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40D93BA-A51F-4A2F-9593-E4A14F6A5FF6}" xr6:coauthVersionLast="47" xr6:coauthVersionMax="47" xr10:uidLastSave="{00000000-0000-0000-0000-000000000000}"/>
  <bookViews>
    <workbookView xWindow="-120" yWindow="-16320" windowWidth="29040" windowHeight="15840" tabRatio="819" firstSheet="5" activeTab="8"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7"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<sst xmlns="http://schemas.openxmlformats.org/spreadsheetml/2006/main" count="4375" uniqueCount="1004">
  <si>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</si>
  <si>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</si>
  <si>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</si>
  <si>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</si>
  <si>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</si>
  <si>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</si>
  <si>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</si>
  <si>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</si>
  <si>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</si>
  <si>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</si>
  <si>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</si>
  <si>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</si>
  <si>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</si>
  <si>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</si>
  <si>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</si>
  <si>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</si>
  <si>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</si>
  <si>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</si>
  <si>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</si>
  <si>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</si>
  <si>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</si>
  <si>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</si>
  <si>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</si>
  <si>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</si>
  <si>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</si>
  <si>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</si>
  <si>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</si>
  <si>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</si>
  <si>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</si>
  <si>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</si>
  <si>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</si>
  <si>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</si>
  <si>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</si>
  <si>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</si>
  <si>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</si>
  <si>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</si>
  <si>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</si>
  <si>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</si>
  <si>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</si>
  <si>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</si>
  <si>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</si>
  <si>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</si>
  <si>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</si>
  <si>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</si>
  <si>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</si>
  <si>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</si>
  <si>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</si>
  <si>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</si>
  <si>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</si>
  <si>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</si>
  <si>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</si>
  <si>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</si>
  <si>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</si>
  <si>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</si>
  <si>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</si>
  <si>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</si>
  <si>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</si>
  <si>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</si>
  <si>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</si>
  <si>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</si>
  <si>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</si>
  <si>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</si>
  <si>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</si>
  <si>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</si>
  <si>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</si>
  <si>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</si>
  <si>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</si>
  <si>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</si>
  <si>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</si>
  <si>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</si>
  <si>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</si>
  <si>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</si>
  <si>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</si>
  <si>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</si>
  <si>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</si>
  <si>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</si>
  <si>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</si>
  <si>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</si>
  <si>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</si>
  <si>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</si>
  <si>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</si>
  <si>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</si>
  <si>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</si>
  <si>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</si>
  <si>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</si>
  <si>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</si>
  <si>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</si>
  <si>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</si>
  <si>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</si>
  <si>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</si>
  <si>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</si>
  <si>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</si>
  <si>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</si>
  <si>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</si>
  <si>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</si>
  <si>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</si>
  <si>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</si>
  <si>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</si>
  <si>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</si>
  <si>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</si>
  <si>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</si>
  <si>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</si>
  <si>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</si>
  <si>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</si>
  <si>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</si>
  <si>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</si>
  <si>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</si>
  <si>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</si>
  <si>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</si>
  <si>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</si>
  <si>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</si>
  <si>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</si>
  <si>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</si>
  <si>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</si>
  <si>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</si>
  <si>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</si>
  <si>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</si>
  <si>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</si>
  <si>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</si>
  <si>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</si>
  <si>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</si>
  <si>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</si>
  <si>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</si>
  <si>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</si>
  <si>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</si>
  <si>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</si>
  <si>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</si>
  <si>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</si>
  <si>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</si>
  <si>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</si>
  <si>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</si>
  <si>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</si>
  <si>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</si>
  <si>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</si>
  <si>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</si>
  <si>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</si>
  <si>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</si>
  <si>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</si>
  <si>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</si>
  <si>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</si>
  <si>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</si>
  <si>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</si>
  <si>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</si>
  <si>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</si>
  <si>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</si>
  <si>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</si>
  <si>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</si>
  <si>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</si>
  <si>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</si>
  <si>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</si>
  <si>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</si>
  <si>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</si>
  <si>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</si>
  <si>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</si>
  <si>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</si>
  <si>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</si>
  <si>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</si>
  <si>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</si>
  <si>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</si>
  <si>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</si>
  <si>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</si>
  <si>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</si>
  <si>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</si>
  <si>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</si>
  <si>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</si>
  <si>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</si>
  <si>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</si>
  <si>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</si>
  <si>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</si>
  <si>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</si>
  <si>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</si>
  <si>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</si>
  <si>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</si>
  <si>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</si>
  <si>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</si>
  <si>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</si>
  <si>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</si>
  <si>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</si>
  <si>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</si>
  <si>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</si>
  <si>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</si>
  <si>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</si>
  <si>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</si>
  <si>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</si>
  <si>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</si>
  <si>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</si>
  <si>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</si>
  <si>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</si>
  <si>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</si>
  <si>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</si>
  <si>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</si>
  <si>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</si>
  <si>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</si>
  <si>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</si>
  <si>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</si>
  <si>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</si>
  <si>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</si>
  <si>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</si>
  <si>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</si>
  <si>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</si>
  <si>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</si>
  <si>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</si>
  <si>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</si>
  <si>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</si>
  <si>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</si>
  <si>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</si>
  <si>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</si>
  <si>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</si>
  <si>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</si>
  <si>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</si>
  <si>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</si>
  <si>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</si>
  <si>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</si>
  <si>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</si>
  <si>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</si>
  <si>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</si>
  <si>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</si>
  <si>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</si>
  <si>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</si>
  <si>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</si>
  <si>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</si>
  <si>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</si>
  <si>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</si>
  <si>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</si>
  <si>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</si>
  <si>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</si>
  <si>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</si>
  <si>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</si>
  <si>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</si>
  <si>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</si>
  <si>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</si>
  <si>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</si>
  <si>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</si>
  <si>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</si>
  <si>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</si>
  <si>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</si>
  <si>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</si>
  <si>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</si>
  <si>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</si>
  <si>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</si>
  <si>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</si>
  <si>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</si>
  <si>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</si>
  <si>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</si>
  <si>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</si>
  <si>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</si>
  <si>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</si>
  <si>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</si>
  <si>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</si>
  <si>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</si>
  <si>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</si>
  <si>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</si>
  <si>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</si>
  <si>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</si>
  <si>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</si>
  <si>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</si>
  <si>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</si>
  <si>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</si>
  <si>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</si>
  <si>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</si>
  <si>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</si>
  <si>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</si>
  <si>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</si>
  <si>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</si>
  <si>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</si>
  <si>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</si>
  <si>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</si>
  <si>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</si>
  <si>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</si>
  <si>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</si>
  <si>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</si>
  <si>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</si>
  <si>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</si>
  <si>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</si>
  <si>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</si>
  <si>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</si>
  <si>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</si>
  <si>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</si>
  <si>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</si>
  <si>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</si>
  <si>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</si>
  <si>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</si>
  <si>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</si>
  <si>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</si>
  <si>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</si>
  <si>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</si>
  <si>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</si>
  <si>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</si>
  <si>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</si>
  <si>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</si>
  <si>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</si>
  <si>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</si>
  <si>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</si>
  <si>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</si>
  <si>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</si>
  <si>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</si>
  <si>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</si>
  <si>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</si>
  <si>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</si>
  <si>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</si>
  <si>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</si>
  <si>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</si>
  <si>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</si>
  <si>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</si>
  <si>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</si>
  <si>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</si>
  <si>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</si>
  <si>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</si>
  <si>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</si>
  <si>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</si>
  <si>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</si>
  <si>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</si>
  <si>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</si>
  <si>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</si>
  <si>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</si>
  <si>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</si>
  <si>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</si>
  <si>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</si>
  <si>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</si>
  <si>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</si>
  <si>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</si>
  <si>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</si>
  <si>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</si>
  <si>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</si>
  <si>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</si>
  <si>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</si>
  <si>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</si>
  <si>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</si>
  <si>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</si>
  <si>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</si>
  <si>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</si>
  <si>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</si>
  <si>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</si>
  <si>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</si>
  <si>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</si>
  <si>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</si>
  <si>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</si>
  <si>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</si>
  <si>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</si>
  <si>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</si>
  <si>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</si>
  <si>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</si>
  <si>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</si>
  <si>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</si>
  <si>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</si>
  <si>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</si>
  <si>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</si>
  <si>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</si>
  <si>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</si>
  <si>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</si>
  <si>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</si>
  <si>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</si>
  <si>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</si>
  <si>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</si>
  <si>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</si>
  <si>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</si>
  <si>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</si>
  <si>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</si>
  <si>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</si>
  <si>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</si>
  <si>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</si>
  <si>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</si>
  <si>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</si>
  <si>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</si>
  <si>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</si>
  <si>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</si>
  <si>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</si>
  <si>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</si>
  <si>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</si>
  <si>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</si>
  <si>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</si>
  <si>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</si>
  <si>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</si>
  <si>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</si>
  <si>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</si>
  <si>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</si>
  <si>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</si>
  <si>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</si>
  <si>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</si>
  <si>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</si>
  <si>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</si>
  <si>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</si>
  <si>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</si>
  <si>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</si>
  <si>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</si>
  <si>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</si>
  <si>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</si>
  <si>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</si>
  <si>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</si>
  <si>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</si>
  <si>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</si>
  <si>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</si>
  <si>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</si>
  <si>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</si>
  <si>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</si>
  <si>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</si>
  <si>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</si>
  <si>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</si>
  <si>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</si>
  <si>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</si>
  <si>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</si>
  <si>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</si>
  <si>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</si>
  <si>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</si>
  <si>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</si>
  <si>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</si>
  <si>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</si>
  <si>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</si>
  <si>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</si>
  <si>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</si>
  <si>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</si>
  <si>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</si>
  <si>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</si>
  <si>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</si>
  <si>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</si>
  <si>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</si>
  <si>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</si>
  <si>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</si>
  <si>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</si>
  <si>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</si>
  <si>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</si>
  <si>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</si>
  <si>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</si>
  <si>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</si>
  <si>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</si>
  <si>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</si>
  <si>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</si>
  <si>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</si>
  <si>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</si>
  <si>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</si>
  <si>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</si>
  <si>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</si>
  <si>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</si>
  <si>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</si>
  <si>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</si>
  <si>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</si>
  <si>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</si>
  <si>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</si>
  <si>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</si>
  <si>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</si>
  <si>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</si>
  <si>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</si>
  <si>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</si>
  <si>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</si>
  <si>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</si>
  <si>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</si>
  <si>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</si>
  <si>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</si>
  <si>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</si>
  <si>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</si>
  <si>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</si>
  <si>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</si>
  <si>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</si>
  <si>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</si>
  <si>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</si>
  <si>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</si>
  <si>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</si>
  <si>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</si>
  <si>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</si>
  <si>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</si>
  <si>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</si>
  <si>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</si>
  <si>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</si>
  <si>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</si>
  <si>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</si>
  <si>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</si>
  <si>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</si>
  <si>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</si>
  <si>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</si>
  <si>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</si>
  <si>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</si>
  <si>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</si>
  <si>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</si>
  <si>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</si>
  <si>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</si>
  <si>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</si>
  <si>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</si>
  <si>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</si>
  <si>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</si>
  <si>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</si>
  <si>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</si>
  <si>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</si>
  <si>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</si>
  <si>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</si>
  <si>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</si>
  <si>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</si>
  <si>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</si>
  <si>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</si>
  <si>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</si>
  <si>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</si>
  <si>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</si>
  <si>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</si>
  <si>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</si>
  <si>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</si>
  <si>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</si>
  <si>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</si>
  <si>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</si>
  <si>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</si>
  <si>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</si>
  <si>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</si>
  <si>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</si>
  <si>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</si>
  <si>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</si>
  <si>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</si>
  <si>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</si>
  <si>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</si>
  <si>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</si>
  <si>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</si>
  <si>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</si>
  <si>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</si>
  <si>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</si>
  <si>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</si>
  <si>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</si>
  <si>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</si>
  <si>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</si>
  <si>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</si>
  <si>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</si>
  <si>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</si>
  <si>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</si>
  <si>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</si>
  <si>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</si>
  <si>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</si>
  <si>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</si>
  <si>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</si>
  <si>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</si>
  <si>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</si>
  <si>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</si>
  <si>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</si>
  <si>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</si>
  <si>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</si>
  <si>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</si>
  <si>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</si>
  <si>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</si>
  <si>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</si>
  <si>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</si>
  <si>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</si>
  <si>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</si>
  <si>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</si>
  <si>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</si>
  <si>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</si>
  <si>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</si>
  <si>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</si>
  <si>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</si>
  <si>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</si>
  <si>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</si>
  <si>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</si>
  <si>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</si>
  <si>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</si>
  <si>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</si>
  <si>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</si>
  <si>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</si>
  <si>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</si>
  <si>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</si>
  <si>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</si>
  <si>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</si>
  <si>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</si>
  <si>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</si>
  <si>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</si>
  <si>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</si>
  <si>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</si>
  <si>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</si>
  <si>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</si>
  <si>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</si>
  <si>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</si>
  <si>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</si>
  <si>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</si>
  <si>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</si>
  <si>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</si>
  <si>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</si>
  <si>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</si>
  <si>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</si>
  <si>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</si>
  <si>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</si>
  <si>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</si>
  <si>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</si>
  <si>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</si>
  <si>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</si>
  <si>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</si>
  <si>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</si>
  <si>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</si>
  <si>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</si>
  <si>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</si>
  <si>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</si>
  <si>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</si>
  <si>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</si>
  <si>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</si>
  <si>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</si>
  <si>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</si>
  <si>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</si>
  <si>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</si>
  <si>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</si>
  <si>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</si>
  <si>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</si>
  <si>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</si>
  <si>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</si>
  <si>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</si>
  <si>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</si>
  <si>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</si>
  <si>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</si>
  <si>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</si>
  <si>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</si>
  <si>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</si>
  <si>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</si>
  <si>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</si>
  <si>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</si>
  <si>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</si>
  <si>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</si>
  <si>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</si>
  <si>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</si>
  <si>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</si>
  <si>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</si>
  <si>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</si>
  <si>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</si>
  <si>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</si>
  <si>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</si>
  <si>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</si>
  <si>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</si>
  <si>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</si>
  <si>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</si>
  <si>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</si>
  <si>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</si>
  <si>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</si>
  <si>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</si>
  <si>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</si>
  <si>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</si>
  <si>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</si>
  <si>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</si>
  <si>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</si>
  <si>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</si>
  <si>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</si>
  <si>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</si>
  <si>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</si>
  <si>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</si>
  <si>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</si>
  <si>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</si>
  <si>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</si>
  <si>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</si>
  <si>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</si>
  <si>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</si>
  <si>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</si>
  <si>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</si>
  <si>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</si>
  <si>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</si>
  <si>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</si>
  <si>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</si>
  <si>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</si>
  <si>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</si>
  <si>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</si>
  <si>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</si>
  <si>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</si>
  <si>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</si>
  <si>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</si>
  <si>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</si>
  <si>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</si>
  <si>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</si>
  <si>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</si>
  <si>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</si>
  <si>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</si>
  <si>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</si>
  <si>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</si>
  <si>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</si>
  <si>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</si>
  <si>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</si>
  <si>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</si>
  <si>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</si>
  <si>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</si>
  <si>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</si>
  <si>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</si>
  <si>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</si>
  <si>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</si>
  <si>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</si>
  <si>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</si>
  <si>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</si>
  <si>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</si>
  <si>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</si>
  <si>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</si>
  <si>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</si>
  <si>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</si>
  <si>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</si>
  <si>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</si>
  <si>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</si>
  <si>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</si>
  <si>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</si>
  <si>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</si>
  <si>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</si>
  <si>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</si>
  <si>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</si>
  <si>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</si>
  <si>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</si>
  <si>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</si>
  <si>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</si>
  <si>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</si>
  <si>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</si>
  <si>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</si>
  <si>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</si>
  <si>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</si>
  <si>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</si>
  <si>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</si>
  <si>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</si>
  <si>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</si>
  <si>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</si>
  <si>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</si>
  <si>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</si>
  <si>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</si>
  <si>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</si>
  <si>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</si>
  <si>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</si>
  <si>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</si>
  <si>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</si>
  <si>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</si>
  <si>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</si>
  <si>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</si>
  <si>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</si>
  <si>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</si>
  <si>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</si>
  <si>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</si>
  <si>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</si>
  <si>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</si>
  <si>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</si>
  <si>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</si>
  <si>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</si>
  <si>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</si>
  <si>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</si>
  <si>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</si>
  <si>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</si>
  <si>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</si>
  <si>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</si>
  <si>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</si>
  <si>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</si>
  <si>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</si>
  <si>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</si>
  <si>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</si>
  <si>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</si>
  <si>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</si>
  <si>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</si>
  <si>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</si>
  <si>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</si>
  <si>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</si>
  <si>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</si>
  <si>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</si>
  <si>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</si>
  <si>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</si>
  <si>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</si>
  <si>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</si>
  <si>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</si>
  <si>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</si>
  <si>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</si>
  <si>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</si>
  <si>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</si>
  <si>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</si>
  <si>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</si>
  <si>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</si>
  <si>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</si>
  <si>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</si>
  <si>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</si>
  <si>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</si>
  <si>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</si>
  <si>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</si>
  <si>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</si>
  <si>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</si>
  <si>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</si>
  <si>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</si>
  <si>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</si>
  <si>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</si>
  <si>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</si>
  <si>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</si>
  <si>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</si>
  <si>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</si>
  <si>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</si>
  <si>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</si>
  <si>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</si>
  <si>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</si>
  <si>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</si>
  <si>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</si>
  <si>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</si>
  <si>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</si>
  <si>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</si>
  <si>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</si>
  <si>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</si>
  <si>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</si>
  <si>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</si>
  <si>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</si>
  <si>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</si>
  <si>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</si>
  <si>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</si>
  <si>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</si>
  <si>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</si>
  <si>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</si>
  <si>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</si>
  <si>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</si>
  <si>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</si>
  <si>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</si>
  <si>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</si>
  <si>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</si>
  <si>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</si>
  <si>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</si>
  <si>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</si>
  <si>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</si>
  <si>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</si>
  <si>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</si>
  <si>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</si>
  <si>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</si>
  <si>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</si>
  <si>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</si>
  <si>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</si>
  <si>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</si>
  <si>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</si>
  <si>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</si>
  <si>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</si>
  <si>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</si>
  <si>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</si>
  <si>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</si>
  <si>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</si>
  <si>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</si>
  <si>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</si>
  <si>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</si>
  <si>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</si>
  <si>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</si>
  <si>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</si>
  <si>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</si>
  <si>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</si>
  <si>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</si>
  <si>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</si>
  <si>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</si>
  <si>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</si>
  <si>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</si>
  <si>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</si>
  <si>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</si>
  <si>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</si>
  <si>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</si>
  <si>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</si>
  <si>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</si>
  <si>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</si>
  <si>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</si>
  <si>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</si>
  <si>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</si>
  <si>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</si>
  <si>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</si>
  <si>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</si>
  <si>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</si>
  <si>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</si>
  <si>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</si>
  <si>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</si>
  <si>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</si>
  <si>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</si>
  <si>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</si>
  <si>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</si>
  <si>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</si>
  <si>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</si>
  <si>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</si>
  <si>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</si>
  <si>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</si>
  <si>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</si>
  <si>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</si>
  <si>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</si>
  <si>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</si>
  <si>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</si>
  <si>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</si>
  <si>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</si>
  <si>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</si>
  <si>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</si>
  <si>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</si>
  <si>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</si>
  <si>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</si>
  <si>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</si>
  <si>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</si>
  <si>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</si>
  <si>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</si>
  <si>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</si>
  <si>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</si>
  <si>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</si>
  <si>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</si>
  <si>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</si>
  <si>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</si>
  <si>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</si>
  <si>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</si>
  <si>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</si>
  <si>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</si>
  <si>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</si>
  <si>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</si>
  <si>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</si>
  <si>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</si>
  <si>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</si>
  <si>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</si>
  <si>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</si>
  <si>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</si>
  <si>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</si>
  <si>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</si>
  <si>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</si>
  <si>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</si>
  <si>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</si>
  <si>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</si>
  <si>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</si>
  <si>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</si>
  <si>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</si>
  <si>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</si>
  <si>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</si>
  <si>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</si>
  <si>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</si>
  <si>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</si>
  <si>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</si>
  <si>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</si>
  <si>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</si>
  <si>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</si>
  <si>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</si>
  <si>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</si>
  <si>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</si>
  <si>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</si>
  <si>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</si>
  <si>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</si>
  <si>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</si>
  <si>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</si>
  <si>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</si>
  <si>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</si>
  <si>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</si>
  <si>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</si>
  <si>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</si>
  <si>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</si>
  <si>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</si>
  <si>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</si>
  <si>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</si>
  <si>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</si>
  <si>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</si>
  <si>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</si>
  <si>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</si>
  <si>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</si>
  <si>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</si>
  <si>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</si>
  <si>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</si>
  <si>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</si>
  <si>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</si>
  <si>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</si>
  <si>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</si>
  <si>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</si>
  <si>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</si>
  <si>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</si>
  <si>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</si>
  <si>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</si>
  <si>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</si>
  <si>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</si>
  <si>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</si>
  <si>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Promax Run</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</si>
  <si>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</si>
  <si>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</si>
  <si>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</si>
  <si>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</si>
  <si>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</si>
  <si>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</si>
  <si>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</si>
  <si>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</si>
  <si>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</si>
  <si>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</si>
  <si>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</si>
  <si>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</si>
  <si>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</si>
  <si>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</si>
  <si>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</si>
  <si>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</si>
  <si>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</si>
  <si>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</si>
  <si>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East Doyle Compressor Station</t>
  </si>
  <si>
    <t>Gathering and Boosting Station</t>
  </si>
  <si>
    <t>(8 miles North and 2 miles west of Velma, OK) From highway 29 and N2960 (Wrights Corner), Go south on N2960 for 4 miles to Gatlin (E1680 Rd). Turn east and go for 1 mile to T in the road. The East Doyle Booster is on the east side of the road.</t>
  </si>
  <si>
    <t>Stephens</t>
  </si>
  <si>
    <t>Marlow</t>
  </si>
  <si>
    <t>Daily, 6 out of 7 days</t>
  </si>
  <si>
    <t>25 min</t>
  </si>
  <si>
    <t>T2</t>
  </si>
  <si>
    <t>T3</t>
  </si>
  <si>
    <t>T4</t>
  </si>
  <si>
    <t>Pressurized Inlet Separator and Compressor Scrubber</t>
  </si>
  <si>
    <t>Flash</t>
  </si>
  <si>
    <t>Working and Breathing</t>
  </si>
  <si>
    <t>Another Atmospheric Tank</t>
  </si>
  <si>
    <t>Not a major source per Subpart HH</t>
  </si>
  <si>
    <t>Not subject to Fed or Indian Land requirements</t>
  </si>
  <si>
    <t>VOC PTE &lt; 6 TPY</t>
  </si>
  <si>
    <t>Total Pipeline System Miles</t>
  </si>
  <si>
    <t xml:space="preserve">2022 Data </t>
  </si>
  <si>
    <t>NA</t>
  </si>
  <si>
    <t>Sample Date</t>
  </si>
  <si>
    <t>LOAD-1</t>
  </si>
  <si>
    <t>ProMax</t>
  </si>
  <si>
    <t>Submerged fill</t>
  </si>
  <si>
    <t>DEHY-1</t>
  </si>
  <si>
    <t>Dehydrator regeneration boiler/process heater</t>
  </si>
  <si>
    <t>DEHY-2</t>
  </si>
  <si>
    <t>Recycled</t>
  </si>
  <si>
    <t>Saturated</t>
  </si>
  <si>
    <t>Kimray</t>
  </si>
  <si>
    <t>RBL-1</t>
  </si>
  <si>
    <t>RBL-2</t>
  </si>
  <si>
    <t>C-298 BD</t>
  </si>
  <si>
    <t>C-298 RP</t>
  </si>
  <si>
    <t>C-299 BD</t>
  </si>
  <si>
    <t>C-299 RP</t>
  </si>
  <si>
    <t>K-1 BD</t>
  </si>
  <si>
    <t>K-1 RP</t>
  </si>
  <si>
    <t>Reciprocating</t>
  </si>
  <si>
    <t>Transportation</t>
  </si>
  <si>
    <t>Engineering Estimate</t>
  </si>
  <si>
    <t>OGI</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</si>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</sst>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
    <numFmt numFmtId="168" formatCode="#,##0.0000"/>
    <numFmt numFmtId="169"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indexed="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xf numFmtId="0" fontId="43" fillId="0" borderId="0" applyNumberFormat="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169" fontId="0" fillId="0" borderId="0" xfId="0" applyNumberFormat="1" applyProtection="1"/>
    <xf numFmtId="169" fontId="12" fillId="0" borderId="0" xfId="0" applyNumberFormat="1" applyFont="1" applyProtection="1"/>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9"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7" fontId="2" fillId="8" borderId="5" xfId="0" applyNumberFormat="1" applyFont="1" applyFill="1" applyBorder="1" applyAlignment="1" applyProtection="1">
      <alignment vertical="top" wrapText="1"/>
    </xf>
    <xf numFmtId="168" fontId="0" fillId="0" borderId="44" xfId="0" applyNumberFormat="1" applyBorder="1" applyProtection="1"/>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3" builtinId="3"/>
    <cellStyle name="Currency" xfId="1" builtinId="4"/>
    <cellStyle name="Hyperlink" xfId="2" builtinId="8"/>
    <cellStyle name="Normal" xfId="0" builtinId="0"/>
    <cellStyle name="Normal 2" xfId="4" xr:uid="{D5B6014B-8E4B-43CC-9C02-E70AF36EF027}"/>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Bh3Qk6Eknbj2Wtjts5vbMfrUyp25ijVGwLdftjgo3ZzYXzC624GKSfbhmvQiqMXLEVxTOszTD2CFdotX5P08A==" saltValue="x0boGix9jd8hk9GqRDUk6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6"/>
    </row>
    <row r="5" spans="2:79" x14ac:dyDescent="0.3">
      <c r="B5" s="113" t="s">
        <v>14</v>
      </c>
      <c r="C5" s="114" t="str">
        <f>Facility!C21</f>
        <v>East Doyle Compressor Station</v>
      </c>
    </row>
    <row r="6" spans="2:79" x14ac:dyDescent="0.3">
      <c r="C6" s="10"/>
    </row>
    <row r="7" spans="2:79" ht="15.6" x14ac:dyDescent="0.3">
      <c r="B7" s="49" t="s">
        <v>582</v>
      </c>
      <c r="C7" s="10"/>
    </row>
    <row r="8" spans="2:79" x14ac:dyDescent="0.3">
      <c r="B8" s="153" t="s">
        <v>469</v>
      </c>
      <c r="C8" s="227"/>
    </row>
    <row r="9" spans="2:79" ht="43.2" x14ac:dyDescent="0.3">
      <c r="B9" s="157" t="s">
        <v>583</v>
      </c>
      <c r="C9" s="158"/>
      <c r="D9" s="48"/>
    </row>
    <row r="10" spans="2:79" ht="45" customHeight="1" x14ac:dyDescent="0.3">
      <c r="B10" s="228" t="s">
        <v>584</v>
      </c>
      <c r="C10" s="229"/>
    </row>
    <row r="11" spans="2:79" ht="42.6" customHeight="1" x14ac:dyDescent="0.3">
      <c r="B11" s="228" t="s">
        <v>585</v>
      </c>
      <c r="C11" s="229"/>
      <c r="D11" s="210"/>
      <c r="E11" s="210"/>
      <c r="F11" s="210"/>
      <c r="G11" s="210"/>
      <c r="H11" s="210"/>
      <c r="I11" s="210"/>
      <c r="J11" s="210"/>
      <c r="K11" s="210"/>
      <c r="L11" s="210"/>
      <c r="M11" s="210"/>
      <c r="N11" s="210"/>
      <c r="O11" s="210"/>
    </row>
    <row r="12" spans="2:79" ht="43.2" x14ac:dyDescent="0.3">
      <c r="B12" s="230" t="s">
        <v>586</v>
      </c>
      <c r="C12" s="231"/>
      <c r="CA12" s="61"/>
    </row>
    <row r="13" spans="2:79" ht="28.8" x14ac:dyDescent="0.3">
      <c r="B13" s="230" t="s">
        <v>587</v>
      </c>
      <c r="C13" s="231"/>
      <c r="CA13" s="61"/>
    </row>
    <row r="14" spans="2:79" x14ac:dyDescent="0.3">
      <c r="B14" s="230" t="s">
        <v>585</v>
      </c>
      <c r="C14" s="232"/>
      <c r="CA14" s="61"/>
    </row>
    <row r="15" spans="2:79" ht="28.8" x14ac:dyDescent="0.3">
      <c r="B15" s="230" t="s">
        <v>588</v>
      </c>
      <c r="C15" s="158"/>
      <c r="CA15" s="61"/>
    </row>
    <row r="16" spans="2:79" x14ac:dyDescent="0.3">
      <c r="B16" s="233"/>
      <c r="C16" s="155"/>
      <c r="CA16" s="61"/>
    </row>
    <row r="17" spans="2:80" ht="15.6" x14ac:dyDescent="0.3">
      <c r="B17" s="49" t="s">
        <v>589</v>
      </c>
      <c r="D17" s="132" t="s">
        <v>472</v>
      </c>
      <c r="AJ17" s="142"/>
      <c r="CA17" s="61"/>
    </row>
    <row r="18" spans="2:80" x14ac:dyDescent="0.3">
      <c r="B18" s="139" t="s">
        <v>590</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591</v>
      </c>
      <c r="P19" s="178" t="s">
        <v>500</v>
      </c>
      <c r="Q19" s="178" t="s">
        <v>501</v>
      </c>
      <c r="R19" s="178" t="s">
        <v>502</v>
      </c>
      <c r="S19" s="178" t="s">
        <v>503</v>
      </c>
      <c r="T19" s="178" t="s">
        <v>504</v>
      </c>
      <c r="U19" s="178" t="s">
        <v>544</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592</v>
      </c>
      <c r="AH19" s="180" t="s">
        <v>593</v>
      </c>
      <c r="AI19" s="179" t="s">
        <v>594</v>
      </c>
      <c r="AJ19" s="179" t="s">
        <v>595</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591</v>
      </c>
      <c r="AX19" s="178" t="s">
        <v>500</v>
      </c>
      <c r="AY19" s="178" t="s">
        <v>501</v>
      </c>
      <c r="AZ19" s="178" t="s">
        <v>502</v>
      </c>
      <c r="BA19" s="178" t="s">
        <v>503</v>
      </c>
      <c r="BB19" s="178" t="s">
        <v>504</v>
      </c>
      <c r="BC19" s="178" t="s">
        <v>544</v>
      </c>
      <c r="BD19" s="178" t="s">
        <v>506</v>
      </c>
      <c r="BE19" s="178" t="s">
        <v>507</v>
      </c>
      <c r="BF19" s="178" t="s">
        <v>508</v>
      </c>
      <c r="BG19" s="178" t="s">
        <v>509</v>
      </c>
      <c r="BH19" s="178" t="s">
        <v>596</v>
      </c>
      <c r="BI19" s="178" t="s">
        <v>511</v>
      </c>
      <c r="BJ19" s="179" t="s">
        <v>512</v>
      </c>
      <c r="BK19" s="179" t="s">
        <v>513</v>
      </c>
      <c r="BL19" s="222" t="s">
        <v>597</v>
      </c>
      <c r="BM19" s="179" t="s">
        <v>524</v>
      </c>
      <c r="BN19" s="222" t="s">
        <v>598</v>
      </c>
      <c r="BO19" s="179" t="s">
        <v>524</v>
      </c>
      <c r="BP19" s="222" t="s">
        <v>599</v>
      </c>
      <c r="BQ19" s="179" t="s">
        <v>524</v>
      </c>
      <c r="BR19" s="222" t="s">
        <v>600</v>
      </c>
      <c r="BS19" s="179" t="s">
        <v>524</v>
      </c>
      <c r="BT19" s="222" t="s">
        <v>601</v>
      </c>
      <c r="BU19" s="179" t="s">
        <v>524</v>
      </c>
      <c r="BV19" s="179" t="s">
        <v>602</v>
      </c>
      <c r="BW19" s="179" t="s">
        <v>528</v>
      </c>
      <c r="BX19" s="244" t="s">
        <v>603</v>
      </c>
      <c r="BY19" s="192" t="s">
        <v>604</v>
      </c>
      <c r="BZ19" s="244" t="s">
        <v>605</v>
      </c>
      <c r="CA19" s="244" t="s">
        <v>606</v>
      </c>
      <c r="CB19" s="244" t="s">
        <v>607</v>
      </c>
    </row>
    <row r="20" spans="2:80" s="10" customFormat="1" x14ac:dyDescent="0.3">
      <c r="B20" s="223"/>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5"/>
      <c r="CA20" s="245"/>
      <c r="CB20" s="245"/>
    </row>
    <row r="21" spans="2:80" s="10" customFormat="1" x14ac:dyDescent="0.3">
      <c r="B21" s="223"/>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5"/>
      <c r="CA21" s="245"/>
      <c r="CB21" s="245"/>
    </row>
    <row r="22" spans="2:80" s="10" customFormat="1" x14ac:dyDescent="0.3">
      <c r="B22" s="223"/>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5"/>
      <c r="CA22" s="245"/>
      <c r="CB22" s="245"/>
    </row>
    <row r="23" spans="2:80" s="10" customFormat="1" x14ac:dyDescent="0.3">
      <c r="B23" s="223"/>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5"/>
      <c r="CA23" s="245"/>
      <c r="CB23" s="245"/>
    </row>
    <row r="24" spans="2:80" s="10" customFormat="1" x14ac:dyDescent="0.3">
      <c r="B24" s="223"/>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5"/>
      <c r="CA24" s="245"/>
      <c r="CB24" s="245"/>
    </row>
    <row r="25" spans="2:80" s="10" customFormat="1" x14ac:dyDescent="0.3">
      <c r="B25" s="223"/>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5"/>
      <c r="CA25" s="245"/>
      <c r="CB25" s="245"/>
    </row>
    <row r="26" spans="2:80" s="10" customFormat="1" x14ac:dyDescent="0.3">
      <c r="B26" s="223"/>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5"/>
      <c r="CA26" s="245"/>
      <c r="CB26" s="245"/>
    </row>
    <row r="27" spans="2:80" s="10" customFormat="1" x14ac:dyDescent="0.3">
      <c r="B27" s="223"/>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5"/>
      <c r="CA27" s="245"/>
      <c r="CB27" s="245"/>
    </row>
    <row r="28" spans="2:80" s="10" customFormat="1" x14ac:dyDescent="0.3">
      <c r="B28" s="223"/>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5"/>
      <c r="CA28" s="245"/>
      <c r="CB28" s="245"/>
    </row>
    <row r="29" spans="2:80" s="10" customFormat="1" x14ac:dyDescent="0.3">
      <c r="B29" s="223"/>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5"/>
      <c r="CA29" s="245"/>
      <c r="CB29" s="245"/>
    </row>
    <row r="30" spans="2:80" s="10" customFormat="1" x14ac:dyDescent="0.3">
      <c r="B30" s="223"/>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5"/>
      <c r="CA30" s="245"/>
      <c r="CB30" s="245"/>
    </row>
    <row r="31" spans="2:80" s="10" customFormat="1" x14ac:dyDescent="0.3">
      <c r="B31" s="223"/>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5"/>
      <c r="CA31" s="245"/>
      <c r="CB31" s="245"/>
    </row>
    <row r="32" spans="2:80" s="10" customFormat="1" x14ac:dyDescent="0.3">
      <c r="B32" s="223"/>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5"/>
      <c r="CA32" s="245"/>
      <c r="CB32" s="245"/>
    </row>
    <row r="33" s="45" customFormat="1" ht="15" customHeight="1" x14ac:dyDescent="0.3"/>
  </sheetData>
  <sheetProtection algorithmName="SHA-512" hashValue="chbgLs2tuVELWmI2IOOtLBJstInCuGc1qvkAcz+45VvLlVxHcJ/pbujicU9tEmDNz1f6MiwF7riJNO5iDYfbtA==" saltValue="9xjD6ADG/usnyli0mOSpH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BT11" sqref="BT11:BT16"/>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608</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East Doyle Compressor Station</v>
      </c>
      <c r="AK6" s="246"/>
      <c r="AL6" s="246"/>
      <c r="AM6" s="246"/>
      <c r="AN6" s="246"/>
      <c r="AO6" s="246"/>
      <c r="AP6" s="246"/>
      <c r="AQ6" s="246"/>
      <c r="AR6" s="246"/>
      <c r="AS6" s="246"/>
      <c r="AT6" s="246"/>
      <c r="AU6" s="246"/>
      <c r="AV6" s="246"/>
    </row>
    <row r="7" spans="2:90" x14ac:dyDescent="0.3">
      <c r="J7" s="247"/>
      <c r="BW7" s="135"/>
    </row>
    <row r="8" spans="2:90" ht="15.6" x14ac:dyDescent="0.3">
      <c r="B8" s="49" t="s">
        <v>609</v>
      </c>
      <c r="H8" s="226"/>
      <c r="I8" s="226"/>
      <c r="J8" s="248"/>
      <c r="K8" s="134"/>
      <c r="L8" s="134"/>
      <c r="M8" s="134"/>
      <c r="AN8" s="142"/>
      <c r="BW8" s="190"/>
    </row>
    <row r="9" spans="2:90" x14ac:dyDescent="0.3">
      <c r="B9" s="139" t="s">
        <v>610</v>
      </c>
      <c r="C9" s="139" t="s">
        <v>611</v>
      </c>
      <c r="D9" s="139" t="s">
        <v>543</v>
      </c>
      <c r="E9" s="139" t="s">
        <v>612</v>
      </c>
      <c r="F9" s="139"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591</v>
      </c>
      <c r="T10" s="178" t="s">
        <v>500</v>
      </c>
      <c r="U10" s="178" t="s">
        <v>501</v>
      </c>
      <c r="V10" s="178" t="s">
        <v>502</v>
      </c>
      <c r="W10" s="178" t="s">
        <v>503</v>
      </c>
      <c r="X10" s="178" t="s">
        <v>504</v>
      </c>
      <c r="Y10" s="178" t="s">
        <v>544</v>
      </c>
      <c r="Z10" s="178" t="s">
        <v>506</v>
      </c>
      <c r="AA10" s="178" t="s">
        <v>507</v>
      </c>
      <c r="AB10" s="178" t="s">
        <v>508</v>
      </c>
      <c r="AC10" s="178" t="s">
        <v>509</v>
      </c>
      <c r="AD10" s="178" t="s">
        <v>613</v>
      </c>
      <c r="AE10" s="178"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591</v>
      </c>
      <c r="BF10" s="178" t="s">
        <v>500</v>
      </c>
      <c r="BG10" s="178" t="s">
        <v>501</v>
      </c>
      <c r="BH10" s="178" t="s">
        <v>502</v>
      </c>
      <c r="BI10" s="178" t="s">
        <v>503</v>
      </c>
      <c r="BJ10" s="178" t="s">
        <v>504</v>
      </c>
      <c r="BK10" s="178" t="s">
        <v>620</v>
      </c>
      <c r="BL10" s="178" t="s">
        <v>506</v>
      </c>
      <c r="BM10" s="178" t="s">
        <v>507</v>
      </c>
      <c r="BN10" s="178" t="s">
        <v>508</v>
      </c>
      <c r="BO10" s="178" t="s">
        <v>509</v>
      </c>
      <c r="BP10" s="178" t="s">
        <v>621</v>
      </c>
      <c r="BQ10" s="178" t="s">
        <v>511</v>
      </c>
      <c r="BR10" s="260" t="s">
        <v>512</v>
      </c>
      <c r="BS10" s="264" t="s">
        <v>513</v>
      </c>
      <c r="BT10" s="260" t="s">
        <v>622</v>
      </c>
      <c r="BU10" s="260" t="s">
        <v>623</v>
      </c>
      <c r="BV10" s="260" t="s">
        <v>528</v>
      </c>
      <c r="BW10" s="263" t="s">
        <v>624</v>
      </c>
    </row>
    <row r="11" spans="2:90" s="10" customFormat="1" x14ac:dyDescent="0.3">
      <c r="B11" s="265" t="s">
        <v>992</v>
      </c>
      <c r="C11" s="266" t="s">
        <v>998</v>
      </c>
      <c r="D11" s="265" t="s">
        <v>80</v>
      </c>
      <c r="E11" s="95" t="s">
        <v>999</v>
      </c>
      <c r="F11" s="265"/>
      <c r="G11" s="267">
        <v>1.7040469090909087E-4</v>
      </c>
      <c r="H11" s="267">
        <v>6.0981924426877475E-4</v>
      </c>
      <c r="I11" s="267"/>
      <c r="J11" s="267">
        <v>7.0391620553359684E-7</v>
      </c>
      <c r="K11" s="267"/>
      <c r="L11" s="267"/>
      <c r="M11" s="267">
        <v>3.0214387351778658E-7</v>
      </c>
      <c r="N11" s="267"/>
      <c r="O11" s="267"/>
      <c r="P11" s="267">
        <v>2.8483883003952564E-5</v>
      </c>
      <c r="Q11" s="267"/>
      <c r="R11" s="267">
        <v>3.190301976284585E-6</v>
      </c>
      <c r="S11" s="267"/>
      <c r="T11" s="267">
        <v>2.1150071146245058E-6</v>
      </c>
      <c r="U11" s="267"/>
      <c r="V11" s="267"/>
      <c r="W11" s="267"/>
      <c r="X11" s="267"/>
      <c r="Y11" s="267"/>
      <c r="Z11" s="267"/>
      <c r="AA11" s="267"/>
      <c r="AB11" s="267"/>
      <c r="AC11" s="267"/>
      <c r="AD11" s="267"/>
      <c r="AE11" s="267"/>
      <c r="AF11" s="267">
        <v>3.572881944664032E-4</v>
      </c>
      <c r="AG11" s="267">
        <v>1.1559168379446639E-5</v>
      </c>
      <c r="AH11" s="268" t="s">
        <v>940</v>
      </c>
      <c r="AI11" s="265" t="s">
        <v>1000</v>
      </c>
      <c r="AJ11" s="269"/>
      <c r="AK11" s="270" t="s">
        <v>942</v>
      </c>
      <c r="AL11" s="270"/>
      <c r="AM11" s="270"/>
      <c r="AN11" s="271"/>
      <c r="AO11" s="270" t="s">
        <v>942</v>
      </c>
      <c r="AP11" s="270"/>
      <c r="AQ11" s="270"/>
      <c r="AR11" s="271"/>
      <c r="AS11" s="272"/>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942</v>
      </c>
      <c r="BU11" s="265" t="s">
        <v>942</v>
      </c>
      <c r="BV11" s="265"/>
      <c r="BW11" s="265">
        <v>2750</v>
      </c>
    </row>
    <row r="12" spans="2:90" s="10" customFormat="1" x14ac:dyDescent="0.3">
      <c r="B12" s="265" t="s">
        <v>993</v>
      </c>
      <c r="C12" s="266" t="s">
        <v>998</v>
      </c>
      <c r="D12" s="265" t="s">
        <v>80</v>
      </c>
      <c r="E12" s="95" t="s">
        <v>999</v>
      </c>
      <c r="F12" s="265"/>
      <c r="G12" s="267">
        <v>7.2633600000000009E-5</v>
      </c>
      <c r="H12" s="267">
        <v>7.7790119999999996E-4</v>
      </c>
      <c r="I12" s="267"/>
      <c r="J12" s="267">
        <v>1.843E-7</v>
      </c>
      <c r="K12" s="267"/>
      <c r="L12" s="267"/>
      <c r="M12" s="267">
        <v>5.8200000000000005E-8</v>
      </c>
      <c r="N12" s="267"/>
      <c r="O12" s="267"/>
      <c r="P12" s="267">
        <v>3.5016999999999999E-6</v>
      </c>
      <c r="Q12" s="267"/>
      <c r="R12" s="267">
        <v>7.0810000000000005E-7</v>
      </c>
      <c r="S12" s="267"/>
      <c r="T12" s="267">
        <v>4.0740000000000006E-7</v>
      </c>
      <c r="U12" s="267"/>
      <c r="V12" s="267"/>
      <c r="W12" s="267"/>
      <c r="X12" s="267"/>
      <c r="Y12" s="267"/>
      <c r="Z12" s="267"/>
      <c r="AA12" s="267"/>
      <c r="AB12" s="267"/>
      <c r="AC12" s="267"/>
      <c r="AD12" s="267"/>
      <c r="AE12" s="267"/>
      <c r="AF12" s="267"/>
      <c r="AG12" s="267">
        <v>4.8596999999999994E-6</v>
      </c>
      <c r="AH12" s="268" t="s">
        <v>940</v>
      </c>
      <c r="AI12" s="265" t="s">
        <v>1000</v>
      </c>
      <c r="AJ12" s="269"/>
      <c r="AK12" s="270" t="s">
        <v>942</v>
      </c>
      <c r="AL12" s="270"/>
      <c r="AM12" s="270"/>
      <c r="AN12" s="271"/>
      <c r="AO12" s="270" t="s">
        <v>942</v>
      </c>
      <c r="AP12" s="270"/>
      <c r="AQ12" s="270"/>
      <c r="AR12" s="271"/>
      <c r="AS12" s="272"/>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942</v>
      </c>
      <c r="BU12" s="265" t="s">
        <v>942</v>
      </c>
      <c r="BV12" s="265"/>
      <c r="BW12" s="265">
        <v>2750</v>
      </c>
    </row>
    <row r="13" spans="2:90" s="10" customFormat="1" x14ac:dyDescent="0.3">
      <c r="B13" s="265" t="s">
        <v>994</v>
      </c>
      <c r="C13" s="266" t="s">
        <v>998</v>
      </c>
      <c r="D13" s="265" t="s">
        <v>80</v>
      </c>
      <c r="E13" s="95" t="s">
        <v>999</v>
      </c>
      <c r="F13" s="265"/>
      <c r="G13" s="267">
        <v>1.7040469090909087E-4</v>
      </c>
      <c r="H13" s="267">
        <v>6.0981924426877475E-4</v>
      </c>
      <c r="I13" s="267"/>
      <c r="J13" s="267">
        <v>7.0391620553359684E-7</v>
      </c>
      <c r="K13" s="267"/>
      <c r="L13" s="267"/>
      <c r="M13" s="267">
        <v>3.0214387351778658E-7</v>
      </c>
      <c r="N13" s="267"/>
      <c r="O13" s="267"/>
      <c r="P13" s="267">
        <v>2.8483883003952564E-5</v>
      </c>
      <c r="Q13" s="267"/>
      <c r="R13" s="267">
        <v>3.190301976284585E-6</v>
      </c>
      <c r="S13" s="267"/>
      <c r="T13" s="267">
        <v>2.1150071146245058E-6</v>
      </c>
      <c r="U13" s="267"/>
      <c r="V13" s="267"/>
      <c r="W13" s="267"/>
      <c r="X13" s="267"/>
      <c r="Y13" s="267"/>
      <c r="Z13" s="267"/>
      <c r="AA13" s="267"/>
      <c r="AB13" s="267"/>
      <c r="AC13" s="267"/>
      <c r="AD13" s="267"/>
      <c r="AE13" s="267"/>
      <c r="AF13" s="267">
        <v>3.572881944664032E-4</v>
      </c>
      <c r="AG13" s="267">
        <v>1.1559168379446639E-5</v>
      </c>
      <c r="AH13" s="268" t="s">
        <v>940</v>
      </c>
      <c r="AI13" s="265" t="s">
        <v>1000</v>
      </c>
      <c r="AJ13" s="269"/>
      <c r="AK13" s="270" t="s">
        <v>942</v>
      </c>
      <c r="AL13" s="270"/>
      <c r="AM13" s="270"/>
      <c r="AN13" s="271"/>
      <c r="AO13" s="270" t="s">
        <v>942</v>
      </c>
      <c r="AP13" s="270"/>
      <c r="AQ13" s="270"/>
      <c r="AR13" s="271"/>
      <c r="AS13" s="272"/>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t="s">
        <v>942</v>
      </c>
      <c r="BU13" s="265" t="s">
        <v>942</v>
      </c>
      <c r="BV13" s="265"/>
      <c r="BW13" s="265">
        <v>2750</v>
      </c>
    </row>
    <row r="14" spans="2:90" s="10" customFormat="1" x14ac:dyDescent="0.3">
      <c r="B14" s="265" t="s">
        <v>995</v>
      </c>
      <c r="C14" s="266" t="s">
        <v>998</v>
      </c>
      <c r="D14" s="265" t="s">
        <v>80</v>
      </c>
      <c r="E14" s="95" t="s">
        <v>999</v>
      </c>
      <c r="F14" s="265"/>
      <c r="G14" s="267">
        <v>7.2633600000000009E-5</v>
      </c>
      <c r="H14" s="267">
        <v>7.7790119999999996E-4</v>
      </c>
      <c r="I14" s="267"/>
      <c r="J14" s="267">
        <v>1.843E-7</v>
      </c>
      <c r="K14" s="267"/>
      <c r="L14" s="267"/>
      <c r="M14" s="267">
        <v>5.8200000000000005E-8</v>
      </c>
      <c r="N14" s="267"/>
      <c r="O14" s="267"/>
      <c r="P14" s="267">
        <v>3.5016999999999999E-6</v>
      </c>
      <c r="Q14" s="267"/>
      <c r="R14" s="267">
        <v>7.0810000000000005E-7</v>
      </c>
      <c r="S14" s="267"/>
      <c r="T14" s="267">
        <v>4.0740000000000006E-7</v>
      </c>
      <c r="U14" s="267"/>
      <c r="V14" s="267"/>
      <c r="W14" s="267"/>
      <c r="X14" s="267"/>
      <c r="Y14" s="267"/>
      <c r="Z14" s="267"/>
      <c r="AA14" s="267"/>
      <c r="AB14" s="267"/>
      <c r="AC14" s="267"/>
      <c r="AD14" s="267"/>
      <c r="AE14" s="267"/>
      <c r="AF14" s="267"/>
      <c r="AG14" s="267">
        <v>4.8596999999999994E-6</v>
      </c>
      <c r="AH14" s="268" t="s">
        <v>940</v>
      </c>
      <c r="AI14" s="265" t="s">
        <v>1000</v>
      </c>
      <c r="AJ14" s="269"/>
      <c r="AK14" s="270" t="s">
        <v>942</v>
      </c>
      <c r="AL14" s="270"/>
      <c r="AM14" s="270"/>
      <c r="AN14" s="271"/>
      <c r="AO14" s="270" t="s">
        <v>942</v>
      </c>
      <c r="AP14" s="270"/>
      <c r="AQ14" s="270"/>
      <c r="AR14" s="271"/>
      <c r="AS14" s="272"/>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t="s">
        <v>942</v>
      </c>
      <c r="BU14" s="265" t="s">
        <v>942</v>
      </c>
      <c r="BV14" s="265"/>
      <c r="BW14" s="265">
        <v>2750</v>
      </c>
    </row>
    <row r="15" spans="2:90" s="10" customFormat="1" x14ac:dyDescent="0.3">
      <c r="B15" s="265" t="s">
        <v>996</v>
      </c>
      <c r="C15" s="266" t="s">
        <v>998</v>
      </c>
      <c r="D15" s="265" t="s">
        <v>80</v>
      </c>
      <c r="E15" s="95" t="s">
        <v>999</v>
      </c>
      <c r="F15" s="265"/>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8" t="s">
        <v>940</v>
      </c>
      <c r="AI15" s="265" t="s">
        <v>1000</v>
      </c>
      <c r="AJ15" s="269"/>
      <c r="AK15" s="270" t="s">
        <v>942</v>
      </c>
      <c r="AL15" s="270"/>
      <c r="AM15" s="270"/>
      <c r="AN15" s="271"/>
      <c r="AO15" s="270" t="s">
        <v>942</v>
      </c>
      <c r="AP15" s="270"/>
      <c r="AQ15" s="270"/>
      <c r="AR15" s="271"/>
      <c r="AS15" s="272"/>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t="s">
        <v>942</v>
      </c>
      <c r="BU15" s="265" t="s">
        <v>942</v>
      </c>
      <c r="BV15" s="265"/>
      <c r="BW15" s="265">
        <v>4000</v>
      </c>
    </row>
    <row r="16" spans="2:90" s="10" customFormat="1" x14ac:dyDescent="0.3">
      <c r="B16" s="265" t="s">
        <v>997</v>
      </c>
      <c r="C16" s="266" t="s">
        <v>998</v>
      </c>
      <c r="D16" s="265" t="s">
        <v>80</v>
      </c>
      <c r="E16" s="95" t="s">
        <v>999</v>
      </c>
      <c r="F16" s="265"/>
      <c r="G16" s="267">
        <v>7.2633600000000009E-5</v>
      </c>
      <c r="H16" s="267">
        <v>7.7790119999999996E-4</v>
      </c>
      <c r="I16" s="267"/>
      <c r="J16" s="267">
        <v>1.843E-7</v>
      </c>
      <c r="K16" s="267"/>
      <c r="L16" s="267"/>
      <c r="M16" s="267">
        <v>5.8200000000000005E-8</v>
      </c>
      <c r="N16" s="267"/>
      <c r="O16" s="267"/>
      <c r="P16" s="267">
        <v>3.5016999999999999E-6</v>
      </c>
      <c r="Q16" s="267"/>
      <c r="R16" s="267">
        <v>7.0810000000000005E-7</v>
      </c>
      <c r="S16" s="267"/>
      <c r="T16" s="267">
        <v>4.0740000000000006E-7</v>
      </c>
      <c r="U16" s="267"/>
      <c r="V16" s="267"/>
      <c r="W16" s="267"/>
      <c r="X16" s="267"/>
      <c r="Y16" s="267"/>
      <c r="Z16" s="267"/>
      <c r="AA16" s="267"/>
      <c r="AB16" s="267"/>
      <c r="AC16" s="267"/>
      <c r="AD16" s="267"/>
      <c r="AE16" s="267"/>
      <c r="AF16" s="267"/>
      <c r="AG16" s="267">
        <v>4.8596999999999994E-6</v>
      </c>
      <c r="AH16" s="268" t="s">
        <v>940</v>
      </c>
      <c r="AI16" s="265" t="s">
        <v>1000</v>
      </c>
      <c r="AJ16" s="269"/>
      <c r="AK16" s="270" t="s">
        <v>942</v>
      </c>
      <c r="AL16" s="270"/>
      <c r="AM16" s="270"/>
      <c r="AN16" s="271"/>
      <c r="AO16" s="270" t="s">
        <v>942</v>
      </c>
      <c r="AP16" s="270"/>
      <c r="AQ16" s="270"/>
      <c r="AR16" s="271"/>
      <c r="AS16" s="272"/>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t="s">
        <v>942</v>
      </c>
      <c r="BU16" s="265" t="s">
        <v>942</v>
      </c>
      <c r="BV16" s="265"/>
      <c r="BW16" s="265">
        <v>4000</v>
      </c>
    </row>
    <row r="17" spans="2:75" s="10" customFormat="1" x14ac:dyDescent="0.3">
      <c r="B17" s="265"/>
      <c r="C17" s="266"/>
      <c r="D17" s="265" t="s">
        <v>80</v>
      </c>
      <c r="E17" s="9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8"/>
      <c r="AI17" s="265"/>
      <c r="AJ17" s="269"/>
      <c r="AK17" s="270"/>
      <c r="AL17" s="270"/>
      <c r="AM17" s="270"/>
      <c r="AN17" s="271"/>
      <c r="AO17" s="270"/>
      <c r="AP17" s="270"/>
      <c r="AQ17" s="270"/>
      <c r="AR17" s="271"/>
      <c r="AS17" s="272"/>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8"/>
      <c r="AI18" s="265"/>
      <c r="AJ18" s="269"/>
      <c r="AK18" s="270"/>
      <c r="AL18" s="270"/>
      <c r="AM18" s="270"/>
      <c r="AN18" s="271"/>
      <c r="AO18" s="270"/>
      <c r="AP18" s="270"/>
      <c r="AQ18" s="270"/>
      <c r="AR18" s="271"/>
      <c r="AS18" s="272"/>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8"/>
      <c r="AI19" s="265"/>
      <c r="AJ19" s="269"/>
      <c r="AK19" s="270"/>
      <c r="AL19" s="270"/>
      <c r="AM19" s="270"/>
      <c r="AN19" s="271"/>
      <c r="AO19" s="270"/>
      <c r="AP19" s="270"/>
      <c r="AQ19" s="270"/>
      <c r="AR19" s="271"/>
      <c r="AS19" s="272"/>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8"/>
      <c r="AI20" s="265"/>
      <c r="AJ20" s="269"/>
      <c r="AK20" s="270"/>
      <c r="AL20" s="270"/>
      <c r="AM20" s="270"/>
      <c r="AN20" s="271"/>
      <c r="AO20" s="270"/>
      <c r="AP20" s="270"/>
      <c r="AQ20" s="270"/>
      <c r="AR20" s="271"/>
      <c r="AS20" s="272"/>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8"/>
      <c r="AI21" s="265"/>
      <c r="AJ21" s="269"/>
      <c r="AK21" s="270"/>
      <c r="AL21" s="270"/>
      <c r="AM21" s="270"/>
      <c r="AN21" s="271"/>
      <c r="AO21" s="270"/>
      <c r="AP21" s="270"/>
      <c r="AQ21" s="270"/>
      <c r="AR21" s="271"/>
      <c r="AS21" s="272"/>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8"/>
      <c r="AI22" s="265"/>
      <c r="AJ22" s="269"/>
      <c r="AK22" s="270"/>
      <c r="AL22" s="270"/>
      <c r="AM22" s="270"/>
      <c r="AN22" s="271"/>
      <c r="AO22" s="270"/>
      <c r="AP22" s="270"/>
      <c r="AQ22" s="270"/>
      <c r="AR22" s="271"/>
      <c r="AS22" s="272"/>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8"/>
      <c r="AI23" s="265"/>
      <c r="AJ23" s="269"/>
      <c r="AK23" s="270"/>
      <c r="AL23" s="270"/>
      <c r="AM23" s="270"/>
      <c r="AN23" s="271"/>
      <c r="AO23" s="270"/>
      <c r="AP23" s="270"/>
      <c r="AQ23" s="270"/>
      <c r="AR23" s="271"/>
      <c r="AS23" s="272"/>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8"/>
      <c r="AI24" s="265"/>
      <c r="AJ24" s="269"/>
      <c r="AK24" s="270"/>
      <c r="AL24" s="270"/>
      <c r="AM24" s="270"/>
      <c r="AN24" s="271"/>
      <c r="AO24" s="270"/>
      <c r="AP24" s="270"/>
      <c r="AQ24" s="270"/>
      <c r="AR24" s="271"/>
      <c r="AS24" s="272"/>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8"/>
      <c r="AI25" s="265"/>
      <c r="AJ25" s="269"/>
      <c r="AK25" s="270"/>
      <c r="AL25" s="270"/>
      <c r="AM25" s="270"/>
      <c r="AN25" s="271"/>
      <c r="AO25" s="270"/>
      <c r="AP25" s="270"/>
      <c r="AQ25" s="270"/>
      <c r="AR25" s="271"/>
      <c r="AS25" s="272"/>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8"/>
      <c r="AI26" s="265"/>
      <c r="AJ26" s="269"/>
      <c r="AK26" s="270"/>
      <c r="AL26" s="270"/>
      <c r="AM26" s="270"/>
      <c r="AN26" s="271"/>
      <c r="AO26" s="270"/>
      <c r="AP26" s="270"/>
      <c r="AQ26" s="270"/>
      <c r="AR26" s="271"/>
      <c r="AS26" s="272"/>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N6zvSzls6Rw4hUb0fzLWPH8dkpzUD667ksxpLC4z2jCrfypSjzK7aUYf+Qv0jwy60illbM+8XNjT0/voeHwFRQ==" saltValue="2Z6RIGU3YJhCAiqRrBV39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3" t="s">
        <v>625</v>
      </c>
      <c r="D1" s="274" t="s">
        <v>626</v>
      </c>
      <c r="E1" s="274"/>
      <c r="F1" s="274"/>
      <c r="G1" s="274"/>
      <c r="J1" s="47"/>
    </row>
    <row r="2" spans="2:91" ht="14.85" customHeight="1" x14ac:dyDescent="0.3">
      <c r="D2" s="274"/>
      <c r="E2" s="274"/>
      <c r="F2" s="274"/>
      <c r="G2" s="274"/>
    </row>
    <row r="3" spans="2:91" ht="15.6" x14ac:dyDescent="0.3">
      <c r="B3" s="49" t="s">
        <v>368</v>
      </c>
    </row>
    <row r="4" spans="2:91" x14ac:dyDescent="0.3">
      <c r="B4" s="113" t="s">
        <v>369</v>
      </c>
      <c r="C4" s="114" t="str">
        <f>Facility!C4</f>
        <v>Targa Pipeline Midcontinent</v>
      </c>
    </row>
    <row r="5" spans="2:91" x14ac:dyDescent="0.3">
      <c r="B5" s="113" t="s">
        <v>14</v>
      </c>
      <c r="C5" s="114" t="str">
        <f>Facility!C21</f>
        <v>East Doyle Compressor Station</v>
      </c>
    </row>
    <row r="6" spans="2:91" x14ac:dyDescent="0.3">
      <c r="BL6" s="275"/>
    </row>
    <row r="7" spans="2:91" ht="15.6" x14ac:dyDescent="0.3">
      <c r="B7" s="49" t="s">
        <v>627</v>
      </c>
      <c r="D7" s="104" t="s">
        <v>628</v>
      </c>
      <c r="BL7" s="276"/>
    </row>
    <row r="8" spans="2:91" x14ac:dyDescent="0.3">
      <c r="B8" s="139" t="s">
        <v>629</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77" t="s">
        <v>474</v>
      </c>
      <c r="AE8" s="278" t="s">
        <v>475</v>
      </c>
      <c r="AF8" s="279"/>
      <c r="AG8" s="280"/>
      <c r="AH8" s="280"/>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81" t="s">
        <v>477</v>
      </c>
      <c r="BK8" s="282"/>
      <c r="BL8" s="283" t="s">
        <v>478</v>
      </c>
      <c r="BM8" s="284"/>
      <c r="BN8" s="285" t="s">
        <v>630</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591</v>
      </c>
      <c r="P9" s="178" t="s">
        <v>500</v>
      </c>
      <c r="Q9" s="178" t="s">
        <v>501</v>
      </c>
      <c r="R9" s="178" t="s">
        <v>502</v>
      </c>
      <c r="S9" s="178" t="s">
        <v>503</v>
      </c>
      <c r="T9" s="178" t="s">
        <v>504</v>
      </c>
      <c r="U9" s="178" t="s">
        <v>620</v>
      </c>
      <c r="V9" s="178" t="s">
        <v>506</v>
      </c>
      <c r="W9" s="178" t="s">
        <v>507</v>
      </c>
      <c r="X9" s="178" t="s">
        <v>508</v>
      </c>
      <c r="Y9" s="178" t="s">
        <v>509</v>
      </c>
      <c r="Z9" s="178" t="s">
        <v>621</v>
      </c>
      <c r="AA9" s="178" t="s">
        <v>511</v>
      </c>
      <c r="AB9" s="179" t="s">
        <v>512</v>
      </c>
      <c r="AC9" s="179" t="s">
        <v>513</v>
      </c>
      <c r="AD9" s="286" t="s">
        <v>631</v>
      </c>
      <c r="AE9" s="176" t="s">
        <v>632</v>
      </c>
      <c r="AF9" s="180" t="s">
        <v>633</v>
      </c>
      <c r="AG9" s="287" t="s">
        <v>634</v>
      </c>
      <c r="AH9" s="180" t="s">
        <v>633</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591</v>
      </c>
      <c r="AV9" s="178" t="s">
        <v>500</v>
      </c>
      <c r="AW9" s="178" t="s">
        <v>501</v>
      </c>
      <c r="AX9" s="178" t="s">
        <v>502</v>
      </c>
      <c r="AY9" s="178" t="s">
        <v>503</v>
      </c>
      <c r="AZ9" s="178" t="s">
        <v>504</v>
      </c>
      <c r="BA9" s="178" t="s">
        <v>620</v>
      </c>
      <c r="BB9" s="178" t="s">
        <v>506</v>
      </c>
      <c r="BC9" s="178" t="s">
        <v>507</v>
      </c>
      <c r="BD9" s="178" t="s">
        <v>508</v>
      </c>
      <c r="BE9" s="178" t="s">
        <v>509</v>
      </c>
      <c r="BF9" s="178" t="s">
        <v>621</v>
      </c>
      <c r="BG9" s="178" t="s">
        <v>511</v>
      </c>
      <c r="BH9" s="179" t="s">
        <v>512</v>
      </c>
      <c r="BI9" s="179" t="s">
        <v>513</v>
      </c>
      <c r="BJ9" s="179" t="s">
        <v>635</v>
      </c>
      <c r="BK9" s="179" t="s">
        <v>528</v>
      </c>
      <c r="BL9" s="288" t="s">
        <v>636</v>
      </c>
      <c r="BM9" s="288" t="s">
        <v>637</v>
      </c>
      <c r="BN9" s="289" t="s">
        <v>638</v>
      </c>
      <c r="BO9" s="289" t="s">
        <v>639</v>
      </c>
      <c r="BP9" s="289" t="s">
        <v>640</v>
      </c>
      <c r="BQ9" s="289" t="s">
        <v>641</v>
      </c>
      <c r="BR9" s="289" t="s">
        <v>642</v>
      </c>
      <c r="BS9" s="289" t="s">
        <v>643</v>
      </c>
      <c r="BT9" s="289" t="s">
        <v>644</v>
      </c>
      <c r="BU9" s="289" t="s">
        <v>645</v>
      </c>
      <c r="BV9" s="289" t="s">
        <v>646</v>
      </c>
      <c r="BW9" s="289" t="s">
        <v>647</v>
      </c>
      <c r="BX9" s="289" t="s">
        <v>648</v>
      </c>
      <c r="BY9" s="289" t="s">
        <v>649</v>
      </c>
      <c r="BZ9" s="289" t="s">
        <v>650</v>
      </c>
      <c r="CA9" s="289" t="s">
        <v>651</v>
      </c>
      <c r="CB9" s="289" t="s">
        <v>652</v>
      </c>
      <c r="CC9" s="289" t="s">
        <v>653</v>
      </c>
      <c r="CD9" s="289" t="s">
        <v>654</v>
      </c>
      <c r="CE9" s="289" t="s">
        <v>655</v>
      </c>
      <c r="CF9" s="289" t="s">
        <v>656</v>
      </c>
      <c r="CG9" s="289" t="s">
        <v>657</v>
      </c>
      <c r="CH9" s="289" t="s">
        <v>658</v>
      </c>
      <c r="CI9" s="289" t="s">
        <v>659</v>
      </c>
      <c r="CJ9" s="289" t="s">
        <v>660</v>
      </c>
      <c r="CK9" s="289" t="s">
        <v>661</v>
      </c>
      <c r="CL9" s="289" t="s">
        <v>662</v>
      </c>
      <c r="CM9" s="288" t="s">
        <v>663</v>
      </c>
    </row>
    <row r="10" spans="2:91" s="10" customFormat="1" x14ac:dyDescent="0.3">
      <c r="B10" s="223"/>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29"/>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3"/>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29"/>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3"/>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29"/>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3"/>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29"/>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3"/>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29"/>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3"/>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29"/>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3"/>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29"/>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3"/>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29"/>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3"/>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29"/>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3"/>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29"/>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3"/>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29"/>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3"/>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29"/>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3"/>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29"/>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98C+w2EWb/oNC1BCLK5SwoaTXHN3eRYgkHduXBw5kMAjqQr+bJsHzHet3+glny29zKbnT8uUd7xAV7npvc5t5Q==" saltValue="2C/h8bIe0gxupFOrg78WU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topLeftCell="AX1" workbookViewId="0">
      <selection activeCell="D14" sqref="D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664</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East Doyle Compressor Station</v>
      </c>
    </row>
    <row r="7" spans="2:66" x14ac:dyDescent="0.3">
      <c r="B7" s="115"/>
      <c r="C7" s="115"/>
    </row>
    <row r="8" spans="2:66" ht="15.6" x14ac:dyDescent="0.3">
      <c r="B8" s="49" t="s">
        <v>468</v>
      </c>
      <c r="C8" s="115"/>
    </row>
    <row r="9" spans="2:66" ht="28.8" x14ac:dyDescent="0.3">
      <c r="B9" s="157" t="s">
        <v>665</v>
      </c>
      <c r="C9" s="158">
        <v>1</v>
      </c>
    </row>
    <row r="10" spans="2:66" x14ac:dyDescent="0.3">
      <c r="B10" s="131"/>
      <c r="C10" s="226"/>
      <c r="D10" s="290"/>
    </row>
    <row r="11" spans="2:66" ht="15.6" x14ac:dyDescent="0.3">
      <c r="B11" s="49" t="s">
        <v>666</v>
      </c>
      <c r="C11" s="291"/>
      <c r="D11" s="132" t="s">
        <v>472</v>
      </c>
      <c r="AH11" s="142"/>
    </row>
    <row r="12" spans="2:66" x14ac:dyDescent="0.3">
      <c r="B12" s="139" t="s">
        <v>667</v>
      </c>
      <c r="C12" s="292"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3" t="s">
        <v>474</v>
      </c>
      <c r="AE12" s="293"/>
      <c r="AF12" s="294"/>
      <c r="AG12" s="295" t="s">
        <v>475</v>
      </c>
      <c r="AH12" s="295"/>
      <c r="AI12" s="295"/>
      <c r="AJ12" s="295"/>
      <c r="AK12" s="296"/>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9" t="s">
        <v>477</v>
      </c>
      <c r="BN12" s="239"/>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591</v>
      </c>
      <c r="P13" s="178" t="s">
        <v>500</v>
      </c>
      <c r="Q13" s="178" t="s">
        <v>501</v>
      </c>
      <c r="R13" s="178" t="s">
        <v>502</v>
      </c>
      <c r="S13" s="178" t="s">
        <v>503</v>
      </c>
      <c r="T13" s="178" t="s">
        <v>504</v>
      </c>
      <c r="U13" s="178" t="s">
        <v>620</v>
      </c>
      <c r="V13" s="178" t="s">
        <v>506</v>
      </c>
      <c r="W13" s="178" t="s">
        <v>507</v>
      </c>
      <c r="X13" s="178" t="s">
        <v>508</v>
      </c>
      <c r="Y13" s="178" t="s">
        <v>509</v>
      </c>
      <c r="Z13" s="178" t="s">
        <v>621</v>
      </c>
      <c r="AA13" s="178" t="s">
        <v>511</v>
      </c>
      <c r="AB13" s="179" t="s">
        <v>512</v>
      </c>
      <c r="AC13" s="179" t="s">
        <v>513</v>
      </c>
      <c r="AD13" s="180" t="s">
        <v>514</v>
      </c>
      <c r="AE13" s="180" t="s">
        <v>515</v>
      </c>
      <c r="AF13" s="180" t="s">
        <v>516</v>
      </c>
      <c r="AG13" s="179" t="s">
        <v>668</v>
      </c>
      <c r="AH13" s="179" t="s">
        <v>669</v>
      </c>
      <c r="AI13" s="180" t="s">
        <v>634</v>
      </c>
      <c r="AJ13" s="180" t="s">
        <v>670</v>
      </c>
      <c r="AK13" s="180" t="s">
        <v>671</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591</v>
      </c>
      <c r="AY13" s="178" t="s">
        <v>500</v>
      </c>
      <c r="AZ13" s="178" t="s">
        <v>501</v>
      </c>
      <c r="BA13" s="178" t="s">
        <v>502</v>
      </c>
      <c r="BB13" s="178" t="s">
        <v>503</v>
      </c>
      <c r="BC13" s="178" t="s">
        <v>504</v>
      </c>
      <c r="BD13" s="178" t="s">
        <v>620</v>
      </c>
      <c r="BE13" s="178" t="s">
        <v>506</v>
      </c>
      <c r="BF13" s="178" t="s">
        <v>507</v>
      </c>
      <c r="BG13" s="178" t="s">
        <v>508</v>
      </c>
      <c r="BH13" s="178" t="s">
        <v>509</v>
      </c>
      <c r="BI13" s="178" t="s">
        <v>621</v>
      </c>
      <c r="BJ13" s="178" t="s">
        <v>511</v>
      </c>
      <c r="BK13" s="179" t="s">
        <v>512</v>
      </c>
      <c r="BL13" s="179" t="s">
        <v>513</v>
      </c>
      <c r="BM13" s="179" t="s">
        <v>635</v>
      </c>
      <c r="BN13" s="179" t="s">
        <v>528</v>
      </c>
    </row>
    <row r="14" spans="2:66" s="10" customFormat="1" x14ac:dyDescent="0.3">
      <c r="B14" s="223" t="s">
        <v>981</v>
      </c>
      <c r="C14" s="144">
        <v>0.14829012927155838</v>
      </c>
      <c r="D14" s="144">
        <v>5.616683310460651E-2</v>
      </c>
      <c r="E14" s="144" t="s">
        <v>80</v>
      </c>
      <c r="F14" s="144">
        <v>3.2291085154055648E-4</v>
      </c>
      <c r="G14" s="144"/>
      <c r="H14" s="144"/>
      <c r="I14" s="144">
        <v>1.2816352523313995E-4</v>
      </c>
      <c r="J14" s="144"/>
      <c r="K14" s="144"/>
      <c r="L14" s="144">
        <v>1.4362055549578869E-2</v>
      </c>
      <c r="M14" s="144"/>
      <c r="N14" s="144">
        <v>5.0164682406662691E-4</v>
      </c>
      <c r="O14" s="144" t="s">
        <v>80</v>
      </c>
      <c r="P14" s="297">
        <v>9.4391050615340205E-5</v>
      </c>
      <c r="Q14" s="144" t="s">
        <v>80</v>
      </c>
      <c r="R14" s="144" t="s">
        <v>80</v>
      </c>
      <c r="S14" s="144" t="s">
        <v>80</v>
      </c>
      <c r="T14" s="144" t="s">
        <v>80</v>
      </c>
      <c r="U14" s="144" t="s">
        <v>80</v>
      </c>
      <c r="V14" s="144" t="s">
        <v>80</v>
      </c>
      <c r="W14" s="144" t="s">
        <v>80</v>
      </c>
      <c r="X14" s="144" t="s">
        <v>80</v>
      </c>
      <c r="Y14" s="144" t="s">
        <v>80</v>
      </c>
      <c r="Z14" s="144" t="s">
        <v>80</v>
      </c>
      <c r="AA14" s="144" t="s">
        <v>80</v>
      </c>
      <c r="AB14" s="144" t="s">
        <v>80</v>
      </c>
      <c r="AC14" s="298">
        <v>1.5409167801034535E-2</v>
      </c>
      <c r="AD14" s="144" t="s">
        <v>940</v>
      </c>
      <c r="AE14" s="144" t="s">
        <v>982</v>
      </c>
      <c r="AF14" s="144"/>
      <c r="AG14" s="144" t="s">
        <v>942</v>
      </c>
      <c r="AH14" s="144"/>
      <c r="AI14" s="144" t="s">
        <v>897</v>
      </c>
      <c r="AJ14" s="144" t="s">
        <v>983</v>
      </c>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t="s">
        <v>942</v>
      </c>
      <c r="BN14" s="144" t="s">
        <v>80</v>
      </c>
    </row>
    <row r="15" spans="2:66" s="10" customFormat="1" x14ac:dyDescent="0.3">
      <c r="B15" s="223"/>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3"/>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3"/>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3"/>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3"/>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3"/>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3"/>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3"/>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3"/>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3"/>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3"/>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oE9J2Fu7Pp//tRVcV43Z0rUCPORTalZchAgUgC9/Zqp5Co3HJaQrKutfE/yPH6DKkwvYcq2bax83aohDVIXvng==" saltValue="dt0VGdmVrvV/ZI2Fn8PsQ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672</v>
      </c>
      <c r="C1" s="130"/>
      <c r="E1" s="47"/>
    </row>
    <row r="2" spans="2:67" ht="18" customHeight="1" x14ac:dyDescent="0.3">
      <c r="B2" s="130"/>
      <c r="C2" s="130"/>
      <c r="E2" s="47"/>
    </row>
    <row r="4" spans="2:67" ht="15.6" x14ac:dyDescent="0.3">
      <c r="B4" s="49" t="s">
        <v>368</v>
      </c>
      <c r="E4" s="104" t="s">
        <v>673</v>
      </c>
      <c r="F4" s="164"/>
      <c r="G4" s="164"/>
    </row>
    <row r="5" spans="2:67" x14ac:dyDescent="0.3">
      <c r="B5" s="113" t="s">
        <v>369</v>
      </c>
      <c r="C5" s="114" t="str">
        <f>Facility!C4</f>
        <v>Targa Pipeline Midcontinent</v>
      </c>
    </row>
    <row r="6" spans="2:67" x14ac:dyDescent="0.3">
      <c r="B6" s="113" t="s">
        <v>14</v>
      </c>
      <c r="C6" s="114" t="str">
        <f>Facility!C21</f>
        <v>East Doyle Compressor Station</v>
      </c>
    </row>
    <row r="7" spans="2:67" x14ac:dyDescent="0.3">
      <c r="B7" s="115"/>
      <c r="C7" s="115"/>
    </row>
    <row r="8" spans="2:67" ht="15.6" x14ac:dyDescent="0.3">
      <c r="B8" s="49" t="s">
        <v>674</v>
      </c>
      <c r="AH8" s="142"/>
    </row>
    <row r="9" spans="2:67" x14ac:dyDescent="0.3">
      <c r="B9" s="139"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3" t="s">
        <v>474</v>
      </c>
      <c r="AE9" s="293"/>
      <c r="AF9" s="294"/>
      <c r="AG9" s="295" t="s">
        <v>475</v>
      </c>
      <c r="AH9" s="295"/>
      <c r="AI9" s="295"/>
      <c r="AJ9" s="295"/>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9" t="s">
        <v>477</v>
      </c>
      <c r="BM9" s="239"/>
      <c r="BN9" s="239"/>
      <c r="BO9" s="239"/>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591</v>
      </c>
      <c r="P10" s="178" t="s">
        <v>500</v>
      </c>
      <c r="Q10" s="178" t="s">
        <v>501</v>
      </c>
      <c r="R10" s="178" t="s">
        <v>502</v>
      </c>
      <c r="S10" s="178" t="s">
        <v>503</v>
      </c>
      <c r="T10" s="178" t="s">
        <v>504</v>
      </c>
      <c r="U10" s="178" t="s">
        <v>620</v>
      </c>
      <c r="V10" s="178" t="s">
        <v>506</v>
      </c>
      <c r="W10" s="178" t="s">
        <v>507</v>
      </c>
      <c r="X10" s="178" t="s">
        <v>508</v>
      </c>
      <c r="Y10" s="178" t="s">
        <v>509</v>
      </c>
      <c r="Z10" s="178" t="s">
        <v>621</v>
      </c>
      <c r="AA10" s="178" t="s">
        <v>511</v>
      </c>
      <c r="AB10" s="179" t="s">
        <v>512</v>
      </c>
      <c r="AC10" s="179" t="s">
        <v>513</v>
      </c>
      <c r="AD10" s="180" t="s">
        <v>514</v>
      </c>
      <c r="AE10" s="180" t="s">
        <v>515</v>
      </c>
      <c r="AF10" s="180" t="s">
        <v>516</v>
      </c>
      <c r="AG10" s="179" t="s">
        <v>676</v>
      </c>
      <c r="AH10" s="179" t="s">
        <v>677</v>
      </c>
      <c r="AI10" s="180" t="s">
        <v>634</v>
      </c>
      <c r="AJ10" s="180" t="s">
        <v>633</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620</v>
      </c>
      <c r="BD10" s="178" t="s">
        <v>506</v>
      </c>
      <c r="BE10" s="178" t="s">
        <v>507</v>
      </c>
      <c r="BF10" s="178" t="s">
        <v>508</v>
      </c>
      <c r="BG10" s="178" t="s">
        <v>509</v>
      </c>
      <c r="BH10" s="178" t="s">
        <v>621</v>
      </c>
      <c r="BI10" s="178" t="s">
        <v>511</v>
      </c>
      <c r="BJ10" s="179" t="s">
        <v>512</v>
      </c>
      <c r="BK10" s="179" t="s">
        <v>513</v>
      </c>
      <c r="BL10" s="179" t="s">
        <v>678</v>
      </c>
      <c r="BM10" s="179" t="s">
        <v>679</v>
      </c>
      <c r="BN10" s="179" t="s">
        <v>680</v>
      </c>
      <c r="BO10" s="179" t="s">
        <v>528</v>
      </c>
    </row>
    <row r="11" spans="2:67" s="10" customFormat="1" x14ac:dyDescent="0.3">
      <c r="B11" s="223"/>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3"/>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3"/>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3"/>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3"/>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3"/>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3"/>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3"/>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3"/>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3"/>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CwoPLXQ+m0F6M9SwU65k8Y9Fm3aGgXDmiewrTaUIg1YJssmbIWLRJalHzb5zLCJGoOKecfhgDuoUVjJzWT7ftQ==" saltValue="J8q0Ga+WYIapB5dPHYAjk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F17" sqref="F17"/>
    </sheetView>
  </sheetViews>
  <sheetFormatPr defaultColWidth="9.44140625" defaultRowHeight="14.4" x14ac:dyDescent="0.3"/>
  <cols>
    <col min="1" max="1" width="3" style="45" customWidth="1"/>
    <col min="2" max="2" width="49" style="189" customWidth="1"/>
    <col min="3" max="3" width="33" style="189" customWidth="1"/>
    <col min="4" max="4" width="34.44140625" style="189" bestFit="1" customWidth="1"/>
    <col min="5" max="9" width="24.5546875" style="189" customWidth="1"/>
    <col min="10" max="134" width="9.44140625" style="45"/>
    <col min="135" max="16384" width="9.44140625" style="189"/>
  </cols>
  <sheetData>
    <row r="1" spans="2:9" s="45" customFormat="1" ht="18" customHeight="1" x14ac:dyDescent="0.3">
      <c r="B1" s="130" t="s">
        <v>681</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East Doyle Compressor Station</v>
      </c>
      <c r="D6" s="45"/>
      <c r="E6" s="45"/>
      <c r="F6" s="45"/>
      <c r="G6" s="45"/>
      <c r="H6" s="45"/>
      <c r="I6" s="45"/>
    </row>
    <row r="7" spans="2:9" s="45" customFormat="1" x14ac:dyDescent="0.3"/>
    <row r="8" spans="2:9" s="45" customFormat="1" ht="15.6" x14ac:dyDescent="0.3">
      <c r="B8" s="49" t="s">
        <v>682</v>
      </c>
    </row>
    <row r="9" spans="2:9" ht="28.8" x14ac:dyDescent="0.3">
      <c r="B9" s="299" t="s">
        <v>683</v>
      </c>
      <c r="C9" s="300" t="s">
        <v>942</v>
      </c>
      <c r="D9" s="301" t="s">
        <v>472</v>
      </c>
      <c r="E9" s="45"/>
      <c r="F9" s="45"/>
      <c r="G9" s="45"/>
      <c r="H9" s="45"/>
      <c r="I9" s="45"/>
    </row>
    <row r="10" spans="2:9" s="45" customFormat="1" x14ac:dyDescent="0.3">
      <c r="E10" s="161"/>
    </row>
    <row r="11" spans="2:9" s="45" customFormat="1" ht="15.6" x14ac:dyDescent="0.3">
      <c r="B11" s="49" t="s">
        <v>684</v>
      </c>
    </row>
    <row r="12" spans="2:9" s="45" customFormat="1" x14ac:dyDescent="0.3">
      <c r="B12" s="45" t="s">
        <v>685</v>
      </c>
    </row>
    <row r="13" spans="2:9" ht="28.8" x14ac:dyDescent="0.3">
      <c r="B13" s="141" t="s">
        <v>686</v>
      </c>
      <c r="C13" s="141" t="s">
        <v>687</v>
      </c>
      <c r="D13" s="141" t="s">
        <v>688</v>
      </c>
      <c r="E13" s="302"/>
      <c r="F13" s="45"/>
      <c r="G13" s="45"/>
      <c r="H13" s="45"/>
      <c r="I13" s="45"/>
    </row>
    <row r="14" spans="2:9" x14ac:dyDescent="0.3">
      <c r="B14" s="303" t="s">
        <v>689</v>
      </c>
      <c r="C14" s="304"/>
      <c r="D14" s="304"/>
      <c r="E14" s="45"/>
      <c r="F14" s="45"/>
      <c r="G14" s="45"/>
      <c r="H14" s="45"/>
      <c r="I14" s="45"/>
    </row>
    <row r="15" spans="2:9" x14ac:dyDescent="0.3">
      <c r="B15" s="303" t="s">
        <v>690</v>
      </c>
      <c r="C15" s="304"/>
      <c r="D15" s="304"/>
      <c r="E15" s="45"/>
      <c r="F15" s="45"/>
      <c r="G15" s="45"/>
      <c r="H15" s="45"/>
      <c r="I15" s="45"/>
    </row>
    <row r="16" spans="2:9" x14ac:dyDescent="0.3">
      <c r="B16" s="303" t="s">
        <v>691</v>
      </c>
      <c r="C16" s="304"/>
      <c r="D16" s="304"/>
      <c r="E16" s="45"/>
      <c r="F16" s="45"/>
      <c r="G16" s="45"/>
      <c r="H16" s="45"/>
      <c r="I16" s="45"/>
    </row>
    <row r="17" spans="2:9" ht="28.8" x14ac:dyDescent="0.3">
      <c r="B17" s="303" t="s">
        <v>692</v>
      </c>
      <c r="C17" s="304"/>
      <c r="D17" s="304"/>
      <c r="E17" s="45"/>
      <c r="F17" s="45"/>
      <c r="G17" s="45"/>
      <c r="H17" s="45"/>
      <c r="I17" s="45"/>
    </row>
    <row r="18" spans="2:9" ht="28.8" x14ac:dyDescent="0.3">
      <c r="B18" s="303" t="s">
        <v>693</v>
      </c>
      <c r="C18" s="304"/>
      <c r="D18" s="304"/>
      <c r="E18" s="45"/>
      <c r="F18" s="45"/>
      <c r="G18" s="45"/>
      <c r="H18" s="45"/>
      <c r="I18" s="45"/>
    </row>
    <row r="19" spans="2:9" ht="28.8" x14ac:dyDescent="0.3">
      <c r="B19" s="303" t="s">
        <v>694</v>
      </c>
      <c r="C19" s="304"/>
      <c r="D19" s="304"/>
      <c r="E19" s="45"/>
      <c r="F19" s="45"/>
      <c r="G19" s="45"/>
      <c r="H19" s="45"/>
      <c r="I19" s="45"/>
    </row>
    <row r="20" spans="2:9" ht="28.8" x14ac:dyDescent="0.3">
      <c r="B20" s="303" t="s">
        <v>695</v>
      </c>
      <c r="C20" s="304"/>
      <c r="D20" s="304"/>
      <c r="E20" s="45"/>
      <c r="F20" s="45"/>
      <c r="G20" s="45"/>
      <c r="H20" s="45"/>
      <c r="I20" s="45"/>
    </row>
    <row r="21" spans="2:9" ht="28.8" x14ac:dyDescent="0.3">
      <c r="B21" s="303" t="s">
        <v>696</v>
      </c>
      <c r="C21" s="304"/>
      <c r="D21" s="304"/>
      <c r="E21" s="45"/>
      <c r="F21" s="45"/>
      <c r="G21" s="45"/>
      <c r="H21" s="45"/>
      <c r="I21" s="45"/>
    </row>
    <row r="22" spans="2:9" ht="28.8" x14ac:dyDescent="0.3">
      <c r="B22" s="303" t="s">
        <v>697</v>
      </c>
      <c r="C22" s="304"/>
      <c r="D22" s="304"/>
      <c r="E22" s="45"/>
      <c r="F22" s="45"/>
      <c r="G22" s="45"/>
      <c r="H22" s="45"/>
      <c r="I22" s="45"/>
    </row>
    <row r="23" spans="2:9" s="45" customFormat="1" x14ac:dyDescent="0.3"/>
    <row r="24" spans="2:9" s="45" customFormat="1" x14ac:dyDescent="0.3">
      <c r="D24" s="305" t="s">
        <v>698</v>
      </c>
    </row>
    <row r="25" spans="2:9" x14ac:dyDescent="0.3">
      <c r="B25" s="306" t="s">
        <v>699</v>
      </c>
      <c r="C25" s="304"/>
      <c r="D25" s="304"/>
      <c r="E25" s="45"/>
      <c r="F25" s="45"/>
      <c r="G25" s="45"/>
      <c r="H25" s="45"/>
      <c r="I25" s="45"/>
    </row>
    <row r="26" spans="2:9" x14ac:dyDescent="0.3">
      <c r="B26" s="306" t="s">
        <v>700</v>
      </c>
      <c r="C26" s="304"/>
      <c r="D26" s="304"/>
      <c r="E26" s="45"/>
      <c r="F26" s="45"/>
      <c r="G26" s="45"/>
      <c r="H26" s="45"/>
      <c r="I26" s="45"/>
    </row>
    <row r="27" spans="2:9" s="45" customFormat="1" x14ac:dyDescent="0.3"/>
    <row r="28" spans="2:9" s="45" customFormat="1" x14ac:dyDescent="0.3"/>
    <row r="29" spans="2:9" s="45" customFormat="1" ht="15.6" x14ac:dyDescent="0.3">
      <c r="B29" s="49" t="s">
        <v>701</v>
      </c>
      <c r="D29" s="305" t="s">
        <v>702</v>
      </c>
    </row>
    <row r="30" spans="2:9" ht="28.8" x14ac:dyDescent="0.3">
      <c r="B30" s="303" t="s">
        <v>703</v>
      </c>
      <c r="C30" s="307"/>
      <c r="D30" s="77"/>
      <c r="E30" s="45"/>
      <c r="F30" s="45"/>
      <c r="G30" s="45"/>
      <c r="H30" s="45"/>
      <c r="I30" s="45"/>
    </row>
    <row r="31" spans="2:9" ht="28.8" x14ac:dyDescent="0.3">
      <c r="B31" s="303" t="s">
        <v>704</v>
      </c>
      <c r="C31" s="307"/>
      <c r="D31" s="77"/>
      <c r="E31" s="45"/>
      <c r="F31" s="45"/>
      <c r="G31" s="45"/>
      <c r="H31" s="45"/>
      <c r="I31" s="45"/>
    </row>
    <row r="32" spans="2:9" ht="43.2" x14ac:dyDescent="0.3">
      <c r="B32" s="303" t="s">
        <v>705</v>
      </c>
      <c r="C32" s="307"/>
      <c r="D32" s="79"/>
      <c r="E32" s="45"/>
      <c r="F32" s="45"/>
      <c r="G32" s="45"/>
      <c r="H32" s="45"/>
      <c r="I32" s="45"/>
    </row>
    <row r="33" spans="2:9" ht="28.8" x14ac:dyDescent="0.3">
      <c r="B33" s="303" t="s">
        <v>706</v>
      </c>
      <c r="C33" s="300"/>
      <c r="D33" s="10"/>
      <c r="E33" s="45"/>
      <c r="F33" s="45"/>
      <c r="G33" s="45"/>
      <c r="H33" s="45"/>
      <c r="I33" s="45"/>
    </row>
    <row r="34" spans="2:9" ht="28.8" x14ac:dyDescent="0.3">
      <c r="B34" s="303" t="s">
        <v>707</v>
      </c>
      <c r="C34" s="300"/>
      <c r="D34" s="308" t="s">
        <v>702</v>
      </c>
      <c r="E34" s="45"/>
      <c r="F34" s="45"/>
      <c r="G34" s="45"/>
      <c r="H34" s="45"/>
      <c r="I34" s="45"/>
    </row>
    <row r="35" spans="2:9" ht="28.8" x14ac:dyDescent="0.3">
      <c r="B35" s="303" t="s">
        <v>708</v>
      </c>
      <c r="C35" s="307"/>
      <c r="D35" s="304"/>
      <c r="E35" s="45"/>
      <c r="F35" s="45"/>
      <c r="G35" s="45"/>
      <c r="H35" s="45"/>
      <c r="I35" s="45"/>
    </row>
    <row r="36" spans="2:9" ht="43.2" x14ac:dyDescent="0.3">
      <c r="B36" s="303" t="s">
        <v>709</v>
      </c>
      <c r="C36" s="300"/>
      <c r="D36" s="10"/>
      <c r="E36" s="45"/>
      <c r="F36" s="45"/>
      <c r="G36" s="45"/>
      <c r="H36" s="45"/>
      <c r="I36" s="45"/>
    </row>
    <row r="37" spans="2:9" ht="28.8" x14ac:dyDescent="0.3">
      <c r="B37" s="309" t="s">
        <v>872</v>
      </c>
      <c r="C37" s="310"/>
      <c r="D37" s="10"/>
      <c r="E37" s="45"/>
      <c r="F37" s="45"/>
      <c r="G37" s="45"/>
      <c r="H37" s="45"/>
      <c r="I37" s="45"/>
    </row>
    <row r="38" spans="2:9" ht="28.8" x14ac:dyDescent="0.3">
      <c r="B38" s="311" t="s">
        <v>710</v>
      </c>
      <c r="C38" s="300"/>
      <c r="D38" s="10"/>
      <c r="E38" s="45"/>
      <c r="F38" s="45"/>
      <c r="G38" s="45"/>
      <c r="H38" s="45"/>
      <c r="I38" s="45"/>
    </row>
    <row r="39" spans="2:9" ht="28.8" x14ac:dyDescent="0.3">
      <c r="B39" s="311" t="s">
        <v>711</v>
      </c>
      <c r="C39" s="300"/>
      <c r="D39" s="10"/>
      <c r="E39" s="45"/>
      <c r="F39" s="45"/>
      <c r="G39" s="45"/>
      <c r="H39" s="45"/>
      <c r="I39" s="45"/>
    </row>
    <row r="40" spans="2:9" ht="28.8" x14ac:dyDescent="0.3">
      <c r="B40" s="311" t="s">
        <v>712</v>
      </c>
      <c r="C40" s="300"/>
      <c r="D40" s="312" t="s">
        <v>713</v>
      </c>
      <c r="E40" s="312"/>
      <c r="F40" s="312"/>
      <c r="G40" s="312"/>
      <c r="H40" s="312"/>
      <c r="I40" s="312"/>
    </row>
    <row r="41" spans="2:9" ht="43.2" x14ac:dyDescent="0.3">
      <c r="B41" s="311" t="s">
        <v>714</v>
      </c>
      <c r="C41" s="300"/>
      <c r="D41" s="313" t="s">
        <v>715</v>
      </c>
      <c r="E41" s="313" t="s">
        <v>716</v>
      </c>
      <c r="F41" s="313" t="s">
        <v>717</v>
      </c>
      <c r="G41" s="313" t="s">
        <v>718</v>
      </c>
      <c r="H41" s="313" t="s">
        <v>719</v>
      </c>
      <c r="I41" s="313" t="s">
        <v>720</v>
      </c>
    </row>
    <row r="42" spans="2:9" x14ac:dyDescent="0.3">
      <c r="B42" s="309" t="s">
        <v>721</v>
      </c>
      <c r="C42" s="300"/>
      <c r="D42" s="304"/>
      <c r="E42" s="304"/>
      <c r="F42" s="304"/>
      <c r="G42" s="304"/>
      <c r="H42" s="304"/>
      <c r="I42" s="304"/>
    </row>
    <row r="43" spans="2:9" x14ac:dyDescent="0.3">
      <c r="B43" s="309" t="s">
        <v>722</v>
      </c>
      <c r="C43" s="300"/>
      <c r="D43" s="304"/>
      <c r="E43" s="304"/>
      <c r="F43" s="304"/>
      <c r="G43" s="304"/>
      <c r="H43" s="304"/>
      <c r="I43" s="304"/>
    </row>
    <row r="44" spans="2:9" s="45" customFormat="1" x14ac:dyDescent="0.3"/>
    <row r="45" spans="2:9" s="45" customFormat="1" x14ac:dyDescent="0.3"/>
    <row r="46" spans="2:9" s="45" customFormat="1" ht="15.6" customHeight="1" x14ac:dyDescent="0.3">
      <c r="B46" s="314" t="s">
        <v>723</v>
      </c>
      <c r="C46" s="314"/>
      <c r="D46" s="314"/>
      <c r="E46" s="314"/>
      <c r="F46" s="314"/>
    </row>
    <row r="47" spans="2:9" s="45" customFormat="1" x14ac:dyDescent="0.3">
      <c r="B47" s="315" t="s">
        <v>724</v>
      </c>
      <c r="C47" s="316"/>
      <c r="D47" s="316"/>
      <c r="E47" s="316"/>
      <c r="F47" s="316"/>
    </row>
    <row r="48" spans="2:9" ht="72" x14ac:dyDescent="0.3">
      <c r="B48" s="141" t="s">
        <v>725</v>
      </c>
      <c r="C48" s="141" t="s">
        <v>726</v>
      </c>
      <c r="D48" s="141" t="s">
        <v>727</v>
      </c>
      <c r="E48" s="141" t="s">
        <v>728</v>
      </c>
      <c r="F48" s="141" t="s">
        <v>729</v>
      </c>
      <c r="G48" s="141"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4"/>
      <c r="F80" s="317"/>
      <c r="G80" s="317"/>
      <c r="H80" s="317"/>
      <c r="I80" s="317"/>
      <c r="J80" s="317"/>
    </row>
    <row r="81" spans="2:9" s="45" customFormat="1" x14ac:dyDescent="0.3">
      <c r="B81" s="45" t="s">
        <v>732</v>
      </c>
    </row>
    <row r="82" spans="2:9" ht="57.6" x14ac:dyDescent="0.3">
      <c r="B82" s="141" t="s">
        <v>733</v>
      </c>
      <c r="C82" s="141" t="s">
        <v>734</v>
      </c>
      <c r="D82" s="141" t="s">
        <v>727</v>
      </c>
      <c r="E82" s="141" t="s">
        <v>735</v>
      </c>
      <c r="F82" s="141" t="s">
        <v>736</v>
      </c>
      <c r="G82" s="141" t="s">
        <v>737</v>
      </c>
      <c r="H82" s="141" t="s">
        <v>738</v>
      </c>
      <c r="I82" s="45"/>
    </row>
    <row r="83" spans="2:9" x14ac:dyDescent="0.3">
      <c r="B83" s="79"/>
      <c r="C83" s="79"/>
      <c r="D83" s="79"/>
      <c r="E83" s="79"/>
      <c r="F83" s="79"/>
      <c r="G83" s="79"/>
      <c r="H83" s="318"/>
      <c r="I83" s="45"/>
    </row>
    <row r="84" spans="2:9" x14ac:dyDescent="0.3">
      <c r="B84" s="79"/>
      <c r="C84" s="79"/>
      <c r="D84" s="79"/>
      <c r="E84" s="79"/>
      <c r="F84" s="79"/>
      <c r="G84" s="79"/>
      <c r="H84" s="318"/>
      <c r="I84" s="45"/>
    </row>
    <row r="85" spans="2:9" x14ac:dyDescent="0.3">
      <c r="B85" s="79"/>
      <c r="C85" s="79"/>
      <c r="D85" s="79"/>
      <c r="E85" s="79"/>
      <c r="F85" s="79"/>
      <c r="G85" s="79"/>
      <c r="H85" s="318"/>
      <c r="I85" s="45"/>
    </row>
    <row r="86" spans="2:9" x14ac:dyDescent="0.3">
      <c r="B86" s="79"/>
      <c r="C86" s="79"/>
      <c r="D86" s="79"/>
      <c r="E86" s="79"/>
      <c r="F86" s="79"/>
      <c r="G86" s="79"/>
      <c r="H86" s="318"/>
      <c r="I86" s="45"/>
    </row>
    <row r="87" spans="2:9" x14ac:dyDescent="0.3">
      <c r="B87" s="79"/>
      <c r="C87" s="79"/>
      <c r="D87" s="79"/>
      <c r="E87" s="79"/>
      <c r="F87" s="79"/>
      <c r="G87" s="79"/>
      <c r="H87" s="318"/>
      <c r="I87" s="45"/>
    </row>
    <row r="88" spans="2:9" x14ac:dyDescent="0.3">
      <c r="B88" s="79"/>
      <c r="C88" s="79"/>
      <c r="D88" s="79"/>
      <c r="E88" s="79"/>
      <c r="F88" s="79"/>
      <c r="G88" s="79"/>
      <c r="H88" s="318"/>
      <c r="I88" s="45"/>
    </row>
    <row r="89" spans="2:9" x14ac:dyDescent="0.3">
      <c r="B89" s="79"/>
      <c r="C89" s="79"/>
      <c r="D89" s="79"/>
      <c r="E89" s="79"/>
      <c r="F89" s="79"/>
      <c r="G89" s="79"/>
      <c r="H89" s="318"/>
      <c r="I89" s="45"/>
    </row>
    <row r="90" spans="2:9" x14ac:dyDescent="0.3">
      <c r="B90" s="79"/>
      <c r="C90" s="79"/>
      <c r="D90" s="79"/>
      <c r="E90" s="79"/>
      <c r="F90" s="79"/>
      <c r="G90" s="79"/>
      <c r="H90" s="318"/>
      <c r="I90" s="45"/>
    </row>
    <row r="91" spans="2:9" x14ac:dyDescent="0.3">
      <c r="B91" s="79"/>
      <c r="C91" s="79"/>
      <c r="D91" s="79"/>
      <c r="E91" s="79"/>
      <c r="F91" s="79"/>
      <c r="G91" s="79"/>
      <c r="H91" s="318"/>
      <c r="I91" s="45"/>
    </row>
    <row r="92" spans="2:9" x14ac:dyDescent="0.3">
      <c r="B92" s="79"/>
      <c r="C92" s="79"/>
      <c r="D92" s="79"/>
      <c r="E92" s="79"/>
      <c r="F92" s="79"/>
      <c r="G92" s="79"/>
      <c r="H92" s="318"/>
      <c r="I92" s="45"/>
    </row>
    <row r="93" spans="2:9" x14ac:dyDescent="0.3">
      <c r="B93" s="79"/>
      <c r="C93" s="79"/>
      <c r="D93" s="79"/>
      <c r="E93" s="79"/>
      <c r="F93" s="79"/>
      <c r="G93" s="79"/>
      <c r="H93" s="318"/>
      <c r="I93" s="45"/>
    </row>
    <row r="94" spans="2:9" x14ac:dyDescent="0.3">
      <c r="B94" s="79"/>
      <c r="C94" s="79"/>
      <c r="D94" s="79"/>
      <c r="E94" s="79"/>
      <c r="F94" s="79"/>
      <c r="G94" s="79"/>
      <c r="H94" s="318"/>
      <c r="I94" s="45"/>
    </row>
    <row r="95" spans="2:9" x14ac:dyDescent="0.3">
      <c r="B95" s="79"/>
      <c r="C95" s="79"/>
      <c r="D95" s="79"/>
      <c r="E95" s="79"/>
      <c r="F95" s="79"/>
      <c r="G95" s="79"/>
      <c r="H95" s="318"/>
      <c r="I95" s="45"/>
    </row>
    <row r="96" spans="2:9" x14ac:dyDescent="0.3">
      <c r="B96" s="79"/>
      <c r="C96" s="79"/>
      <c r="D96" s="79"/>
      <c r="E96" s="79"/>
      <c r="F96" s="79"/>
      <c r="G96" s="79"/>
      <c r="H96" s="318"/>
      <c r="I96" s="45"/>
    </row>
    <row r="97" spans="2:9" x14ac:dyDescent="0.3">
      <c r="B97" s="79"/>
      <c r="C97" s="79"/>
      <c r="D97" s="79"/>
      <c r="E97" s="79"/>
      <c r="F97" s="79"/>
      <c r="G97" s="79"/>
      <c r="H97" s="318"/>
      <c r="I97" s="45"/>
    </row>
    <row r="98" spans="2:9" x14ac:dyDescent="0.3">
      <c r="B98" s="79"/>
      <c r="C98" s="79"/>
      <c r="D98" s="79"/>
      <c r="E98" s="79"/>
      <c r="F98" s="79"/>
      <c r="G98" s="79"/>
      <c r="H98" s="318"/>
      <c r="I98" s="45"/>
    </row>
    <row r="99" spans="2:9" x14ac:dyDescent="0.3">
      <c r="B99" s="79"/>
      <c r="C99" s="79"/>
      <c r="D99" s="79"/>
      <c r="E99" s="79"/>
      <c r="F99" s="79"/>
      <c r="G99" s="79"/>
      <c r="H99" s="318"/>
      <c r="I99" s="45"/>
    </row>
    <row r="100" spans="2:9" x14ac:dyDescent="0.3">
      <c r="B100" s="79"/>
      <c r="C100" s="79"/>
      <c r="D100" s="79"/>
      <c r="E100" s="79"/>
      <c r="F100" s="79"/>
      <c r="G100" s="79"/>
      <c r="H100" s="318"/>
      <c r="I100" s="45"/>
    </row>
    <row r="101" spans="2:9" x14ac:dyDescent="0.3">
      <c r="B101" s="79"/>
      <c r="C101" s="79"/>
      <c r="D101" s="79"/>
      <c r="E101" s="79"/>
      <c r="F101" s="79"/>
      <c r="G101" s="79"/>
      <c r="H101" s="318"/>
      <c r="I101" s="45"/>
    </row>
    <row r="102" spans="2:9" x14ac:dyDescent="0.3">
      <c r="B102" s="79"/>
      <c r="C102" s="79"/>
      <c r="D102" s="79"/>
      <c r="E102" s="79"/>
      <c r="F102" s="79"/>
      <c r="G102" s="79"/>
      <c r="H102" s="318"/>
      <c r="I102" s="45"/>
    </row>
    <row r="103" spans="2:9" x14ac:dyDescent="0.3">
      <c r="B103" s="79"/>
      <c r="C103" s="79"/>
      <c r="D103" s="79"/>
      <c r="E103" s="79"/>
      <c r="F103" s="79"/>
      <c r="G103" s="79"/>
      <c r="H103" s="318"/>
      <c r="I103" s="45"/>
    </row>
    <row r="104" spans="2:9" x14ac:dyDescent="0.3">
      <c r="B104" s="79"/>
      <c r="C104" s="79"/>
      <c r="D104" s="79"/>
      <c r="E104" s="79"/>
      <c r="F104" s="79"/>
      <c r="G104" s="79"/>
      <c r="H104" s="318"/>
      <c r="I104" s="45"/>
    </row>
    <row r="105" spans="2:9" x14ac:dyDescent="0.3">
      <c r="B105" s="79"/>
      <c r="C105" s="79"/>
      <c r="D105" s="79"/>
      <c r="E105" s="79"/>
      <c r="F105" s="79"/>
      <c r="G105" s="79"/>
      <c r="H105" s="318"/>
      <c r="I105" s="45"/>
    </row>
    <row r="106" spans="2:9" x14ac:dyDescent="0.3">
      <c r="B106" s="79"/>
      <c r="C106" s="79"/>
      <c r="D106" s="79"/>
      <c r="E106" s="79"/>
      <c r="F106" s="79"/>
      <c r="G106" s="79"/>
      <c r="H106" s="318"/>
      <c r="I106" s="45"/>
    </row>
    <row r="107" spans="2:9" x14ac:dyDescent="0.3">
      <c r="B107" s="79"/>
      <c r="C107" s="79"/>
      <c r="D107" s="79"/>
      <c r="E107" s="79"/>
      <c r="F107" s="79"/>
      <c r="G107" s="79"/>
      <c r="H107" s="318"/>
      <c r="I107" s="45"/>
    </row>
    <row r="108" spans="2:9" x14ac:dyDescent="0.3">
      <c r="B108" s="79"/>
      <c r="C108" s="79"/>
      <c r="D108" s="79"/>
      <c r="E108" s="79"/>
      <c r="F108" s="79"/>
      <c r="G108" s="79"/>
      <c r="H108" s="318"/>
      <c r="I108" s="45"/>
    </row>
    <row r="109" spans="2:9" x14ac:dyDescent="0.3">
      <c r="B109" s="79"/>
      <c r="C109" s="79"/>
      <c r="D109" s="79"/>
      <c r="E109" s="79"/>
      <c r="F109" s="79"/>
      <c r="G109" s="79"/>
      <c r="H109" s="318"/>
      <c r="I109" s="45"/>
    </row>
    <row r="110" spans="2:9" x14ac:dyDescent="0.3">
      <c r="B110" s="79"/>
      <c r="C110" s="79"/>
      <c r="D110" s="79"/>
      <c r="E110" s="79"/>
      <c r="F110" s="79"/>
      <c r="G110" s="79"/>
      <c r="H110" s="318"/>
      <c r="I110" s="45"/>
    </row>
    <row r="111" spans="2:9" x14ac:dyDescent="0.3">
      <c r="B111" s="79"/>
      <c r="C111" s="79"/>
      <c r="D111" s="79"/>
      <c r="E111" s="79"/>
      <c r="F111" s="79"/>
      <c r="G111" s="79"/>
      <c r="H111" s="318"/>
      <c r="I111" s="45"/>
    </row>
    <row r="112" spans="2:9" x14ac:dyDescent="0.3">
      <c r="B112" s="79"/>
      <c r="C112" s="79"/>
      <c r="D112" s="79"/>
      <c r="E112" s="79"/>
      <c r="F112" s="79"/>
      <c r="G112" s="79"/>
      <c r="H112" s="31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psZeGbM7IdiJL8bl+temZpRMvFZfLsqBIMP92faXzKyARg/Rldtb9zVukjVlUmbiu4q87BBuObyMFQtlfPeC1Q==" saltValue="0kwWqoFk4RK6CtrYk+LNu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opLeftCell="A17" zoomScaleNormal="100" workbookViewId="0">
      <selection activeCell="C24" sqref="C24"/>
    </sheetView>
  </sheetViews>
  <sheetFormatPr defaultColWidth="9.44140625" defaultRowHeight="14.4" x14ac:dyDescent="0.3"/>
  <cols>
    <col min="1" max="1" width="3" style="45" customWidth="1"/>
    <col min="2" max="2" width="48" style="189" customWidth="1"/>
    <col min="3" max="3" width="27.5546875" style="189" customWidth="1"/>
    <col min="4" max="8" width="21.5546875" style="189" customWidth="1"/>
    <col min="9" max="9" width="15.5546875" style="18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89"/>
  </cols>
  <sheetData>
    <row r="1" spans="2:9" s="45" customFormat="1" ht="35.4" customHeight="1" x14ac:dyDescent="0.35">
      <c r="B1" s="319" t="s">
        <v>739</v>
      </c>
      <c r="C1" s="320"/>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East Doyle Compressor Station</v>
      </c>
      <c r="D5" s="45"/>
      <c r="E5" s="45"/>
      <c r="F5" s="45"/>
      <c r="G5" s="45"/>
      <c r="H5" s="45"/>
      <c r="I5" s="45"/>
    </row>
    <row r="6" spans="2:9" s="45" customFormat="1" x14ac:dyDescent="0.3"/>
    <row r="7" spans="2:9" s="45" customFormat="1" ht="15.6" x14ac:dyDescent="0.3">
      <c r="B7" s="49" t="s">
        <v>740</v>
      </c>
    </row>
    <row r="8" spans="2:9" x14ac:dyDescent="0.3">
      <c r="B8" s="76" t="s">
        <v>741</v>
      </c>
      <c r="C8" s="321" t="str">
        <f>IF(ICR_ID="","",ICR_ID)</f>
        <v/>
      </c>
      <c r="D8" s="45"/>
      <c r="E8" s="45"/>
      <c r="F8" s="45"/>
      <c r="G8" s="45"/>
      <c r="H8" s="45"/>
      <c r="I8" s="45"/>
    </row>
    <row r="9" spans="2:9" ht="44.25" customHeight="1" x14ac:dyDescent="0.3">
      <c r="B9" s="309" t="s">
        <v>742</v>
      </c>
      <c r="C9" s="300" t="s">
        <v>897</v>
      </c>
      <c r="D9" s="45"/>
      <c r="E9" s="45"/>
      <c r="F9" s="45"/>
      <c r="G9" s="45"/>
      <c r="H9" s="45"/>
      <c r="I9" s="45"/>
    </row>
    <row r="10" spans="2:9" ht="46.5" customHeight="1" x14ac:dyDescent="0.3">
      <c r="B10" s="309" t="s">
        <v>743</v>
      </c>
      <c r="C10" s="300" t="s">
        <v>942</v>
      </c>
      <c r="D10" s="45"/>
      <c r="E10" s="45"/>
      <c r="F10" s="45"/>
      <c r="G10" s="45"/>
      <c r="H10" s="45"/>
      <c r="I10" s="45"/>
    </row>
    <row r="11" spans="2:9" ht="31.5" customHeight="1" x14ac:dyDescent="0.3">
      <c r="B11" s="309" t="s">
        <v>528</v>
      </c>
      <c r="C11" s="300"/>
      <c r="D11" s="45"/>
      <c r="E11" s="45"/>
      <c r="F11" s="45"/>
      <c r="G11" s="45"/>
      <c r="H11" s="45"/>
      <c r="I11" s="45"/>
    </row>
    <row r="12" spans="2:9" ht="31.5" customHeight="1" x14ac:dyDescent="0.3">
      <c r="B12" s="309" t="s">
        <v>744</v>
      </c>
      <c r="C12" s="300" t="s">
        <v>942</v>
      </c>
      <c r="D12" s="45"/>
      <c r="E12" s="45"/>
      <c r="F12" s="45"/>
      <c r="G12" s="45"/>
      <c r="H12" s="45"/>
      <c r="I12" s="45"/>
    </row>
    <row r="13" spans="2:9" ht="31.5" customHeight="1" x14ac:dyDescent="0.3">
      <c r="B13" s="309" t="s">
        <v>745</v>
      </c>
      <c r="C13" s="300" t="s">
        <v>942</v>
      </c>
      <c r="D13" s="45"/>
      <c r="E13" s="45"/>
      <c r="F13" s="45"/>
      <c r="G13" s="45"/>
      <c r="H13" s="45"/>
      <c r="I13" s="45"/>
    </row>
    <row r="14" spans="2:9" ht="31.5" customHeight="1" x14ac:dyDescent="0.3">
      <c r="B14" s="309" t="s">
        <v>746</v>
      </c>
      <c r="C14" s="300" t="s">
        <v>897</v>
      </c>
      <c r="D14" s="45"/>
      <c r="E14" s="45"/>
      <c r="F14" s="45"/>
      <c r="G14" s="45"/>
      <c r="H14" s="45"/>
      <c r="I14" s="45"/>
    </row>
    <row r="15" spans="2:9" ht="31.5" customHeight="1" x14ac:dyDescent="0.3">
      <c r="B15" s="309" t="s">
        <v>747</v>
      </c>
      <c r="C15" s="300" t="s">
        <v>942</v>
      </c>
      <c r="D15" s="45"/>
      <c r="E15" s="45"/>
      <c r="F15" s="45"/>
      <c r="G15" s="45"/>
      <c r="H15" s="45"/>
      <c r="I15" s="45"/>
    </row>
    <row r="16" spans="2:9" ht="31.5" customHeight="1" x14ac:dyDescent="0.3">
      <c r="B16" s="309" t="s">
        <v>748</v>
      </c>
      <c r="C16" s="300" t="s">
        <v>942</v>
      </c>
      <c r="D16" s="45"/>
      <c r="E16" s="45"/>
      <c r="F16" s="45"/>
      <c r="G16" s="45"/>
      <c r="H16" s="45"/>
      <c r="I16" s="45"/>
    </row>
    <row r="17" spans="2:32" ht="28.8" x14ac:dyDescent="0.3">
      <c r="B17" s="106" t="s">
        <v>749</v>
      </c>
      <c r="C17" s="300" t="s">
        <v>942</v>
      </c>
      <c r="D17" s="45"/>
      <c r="E17" s="45"/>
      <c r="F17" s="45"/>
      <c r="G17" s="45"/>
      <c r="H17" s="45"/>
      <c r="I17" s="45"/>
    </row>
    <row r="18" spans="2:32" x14ac:dyDescent="0.3">
      <c r="B18" s="110" t="s">
        <v>750</v>
      </c>
      <c r="C18" s="245"/>
      <c r="D18" s="45"/>
      <c r="E18" s="45"/>
      <c r="F18" s="45"/>
      <c r="G18" s="45"/>
      <c r="H18" s="45"/>
      <c r="I18" s="45"/>
    </row>
    <row r="19" spans="2:32" ht="57.6" x14ac:dyDescent="0.3">
      <c r="B19" s="106" t="s">
        <v>751</v>
      </c>
      <c r="C19" s="307" t="s">
        <v>1001</v>
      </c>
      <c r="D19" s="74"/>
      <c r="E19" s="45"/>
      <c r="F19" s="45"/>
      <c r="G19" s="45"/>
      <c r="H19" s="45"/>
      <c r="I19" s="45"/>
    </row>
    <row r="20" spans="2:32" ht="28.8" x14ac:dyDescent="0.3">
      <c r="B20" s="106" t="s">
        <v>752</v>
      </c>
      <c r="C20" s="322" t="s">
        <v>753</v>
      </c>
      <c r="D20" s="322" t="s">
        <v>754</v>
      </c>
      <c r="E20" s="322" t="s">
        <v>755</v>
      </c>
      <c r="F20" s="322" t="s">
        <v>756</v>
      </c>
      <c r="G20" s="322" t="s">
        <v>757</v>
      </c>
      <c r="H20" s="322" t="s">
        <v>758</v>
      </c>
      <c r="I20" s="45"/>
    </row>
    <row r="21" spans="2:32" x14ac:dyDescent="0.3">
      <c r="B21" s="110" t="s">
        <v>759</v>
      </c>
      <c r="C21" s="79" t="s">
        <v>800</v>
      </c>
      <c r="D21" s="79" t="s">
        <v>800</v>
      </c>
      <c r="E21" s="79" t="s">
        <v>800</v>
      </c>
      <c r="F21" s="79" t="s">
        <v>800</v>
      </c>
      <c r="G21" s="79" t="s">
        <v>800</v>
      </c>
      <c r="H21" s="79" t="s">
        <v>800</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942</v>
      </c>
      <c r="D24" s="161"/>
      <c r="E24" s="161"/>
      <c r="F24" s="45"/>
      <c r="G24" s="45"/>
      <c r="H24" s="45"/>
      <c r="I24" s="45"/>
    </row>
    <row r="25" spans="2:32" s="45" customFormat="1" x14ac:dyDescent="0.3"/>
    <row r="26" spans="2:32" ht="15.6" x14ac:dyDescent="0.3">
      <c r="B26" s="49" t="s">
        <v>763</v>
      </c>
      <c r="C26" s="323"/>
      <c r="D26" s="323"/>
      <c r="E26" s="323"/>
      <c r="F26" s="323"/>
      <c r="G26" s="323"/>
      <c r="H26" s="45"/>
      <c r="I26" s="45"/>
    </row>
    <row r="27" spans="2:32" x14ac:dyDescent="0.3">
      <c r="B27" s="324" t="s">
        <v>764</v>
      </c>
      <c r="C27" s="307">
        <v>40</v>
      </c>
      <c r="D27" s="323"/>
      <c r="E27" s="323"/>
      <c r="F27" s="323"/>
      <c r="G27" s="323"/>
      <c r="H27" s="45"/>
      <c r="I27" s="45"/>
    </row>
    <row r="28" spans="2:32" ht="41.85" customHeight="1" x14ac:dyDescent="0.3">
      <c r="B28" s="324" t="s">
        <v>765</v>
      </c>
      <c r="C28" s="307">
        <v>0</v>
      </c>
      <c r="D28" s="323"/>
      <c r="E28" s="323"/>
      <c r="F28" s="323"/>
      <c r="G28" s="323"/>
      <c r="H28" s="45"/>
      <c r="I28" s="45"/>
    </row>
    <row r="29" spans="2:32" ht="57.6" x14ac:dyDescent="0.3">
      <c r="B29" s="324" t="s">
        <v>766</v>
      </c>
      <c r="C29" s="307">
        <v>0</v>
      </c>
      <c r="D29" s="323"/>
      <c r="E29" s="323"/>
      <c r="F29" s="323"/>
      <c r="G29" s="323"/>
      <c r="H29" s="45"/>
      <c r="I29" s="45"/>
    </row>
    <row r="30" spans="2:32" x14ac:dyDescent="0.3">
      <c r="B30" s="45"/>
      <c r="C30" s="45"/>
      <c r="D30" s="45"/>
      <c r="E30" s="323"/>
      <c r="F30" s="323"/>
      <c r="G30" s="323"/>
      <c r="H30" s="45"/>
      <c r="I30" s="45"/>
    </row>
    <row r="31" spans="2:32" ht="15.6" x14ac:dyDescent="0.3">
      <c r="B31" s="49" t="s">
        <v>767</v>
      </c>
      <c r="C31" s="104"/>
      <c r="D31" s="164"/>
      <c r="E31" s="45"/>
      <c r="F31" s="323"/>
      <c r="G31" s="323"/>
      <c r="H31" s="45"/>
      <c r="I31" s="45"/>
    </row>
    <row r="32" spans="2:32" x14ac:dyDescent="0.3">
      <c r="B32" s="139"/>
      <c r="C32" s="325" t="s">
        <v>768</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7"/>
      <c r="AD32" s="328" t="s">
        <v>474</v>
      </c>
      <c r="AE32" s="329"/>
      <c r="AF32" s="330"/>
    </row>
    <row r="33" spans="2:32" ht="57.6" x14ac:dyDescent="0.3">
      <c r="B33" s="139"/>
      <c r="C33" s="178" t="s">
        <v>769</v>
      </c>
      <c r="D33" s="178" t="s">
        <v>770</v>
      </c>
      <c r="E33" s="178" t="s">
        <v>771</v>
      </c>
      <c r="F33" s="178" t="s">
        <v>772</v>
      </c>
      <c r="G33" s="178" t="s">
        <v>491</v>
      </c>
      <c r="H33" s="178" t="s">
        <v>492</v>
      </c>
      <c r="I33" s="178" t="s">
        <v>773</v>
      </c>
      <c r="J33" s="178" t="s">
        <v>494</v>
      </c>
      <c r="K33" s="178" t="s">
        <v>495</v>
      </c>
      <c r="L33" s="178" t="s">
        <v>496</v>
      </c>
      <c r="M33" s="178" t="s">
        <v>497</v>
      </c>
      <c r="N33" s="178" t="s">
        <v>498</v>
      </c>
      <c r="O33" s="178" t="s">
        <v>591</v>
      </c>
      <c r="P33" s="178" t="s">
        <v>500</v>
      </c>
      <c r="Q33" s="178" t="s">
        <v>501</v>
      </c>
      <c r="R33" s="178" t="s">
        <v>502</v>
      </c>
      <c r="S33" s="178" t="s">
        <v>503</v>
      </c>
      <c r="T33" s="178" t="s">
        <v>504</v>
      </c>
      <c r="U33" s="178" t="s">
        <v>620</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31" t="s">
        <v>774</v>
      </c>
      <c r="C34" s="332"/>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107"/>
      <c r="AD34" s="107"/>
      <c r="AE34" s="144"/>
      <c r="AF34" s="144"/>
    </row>
    <row r="35" spans="2:32" x14ac:dyDescent="0.3">
      <c r="B35" s="45"/>
      <c r="C35" s="45"/>
      <c r="D35" s="45"/>
      <c r="E35" s="45"/>
      <c r="F35" s="323"/>
      <c r="G35" s="323"/>
      <c r="H35" s="45"/>
      <c r="I35" s="45"/>
    </row>
    <row r="36" spans="2:32" x14ac:dyDescent="0.3">
      <c r="B36" s="45"/>
      <c r="C36" s="45"/>
      <c r="D36" s="45"/>
      <c r="E36" s="323"/>
      <c r="F36" s="323"/>
      <c r="G36" s="323"/>
      <c r="H36" s="45"/>
      <c r="I36" s="45"/>
    </row>
    <row r="37" spans="2:32" x14ac:dyDescent="0.3">
      <c r="B37" s="45"/>
      <c r="C37" s="45"/>
      <c r="D37" s="45"/>
      <c r="E37" s="323"/>
      <c r="F37" s="323"/>
      <c r="G37" s="323"/>
      <c r="H37" s="45"/>
      <c r="I37" s="45"/>
    </row>
    <row r="38" spans="2:32" x14ac:dyDescent="0.3">
      <c r="B38" s="45"/>
      <c r="C38" s="45"/>
      <c r="D38" s="45"/>
      <c r="E38" s="323"/>
      <c r="F38" s="323"/>
      <c r="G38" s="323"/>
      <c r="H38" s="45"/>
      <c r="I38" s="45"/>
    </row>
    <row r="39" spans="2:32" x14ac:dyDescent="0.3">
      <c r="B39" s="45"/>
      <c r="C39" s="45"/>
      <c r="D39" s="45"/>
      <c r="E39" s="323"/>
      <c r="F39" s="323"/>
      <c r="G39" s="32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89"/>
    </row>
    <row r="254" spans="4:4" s="45" customFormat="1" x14ac:dyDescent="0.3">
      <c r="D254" s="189"/>
    </row>
    <row r="255" spans="4:4" s="45" customFormat="1" x14ac:dyDescent="0.3">
      <c r="D255" s="189"/>
    </row>
    <row r="256" spans="4:4" s="45" customFormat="1" x14ac:dyDescent="0.3">
      <c r="D256" s="189"/>
    </row>
    <row r="257" spans="2:4" s="45" customFormat="1" x14ac:dyDescent="0.3">
      <c r="B257" s="189"/>
      <c r="C257" s="189"/>
      <c r="D257" s="189"/>
    </row>
    <row r="258" spans="2:4" s="45" customFormat="1" x14ac:dyDescent="0.3">
      <c r="B258" s="189"/>
      <c r="C258" s="189"/>
      <c r="D258" s="189"/>
    </row>
    <row r="259" spans="2:4" s="45" customFormat="1" x14ac:dyDescent="0.3">
      <c r="B259" s="189"/>
      <c r="C259" s="189"/>
      <c r="D259" s="189"/>
    </row>
    <row r="260" spans="2:4" s="45" customFormat="1" x14ac:dyDescent="0.3">
      <c r="B260" s="189"/>
      <c r="C260" s="189"/>
      <c r="D260" s="189"/>
    </row>
    <row r="261" spans="2:4" s="45" customFormat="1" x14ac:dyDescent="0.3">
      <c r="B261" s="189"/>
      <c r="C261" s="189"/>
      <c r="D261" s="189"/>
    </row>
    <row r="262" spans="2:4" s="45" customFormat="1" x14ac:dyDescent="0.3">
      <c r="B262" s="189"/>
      <c r="C262" s="189"/>
      <c r="D262" s="189"/>
    </row>
    <row r="263" spans="2:4" s="45" customFormat="1" x14ac:dyDescent="0.3">
      <c r="B263" s="189"/>
      <c r="C263" s="189"/>
      <c r="D263" s="189"/>
    </row>
    <row r="264" spans="2:4" s="45" customFormat="1" x14ac:dyDescent="0.3">
      <c r="B264" s="189"/>
      <c r="C264" s="189"/>
      <c r="D264" s="189"/>
    </row>
    <row r="265" spans="2:4" s="45" customFormat="1" x14ac:dyDescent="0.3">
      <c r="B265" s="189"/>
      <c r="C265" s="189"/>
      <c r="D265" s="189"/>
    </row>
    <row r="266" spans="2:4" s="45" customFormat="1" x14ac:dyDescent="0.3">
      <c r="B266" s="189"/>
      <c r="C266" s="189"/>
      <c r="D266" s="189"/>
    </row>
  </sheetData>
  <sheetProtection algorithmName="SHA-512" hashValue="ueUqUy5X8k4Q8MD+Aw27b1Ib1DnmXv6D8eXutLPGCkH8UY855vrUqUxZquHZD7aWzKFyMgnO0hdzUwyLZ0QGOQ==" saltValue="IFLpZzJETj69vSrPhuHO6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30CA7256-23CC-4856-9E0F-68E35897DCF9}">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4"/>
      <c r="B1" s="334" t="str">
        <f t="shared" ref="B1:B33" si="0">IF(A1=0,"",A1)</f>
        <v/>
      </c>
      <c r="C1" s="335" t="s">
        <v>775</v>
      </c>
    </row>
    <row r="2" spans="1:3" x14ac:dyDescent="0.3">
      <c r="A2" s="334" t="str">
        <f>'Control Devices'!B11</f>
        <v>RBL-1</v>
      </c>
      <c r="B2" s="334" t="str">
        <f t="shared" si="0"/>
        <v>RBL-1</v>
      </c>
    </row>
    <row r="3" spans="1:3" x14ac:dyDescent="0.3">
      <c r="A3" s="334" t="str">
        <f>'Control Devices'!B12</f>
        <v>RBL-2</v>
      </c>
      <c r="B3" s="334" t="str">
        <f t="shared" si="0"/>
        <v>RBL-2</v>
      </c>
    </row>
    <row r="4" spans="1:3" x14ac:dyDescent="0.3">
      <c r="A4" s="334">
        <f>'Control Devices'!B13</f>
        <v>0</v>
      </c>
      <c r="B4" s="334" t="str">
        <f t="shared" si="0"/>
        <v/>
      </c>
    </row>
    <row r="5" spans="1:3" x14ac:dyDescent="0.3">
      <c r="A5" s="334">
        <f>'Control Devices'!B14</f>
        <v>0</v>
      </c>
      <c r="B5" s="334" t="str">
        <f t="shared" si="0"/>
        <v/>
      </c>
    </row>
    <row r="6" spans="1:3" x14ac:dyDescent="0.3">
      <c r="A6" s="334">
        <f>'Control Devices'!B15</f>
        <v>0</v>
      </c>
      <c r="B6" s="334" t="str">
        <f t="shared" si="0"/>
        <v/>
      </c>
    </row>
    <row r="7" spans="1:3" x14ac:dyDescent="0.3">
      <c r="A7" s="334">
        <f>'Control Devices'!B16</f>
        <v>0</v>
      </c>
      <c r="B7" s="334" t="str">
        <f t="shared" si="0"/>
        <v/>
      </c>
    </row>
    <row r="8" spans="1:3" x14ac:dyDescent="0.3">
      <c r="A8" s="334">
        <f>'Control Devices'!B17</f>
        <v>0</v>
      </c>
      <c r="B8" s="334" t="str">
        <f t="shared" si="0"/>
        <v/>
      </c>
    </row>
    <row r="9" spans="1:3" x14ac:dyDescent="0.3">
      <c r="A9" s="334">
        <f>'Control Devices'!B18</f>
        <v>0</v>
      </c>
      <c r="B9" s="334" t="str">
        <f t="shared" si="0"/>
        <v/>
      </c>
    </row>
    <row r="10" spans="1:3" x14ac:dyDescent="0.3">
      <c r="A10" s="334">
        <f>'Control Devices'!B19</f>
        <v>0</v>
      </c>
      <c r="B10" s="334" t="str">
        <f t="shared" si="0"/>
        <v/>
      </c>
    </row>
    <row r="11" spans="1:3" x14ac:dyDescent="0.3">
      <c r="A11" s="334">
        <f>'Control Devices'!B20</f>
        <v>0</v>
      </c>
      <c r="B11" s="334" t="str">
        <f t="shared" si="0"/>
        <v/>
      </c>
    </row>
    <row r="12" spans="1:3" x14ac:dyDescent="0.3">
      <c r="A12" s="334">
        <f>'Control Devices'!B21</f>
        <v>0</v>
      </c>
      <c r="B12" s="334" t="str">
        <f t="shared" si="0"/>
        <v/>
      </c>
    </row>
    <row r="13" spans="1:3" x14ac:dyDescent="0.3">
      <c r="A13" s="334">
        <f>'Control Devices'!B22</f>
        <v>0</v>
      </c>
      <c r="B13" s="334" t="str">
        <f t="shared" si="0"/>
        <v/>
      </c>
    </row>
    <row r="14" spans="1:3" x14ac:dyDescent="0.3">
      <c r="A14" s="334">
        <f>'Control Devices'!B23</f>
        <v>0</v>
      </c>
      <c r="B14" s="334" t="str">
        <f t="shared" si="0"/>
        <v/>
      </c>
    </row>
    <row r="15" spans="1:3" x14ac:dyDescent="0.3">
      <c r="A15" s="334">
        <f>'Control Devices'!B24</f>
        <v>0</v>
      </c>
      <c r="B15" s="334" t="str">
        <f t="shared" si="0"/>
        <v/>
      </c>
    </row>
    <row r="16" spans="1:3" x14ac:dyDescent="0.3">
      <c r="A16" s="334">
        <f>'Control Devices'!B25</f>
        <v>0</v>
      </c>
      <c r="B16" s="334" t="str">
        <f t="shared" si="0"/>
        <v/>
      </c>
    </row>
    <row r="17" spans="1:2" x14ac:dyDescent="0.3">
      <c r="A17" s="334">
        <f>'Control Devices'!B26</f>
        <v>0</v>
      </c>
      <c r="B17" s="334" t="str">
        <f t="shared" si="0"/>
        <v/>
      </c>
    </row>
    <row r="18" spans="1:2" x14ac:dyDescent="0.3">
      <c r="A18" s="334">
        <f>'Control Devices'!B27</f>
        <v>0</v>
      </c>
      <c r="B18" s="334" t="str">
        <f t="shared" si="0"/>
        <v/>
      </c>
    </row>
    <row r="19" spans="1:2" x14ac:dyDescent="0.3">
      <c r="A19" s="334">
        <f>'Control Devices'!B54</f>
        <v>0</v>
      </c>
      <c r="B19" s="334" t="str">
        <f t="shared" si="0"/>
        <v/>
      </c>
    </row>
    <row r="20" spans="1:2" x14ac:dyDescent="0.3">
      <c r="A20" s="334">
        <f>'Control Devices'!B55</f>
        <v>0</v>
      </c>
      <c r="B20" s="334" t="str">
        <f t="shared" si="0"/>
        <v/>
      </c>
    </row>
    <row r="21" spans="1:2" x14ac:dyDescent="0.3">
      <c r="A21" s="334">
        <f>'Control Devices'!B56</f>
        <v>0</v>
      </c>
      <c r="B21" s="334" t="str">
        <f t="shared" si="0"/>
        <v/>
      </c>
    </row>
    <row r="22" spans="1:2" x14ac:dyDescent="0.3">
      <c r="A22" s="334">
        <f>'Control Devices'!B57</f>
        <v>0</v>
      </c>
      <c r="B22" s="334" t="str">
        <f t="shared" si="0"/>
        <v/>
      </c>
    </row>
    <row r="23" spans="1:2" x14ac:dyDescent="0.3">
      <c r="A23" s="334">
        <f>'Control Devices'!B58</f>
        <v>0</v>
      </c>
      <c r="B23" s="334" t="str">
        <f t="shared" si="0"/>
        <v/>
      </c>
    </row>
    <row r="24" spans="1:2" x14ac:dyDescent="0.3">
      <c r="A24" s="334">
        <f>'Control Devices'!B59</f>
        <v>0</v>
      </c>
      <c r="B24" s="334" t="str">
        <f t="shared" si="0"/>
        <v/>
      </c>
    </row>
    <row r="25" spans="1:2" x14ac:dyDescent="0.3">
      <c r="A25" s="334">
        <f>'Control Devices'!B60</f>
        <v>0</v>
      </c>
      <c r="B25" s="334" t="str">
        <f t="shared" si="0"/>
        <v/>
      </c>
    </row>
    <row r="26" spans="1:2" x14ac:dyDescent="0.3">
      <c r="A26" s="334">
        <f>'Control Devices'!B61</f>
        <v>0</v>
      </c>
      <c r="B26" s="334" t="str">
        <f t="shared" si="0"/>
        <v/>
      </c>
    </row>
    <row r="27" spans="1:2" x14ac:dyDescent="0.3">
      <c r="A27" s="334">
        <f>'Control Devices'!B62</f>
        <v>0</v>
      </c>
      <c r="B27" s="334" t="str">
        <f t="shared" si="0"/>
        <v/>
      </c>
    </row>
    <row r="28" spans="1:2" x14ac:dyDescent="0.3">
      <c r="A28" s="334">
        <f>'Control Devices'!B63</f>
        <v>0</v>
      </c>
      <c r="B28" s="334" t="str">
        <f t="shared" si="0"/>
        <v/>
      </c>
    </row>
    <row r="29" spans="1:2" x14ac:dyDescent="0.3">
      <c r="A29" s="334">
        <f>'Control Devices'!B64</f>
        <v>0</v>
      </c>
      <c r="B29" s="334" t="str">
        <f t="shared" si="0"/>
        <v/>
      </c>
    </row>
    <row r="30" spans="1:2" x14ac:dyDescent="0.3">
      <c r="A30" s="334">
        <f>'Control Devices'!B65</f>
        <v>0</v>
      </c>
      <c r="B30" s="334" t="str">
        <f t="shared" si="0"/>
        <v/>
      </c>
    </row>
    <row r="31" spans="1:2" x14ac:dyDescent="0.3">
      <c r="A31" s="334">
        <f>'Control Devices'!B66</f>
        <v>0</v>
      </c>
      <c r="B31" s="334" t="str">
        <f t="shared" si="0"/>
        <v/>
      </c>
    </row>
    <row r="32" spans="1:2" x14ac:dyDescent="0.3">
      <c r="A32" s="334">
        <f>'Control Devices'!B67</f>
        <v>0</v>
      </c>
      <c r="B32" s="334" t="str">
        <f t="shared" si="0"/>
        <v/>
      </c>
    </row>
    <row r="33" spans="1:2" x14ac:dyDescent="0.3">
      <c r="A33" s="334">
        <f>'Control Devices'!B68</f>
        <v>0</v>
      </c>
      <c r="B33" s="334"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1" t="s">
        <v>870</v>
      </c>
    </row>
    <row r="181" spans="1:1" x14ac:dyDescent="0.3">
      <c r="A181" s="45" t="s">
        <v>871</v>
      </c>
    </row>
    <row r="182" spans="1:1" x14ac:dyDescent="0.3">
      <c r="A182" s="131"/>
    </row>
  </sheetData>
  <sheetProtection algorithmName="SHA-512" hashValue="oW/pdXgQ9ZHVsw9UaExaHjge0RKc+j8JyrKzHiLlEhcaXfR7uh/1RrfVyEIDkiEL+7FLJf5VxRaTlstgSpGhXg==" saltValue="/UJhzf8rIer2cbpeydJf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98k97NohvfD5AknopDeVcsh5IHQND3VhhvMb9gK94v7TtUjKlEsYVUgtyr/gsMCEeVrpYBEDoEZzELpOWB8GLA==" saltValue="K1j2koCt1qwtqBiWRxlF9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kc96CUOpU9GxC8CK400lQ/mCC7eddhzB7zrD7ODeLD9auU0tjNEuSTuaHiEjeX/t7eGsClD/pB5qfqxg3IlwKQ==" saltValue="0FKQ0ghTJx9zgTZ3v8aT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workbookViewId="0">
      <selection activeCell="D60" sqref="D60"/>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943</v>
      </c>
    </row>
    <row r="5" spans="2:4" x14ac:dyDescent="0.3">
      <c r="B5" s="76" t="s">
        <v>295</v>
      </c>
      <c r="C5" s="78" t="s">
        <v>942</v>
      </c>
    </row>
    <row r="6" spans="2:4" x14ac:dyDescent="0.3">
      <c r="B6" s="76" t="s">
        <v>296</v>
      </c>
      <c r="C6" s="77" t="s">
        <v>944</v>
      </c>
    </row>
    <row r="8" spans="2:4" x14ac:dyDescent="0.3">
      <c r="B8" s="76" t="s">
        <v>297</v>
      </c>
      <c r="C8" s="77" t="s">
        <v>945</v>
      </c>
    </row>
    <row r="9" spans="2:4" x14ac:dyDescent="0.3">
      <c r="B9" s="76" t="s">
        <v>298</v>
      </c>
      <c r="C9" s="77" t="s">
        <v>946</v>
      </c>
    </row>
    <row r="10" spans="2:4" x14ac:dyDescent="0.3">
      <c r="B10" s="76" t="s">
        <v>299</v>
      </c>
      <c r="C10" s="77" t="s">
        <v>947</v>
      </c>
    </row>
    <row r="11" spans="2:4" x14ac:dyDescent="0.3">
      <c r="B11" s="76" t="s">
        <v>300</v>
      </c>
      <c r="C11" s="77">
        <v>77022</v>
      </c>
    </row>
    <row r="13" spans="2:4" x14ac:dyDescent="0.3">
      <c r="B13" s="76" t="s">
        <v>301</v>
      </c>
      <c r="C13" s="77" t="s">
        <v>948</v>
      </c>
    </row>
    <row r="14" spans="2:4" ht="28.8" x14ac:dyDescent="0.3">
      <c r="B14" s="76" t="s">
        <v>302</v>
      </c>
      <c r="C14" s="79" t="s">
        <v>958</v>
      </c>
    </row>
    <row r="15" spans="2:4" x14ac:dyDescent="0.3">
      <c r="B15" s="76" t="s">
        <v>303</v>
      </c>
      <c r="C15" s="77" t="s">
        <v>949</v>
      </c>
    </row>
    <row r="16" spans="2:4" x14ac:dyDescent="0.3">
      <c r="B16" s="76" t="s">
        <v>304</v>
      </c>
      <c r="C16" s="77"/>
    </row>
    <row r="17" spans="2:3" x14ac:dyDescent="0.3">
      <c r="B17" s="76" t="s">
        <v>305</v>
      </c>
      <c r="C17" s="80" t="s">
        <v>950</v>
      </c>
    </row>
    <row r="18" spans="2:3" x14ac:dyDescent="0.3">
      <c r="B18" s="76" t="s">
        <v>306</v>
      </c>
      <c r="C18" s="77"/>
    </row>
    <row r="20" spans="2:3" ht="15.6" x14ac:dyDescent="0.3">
      <c r="B20" s="49" t="s">
        <v>307</v>
      </c>
    </row>
    <row r="21" spans="2:3" x14ac:dyDescent="0.3">
      <c r="B21" s="76" t="s">
        <v>308</v>
      </c>
      <c r="C21" s="77" t="s">
        <v>960</v>
      </c>
    </row>
    <row r="22" spans="2:3" x14ac:dyDescent="0.3">
      <c r="B22" s="76" t="s">
        <v>309</v>
      </c>
      <c r="C22" s="77"/>
    </row>
    <row r="23" spans="2:3" x14ac:dyDescent="0.3">
      <c r="B23" s="76" t="s">
        <v>310</v>
      </c>
      <c r="C23" s="79" t="s">
        <v>961</v>
      </c>
    </row>
    <row r="24" spans="2:3" x14ac:dyDescent="0.3">
      <c r="B24" s="76" t="s">
        <v>311</v>
      </c>
      <c r="C24" s="79"/>
    </row>
    <row r="25" spans="2:3" ht="72" x14ac:dyDescent="0.3">
      <c r="B25" s="76" t="s">
        <v>312</v>
      </c>
      <c r="C25" s="79" t="s">
        <v>962</v>
      </c>
    </row>
    <row r="26" spans="2:3" x14ac:dyDescent="0.3">
      <c r="B26" s="76" t="s">
        <v>313</v>
      </c>
      <c r="C26" s="77" t="s">
        <v>964</v>
      </c>
    </row>
    <row r="27" spans="2:3" x14ac:dyDescent="0.3">
      <c r="B27" s="76" t="s">
        <v>314</v>
      </c>
      <c r="C27" s="77" t="s">
        <v>959</v>
      </c>
    </row>
    <row r="28" spans="2:3" x14ac:dyDescent="0.3">
      <c r="B28" s="76" t="s">
        <v>315</v>
      </c>
      <c r="C28" s="77">
        <v>73055</v>
      </c>
    </row>
    <row r="29" spans="2:3" x14ac:dyDescent="0.3">
      <c r="B29" s="76" t="s">
        <v>316</v>
      </c>
      <c r="C29" s="77" t="s">
        <v>963</v>
      </c>
    </row>
    <row r="30" spans="2:3" x14ac:dyDescent="0.3">
      <c r="B30" s="76" t="s">
        <v>317</v>
      </c>
      <c r="C30" s="77">
        <v>34.580652000000001</v>
      </c>
    </row>
    <row r="31" spans="2:3" x14ac:dyDescent="0.3">
      <c r="B31" s="76" t="s">
        <v>318</v>
      </c>
      <c r="C31" s="77">
        <v>-97.702699999999993</v>
      </c>
    </row>
    <row r="32" spans="2:3" x14ac:dyDescent="0.3">
      <c r="B32" s="76" t="s">
        <v>297</v>
      </c>
      <c r="C32" s="77" t="s">
        <v>945</v>
      </c>
    </row>
    <row r="33" spans="2:3" x14ac:dyDescent="0.3">
      <c r="B33" s="76" t="s">
        <v>298</v>
      </c>
      <c r="C33" s="77" t="s">
        <v>946</v>
      </c>
    </row>
    <row r="34" spans="2:3" x14ac:dyDescent="0.3">
      <c r="B34" s="76" t="s">
        <v>299</v>
      </c>
      <c r="C34" s="77" t="s">
        <v>947</v>
      </c>
    </row>
    <row r="35" spans="2:3" x14ac:dyDescent="0.3">
      <c r="B35" s="76" t="s">
        <v>300</v>
      </c>
      <c r="C35" s="77">
        <v>77022</v>
      </c>
    </row>
    <row r="37" spans="2:3" x14ac:dyDescent="0.3">
      <c r="B37" s="76" t="s">
        <v>301</v>
      </c>
      <c r="C37" s="77" t="s">
        <v>952</v>
      </c>
    </row>
    <row r="38" spans="2:3" x14ac:dyDescent="0.3">
      <c r="B38" s="76" t="s">
        <v>302</v>
      </c>
      <c r="C38" s="77" t="s">
        <v>954</v>
      </c>
    </row>
    <row r="39" spans="2:3" x14ac:dyDescent="0.3">
      <c r="B39" s="76" t="s">
        <v>303</v>
      </c>
      <c r="C39" s="77" t="s">
        <v>955</v>
      </c>
    </row>
    <row r="40" spans="2:3" x14ac:dyDescent="0.3">
      <c r="B40" s="76" t="s">
        <v>304</v>
      </c>
      <c r="C40" s="77"/>
    </row>
    <row r="41" spans="2:3" x14ac:dyDescent="0.3">
      <c r="B41" s="76" t="s">
        <v>305</v>
      </c>
      <c r="C41" s="80" t="s">
        <v>953</v>
      </c>
    </row>
    <row r="42" spans="2:3" x14ac:dyDescent="0.3">
      <c r="B42" s="76" t="s">
        <v>306</v>
      </c>
      <c r="C42" s="77"/>
    </row>
    <row r="43" spans="2:3" x14ac:dyDescent="0.3">
      <c r="B43" s="81"/>
      <c r="C43" s="82"/>
    </row>
    <row r="44" spans="2:3" x14ac:dyDescent="0.3">
      <c r="B44" s="83" t="s">
        <v>319</v>
      </c>
      <c r="C44" s="77" t="s">
        <v>942</v>
      </c>
    </row>
    <row r="45" spans="2:3" x14ac:dyDescent="0.3">
      <c r="B45" s="83" t="s">
        <v>320</v>
      </c>
      <c r="C45" s="77" t="s">
        <v>942</v>
      </c>
    </row>
    <row r="46" spans="2:3" x14ac:dyDescent="0.3">
      <c r="B46" s="81"/>
      <c r="C46" s="82"/>
    </row>
    <row r="47" spans="2:3" x14ac:dyDescent="0.3">
      <c r="B47" s="83" t="s">
        <v>321</v>
      </c>
      <c r="C47" s="77" t="s">
        <v>942</v>
      </c>
    </row>
    <row r="48" spans="2:3" x14ac:dyDescent="0.3">
      <c r="B48" s="84" t="s">
        <v>322</v>
      </c>
      <c r="C48" s="77" t="s">
        <v>965</v>
      </c>
    </row>
    <row r="49" spans="2:4" ht="28.8" x14ac:dyDescent="0.3">
      <c r="B49" s="85" t="s">
        <v>323</v>
      </c>
      <c r="C49" s="77">
        <v>12</v>
      </c>
      <c r="D49" s="75" t="s">
        <v>951</v>
      </c>
    </row>
    <row r="50" spans="2:4" ht="28.8" x14ac:dyDescent="0.3">
      <c r="B50" s="85" t="s">
        <v>324</v>
      </c>
      <c r="C50" s="77" t="s">
        <v>966</v>
      </c>
    </row>
    <row r="51" spans="2:4" x14ac:dyDescent="0.3">
      <c r="B51" s="86" t="s">
        <v>325</v>
      </c>
      <c r="C51" s="78">
        <v>12</v>
      </c>
      <c r="D51" s="75" t="s">
        <v>951</v>
      </c>
    </row>
    <row r="52" spans="2:4" x14ac:dyDescent="0.3">
      <c r="B52" s="87" t="s">
        <v>326</v>
      </c>
      <c r="C52" s="88" t="s">
        <v>957</v>
      </c>
    </row>
    <row r="53" spans="2:4" x14ac:dyDescent="0.3">
      <c r="B53" s="81"/>
      <c r="C53" s="82"/>
    </row>
    <row r="54" spans="2:4" ht="72" x14ac:dyDescent="0.3">
      <c r="B54" s="89" t="s">
        <v>327</v>
      </c>
      <c r="C54" s="90">
        <v>6594976</v>
      </c>
      <c r="D54" s="75" t="s">
        <v>978</v>
      </c>
    </row>
    <row r="55" spans="2:4" x14ac:dyDescent="0.3">
      <c r="B55" s="91" t="s">
        <v>328</v>
      </c>
      <c r="C55" s="77" t="s">
        <v>897</v>
      </c>
    </row>
    <row r="56" spans="2:4" ht="72" x14ac:dyDescent="0.3">
      <c r="B56" s="86" t="s">
        <v>329</v>
      </c>
      <c r="C56" s="77">
        <v>4301</v>
      </c>
      <c r="D56" s="75" t="s">
        <v>951</v>
      </c>
    </row>
    <row r="57" spans="2:4" ht="28.8" x14ac:dyDescent="0.3">
      <c r="B57" s="86" t="s">
        <v>330</v>
      </c>
      <c r="C57" s="77"/>
    </row>
    <row r="58" spans="2:4" ht="28.8" x14ac:dyDescent="0.3">
      <c r="B58" s="86" t="s">
        <v>331</v>
      </c>
      <c r="C58" s="77">
        <v>1479</v>
      </c>
      <c r="D58" s="75" t="s">
        <v>977</v>
      </c>
    </row>
    <row r="60" spans="2:4" ht="15.6" x14ac:dyDescent="0.3">
      <c r="B60" s="92" t="s">
        <v>332</v>
      </c>
      <c r="C60" s="93" t="s">
        <v>333</v>
      </c>
    </row>
    <row r="61" spans="2:4" x14ac:dyDescent="0.3">
      <c r="B61" s="94" t="s">
        <v>38</v>
      </c>
      <c r="C61" s="95" t="s">
        <v>897</v>
      </c>
    </row>
    <row r="62" spans="2:4" x14ac:dyDescent="0.3">
      <c r="B62" s="96" t="s">
        <v>42</v>
      </c>
      <c r="C62" s="77" t="s">
        <v>897</v>
      </c>
    </row>
    <row r="63" spans="2:4" x14ac:dyDescent="0.3">
      <c r="B63" s="97" t="s">
        <v>334</v>
      </c>
      <c r="C63" s="77" t="s">
        <v>942</v>
      </c>
    </row>
    <row r="64" spans="2:4" x14ac:dyDescent="0.3">
      <c r="B64" s="97" t="s">
        <v>50</v>
      </c>
      <c r="C64" s="77" t="s">
        <v>897</v>
      </c>
    </row>
    <row r="65" spans="2:3" x14ac:dyDescent="0.3">
      <c r="B65" s="96" t="s">
        <v>335</v>
      </c>
      <c r="C65" s="77" t="s">
        <v>942</v>
      </c>
    </row>
    <row r="66" spans="2:3" x14ac:dyDescent="0.3">
      <c r="B66" s="96" t="s">
        <v>336</v>
      </c>
      <c r="C66" s="77" t="s">
        <v>942</v>
      </c>
    </row>
    <row r="67" spans="2:3" x14ac:dyDescent="0.3">
      <c r="B67" s="96" t="s">
        <v>337</v>
      </c>
      <c r="C67" s="77" t="s">
        <v>897</v>
      </c>
    </row>
    <row r="68" spans="2:3" x14ac:dyDescent="0.3">
      <c r="B68" s="96" t="s">
        <v>338</v>
      </c>
      <c r="C68" s="77" t="s">
        <v>942</v>
      </c>
    </row>
    <row r="69" spans="2:3" x14ac:dyDescent="0.3">
      <c r="B69" s="96" t="s">
        <v>339</v>
      </c>
      <c r="C69" s="77" t="s">
        <v>942</v>
      </c>
    </row>
    <row r="70" spans="2:3" x14ac:dyDescent="0.3">
      <c r="B70" s="96" t="s">
        <v>340</v>
      </c>
      <c r="C70" s="77" t="s">
        <v>942</v>
      </c>
    </row>
    <row r="71" spans="2:3" x14ac:dyDescent="0.3">
      <c r="B71" s="96" t="s">
        <v>341</v>
      </c>
      <c r="C71" s="77" t="s">
        <v>942</v>
      </c>
    </row>
    <row r="72" spans="2:3" x14ac:dyDescent="0.3">
      <c r="B72" s="96" t="s">
        <v>342</v>
      </c>
      <c r="C72" s="77" t="s">
        <v>942</v>
      </c>
    </row>
    <row r="73" spans="2:3" x14ac:dyDescent="0.3">
      <c r="B73" s="96" t="s">
        <v>70</v>
      </c>
      <c r="C73" s="77" t="s">
        <v>897</v>
      </c>
    </row>
    <row r="74" spans="2:3" x14ac:dyDescent="0.3">
      <c r="B74" s="96" t="s">
        <v>916</v>
      </c>
      <c r="C74" s="77" t="s">
        <v>942</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942</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956</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942</v>
      </c>
    </row>
    <row r="92" spans="2:4" x14ac:dyDescent="0.3">
      <c r="B92" s="110" t="s">
        <v>356</v>
      </c>
      <c r="C92" s="109" t="s">
        <v>897</v>
      </c>
    </row>
    <row r="93" spans="2:4" ht="28.8" x14ac:dyDescent="0.3">
      <c r="B93" s="111" t="s">
        <v>357</v>
      </c>
      <c r="C93" s="109" t="s">
        <v>897</v>
      </c>
      <c r="D93" s="45"/>
    </row>
    <row r="94" spans="2:4" x14ac:dyDescent="0.3">
      <c r="B94" s="110" t="s">
        <v>358</v>
      </c>
      <c r="C94" s="109" t="s">
        <v>942</v>
      </c>
    </row>
    <row r="95" spans="2:4" x14ac:dyDescent="0.3">
      <c r="B95" s="110" t="s">
        <v>359</v>
      </c>
      <c r="C95" s="109" t="s">
        <v>942</v>
      </c>
    </row>
    <row r="96" spans="2:4" x14ac:dyDescent="0.3">
      <c r="B96" s="110" t="s">
        <v>360</v>
      </c>
      <c r="C96" s="109" t="s">
        <v>942</v>
      </c>
    </row>
    <row r="97" spans="2:3" x14ac:dyDescent="0.3">
      <c r="B97" s="110" t="s">
        <v>361</v>
      </c>
      <c r="C97" s="109" t="s">
        <v>897</v>
      </c>
    </row>
    <row r="98" spans="2:3" x14ac:dyDescent="0.3">
      <c r="B98" s="110" t="s">
        <v>362</v>
      </c>
      <c r="C98" s="109" t="s">
        <v>942</v>
      </c>
    </row>
    <row r="99" spans="2:3" x14ac:dyDescent="0.3">
      <c r="B99" s="110" t="s">
        <v>363</v>
      </c>
      <c r="C99" s="109" t="s">
        <v>897</v>
      </c>
    </row>
    <row r="100" spans="2:3" x14ac:dyDescent="0.3">
      <c r="B100" s="110" t="s">
        <v>364</v>
      </c>
      <c r="C100" s="109" t="s">
        <v>942</v>
      </c>
    </row>
    <row r="101" spans="2:3" ht="28.8" x14ac:dyDescent="0.3">
      <c r="B101" s="106" t="s">
        <v>365</v>
      </c>
      <c r="C101" s="109" t="s">
        <v>897</v>
      </c>
    </row>
    <row r="102" spans="2:3" x14ac:dyDescent="0.3">
      <c r="B102" s="112" t="s">
        <v>366</v>
      </c>
      <c r="C102" s="109" t="s">
        <v>979</v>
      </c>
    </row>
  </sheetData>
  <sheetProtection algorithmName="SHA-512" hashValue="1T+v/Y+CjzSPYxfFD+YYYWbWVWwofOsQra9UWM22m5rbrDRElM3SpodwYLfIUTjc8ZhRvJJnRiu4SUgnGqyphQ==" saltValue="AOZ5TZOmaozuDELcFfx54w=="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9" workbookViewId="0">
      <selection activeCell="C36" activeCellId="4" sqref="C22 C26 C29 C34 C3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East Doyle Compressor Station</v>
      </c>
    </row>
    <row r="6" spans="2:5" x14ac:dyDescent="0.3">
      <c r="B6" s="115"/>
      <c r="C6" s="116"/>
      <c r="D6" s="117"/>
    </row>
    <row r="7" spans="2:5" x14ac:dyDescent="0.3">
      <c r="C7" s="48" t="s">
        <v>980</v>
      </c>
    </row>
    <row r="8" spans="2:5" ht="15.6" x14ac:dyDescent="0.3">
      <c r="B8" s="49" t="s">
        <v>370</v>
      </c>
      <c r="C8" s="118">
        <v>44937</v>
      </c>
      <c r="D8" s="49"/>
    </row>
    <row r="9" spans="2:5" ht="48.6" customHeight="1" x14ac:dyDescent="0.3">
      <c r="B9" s="119" t="s">
        <v>371</v>
      </c>
      <c r="C9" s="119"/>
      <c r="D9" s="119"/>
    </row>
    <row r="10" spans="2:5" x14ac:dyDescent="0.3">
      <c r="B10" s="120" t="s">
        <v>372</v>
      </c>
      <c r="C10" s="121"/>
      <c r="D10" s="121">
        <v>44104</v>
      </c>
    </row>
    <row r="11" spans="2:5" x14ac:dyDescent="0.3">
      <c r="B11" s="120"/>
      <c r="C11" s="122" t="s">
        <v>373</v>
      </c>
      <c r="D11" s="122" t="s">
        <v>374</v>
      </c>
    </row>
    <row r="12" spans="2:5" x14ac:dyDescent="0.3">
      <c r="B12" s="123" t="s">
        <v>375</v>
      </c>
      <c r="C12" s="124" t="s">
        <v>376</v>
      </c>
      <c r="D12" s="124" t="s">
        <v>376</v>
      </c>
    </row>
    <row r="13" spans="2:5" x14ac:dyDescent="0.3">
      <c r="B13" s="125" t="s">
        <v>377</v>
      </c>
      <c r="C13" s="88">
        <v>0.58199999999999996</v>
      </c>
      <c r="D13" s="88">
        <v>0.79779999999999995</v>
      </c>
    </row>
    <row r="14" spans="2:5" x14ac:dyDescent="0.3">
      <c r="B14" s="126" t="s">
        <v>378</v>
      </c>
      <c r="C14" s="88">
        <v>1.091</v>
      </c>
      <c r="D14" s="88">
        <v>0.93210000000000004</v>
      </c>
    </row>
    <row r="15" spans="2:5" x14ac:dyDescent="0.3">
      <c r="B15" s="126" t="s">
        <v>379</v>
      </c>
      <c r="C15" s="88">
        <v>8.1359999999999992</v>
      </c>
      <c r="D15" s="88">
        <v>7.0372000000000003</v>
      </c>
      <c r="E15" s="127"/>
    </row>
    <row r="16" spans="2:5" x14ac:dyDescent="0.3">
      <c r="B16" s="126" t="s">
        <v>380</v>
      </c>
      <c r="C16" s="88">
        <v>4.1539999999999999</v>
      </c>
      <c r="D16" s="88">
        <v>3.3929</v>
      </c>
      <c r="E16" s="127"/>
    </row>
    <row r="17" spans="2:5" x14ac:dyDescent="0.3">
      <c r="B17" s="126" t="s">
        <v>381</v>
      </c>
      <c r="C17" s="88">
        <v>0.49399999999999999</v>
      </c>
      <c r="D17" s="88">
        <v>0.42480000000000001</v>
      </c>
      <c r="E17" s="127"/>
    </row>
    <row r="18" spans="2:5" x14ac:dyDescent="0.3">
      <c r="B18" s="126" t="s">
        <v>382</v>
      </c>
      <c r="C18" s="88">
        <v>1.3420000000000001</v>
      </c>
      <c r="D18" s="88">
        <v>1.0805</v>
      </c>
      <c r="E18" s="127"/>
    </row>
    <row r="19" spans="2:5" x14ac:dyDescent="0.3">
      <c r="B19" s="126" t="s">
        <v>383</v>
      </c>
      <c r="C19" s="88">
        <v>0.36299999999999999</v>
      </c>
      <c r="D19" s="88">
        <v>0.3044</v>
      </c>
      <c r="E19" s="127"/>
    </row>
    <row r="20" spans="2:5" x14ac:dyDescent="0.3">
      <c r="B20" s="126" t="s">
        <v>384</v>
      </c>
      <c r="C20" s="88">
        <v>0.51600000000000001</v>
      </c>
      <c r="D20" s="88">
        <v>0.41310000000000002</v>
      </c>
      <c r="E20" s="127"/>
    </row>
    <row r="21" spans="2:5" x14ac:dyDescent="0.3">
      <c r="B21" s="126" t="s">
        <v>385</v>
      </c>
      <c r="C21" s="88" t="s">
        <v>890</v>
      </c>
      <c r="D21" s="88" t="s">
        <v>890</v>
      </c>
      <c r="E21" s="127"/>
    </row>
    <row r="22" spans="2:5" x14ac:dyDescent="0.3">
      <c r="B22" s="126" t="s">
        <v>386</v>
      </c>
      <c r="C22" s="88">
        <v>0.36099999999999999</v>
      </c>
      <c r="D22" s="88" t="s">
        <v>890</v>
      </c>
      <c r="E22" s="127"/>
    </row>
    <row r="23" spans="2:5" x14ac:dyDescent="0.3">
      <c r="B23" s="126" t="s">
        <v>387</v>
      </c>
      <c r="C23" s="88">
        <v>0.11799999999999999</v>
      </c>
      <c r="D23" s="88" t="s">
        <v>890</v>
      </c>
      <c r="E23" s="127"/>
    </row>
    <row r="24" spans="2:5" x14ac:dyDescent="0.3">
      <c r="B24" s="126" t="s">
        <v>388</v>
      </c>
      <c r="C24" s="88" t="s">
        <v>890</v>
      </c>
      <c r="D24" s="88" t="s">
        <v>890</v>
      </c>
      <c r="E24" s="127"/>
    </row>
    <row r="25" spans="2:5" ht="14.85" customHeight="1" x14ac:dyDescent="0.3">
      <c r="B25" s="128" t="s">
        <v>389</v>
      </c>
      <c r="C25" s="88" t="s">
        <v>890</v>
      </c>
      <c r="D25" s="88" t="s">
        <v>890</v>
      </c>
      <c r="E25" s="127"/>
    </row>
    <row r="26" spans="2:5" ht="14.85" customHeight="1" x14ac:dyDescent="0.3">
      <c r="B26" s="128" t="s">
        <v>390</v>
      </c>
      <c r="C26" s="88">
        <v>1.9E-2</v>
      </c>
      <c r="D26" s="88" t="s">
        <v>890</v>
      </c>
      <c r="E26" s="127"/>
    </row>
    <row r="27" spans="2:5" ht="14.85" customHeight="1" x14ac:dyDescent="0.3">
      <c r="B27" s="128" t="s">
        <v>391</v>
      </c>
      <c r="C27" s="88" t="s">
        <v>890</v>
      </c>
      <c r="D27" s="88" t="s">
        <v>890</v>
      </c>
      <c r="E27" s="127"/>
    </row>
    <row r="28" spans="2:5" x14ac:dyDescent="0.3">
      <c r="B28" s="128" t="s">
        <v>392</v>
      </c>
      <c r="C28" s="88" t="s">
        <v>890</v>
      </c>
      <c r="D28" s="88" t="s">
        <v>890</v>
      </c>
      <c r="E28" s="127"/>
    </row>
    <row r="29" spans="2:5" x14ac:dyDescent="0.3">
      <c r="B29" s="128" t="s">
        <v>393</v>
      </c>
      <c r="C29" s="88">
        <v>6.0000000000000001E-3</v>
      </c>
      <c r="D29" s="88" t="s">
        <v>890</v>
      </c>
      <c r="E29" s="127"/>
    </row>
    <row r="30" spans="2:5" x14ac:dyDescent="0.3">
      <c r="B30" s="128" t="s">
        <v>394</v>
      </c>
      <c r="C30" s="88" t="s">
        <v>890</v>
      </c>
      <c r="D30" s="88" t="s">
        <v>890</v>
      </c>
      <c r="E30" s="127"/>
    </row>
    <row r="31" spans="2:5" x14ac:dyDescent="0.3">
      <c r="B31" s="128" t="s">
        <v>395</v>
      </c>
      <c r="C31" s="88" t="s">
        <v>890</v>
      </c>
      <c r="D31" s="88" t="s">
        <v>890</v>
      </c>
      <c r="E31" s="127"/>
    </row>
    <row r="32" spans="2:5" x14ac:dyDescent="0.3">
      <c r="B32" s="128" t="s">
        <v>396</v>
      </c>
      <c r="C32" s="88">
        <v>0.36099999999999999</v>
      </c>
      <c r="D32" s="88" t="s">
        <v>890</v>
      </c>
      <c r="E32" s="127"/>
    </row>
    <row r="33" spans="2:5" x14ac:dyDescent="0.3">
      <c r="B33" s="128" t="s">
        <v>397</v>
      </c>
      <c r="C33" s="88" t="s">
        <v>890</v>
      </c>
      <c r="D33" s="88" t="s">
        <v>890</v>
      </c>
      <c r="E33" s="127"/>
    </row>
    <row r="34" spans="2:5" x14ac:dyDescent="0.3">
      <c r="B34" s="128" t="s">
        <v>398</v>
      </c>
      <c r="C34" s="88">
        <v>7.2999999999999995E-2</v>
      </c>
      <c r="D34" s="88" t="s">
        <v>890</v>
      </c>
      <c r="E34" s="127"/>
    </row>
    <row r="35" spans="2:5" x14ac:dyDescent="0.3">
      <c r="B35" s="128" t="s">
        <v>399</v>
      </c>
      <c r="C35" s="88" t="s">
        <v>890</v>
      </c>
      <c r="D35" s="88" t="s">
        <v>890</v>
      </c>
      <c r="E35" s="127"/>
    </row>
    <row r="36" spans="2:5" x14ac:dyDescent="0.3">
      <c r="B36" s="128" t="s">
        <v>400</v>
      </c>
      <c r="C36" s="88">
        <v>4.2000000000000003E-2</v>
      </c>
      <c r="D36" s="88" t="s">
        <v>890</v>
      </c>
      <c r="E36" s="127"/>
    </row>
    <row r="37" spans="2:5" x14ac:dyDescent="0.3">
      <c r="B37" s="128" t="s">
        <v>401</v>
      </c>
      <c r="C37" s="88" t="s">
        <v>890</v>
      </c>
      <c r="D37" s="88" t="s">
        <v>890</v>
      </c>
      <c r="E37" s="127"/>
    </row>
    <row r="38" spans="2:5" x14ac:dyDescent="0.3">
      <c r="B38" s="128" t="s">
        <v>402</v>
      </c>
      <c r="C38" s="88" t="s">
        <v>890</v>
      </c>
      <c r="D38" s="88" t="s">
        <v>890</v>
      </c>
    </row>
    <row r="39" spans="2:5" x14ac:dyDescent="0.3">
      <c r="B39" s="128" t="s">
        <v>403</v>
      </c>
      <c r="C39" s="88" t="s">
        <v>890</v>
      </c>
      <c r="D39" s="88" t="s">
        <v>890</v>
      </c>
    </row>
    <row r="40" spans="2:5" x14ac:dyDescent="0.3">
      <c r="B40" s="128" t="s">
        <v>404</v>
      </c>
      <c r="C40" s="88" t="s">
        <v>890</v>
      </c>
      <c r="D40" s="88" t="s">
        <v>890</v>
      </c>
    </row>
    <row r="41" spans="2:5" x14ac:dyDescent="0.3">
      <c r="B41" s="128" t="s">
        <v>405</v>
      </c>
      <c r="C41" s="88" t="s">
        <v>890</v>
      </c>
      <c r="D41" s="88" t="s">
        <v>890</v>
      </c>
    </row>
    <row r="42" spans="2:5" x14ac:dyDescent="0.3">
      <c r="B42" s="128" t="s">
        <v>406</v>
      </c>
      <c r="C42" s="88" t="s">
        <v>890</v>
      </c>
      <c r="D42" s="88" t="s">
        <v>890</v>
      </c>
    </row>
    <row r="43" spans="2:5" x14ac:dyDescent="0.3">
      <c r="B43" s="128" t="s">
        <v>407</v>
      </c>
      <c r="C43" s="88" t="s">
        <v>890</v>
      </c>
      <c r="D43" s="88" t="s">
        <v>890</v>
      </c>
    </row>
    <row r="44" spans="2:5" x14ac:dyDescent="0.3">
      <c r="B44" s="128" t="s">
        <v>408</v>
      </c>
      <c r="C44" s="88" t="s">
        <v>890</v>
      </c>
      <c r="D44" s="88" t="s">
        <v>890</v>
      </c>
    </row>
    <row r="45" spans="2:5" x14ac:dyDescent="0.3">
      <c r="B45" s="128" t="s">
        <v>409</v>
      </c>
      <c r="C45" s="88" t="s">
        <v>890</v>
      </c>
      <c r="D45" s="88" t="s">
        <v>890</v>
      </c>
    </row>
    <row r="46" spans="2:5" x14ac:dyDescent="0.3">
      <c r="B46" s="128" t="s">
        <v>410</v>
      </c>
      <c r="C46" s="88" t="s">
        <v>890</v>
      </c>
      <c r="D46" s="88" t="s">
        <v>890</v>
      </c>
    </row>
    <row r="47" spans="2:5" x14ac:dyDescent="0.3">
      <c r="B47" s="128" t="s">
        <v>411</v>
      </c>
      <c r="C47" s="88" t="s">
        <v>890</v>
      </c>
      <c r="D47" s="88" t="s">
        <v>890</v>
      </c>
    </row>
    <row r="48" spans="2:5" x14ac:dyDescent="0.3">
      <c r="B48" s="125" t="s">
        <v>412</v>
      </c>
      <c r="C48" s="88" t="s">
        <v>890</v>
      </c>
      <c r="D48" s="88" t="s">
        <v>890</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21/of7+Xl6wnV7QbJS0RLDZ/duzDOnwT6uGw8zjcZp/DvDJ1Uh78PprSz5YJR1y69lim9tcclatd0DL677TDbQ==" saltValue="RgNKc/eAlUKlL2m3EPaJE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J12" sqref="J12:K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East Doyle Compressor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871</v>
      </c>
      <c r="D12" s="144" t="s">
        <v>871</v>
      </c>
      <c r="E12" s="144"/>
      <c r="F12" s="144" t="s">
        <v>871</v>
      </c>
      <c r="G12" s="144"/>
      <c r="H12" s="144" t="s">
        <v>871</v>
      </c>
      <c r="I12" s="144"/>
      <c r="J12" s="145" t="s">
        <v>871</v>
      </c>
      <c r="K12" s="145" t="s">
        <v>871</v>
      </c>
      <c r="L12" s="146"/>
      <c r="M12" s="147" t="s">
        <v>791</v>
      </c>
      <c r="N12" s="148"/>
    </row>
    <row r="13" spans="2:14" s="10" customFormat="1" x14ac:dyDescent="0.3">
      <c r="B13" s="143" t="s">
        <v>390</v>
      </c>
      <c r="C13" s="144" t="s">
        <v>868</v>
      </c>
      <c r="D13" s="144" t="s">
        <v>868</v>
      </c>
      <c r="E13" s="144"/>
      <c r="F13" s="144" t="s">
        <v>868</v>
      </c>
      <c r="G13" s="144"/>
      <c r="H13" s="144" t="s">
        <v>868</v>
      </c>
      <c r="I13" s="144"/>
      <c r="J13" s="145" t="s">
        <v>868</v>
      </c>
      <c r="K13" s="145" t="s">
        <v>868</v>
      </c>
      <c r="L13" s="146"/>
      <c r="M13" s="147" t="s">
        <v>791</v>
      </c>
    </row>
    <row r="14" spans="2:14" s="10" customFormat="1" ht="28.8" x14ac:dyDescent="0.3">
      <c r="B14" s="143" t="s">
        <v>391</v>
      </c>
      <c r="C14" s="144" t="s">
        <v>871</v>
      </c>
      <c r="D14" s="144" t="s">
        <v>871</v>
      </c>
      <c r="E14" s="144"/>
      <c r="F14" s="144" t="s">
        <v>871</v>
      </c>
      <c r="G14" s="144"/>
      <c r="H14" s="144" t="s">
        <v>871</v>
      </c>
      <c r="I14" s="144"/>
      <c r="J14" s="145" t="s">
        <v>871</v>
      </c>
      <c r="K14" s="145" t="s">
        <v>871</v>
      </c>
      <c r="L14" s="146"/>
      <c r="M14" s="147" t="s">
        <v>791</v>
      </c>
    </row>
    <row r="15" spans="2:14" s="10" customFormat="1" ht="28.8" x14ac:dyDescent="0.3">
      <c r="B15" s="143" t="s">
        <v>392</v>
      </c>
      <c r="C15" s="144" t="s">
        <v>871</v>
      </c>
      <c r="D15" s="144" t="s">
        <v>871</v>
      </c>
      <c r="E15" s="144"/>
      <c r="F15" s="144" t="s">
        <v>871</v>
      </c>
      <c r="G15" s="144"/>
      <c r="H15" s="144" t="s">
        <v>871</v>
      </c>
      <c r="I15" s="144"/>
      <c r="J15" s="145" t="s">
        <v>871</v>
      </c>
      <c r="K15" s="145" t="s">
        <v>871</v>
      </c>
      <c r="L15" s="146"/>
      <c r="M15" s="147" t="s">
        <v>791</v>
      </c>
    </row>
    <row r="16" spans="2:14" s="10" customFormat="1" x14ac:dyDescent="0.3">
      <c r="B16" s="143" t="s">
        <v>393</v>
      </c>
      <c r="C16" s="144" t="s">
        <v>868</v>
      </c>
      <c r="D16" s="144" t="s">
        <v>868</v>
      </c>
      <c r="E16" s="144"/>
      <c r="F16" s="144" t="s">
        <v>868</v>
      </c>
      <c r="G16" s="144"/>
      <c r="H16" s="144" t="s">
        <v>868</v>
      </c>
      <c r="I16" s="144"/>
      <c r="J16" s="145" t="s">
        <v>868</v>
      </c>
      <c r="K16" s="145" t="s">
        <v>868</v>
      </c>
      <c r="L16" s="146"/>
      <c r="M16" s="147" t="s">
        <v>791</v>
      </c>
    </row>
    <row r="17" spans="2:13" s="10" customFormat="1" ht="28.8" x14ac:dyDescent="0.3">
      <c r="B17" s="143" t="s">
        <v>394</v>
      </c>
      <c r="C17" s="144" t="s">
        <v>871</v>
      </c>
      <c r="D17" s="144" t="s">
        <v>871</v>
      </c>
      <c r="E17" s="144"/>
      <c r="F17" s="144" t="s">
        <v>871</v>
      </c>
      <c r="G17" s="144"/>
      <c r="H17" s="144" t="s">
        <v>871</v>
      </c>
      <c r="I17" s="144"/>
      <c r="J17" s="145" t="s">
        <v>871</v>
      </c>
      <c r="K17" s="145" t="s">
        <v>871</v>
      </c>
      <c r="L17" s="146"/>
      <c r="M17" s="147" t="s">
        <v>791</v>
      </c>
    </row>
    <row r="18" spans="2:13" s="10" customFormat="1" ht="28.8" x14ac:dyDescent="0.3">
      <c r="B18" s="143" t="s">
        <v>395</v>
      </c>
      <c r="C18" s="144" t="s">
        <v>871</v>
      </c>
      <c r="D18" s="144" t="s">
        <v>871</v>
      </c>
      <c r="E18" s="144"/>
      <c r="F18" s="144" t="s">
        <v>871</v>
      </c>
      <c r="G18" s="144"/>
      <c r="H18" s="144" t="s">
        <v>871</v>
      </c>
      <c r="I18" s="144"/>
      <c r="J18" s="145" t="s">
        <v>871</v>
      </c>
      <c r="K18" s="145" t="s">
        <v>871</v>
      </c>
      <c r="L18" s="146"/>
      <c r="M18" s="147" t="s">
        <v>791</v>
      </c>
    </row>
    <row r="19" spans="2:13" s="10" customFormat="1" x14ac:dyDescent="0.3">
      <c r="B19" s="143" t="s">
        <v>396</v>
      </c>
      <c r="C19" s="144" t="s">
        <v>868</v>
      </c>
      <c r="D19" s="144" t="s">
        <v>868</v>
      </c>
      <c r="E19" s="144"/>
      <c r="F19" s="144" t="s">
        <v>868</v>
      </c>
      <c r="G19" s="144"/>
      <c r="H19" s="144" t="s">
        <v>868</v>
      </c>
      <c r="I19" s="144"/>
      <c r="J19" s="145" t="s">
        <v>868</v>
      </c>
      <c r="K19" s="145" t="s">
        <v>868</v>
      </c>
      <c r="L19" s="146"/>
      <c r="M19" s="147" t="s">
        <v>791</v>
      </c>
    </row>
    <row r="20" spans="2:13" s="10" customFormat="1" ht="28.8" x14ac:dyDescent="0.3">
      <c r="B20" s="143" t="s">
        <v>397</v>
      </c>
      <c r="C20" s="144" t="s">
        <v>871</v>
      </c>
      <c r="D20" s="144" t="s">
        <v>871</v>
      </c>
      <c r="E20" s="144"/>
      <c r="F20" s="144" t="s">
        <v>871</v>
      </c>
      <c r="G20" s="144"/>
      <c r="H20" s="144" t="s">
        <v>871</v>
      </c>
      <c r="I20" s="144"/>
      <c r="J20" s="145" t="s">
        <v>871</v>
      </c>
      <c r="K20" s="145" t="s">
        <v>871</v>
      </c>
      <c r="L20" s="146"/>
      <c r="M20" s="147" t="s">
        <v>791</v>
      </c>
    </row>
    <row r="21" spans="2:13" s="10" customFormat="1" x14ac:dyDescent="0.3">
      <c r="B21" s="143" t="s">
        <v>398</v>
      </c>
      <c r="C21" s="144" t="s">
        <v>868</v>
      </c>
      <c r="D21" s="144" t="s">
        <v>868</v>
      </c>
      <c r="E21" s="144"/>
      <c r="F21" s="144" t="s">
        <v>868</v>
      </c>
      <c r="G21" s="144"/>
      <c r="H21" s="144" t="s">
        <v>868</v>
      </c>
      <c r="I21" s="144"/>
      <c r="J21" s="145" t="s">
        <v>868</v>
      </c>
      <c r="K21" s="145" t="s">
        <v>868</v>
      </c>
      <c r="L21" s="146"/>
      <c r="M21" s="147" t="s">
        <v>791</v>
      </c>
    </row>
    <row r="22" spans="2:13" s="10" customFormat="1" ht="28.8" x14ac:dyDescent="0.3">
      <c r="B22" s="143" t="s">
        <v>399</v>
      </c>
      <c r="C22" s="144" t="s">
        <v>868</v>
      </c>
      <c r="D22" s="144" t="s">
        <v>871</v>
      </c>
      <c r="E22" s="144"/>
      <c r="F22" s="144" t="s">
        <v>871</v>
      </c>
      <c r="G22" s="144"/>
      <c r="H22" s="144" t="s">
        <v>868</v>
      </c>
      <c r="I22" s="144"/>
      <c r="J22" s="145" t="s">
        <v>871</v>
      </c>
      <c r="K22" s="145" t="s">
        <v>871</v>
      </c>
      <c r="L22" s="146"/>
      <c r="M22" s="147" t="s">
        <v>791</v>
      </c>
    </row>
    <row r="23" spans="2:13" s="10" customFormat="1" x14ac:dyDescent="0.3">
      <c r="B23" s="143" t="s">
        <v>400</v>
      </c>
      <c r="C23" s="144" t="s">
        <v>868</v>
      </c>
      <c r="D23" s="144" t="s">
        <v>868</v>
      </c>
      <c r="E23" s="144"/>
      <c r="F23" s="144" t="s">
        <v>868</v>
      </c>
      <c r="G23" s="144"/>
      <c r="H23" s="144" t="s">
        <v>868</v>
      </c>
      <c r="I23" s="144"/>
      <c r="J23" s="145" t="s">
        <v>868</v>
      </c>
      <c r="K23" s="145" t="s">
        <v>868</v>
      </c>
      <c r="L23" s="146"/>
      <c r="M23" s="147" t="s">
        <v>791</v>
      </c>
    </row>
    <row r="24" spans="2:13" s="10" customFormat="1" ht="28.8" x14ac:dyDescent="0.3">
      <c r="B24" s="143" t="s">
        <v>401</v>
      </c>
      <c r="C24" s="144" t="s">
        <v>871</v>
      </c>
      <c r="D24" s="144" t="s">
        <v>871</v>
      </c>
      <c r="E24" s="144"/>
      <c r="F24" s="144" t="s">
        <v>871</v>
      </c>
      <c r="G24" s="144"/>
      <c r="H24" s="144" t="s">
        <v>871</v>
      </c>
      <c r="I24" s="144"/>
      <c r="J24" s="145" t="s">
        <v>871</v>
      </c>
      <c r="K24" s="145" t="s">
        <v>871</v>
      </c>
      <c r="L24" s="146"/>
      <c r="M24" s="147" t="s">
        <v>791</v>
      </c>
    </row>
    <row r="25" spans="2:13" s="10" customFormat="1" ht="28.8" x14ac:dyDescent="0.3">
      <c r="B25" s="143" t="s">
        <v>402</v>
      </c>
      <c r="C25" s="144" t="s">
        <v>871</v>
      </c>
      <c r="D25" s="144" t="s">
        <v>871</v>
      </c>
      <c r="E25" s="144"/>
      <c r="F25" s="144" t="s">
        <v>871</v>
      </c>
      <c r="G25" s="144"/>
      <c r="H25" s="144" t="s">
        <v>871</v>
      </c>
      <c r="I25" s="144"/>
      <c r="J25" s="145" t="s">
        <v>871</v>
      </c>
      <c r="K25" s="145" t="s">
        <v>871</v>
      </c>
      <c r="L25" s="146"/>
      <c r="M25" s="147" t="s">
        <v>791</v>
      </c>
    </row>
    <row r="26" spans="2:13" s="10" customFormat="1" ht="28.8" x14ac:dyDescent="0.3">
      <c r="B26" s="143" t="s">
        <v>403</v>
      </c>
      <c r="C26" s="144" t="s">
        <v>871</v>
      </c>
      <c r="D26" s="144" t="s">
        <v>871</v>
      </c>
      <c r="E26" s="144"/>
      <c r="F26" s="144" t="s">
        <v>871</v>
      </c>
      <c r="G26" s="144"/>
      <c r="H26" s="144" t="s">
        <v>871</v>
      </c>
      <c r="I26" s="144"/>
      <c r="J26" s="145" t="s">
        <v>871</v>
      </c>
      <c r="K26" s="145" t="s">
        <v>871</v>
      </c>
      <c r="L26" s="146"/>
      <c r="M26" s="147" t="s">
        <v>791</v>
      </c>
    </row>
    <row r="27" spans="2:13" s="10" customFormat="1" ht="28.8" x14ac:dyDescent="0.3">
      <c r="B27" s="143" t="s">
        <v>404</v>
      </c>
      <c r="C27" s="144" t="s">
        <v>871</v>
      </c>
      <c r="D27" s="144" t="s">
        <v>871</v>
      </c>
      <c r="E27" s="144"/>
      <c r="F27" s="144" t="s">
        <v>871</v>
      </c>
      <c r="G27" s="144"/>
      <c r="H27" s="144" t="s">
        <v>871</v>
      </c>
      <c r="I27" s="144"/>
      <c r="J27" s="145" t="s">
        <v>871</v>
      </c>
      <c r="K27" s="145" t="s">
        <v>871</v>
      </c>
      <c r="L27" s="146"/>
      <c r="M27" s="147" t="s">
        <v>791</v>
      </c>
    </row>
    <row r="28" spans="2:13" s="10" customFormat="1" ht="28.8" x14ac:dyDescent="0.3">
      <c r="B28" s="143" t="s">
        <v>405</v>
      </c>
      <c r="C28" s="144" t="s">
        <v>871</v>
      </c>
      <c r="D28" s="144" t="s">
        <v>871</v>
      </c>
      <c r="E28" s="144"/>
      <c r="F28" s="144" t="s">
        <v>871</v>
      </c>
      <c r="G28" s="144"/>
      <c r="H28" s="144" t="s">
        <v>871</v>
      </c>
      <c r="I28" s="144"/>
      <c r="J28" s="145" t="s">
        <v>871</v>
      </c>
      <c r="K28" s="145" t="s">
        <v>871</v>
      </c>
      <c r="L28" s="146"/>
      <c r="M28" s="147" t="s">
        <v>791</v>
      </c>
    </row>
    <row r="29" spans="2:13" s="10" customFormat="1" ht="28.8" x14ac:dyDescent="0.3">
      <c r="B29" s="143" t="s">
        <v>406</v>
      </c>
      <c r="C29" s="144" t="s">
        <v>871</v>
      </c>
      <c r="D29" s="144" t="s">
        <v>871</v>
      </c>
      <c r="E29" s="144"/>
      <c r="F29" s="144" t="s">
        <v>871</v>
      </c>
      <c r="G29" s="144"/>
      <c r="H29" s="144" t="s">
        <v>871</v>
      </c>
      <c r="I29" s="144"/>
      <c r="J29" s="145" t="s">
        <v>871</v>
      </c>
      <c r="K29" s="145" t="s">
        <v>871</v>
      </c>
      <c r="L29" s="146"/>
      <c r="M29" s="147" t="s">
        <v>791</v>
      </c>
    </row>
    <row r="30" spans="2:13" s="10" customFormat="1" ht="28.8" x14ac:dyDescent="0.3">
      <c r="B30" s="143" t="s">
        <v>407</v>
      </c>
      <c r="C30" s="144" t="s">
        <v>871</v>
      </c>
      <c r="D30" s="144" t="s">
        <v>871</v>
      </c>
      <c r="E30" s="144"/>
      <c r="F30" s="144" t="s">
        <v>871</v>
      </c>
      <c r="G30" s="144"/>
      <c r="H30" s="144" t="s">
        <v>871</v>
      </c>
      <c r="I30" s="144"/>
      <c r="J30" s="145" t="s">
        <v>871</v>
      </c>
      <c r="K30" s="145" t="s">
        <v>871</v>
      </c>
      <c r="L30" s="146"/>
      <c r="M30" s="147" t="s">
        <v>791</v>
      </c>
    </row>
    <row r="31" spans="2:13" s="10" customFormat="1" ht="28.8" x14ac:dyDescent="0.3">
      <c r="B31" s="143" t="s">
        <v>408</v>
      </c>
      <c r="C31" s="144" t="s">
        <v>871</v>
      </c>
      <c r="D31" s="144" t="s">
        <v>871</v>
      </c>
      <c r="E31" s="144"/>
      <c r="F31" s="144" t="s">
        <v>871</v>
      </c>
      <c r="G31" s="144"/>
      <c r="H31" s="144" t="s">
        <v>871</v>
      </c>
      <c r="I31" s="144"/>
      <c r="J31" s="145" t="s">
        <v>871</v>
      </c>
      <c r="K31" s="145" t="s">
        <v>871</v>
      </c>
      <c r="L31" s="146"/>
      <c r="M31" s="147" t="s">
        <v>791</v>
      </c>
    </row>
    <row r="32" spans="2:13" s="10" customFormat="1" ht="28.8" x14ac:dyDescent="0.3">
      <c r="B32" s="143" t="s">
        <v>409</v>
      </c>
      <c r="C32" s="144" t="s">
        <v>871</v>
      </c>
      <c r="D32" s="144" t="s">
        <v>871</v>
      </c>
      <c r="E32" s="144"/>
      <c r="F32" s="144" t="s">
        <v>871</v>
      </c>
      <c r="G32" s="144"/>
      <c r="H32" s="144" t="s">
        <v>871</v>
      </c>
      <c r="I32" s="144"/>
      <c r="J32" s="145" t="s">
        <v>871</v>
      </c>
      <c r="K32" s="145" t="s">
        <v>871</v>
      </c>
      <c r="L32" s="146"/>
      <c r="M32" s="147" t="s">
        <v>791</v>
      </c>
    </row>
    <row r="33" spans="2:13" s="10" customFormat="1" ht="28.8" x14ac:dyDescent="0.3">
      <c r="B33" s="143" t="s">
        <v>410</v>
      </c>
      <c r="C33" s="144" t="s">
        <v>871</v>
      </c>
      <c r="D33" s="144" t="s">
        <v>871</v>
      </c>
      <c r="E33" s="144"/>
      <c r="F33" s="144" t="s">
        <v>871</v>
      </c>
      <c r="G33" s="144"/>
      <c r="H33" s="144" t="s">
        <v>871</v>
      </c>
      <c r="I33" s="144"/>
      <c r="J33" s="145" t="s">
        <v>871</v>
      </c>
      <c r="K33" s="145" t="s">
        <v>871</v>
      </c>
      <c r="L33" s="146"/>
      <c r="M33" s="147" t="s">
        <v>791</v>
      </c>
    </row>
    <row r="34" spans="2:13" s="10" customFormat="1" ht="28.8" x14ac:dyDescent="0.3">
      <c r="B34" s="143" t="s">
        <v>411</v>
      </c>
      <c r="C34" s="144" t="s">
        <v>871</v>
      </c>
      <c r="D34" s="144" t="s">
        <v>871</v>
      </c>
      <c r="E34" s="144"/>
      <c r="F34" s="144" t="s">
        <v>871</v>
      </c>
      <c r="G34" s="144"/>
      <c r="H34" s="144" t="s">
        <v>871</v>
      </c>
      <c r="I34" s="144"/>
      <c r="J34" s="145" t="s">
        <v>871</v>
      </c>
      <c r="K34" s="145" t="s">
        <v>871</v>
      </c>
      <c r="L34" s="146"/>
      <c r="M34" s="147" t="s">
        <v>791</v>
      </c>
    </row>
    <row r="35" spans="2:13" s="10" customFormat="1" ht="28.8" x14ac:dyDescent="0.3">
      <c r="B35" s="149" t="s">
        <v>412</v>
      </c>
      <c r="C35" s="144" t="s">
        <v>871</v>
      </c>
      <c r="D35" s="144" t="s">
        <v>871</v>
      </c>
      <c r="E35" s="144"/>
      <c r="F35" s="144" t="s">
        <v>871</v>
      </c>
      <c r="G35" s="144"/>
      <c r="H35" s="144" t="s">
        <v>871</v>
      </c>
      <c r="I35" s="144"/>
      <c r="J35" s="145" t="s">
        <v>871</v>
      </c>
      <c r="K35" s="145" t="s">
        <v>871</v>
      </c>
      <c r="L35" s="146"/>
      <c r="M35" s="147" t="s">
        <v>791</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zg6m1ZkwGCTF6p/CBTNj27WNrQzOoOhW+/xsgRDxtSDfMfXtWLRd2K3t2XGqQkohXFT5DayEChiXKBUCdkeJaQ==" saltValue="y2k0RZOEgSLEVkzjsmhGl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A8" workbookViewId="0">
      <selection activeCell="BZ14" sqref="BZ14:CH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East Doyle Compressor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3</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57.6" x14ac:dyDescent="0.3">
      <c r="B14" s="182" t="s">
        <v>967</v>
      </c>
      <c r="C14" s="182" t="s">
        <v>113</v>
      </c>
      <c r="D14" s="182"/>
      <c r="E14" s="182" t="s">
        <v>970</v>
      </c>
      <c r="F14" s="182"/>
      <c r="G14" s="182" t="s">
        <v>971</v>
      </c>
      <c r="H14" s="182" t="s">
        <v>942</v>
      </c>
      <c r="I14" s="182"/>
      <c r="J14" s="182">
        <v>1.5835815731131424</v>
      </c>
      <c r="K14" s="182">
        <v>0.98599416983255395</v>
      </c>
      <c r="L14" s="183">
        <v>0</v>
      </c>
      <c r="M14" s="183">
        <v>3.507043196819778E-3</v>
      </c>
      <c r="N14" s="183">
        <v>0</v>
      </c>
      <c r="O14" s="183">
        <v>0</v>
      </c>
      <c r="P14" s="183">
        <v>1.5088169791297879E-3</v>
      </c>
      <c r="Q14" s="183">
        <v>0</v>
      </c>
      <c r="R14" s="183">
        <v>0</v>
      </c>
      <c r="S14" s="183">
        <v>0.15803187622287249</v>
      </c>
      <c r="T14" s="183">
        <v>0</v>
      </c>
      <c r="U14" s="183">
        <v>5.6792617512336696E-3</v>
      </c>
      <c r="V14" s="183">
        <v>0</v>
      </c>
      <c r="W14" s="183">
        <v>1.1171016881268969E-3</v>
      </c>
      <c r="X14" s="183">
        <v>0</v>
      </c>
      <c r="Y14" s="183">
        <v>0</v>
      </c>
      <c r="Z14" s="183">
        <v>0</v>
      </c>
      <c r="AA14" s="183">
        <v>0</v>
      </c>
      <c r="AB14" s="183">
        <v>0</v>
      </c>
      <c r="AC14" s="183">
        <v>0</v>
      </c>
      <c r="AD14" s="183">
        <v>0</v>
      </c>
      <c r="AE14" s="183">
        <v>0</v>
      </c>
      <c r="AF14" s="183">
        <v>0</v>
      </c>
      <c r="AG14" s="183">
        <v>0</v>
      </c>
      <c r="AH14" s="183">
        <v>0</v>
      </c>
      <c r="AI14" s="183">
        <v>0</v>
      </c>
      <c r="AJ14" s="183">
        <v>0.16984409983818261</v>
      </c>
      <c r="AK14" s="183" t="s">
        <v>940</v>
      </c>
      <c r="AL14" s="183" t="s">
        <v>941</v>
      </c>
      <c r="AM14" s="183"/>
      <c r="AN14" s="183" t="s">
        <v>942</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t="s">
        <v>942</v>
      </c>
      <c r="BR14" s="184"/>
      <c r="BS14" s="184" t="s">
        <v>976</v>
      </c>
      <c r="BT14" s="184" t="s">
        <v>942</v>
      </c>
      <c r="BU14" s="185" t="s">
        <v>974</v>
      </c>
      <c r="BV14" s="184" t="s">
        <v>942</v>
      </c>
      <c r="BW14" s="186" t="s">
        <v>975</v>
      </c>
      <c r="BX14" s="144" t="s">
        <v>942</v>
      </c>
      <c r="BY14" s="184"/>
      <c r="BZ14" s="184">
        <v>8820</v>
      </c>
      <c r="CA14" s="183">
        <v>5.89</v>
      </c>
      <c r="CB14" s="183">
        <v>0</v>
      </c>
      <c r="CC14" s="183">
        <v>5.9790903320549003E-3</v>
      </c>
      <c r="CD14" s="183">
        <v>5.88612899393575</v>
      </c>
      <c r="CE14" s="183">
        <v>15.7</v>
      </c>
      <c r="CF14" s="183">
        <v>2.5</v>
      </c>
      <c r="CG14" s="183">
        <v>11.622797963251001</v>
      </c>
      <c r="CH14" s="182">
        <v>0.15852240615354618</v>
      </c>
    </row>
    <row r="15" spans="2:86" s="10" customFormat="1" ht="57.6" x14ac:dyDescent="0.3">
      <c r="B15" s="182" t="s">
        <v>967</v>
      </c>
      <c r="C15" s="182" t="s">
        <v>113</v>
      </c>
      <c r="D15" s="182"/>
      <c r="E15" s="182" t="s">
        <v>970</v>
      </c>
      <c r="F15" s="182"/>
      <c r="G15" s="182" t="s">
        <v>972</v>
      </c>
      <c r="H15" s="182" t="s">
        <v>942</v>
      </c>
      <c r="I15" s="182"/>
      <c r="J15" s="182">
        <v>0.61</v>
      </c>
      <c r="K15" s="182">
        <f>0.0617400039265578+0.03578</f>
        <v>9.7520003926557797E-2</v>
      </c>
      <c r="L15" s="183">
        <v>0</v>
      </c>
      <c r="M15" s="183">
        <v>1E-3</v>
      </c>
      <c r="N15" s="183">
        <v>0</v>
      </c>
      <c r="O15" s="183">
        <v>0</v>
      </c>
      <c r="P15" s="183">
        <v>3.8000000000000002E-4</v>
      </c>
      <c r="Q15" s="183">
        <v>0</v>
      </c>
      <c r="R15" s="183">
        <v>0</v>
      </c>
      <c r="S15" s="183">
        <v>5.636E-2</v>
      </c>
      <c r="T15" s="183">
        <v>0</v>
      </c>
      <c r="U15" s="183">
        <v>1.25E-3</v>
      </c>
      <c r="V15" s="183">
        <v>0</v>
      </c>
      <c r="W15" s="183">
        <v>2.4000000000000001E-4</v>
      </c>
      <c r="X15" s="183">
        <v>0</v>
      </c>
      <c r="Y15" s="183">
        <v>0</v>
      </c>
      <c r="Z15" s="183">
        <v>0</v>
      </c>
      <c r="AA15" s="183">
        <v>0</v>
      </c>
      <c r="AB15" s="183">
        <v>0</v>
      </c>
      <c r="AC15" s="183">
        <v>0</v>
      </c>
      <c r="AD15" s="183">
        <v>0</v>
      </c>
      <c r="AE15" s="183">
        <v>0</v>
      </c>
      <c r="AF15" s="183">
        <v>0</v>
      </c>
      <c r="AG15" s="183">
        <v>0</v>
      </c>
      <c r="AH15" s="183">
        <v>0</v>
      </c>
      <c r="AI15" s="183">
        <v>0</v>
      </c>
      <c r="AJ15" s="183">
        <v>5.8999999999999997E-2</v>
      </c>
      <c r="AK15" s="183" t="s">
        <v>940</v>
      </c>
      <c r="AL15" s="183" t="s">
        <v>941</v>
      </c>
      <c r="AM15" s="183"/>
      <c r="AN15" s="183" t="s">
        <v>942</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2" t="s">
        <v>942</v>
      </c>
      <c r="BR15" s="184"/>
      <c r="BS15" s="184" t="s">
        <v>976</v>
      </c>
      <c r="BT15" s="184" t="s">
        <v>942</v>
      </c>
      <c r="BU15" s="185" t="s">
        <v>974</v>
      </c>
      <c r="BV15" s="184" t="s">
        <v>942</v>
      </c>
      <c r="BW15" s="186" t="s">
        <v>975</v>
      </c>
      <c r="BX15" s="144" t="s">
        <v>942</v>
      </c>
      <c r="BY15" s="184"/>
      <c r="BZ15" s="184">
        <v>8820</v>
      </c>
      <c r="CA15" s="183">
        <v>5.89</v>
      </c>
      <c r="CB15" s="183">
        <v>0</v>
      </c>
      <c r="CC15" s="183">
        <v>5.9790903320549003E-3</v>
      </c>
      <c r="CD15" s="183">
        <v>5.88612899393575</v>
      </c>
      <c r="CE15" s="183">
        <v>15.7</v>
      </c>
      <c r="CF15" s="183">
        <v>2.5</v>
      </c>
      <c r="CG15" s="187">
        <v>3.3105699999999997E-5</v>
      </c>
      <c r="CH15" s="182">
        <v>3.9369321999999998E-2</v>
      </c>
    </row>
    <row r="16" spans="2:86" s="10" customFormat="1" ht="43.2" x14ac:dyDescent="0.3">
      <c r="B16" s="182" t="s">
        <v>968</v>
      </c>
      <c r="C16" s="182" t="s">
        <v>113</v>
      </c>
      <c r="D16" s="182"/>
      <c r="E16" s="182" t="s">
        <v>973</v>
      </c>
      <c r="F16" s="182"/>
      <c r="G16" s="182" t="s">
        <v>971</v>
      </c>
      <c r="H16" s="182" t="s">
        <v>942</v>
      </c>
      <c r="I16" s="182"/>
      <c r="J16" s="182">
        <v>0</v>
      </c>
      <c r="K16" s="182">
        <v>0</v>
      </c>
      <c r="L16" s="183">
        <v>0</v>
      </c>
      <c r="M16" s="183">
        <v>0</v>
      </c>
      <c r="N16" s="183">
        <v>0</v>
      </c>
      <c r="O16" s="183">
        <v>0</v>
      </c>
      <c r="P16" s="183">
        <v>0</v>
      </c>
      <c r="Q16" s="183">
        <v>0</v>
      </c>
      <c r="R16" s="183">
        <v>0</v>
      </c>
      <c r="S16" s="183">
        <v>0</v>
      </c>
      <c r="T16" s="183">
        <v>0</v>
      </c>
      <c r="U16" s="183">
        <v>0</v>
      </c>
      <c r="V16" s="183">
        <v>0</v>
      </c>
      <c r="W16" s="183">
        <v>0</v>
      </c>
      <c r="X16" s="183">
        <v>0</v>
      </c>
      <c r="Y16" s="183">
        <v>0</v>
      </c>
      <c r="Z16" s="183">
        <v>0</v>
      </c>
      <c r="AA16" s="183">
        <v>0</v>
      </c>
      <c r="AB16" s="183">
        <v>0</v>
      </c>
      <c r="AC16" s="183">
        <v>0</v>
      </c>
      <c r="AD16" s="183">
        <v>0</v>
      </c>
      <c r="AE16" s="183">
        <v>0</v>
      </c>
      <c r="AF16" s="183">
        <v>0</v>
      </c>
      <c r="AG16" s="183">
        <v>0</v>
      </c>
      <c r="AH16" s="183">
        <v>0</v>
      </c>
      <c r="AI16" s="183">
        <v>0</v>
      </c>
      <c r="AJ16" s="183">
        <v>0</v>
      </c>
      <c r="AK16" s="183" t="s">
        <v>940</v>
      </c>
      <c r="AL16" s="183" t="s">
        <v>941</v>
      </c>
      <c r="AM16" s="183"/>
      <c r="AN16" s="183" t="s">
        <v>942</v>
      </c>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2" t="s">
        <v>942</v>
      </c>
      <c r="BR16" s="184"/>
      <c r="BS16" s="184" t="s">
        <v>976</v>
      </c>
      <c r="BT16" s="184" t="s">
        <v>942</v>
      </c>
      <c r="BU16" s="185" t="s">
        <v>974</v>
      </c>
      <c r="BV16" s="184" t="s">
        <v>942</v>
      </c>
      <c r="BW16" s="186" t="s">
        <v>975</v>
      </c>
      <c r="BX16" s="144" t="s">
        <v>942</v>
      </c>
      <c r="BY16" s="184"/>
      <c r="BZ16" s="184">
        <v>8820</v>
      </c>
      <c r="CA16" s="183">
        <v>0</v>
      </c>
      <c r="CB16" s="183">
        <v>0</v>
      </c>
      <c r="CC16" s="183">
        <v>0</v>
      </c>
      <c r="CD16" s="183">
        <v>0</v>
      </c>
      <c r="CE16" s="183">
        <v>0</v>
      </c>
      <c r="CF16" s="183">
        <v>0</v>
      </c>
      <c r="CG16" s="183">
        <v>0</v>
      </c>
      <c r="CH16" s="183">
        <v>0</v>
      </c>
    </row>
    <row r="17" spans="2:86" s="10" customFormat="1" ht="43.2" x14ac:dyDescent="0.3">
      <c r="B17" s="182" t="s">
        <v>968</v>
      </c>
      <c r="C17" s="182" t="s">
        <v>113</v>
      </c>
      <c r="D17" s="182"/>
      <c r="E17" s="182" t="s">
        <v>973</v>
      </c>
      <c r="F17" s="182"/>
      <c r="G17" s="182" t="s">
        <v>972</v>
      </c>
      <c r="H17" s="182" t="s">
        <v>942</v>
      </c>
      <c r="I17" s="182"/>
      <c r="J17" s="182">
        <v>0</v>
      </c>
      <c r="K17" s="182">
        <v>0</v>
      </c>
      <c r="L17" s="183">
        <v>0</v>
      </c>
      <c r="M17" s="183">
        <v>0</v>
      </c>
      <c r="N17" s="183">
        <v>0</v>
      </c>
      <c r="O17" s="183">
        <v>0</v>
      </c>
      <c r="P17" s="183">
        <v>0</v>
      </c>
      <c r="Q17" s="183">
        <v>0</v>
      </c>
      <c r="R17" s="183">
        <v>0</v>
      </c>
      <c r="S17" s="183">
        <v>0</v>
      </c>
      <c r="T17" s="183">
        <v>0</v>
      </c>
      <c r="U17" s="183">
        <v>0</v>
      </c>
      <c r="V17" s="183">
        <v>0</v>
      </c>
      <c r="W17" s="183">
        <v>0</v>
      </c>
      <c r="X17" s="183">
        <v>0</v>
      </c>
      <c r="Y17" s="183">
        <v>0</v>
      </c>
      <c r="Z17" s="183">
        <v>0</v>
      </c>
      <c r="AA17" s="183">
        <v>0</v>
      </c>
      <c r="AB17" s="183">
        <v>0</v>
      </c>
      <c r="AC17" s="183">
        <v>0</v>
      </c>
      <c r="AD17" s="183">
        <v>0</v>
      </c>
      <c r="AE17" s="183">
        <v>0</v>
      </c>
      <c r="AF17" s="183">
        <v>0</v>
      </c>
      <c r="AG17" s="183">
        <v>0</v>
      </c>
      <c r="AH17" s="183">
        <v>0</v>
      </c>
      <c r="AI17" s="183">
        <v>0</v>
      </c>
      <c r="AJ17" s="183">
        <v>0</v>
      </c>
      <c r="AK17" s="183" t="s">
        <v>940</v>
      </c>
      <c r="AL17" s="183" t="s">
        <v>941</v>
      </c>
      <c r="AM17" s="183"/>
      <c r="AN17" s="183" t="s">
        <v>942</v>
      </c>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2" t="s">
        <v>942</v>
      </c>
      <c r="BR17" s="184"/>
      <c r="BS17" s="184" t="s">
        <v>976</v>
      </c>
      <c r="BT17" s="184" t="s">
        <v>942</v>
      </c>
      <c r="BU17" s="185" t="s">
        <v>974</v>
      </c>
      <c r="BV17" s="184" t="s">
        <v>942</v>
      </c>
      <c r="BW17" s="186" t="s">
        <v>975</v>
      </c>
      <c r="BX17" s="144" t="s">
        <v>942</v>
      </c>
      <c r="BY17" s="184"/>
      <c r="BZ17" s="184">
        <v>8820</v>
      </c>
      <c r="CA17" s="183">
        <v>0</v>
      </c>
      <c r="CB17" s="183">
        <v>0</v>
      </c>
      <c r="CC17" s="183">
        <v>0</v>
      </c>
      <c r="CD17" s="183">
        <v>0</v>
      </c>
      <c r="CE17" s="183">
        <v>0</v>
      </c>
      <c r="CF17" s="183">
        <v>0</v>
      </c>
      <c r="CG17" s="183">
        <v>0</v>
      </c>
      <c r="CH17" s="183">
        <v>0</v>
      </c>
    </row>
    <row r="18" spans="2:86" s="10" customFormat="1" ht="43.2" x14ac:dyDescent="0.3">
      <c r="B18" s="182" t="s">
        <v>969</v>
      </c>
      <c r="C18" s="182" t="s">
        <v>113</v>
      </c>
      <c r="D18" s="182"/>
      <c r="E18" s="182" t="s">
        <v>973</v>
      </c>
      <c r="F18" s="182"/>
      <c r="G18" s="182" t="s">
        <v>971</v>
      </c>
      <c r="H18" s="182" t="s">
        <v>942</v>
      </c>
      <c r="I18" s="182"/>
      <c r="J18" s="182">
        <v>0</v>
      </c>
      <c r="K18" s="182">
        <v>0</v>
      </c>
      <c r="L18" s="183">
        <v>0</v>
      </c>
      <c r="M18" s="183">
        <v>0</v>
      </c>
      <c r="N18" s="183">
        <v>0</v>
      </c>
      <c r="O18" s="183">
        <v>0</v>
      </c>
      <c r="P18" s="183">
        <v>0</v>
      </c>
      <c r="Q18" s="183">
        <v>0</v>
      </c>
      <c r="R18" s="183">
        <v>0</v>
      </c>
      <c r="S18" s="183">
        <v>0</v>
      </c>
      <c r="T18" s="183">
        <v>0</v>
      </c>
      <c r="U18" s="183">
        <v>0</v>
      </c>
      <c r="V18" s="183">
        <v>0</v>
      </c>
      <c r="W18" s="183">
        <v>0</v>
      </c>
      <c r="X18" s="183">
        <v>0</v>
      </c>
      <c r="Y18" s="183">
        <v>0</v>
      </c>
      <c r="Z18" s="183">
        <v>0</v>
      </c>
      <c r="AA18" s="183">
        <v>0</v>
      </c>
      <c r="AB18" s="183">
        <v>0</v>
      </c>
      <c r="AC18" s="183">
        <v>0</v>
      </c>
      <c r="AD18" s="183">
        <v>0</v>
      </c>
      <c r="AE18" s="183">
        <v>0</v>
      </c>
      <c r="AF18" s="183">
        <v>0</v>
      </c>
      <c r="AG18" s="183">
        <v>0</v>
      </c>
      <c r="AH18" s="183">
        <v>0</v>
      </c>
      <c r="AI18" s="183">
        <v>0</v>
      </c>
      <c r="AJ18" s="183">
        <v>0</v>
      </c>
      <c r="AK18" s="183" t="s">
        <v>940</v>
      </c>
      <c r="AL18" s="183" t="s">
        <v>941</v>
      </c>
      <c r="AM18" s="183"/>
      <c r="AN18" s="183" t="s">
        <v>942</v>
      </c>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2" t="s">
        <v>942</v>
      </c>
      <c r="BR18" s="184"/>
      <c r="BS18" s="184" t="s">
        <v>976</v>
      </c>
      <c r="BT18" s="184" t="s">
        <v>942</v>
      </c>
      <c r="BU18" s="185" t="s">
        <v>974</v>
      </c>
      <c r="BV18" s="184" t="s">
        <v>942</v>
      </c>
      <c r="BW18" s="186" t="s">
        <v>975</v>
      </c>
      <c r="BX18" s="144" t="s">
        <v>942</v>
      </c>
      <c r="BY18" s="184"/>
      <c r="BZ18" s="184">
        <v>8820</v>
      </c>
      <c r="CA18" s="183">
        <v>0</v>
      </c>
      <c r="CB18" s="183">
        <v>0</v>
      </c>
      <c r="CC18" s="183">
        <v>0</v>
      </c>
      <c r="CD18" s="183">
        <v>0</v>
      </c>
      <c r="CE18" s="183">
        <v>0</v>
      </c>
      <c r="CF18" s="183">
        <v>0</v>
      </c>
      <c r="CG18" s="183">
        <v>0</v>
      </c>
      <c r="CH18" s="183">
        <v>0</v>
      </c>
    </row>
    <row r="19" spans="2:86" s="10" customFormat="1" ht="43.2" x14ac:dyDescent="0.3">
      <c r="B19" s="182" t="s">
        <v>969</v>
      </c>
      <c r="C19" s="182" t="s">
        <v>113</v>
      </c>
      <c r="D19" s="182"/>
      <c r="E19" s="182" t="s">
        <v>973</v>
      </c>
      <c r="F19" s="182"/>
      <c r="G19" s="182" t="s">
        <v>972</v>
      </c>
      <c r="H19" s="182" t="s">
        <v>942</v>
      </c>
      <c r="I19" s="182"/>
      <c r="J19" s="182">
        <v>0</v>
      </c>
      <c r="K19" s="182">
        <v>0</v>
      </c>
      <c r="L19" s="183">
        <v>0</v>
      </c>
      <c r="M19" s="183">
        <v>0</v>
      </c>
      <c r="N19" s="183">
        <v>0</v>
      </c>
      <c r="O19" s="183">
        <v>0</v>
      </c>
      <c r="P19" s="183">
        <v>0</v>
      </c>
      <c r="Q19" s="183">
        <v>0</v>
      </c>
      <c r="R19" s="183">
        <v>0</v>
      </c>
      <c r="S19" s="183">
        <v>0</v>
      </c>
      <c r="T19" s="183">
        <v>0</v>
      </c>
      <c r="U19" s="183">
        <v>0</v>
      </c>
      <c r="V19" s="183">
        <v>0</v>
      </c>
      <c r="W19" s="183">
        <v>0</v>
      </c>
      <c r="X19" s="183">
        <v>0</v>
      </c>
      <c r="Y19" s="183">
        <v>0</v>
      </c>
      <c r="Z19" s="183">
        <v>0</v>
      </c>
      <c r="AA19" s="183">
        <v>0</v>
      </c>
      <c r="AB19" s="183">
        <v>0</v>
      </c>
      <c r="AC19" s="183">
        <v>0</v>
      </c>
      <c r="AD19" s="183">
        <v>0</v>
      </c>
      <c r="AE19" s="183">
        <v>0</v>
      </c>
      <c r="AF19" s="183">
        <v>0</v>
      </c>
      <c r="AG19" s="183">
        <v>0</v>
      </c>
      <c r="AH19" s="183">
        <v>0</v>
      </c>
      <c r="AI19" s="183">
        <v>0</v>
      </c>
      <c r="AJ19" s="183">
        <v>0</v>
      </c>
      <c r="AK19" s="183" t="s">
        <v>940</v>
      </c>
      <c r="AL19" s="183" t="s">
        <v>941</v>
      </c>
      <c r="AM19" s="183"/>
      <c r="AN19" s="183" t="s">
        <v>942</v>
      </c>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2" t="s">
        <v>942</v>
      </c>
      <c r="BR19" s="184"/>
      <c r="BS19" s="184" t="s">
        <v>976</v>
      </c>
      <c r="BT19" s="184" t="s">
        <v>942</v>
      </c>
      <c r="BU19" s="185" t="s">
        <v>974</v>
      </c>
      <c r="BV19" s="184" t="s">
        <v>942</v>
      </c>
      <c r="BW19" s="186" t="s">
        <v>975</v>
      </c>
      <c r="BX19" s="144" t="s">
        <v>942</v>
      </c>
      <c r="BY19" s="184"/>
      <c r="BZ19" s="184">
        <v>8820</v>
      </c>
      <c r="CA19" s="183">
        <v>0</v>
      </c>
      <c r="CB19" s="183">
        <v>0</v>
      </c>
      <c r="CC19" s="183">
        <v>0</v>
      </c>
      <c r="CD19" s="183">
        <v>0</v>
      </c>
      <c r="CE19" s="183">
        <v>0</v>
      </c>
      <c r="CF19" s="183">
        <v>0</v>
      </c>
      <c r="CG19" s="183">
        <v>0</v>
      </c>
      <c r="CH19" s="183">
        <v>0</v>
      </c>
    </row>
    <row r="20" spans="2:86" s="10" customFormat="1" x14ac:dyDescent="0.3">
      <c r="B20" s="182"/>
      <c r="C20" s="182"/>
      <c r="D20" s="182"/>
      <c r="E20" s="182"/>
      <c r="F20" s="182"/>
      <c r="G20" s="182"/>
      <c r="H20" s="182"/>
      <c r="I20" s="182"/>
      <c r="J20" s="182"/>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2"/>
      <c r="BR20" s="184"/>
      <c r="BS20" s="184"/>
      <c r="BT20" s="184"/>
      <c r="BU20" s="184"/>
      <c r="BV20" s="184"/>
      <c r="BW20" s="184"/>
      <c r="BX20" s="144"/>
      <c r="BY20" s="184"/>
      <c r="BZ20" s="184"/>
      <c r="CA20" s="183"/>
      <c r="CB20" s="183"/>
      <c r="CC20" s="183"/>
      <c r="CD20" s="183"/>
      <c r="CE20" s="183"/>
      <c r="CF20" s="183"/>
      <c r="CG20" s="183"/>
      <c r="CH20" s="182"/>
    </row>
    <row r="21" spans="2:86" s="10" customFormat="1" x14ac:dyDescent="0.3">
      <c r="B21" s="182"/>
      <c r="C21" s="182"/>
      <c r="D21" s="182"/>
      <c r="E21" s="182"/>
      <c r="F21" s="182"/>
      <c r="G21" s="182"/>
      <c r="H21" s="182"/>
      <c r="I21" s="182"/>
      <c r="J21" s="182"/>
      <c r="K21" s="18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2"/>
      <c r="BR21" s="184"/>
      <c r="BS21" s="184"/>
      <c r="BT21" s="184"/>
      <c r="BU21" s="184"/>
      <c r="BV21" s="184"/>
      <c r="BW21" s="184"/>
      <c r="BX21" s="144"/>
      <c r="BY21" s="184"/>
      <c r="BZ21" s="184"/>
      <c r="CA21" s="183"/>
      <c r="CB21" s="183"/>
      <c r="CC21" s="183"/>
      <c r="CD21" s="183"/>
      <c r="CE21" s="183"/>
      <c r="CF21" s="183"/>
      <c r="CG21" s="183"/>
      <c r="CH21" s="182"/>
    </row>
    <row r="22" spans="2:86" s="10" customFormat="1" x14ac:dyDescent="0.3">
      <c r="B22" s="182"/>
      <c r="C22" s="182"/>
      <c r="D22" s="182"/>
      <c r="E22" s="182"/>
      <c r="F22" s="182"/>
      <c r="G22" s="182"/>
      <c r="H22" s="182"/>
      <c r="I22" s="182"/>
      <c r="J22" s="182"/>
      <c r="K22" s="182"/>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2"/>
      <c r="BR22" s="184"/>
      <c r="BS22" s="184"/>
      <c r="BT22" s="184"/>
      <c r="BU22" s="184"/>
      <c r="BV22" s="184"/>
      <c r="BW22" s="184"/>
      <c r="BX22" s="144"/>
      <c r="BY22" s="184"/>
      <c r="BZ22" s="184"/>
      <c r="CA22" s="183"/>
      <c r="CB22" s="183"/>
      <c r="CC22" s="183"/>
      <c r="CD22" s="183"/>
      <c r="CE22" s="183"/>
      <c r="CF22" s="183"/>
      <c r="CG22" s="183"/>
      <c r="CH22" s="182"/>
    </row>
    <row r="23" spans="2:86" s="10" customFormat="1" x14ac:dyDescent="0.3">
      <c r="B23" s="182"/>
      <c r="C23" s="182"/>
      <c r="D23" s="182"/>
      <c r="E23" s="182"/>
      <c r="F23" s="182"/>
      <c r="G23" s="182"/>
      <c r="H23" s="182"/>
      <c r="I23" s="182"/>
      <c r="J23" s="18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2"/>
      <c r="BR23" s="184"/>
      <c r="BS23" s="184"/>
      <c r="BT23" s="184"/>
      <c r="BU23" s="184"/>
      <c r="BV23" s="184"/>
      <c r="BW23" s="184"/>
      <c r="BX23" s="144"/>
      <c r="BY23" s="184"/>
      <c r="BZ23" s="184"/>
      <c r="CA23" s="183"/>
      <c r="CB23" s="183"/>
      <c r="CC23" s="183"/>
      <c r="CD23" s="183"/>
      <c r="CE23" s="183"/>
      <c r="CF23" s="183"/>
      <c r="CG23" s="183"/>
      <c r="CH23" s="182"/>
    </row>
    <row r="24" spans="2:86" s="10" customFormat="1" x14ac:dyDescent="0.3">
      <c r="B24" s="182"/>
      <c r="C24" s="182"/>
      <c r="D24" s="182"/>
      <c r="E24" s="182"/>
      <c r="F24" s="182"/>
      <c r="G24" s="182"/>
      <c r="H24" s="182"/>
      <c r="I24" s="182"/>
      <c r="J24" s="182"/>
      <c r="K24" s="182"/>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2"/>
      <c r="BR24" s="184"/>
      <c r="BS24" s="184"/>
      <c r="BT24" s="184"/>
      <c r="BU24" s="184"/>
      <c r="BV24" s="184"/>
      <c r="BW24" s="184"/>
      <c r="BX24" s="144"/>
      <c r="BY24" s="184"/>
      <c r="BZ24" s="184"/>
      <c r="CA24" s="183"/>
      <c r="CB24" s="183"/>
      <c r="CC24" s="183"/>
      <c r="CD24" s="183"/>
      <c r="CE24" s="183"/>
      <c r="CF24" s="183"/>
      <c r="CG24" s="183"/>
      <c r="CH24" s="182"/>
    </row>
    <row r="25" spans="2:86" s="10" customFormat="1" x14ac:dyDescent="0.3">
      <c r="B25" s="182"/>
      <c r="C25" s="182"/>
      <c r="D25" s="182"/>
      <c r="E25" s="182"/>
      <c r="F25" s="182"/>
      <c r="G25" s="182"/>
      <c r="H25" s="182"/>
      <c r="I25" s="182"/>
      <c r="J25" s="182"/>
      <c r="K25" s="182"/>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2"/>
      <c r="BR25" s="184"/>
      <c r="BS25" s="184"/>
      <c r="BT25" s="184"/>
      <c r="BU25" s="184"/>
      <c r="BV25" s="184"/>
      <c r="BW25" s="184"/>
      <c r="BX25" s="144"/>
      <c r="BY25" s="184"/>
      <c r="BZ25" s="184"/>
      <c r="CA25" s="183"/>
      <c r="CB25" s="183"/>
      <c r="CC25" s="183"/>
      <c r="CD25" s="183"/>
      <c r="CE25" s="183"/>
      <c r="CF25" s="183"/>
      <c r="CG25" s="183"/>
      <c r="CH25" s="182"/>
    </row>
    <row r="26" spans="2:86" s="10" customFormat="1" x14ac:dyDescent="0.3">
      <c r="B26" s="182"/>
      <c r="C26" s="182"/>
      <c r="D26" s="182"/>
      <c r="E26" s="182"/>
      <c r="F26" s="182"/>
      <c r="G26" s="182"/>
      <c r="H26" s="182"/>
      <c r="I26" s="182"/>
      <c r="J26" s="182"/>
      <c r="K26" s="182"/>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2"/>
      <c r="BR26" s="184"/>
      <c r="BS26" s="184"/>
      <c r="BT26" s="184"/>
      <c r="BU26" s="184"/>
      <c r="BV26" s="184"/>
      <c r="BW26" s="184"/>
      <c r="BX26" s="144"/>
      <c r="BY26" s="184"/>
      <c r="BZ26" s="184"/>
      <c r="CA26" s="183"/>
      <c r="CB26" s="183"/>
      <c r="CC26" s="183"/>
      <c r="CD26" s="183"/>
      <c r="CE26" s="183"/>
      <c r="CF26" s="183"/>
      <c r="CG26" s="183"/>
      <c r="CH26" s="182"/>
    </row>
    <row r="27" spans="2:86" s="10" customFormat="1" x14ac:dyDescent="0.3">
      <c r="B27" s="182"/>
      <c r="C27" s="182"/>
      <c r="D27" s="182"/>
      <c r="E27" s="182"/>
      <c r="F27" s="182"/>
      <c r="G27" s="182"/>
      <c r="H27" s="182"/>
      <c r="I27" s="182"/>
      <c r="J27" s="182"/>
      <c r="K27" s="182"/>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2"/>
      <c r="BR27" s="184"/>
      <c r="BS27" s="184"/>
      <c r="BT27" s="184"/>
      <c r="BU27" s="184"/>
      <c r="BV27" s="184"/>
      <c r="BW27" s="184"/>
      <c r="BX27" s="144"/>
      <c r="BY27" s="184"/>
      <c r="BZ27" s="184"/>
      <c r="CA27" s="183"/>
      <c r="CB27" s="183"/>
      <c r="CC27" s="183"/>
      <c r="CD27" s="183"/>
      <c r="CE27" s="183"/>
      <c r="CF27" s="183"/>
      <c r="CG27" s="183"/>
      <c r="CH27" s="182"/>
    </row>
    <row r="28" spans="2:86" s="10" customFormat="1" x14ac:dyDescent="0.3">
      <c r="B28" s="182"/>
      <c r="C28" s="182"/>
      <c r="D28" s="182"/>
      <c r="E28" s="182"/>
      <c r="F28" s="182"/>
      <c r="G28" s="182"/>
      <c r="H28" s="182"/>
      <c r="I28" s="182"/>
      <c r="J28" s="182"/>
      <c r="K28" s="182"/>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2"/>
      <c r="BR28" s="184"/>
      <c r="BS28" s="184"/>
      <c r="BT28" s="184"/>
      <c r="BU28" s="184"/>
      <c r="BV28" s="184"/>
      <c r="BW28" s="184"/>
      <c r="BX28" s="144"/>
      <c r="BY28" s="184"/>
      <c r="BZ28" s="184"/>
      <c r="CA28" s="183"/>
      <c r="CB28" s="183"/>
      <c r="CC28" s="183"/>
      <c r="CD28" s="183"/>
      <c r="CE28" s="183"/>
      <c r="CF28" s="183"/>
      <c r="CG28" s="183"/>
      <c r="CH28" s="182"/>
    </row>
    <row r="29" spans="2:86" s="10" customFormat="1" x14ac:dyDescent="0.3">
      <c r="B29" s="182"/>
      <c r="C29" s="182"/>
      <c r="D29" s="182"/>
      <c r="E29" s="182"/>
      <c r="F29" s="182"/>
      <c r="G29" s="182"/>
      <c r="H29" s="182"/>
      <c r="I29" s="182"/>
      <c r="J29" s="182"/>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2"/>
      <c r="BR29" s="184"/>
      <c r="BS29" s="184"/>
      <c r="BT29" s="184"/>
      <c r="BU29" s="184"/>
      <c r="BV29" s="184"/>
      <c r="BW29" s="184"/>
      <c r="BX29" s="144"/>
      <c r="BY29" s="184"/>
      <c r="BZ29" s="184"/>
      <c r="CA29" s="183"/>
      <c r="CB29" s="183"/>
      <c r="CC29" s="183"/>
      <c r="CD29" s="183"/>
      <c r="CE29" s="183"/>
      <c r="CF29" s="183"/>
      <c r="CG29" s="183"/>
      <c r="CH29" s="182"/>
    </row>
    <row r="30" spans="2:86" s="10" customFormat="1" x14ac:dyDescent="0.3">
      <c r="B30" s="182"/>
      <c r="C30" s="182"/>
      <c r="D30" s="182"/>
      <c r="E30" s="182"/>
      <c r="F30" s="182"/>
      <c r="G30" s="182"/>
      <c r="H30" s="182"/>
      <c r="I30" s="182"/>
      <c r="J30" s="182"/>
      <c r="K30" s="182"/>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2"/>
      <c r="BR30" s="184"/>
      <c r="BS30" s="184"/>
      <c r="BT30" s="184"/>
      <c r="BU30" s="184"/>
      <c r="BV30" s="184"/>
      <c r="BW30" s="184"/>
      <c r="BX30" s="144"/>
      <c r="BY30" s="184"/>
      <c r="BZ30" s="184"/>
      <c r="CA30" s="183"/>
      <c r="CB30" s="183"/>
      <c r="CC30" s="183"/>
      <c r="CD30" s="183"/>
      <c r="CE30" s="183"/>
      <c r="CF30" s="183"/>
      <c r="CG30" s="183"/>
      <c r="CH30" s="182"/>
    </row>
    <row r="31" spans="2:86" s="10" customFormat="1" x14ac:dyDescent="0.3">
      <c r="B31" s="182"/>
      <c r="C31" s="182"/>
      <c r="D31" s="182"/>
      <c r="E31" s="182"/>
      <c r="F31" s="182"/>
      <c r="G31" s="182"/>
      <c r="H31" s="182"/>
      <c r="I31" s="182"/>
      <c r="J31" s="182"/>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2"/>
      <c r="BR31" s="184"/>
      <c r="BS31" s="184"/>
      <c r="BT31" s="184"/>
      <c r="BU31" s="184"/>
      <c r="BV31" s="184"/>
      <c r="BW31" s="184"/>
      <c r="BX31" s="144"/>
      <c r="BY31" s="184"/>
      <c r="BZ31" s="184"/>
      <c r="CA31" s="183"/>
      <c r="CB31" s="183"/>
      <c r="CC31" s="183"/>
      <c r="CD31" s="183"/>
      <c r="CE31" s="183"/>
      <c r="CF31" s="183"/>
      <c r="CG31" s="183"/>
      <c r="CH31" s="182"/>
    </row>
    <row r="32" spans="2:86" s="10" customFormat="1" x14ac:dyDescent="0.3">
      <c r="B32" s="182"/>
      <c r="C32" s="182"/>
      <c r="D32" s="182"/>
      <c r="E32" s="182"/>
      <c r="F32" s="182"/>
      <c r="G32" s="182"/>
      <c r="H32" s="182"/>
      <c r="I32" s="182"/>
      <c r="J32" s="182"/>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2"/>
      <c r="BR32" s="184"/>
      <c r="BS32" s="184"/>
      <c r="BT32" s="184"/>
      <c r="BU32" s="184"/>
      <c r="BV32" s="184"/>
      <c r="BW32" s="184"/>
      <c r="BX32" s="144"/>
      <c r="BY32" s="184"/>
      <c r="BZ32" s="184"/>
      <c r="CA32" s="183"/>
      <c r="CB32" s="183"/>
      <c r="CC32" s="183"/>
      <c r="CD32" s="183"/>
      <c r="CE32" s="183"/>
      <c r="CF32" s="183"/>
      <c r="CG32" s="183"/>
      <c r="CH32" s="182"/>
    </row>
    <row r="33" spans="2:86" s="10" customFormat="1" x14ac:dyDescent="0.3">
      <c r="B33" s="182"/>
      <c r="C33" s="182"/>
      <c r="D33" s="182"/>
      <c r="E33" s="182"/>
      <c r="F33" s="182"/>
      <c r="G33" s="182"/>
      <c r="H33" s="182"/>
      <c r="I33" s="182"/>
      <c r="J33" s="182"/>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2"/>
      <c r="BR33" s="184"/>
      <c r="BS33" s="184"/>
      <c r="BT33" s="184"/>
      <c r="BU33" s="184"/>
      <c r="BV33" s="184"/>
      <c r="BW33" s="184"/>
      <c r="BX33" s="144"/>
      <c r="BY33" s="184"/>
      <c r="BZ33" s="184"/>
      <c r="CA33" s="183"/>
      <c r="CB33" s="183"/>
      <c r="CC33" s="183"/>
      <c r="CD33" s="183"/>
      <c r="CE33" s="183"/>
      <c r="CF33" s="183"/>
      <c r="CG33" s="183"/>
      <c r="CH33" s="182"/>
    </row>
    <row r="34" spans="2:86" s="10" customFormat="1" x14ac:dyDescent="0.3">
      <c r="B34" s="182"/>
      <c r="C34" s="182"/>
      <c r="D34" s="182"/>
      <c r="E34" s="182"/>
      <c r="F34" s="182"/>
      <c r="G34" s="182"/>
      <c r="H34" s="182"/>
      <c r="I34" s="182"/>
      <c r="J34" s="182"/>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2"/>
      <c r="BR34" s="184"/>
      <c r="BS34" s="184"/>
      <c r="BT34" s="184"/>
      <c r="BU34" s="184"/>
      <c r="BV34" s="184"/>
      <c r="BW34" s="184"/>
      <c r="BX34" s="144"/>
      <c r="BY34" s="184"/>
      <c r="BZ34" s="184"/>
      <c r="CA34" s="183"/>
      <c r="CB34" s="183"/>
      <c r="CC34" s="183"/>
      <c r="CD34" s="183"/>
      <c r="CE34" s="183"/>
      <c r="CF34" s="183"/>
      <c r="CG34" s="183"/>
      <c r="CH34" s="182"/>
    </row>
    <row r="35" spans="2:86" s="10" customFormat="1" x14ac:dyDescent="0.3">
      <c r="B35" s="182"/>
      <c r="C35" s="182"/>
      <c r="D35" s="182"/>
      <c r="E35" s="182"/>
      <c r="F35" s="182"/>
      <c r="G35" s="182"/>
      <c r="H35" s="182"/>
      <c r="I35" s="182"/>
      <c r="J35" s="182"/>
      <c r="K35" s="182"/>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2"/>
      <c r="BR35" s="184"/>
      <c r="BS35" s="184"/>
      <c r="BT35" s="184"/>
      <c r="BU35" s="184"/>
      <c r="BV35" s="184"/>
      <c r="BW35" s="184"/>
      <c r="BX35" s="144"/>
      <c r="BY35" s="184"/>
      <c r="BZ35" s="184"/>
      <c r="CA35" s="183"/>
      <c r="CB35" s="183"/>
      <c r="CC35" s="183"/>
      <c r="CD35" s="183"/>
      <c r="CE35" s="183"/>
      <c r="CF35" s="183"/>
      <c r="CG35" s="183"/>
      <c r="CH35" s="182"/>
    </row>
    <row r="36" spans="2:86" s="10" customFormat="1" x14ac:dyDescent="0.3">
      <c r="B36" s="182"/>
      <c r="C36" s="182"/>
      <c r="D36" s="182"/>
      <c r="E36" s="182"/>
      <c r="F36" s="182"/>
      <c r="G36" s="182"/>
      <c r="H36" s="182"/>
      <c r="I36" s="182"/>
      <c r="J36" s="182"/>
      <c r="K36" s="182"/>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2"/>
      <c r="BR36" s="184"/>
      <c r="BS36" s="184"/>
      <c r="BT36" s="184"/>
      <c r="BU36" s="184"/>
      <c r="BV36" s="184"/>
      <c r="BW36" s="184"/>
      <c r="BX36" s="144"/>
      <c r="BY36" s="184"/>
      <c r="BZ36" s="184"/>
      <c r="CA36" s="183"/>
      <c r="CB36" s="183"/>
      <c r="CC36" s="183"/>
      <c r="CD36" s="183"/>
      <c r="CE36" s="183"/>
      <c r="CF36" s="183"/>
      <c r="CG36" s="183"/>
      <c r="CH36" s="182"/>
    </row>
    <row r="37" spans="2:86" s="10" customFormat="1" x14ac:dyDescent="0.3">
      <c r="B37" s="182"/>
      <c r="C37" s="182"/>
      <c r="D37" s="182"/>
      <c r="E37" s="182"/>
      <c r="F37" s="182"/>
      <c r="G37" s="182"/>
      <c r="H37" s="182"/>
      <c r="I37" s="182"/>
      <c r="J37" s="182"/>
      <c r="K37" s="182"/>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2"/>
      <c r="BR37" s="184"/>
      <c r="BS37" s="184"/>
      <c r="BT37" s="184"/>
      <c r="BU37" s="184"/>
      <c r="BV37" s="184"/>
      <c r="BW37" s="184"/>
      <c r="BX37" s="144"/>
      <c r="BY37" s="184"/>
      <c r="BZ37" s="184"/>
      <c r="CA37" s="183"/>
      <c r="CB37" s="183"/>
      <c r="CC37" s="183"/>
      <c r="CD37" s="183"/>
      <c r="CE37" s="183"/>
      <c r="CF37" s="183"/>
      <c r="CG37" s="183"/>
      <c r="CH37" s="182"/>
    </row>
    <row r="38" spans="2:86" s="10" customFormat="1" x14ac:dyDescent="0.3">
      <c r="B38" s="182"/>
      <c r="C38" s="182"/>
      <c r="D38" s="182"/>
      <c r="E38" s="182"/>
      <c r="F38" s="182"/>
      <c r="G38" s="182"/>
      <c r="H38" s="182"/>
      <c r="I38" s="182"/>
      <c r="J38" s="182"/>
      <c r="K38" s="182"/>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2"/>
      <c r="BR38" s="184"/>
      <c r="BS38" s="184"/>
      <c r="BT38" s="184"/>
      <c r="BU38" s="184"/>
      <c r="BV38" s="184"/>
      <c r="BW38" s="184"/>
      <c r="BX38" s="144"/>
      <c r="BY38" s="184"/>
      <c r="BZ38" s="184"/>
      <c r="CA38" s="183"/>
      <c r="CB38" s="183"/>
      <c r="CC38" s="183"/>
      <c r="CD38" s="183"/>
      <c r="CE38" s="183"/>
      <c r="CF38" s="183"/>
      <c r="CG38" s="183"/>
      <c r="CH38" s="182"/>
    </row>
    <row r="39" spans="2:86" s="10" customFormat="1" x14ac:dyDescent="0.3">
      <c r="B39" s="182"/>
      <c r="C39" s="182"/>
      <c r="D39" s="182"/>
      <c r="E39" s="182"/>
      <c r="F39" s="182"/>
      <c r="G39" s="182"/>
      <c r="H39" s="182"/>
      <c r="I39" s="182"/>
      <c r="J39" s="182"/>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2"/>
      <c r="BR39" s="184"/>
      <c r="BS39" s="184"/>
      <c r="BT39" s="184"/>
      <c r="BU39" s="184"/>
      <c r="BV39" s="184"/>
      <c r="BW39" s="184"/>
      <c r="BX39" s="144"/>
      <c r="BY39" s="184"/>
      <c r="BZ39" s="184"/>
      <c r="CA39" s="183"/>
      <c r="CB39" s="183"/>
      <c r="CC39" s="183"/>
      <c r="CD39" s="183"/>
      <c r="CE39" s="183"/>
      <c r="CF39" s="183"/>
      <c r="CG39" s="183"/>
      <c r="CH39" s="182"/>
    </row>
    <row r="40" spans="2:86" s="10" customFormat="1" x14ac:dyDescent="0.3">
      <c r="B40" s="182"/>
      <c r="C40" s="182"/>
      <c r="D40" s="182"/>
      <c r="E40" s="182"/>
      <c r="F40" s="182"/>
      <c r="G40" s="182"/>
      <c r="H40" s="182"/>
      <c r="I40" s="182"/>
      <c r="J40" s="182"/>
      <c r="K40" s="182"/>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2"/>
      <c r="BR40" s="184"/>
      <c r="BS40" s="184"/>
      <c r="BT40" s="184"/>
      <c r="BU40" s="184"/>
      <c r="BV40" s="184"/>
      <c r="BW40" s="184"/>
      <c r="BX40" s="144"/>
      <c r="BY40" s="184"/>
      <c r="BZ40" s="184"/>
      <c r="CA40" s="183"/>
      <c r="CB40" s="183"/>
      <c r="CC40" s="183"/>
      <c r="CD40" s="183"/>
      <c r="CE40" s="183"/>
      <c r="CF40" s="183"/>
      <c r="CG40" s="183"/>
      <c r="CH40" s="182"/>
    </row>
    <row r="41" spans="2:86" s="10" customFormat="1" x14ac:dyDescent="0.3">
      <c r="B41" s="182"/>
      <c r="C41" s="182"/>
      <c r="D41" s="182"/>
      <c r="E41" s="182"/>
      <c r="F41" s="182"/>
      <c r="G41" s="182"/>
      <c r="H41" s="182"/>
      <c r="I41" s="182"/>
      <c r="J41" s="182"/>
      <c r="K41" s="182"/>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2"/>
      <c r="BR41" s="184"/>
      <c r="BS41" s="184"/>
      <c r="BT41" s="184"/>
      <c r="BU41" s="184"/>
      <c r="BV41" s="184"/>
      <c r="BW41" s="184"/>
      <c r="BX41" s="144"/>
      <c r="BY41" s="184"/>
      <c r="BZ41" s="184"/>
      <c r="CA41" s="183"/>
      <c r="CB41" s="183"/>
      <c r="CC41" s="183"/>
      <c r="CD41" s="183"/>
      <c r="CE41" s="183"/>
      <c r="CF41" s="183"/>
      <c r="CG41" s="183"/>
      <c r="CH41" s="182"/>
    </row>
    <row r="42" spans="2:86" s="10" customFormat="1" x14ac:dyDescent="0.3">
      <c r="B42" s="182"/>
      <c r="C42" s="182"/>
      <c r="D42" s="182"/>
      <c r="E42" s="182"/>
      <c r="F42" s="182"/>
      <c r="G42" s="182"/>
      <c r="H42" s="182"/>
      <c r="I42" s="182"/>
      <c r="J42" s="182"/>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2"/>
      <c r="BR42" s="184"/>
      <c r="BS42" s="184"/>
      <c r="BT42" s="184"/>
      <c r="BU42" s="184"/>
      <c r="BV42" s="184"/>
      <c r="BW42" s="184"/>
      <c r="BX42" s="144"/>
      <c r="BY42" s="184"/>
      <c r="BZ42" s="184"/>
      <c r="CA42" s="183"/>
      <c r="CB42" s="183"/>
      <c r="CC42" s="183"/>
      <c r="CD42" s="183"/>
      <c r="CE42" s="183"/>
      <c r="CF42" s="183"/>
      <c r="CG42" s="183"/>
      <c r="CH42" s="182"/>
    </row>
    <row r="43" spans="2:86" s="10" customFormat="1" x14ac:dyDescent="0.3">
      <c r="B43" s="182"/>
      <c r="C43" s="182"/>
      <c r="D43" s="182"/>
      <c r="E43" s="182"/>
      <c r="F43" s="182"/>
      <c r="G43" s="182"/>
      <c r="H43" s="182"/>
      <c r="I43" s="182"/>
      <c r="J43" s="182"/>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2"/>
      <c r="BR43" s="184"/>
      <c r="BS43" s="184"/>
      <c r="BT43" s="184"/>
      <c r="BU43" s="184"/>
      <c r="BV43" s="184"/>
      <c r="BW43" s="184"/>
      <c r="BX43" s="144"/>
      <c r="BY43" s="184"/>
      <c r="BZ43" s="184"/>
      <c r="CA43" s="183"/>
      <c r="CB43" s="183"/>
      <c r="CC43" s="183"/>
      <c r="CD43" s="183"/>
      <c r="CE43" s="183"/>
      <c r="CF43" s="183"/>
      <c r="CG43" s="183"/>
      <c r="CH43" s="182"/>
    </row>
    <row r="44" spans="2:86" s="10" customFormat="1" x14ac:dyDescent="0.3">
      <c r="B44" s="182"/>
      <c r="C44" s="182"/>
      <c r="D44" s="182"/>
      <c r="E44" s="182"/>
      <c r="F44" s="182"/>
      <c r="G44" s="182"/>
      <c r="H44" s="182"/>
      <c r="I44" s="182"/>
      <c r="J44" s="182"/>
      <c r="K44" s="182"/>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2"/>
      <c r="BR44" s="184"/>
      <c r="BS44" s="184"/>
      <c r="BT44" s="184"/>
      <c r="BU44" s="184"/>
      <c r="BV44" s="184"/>
      <c r="BW44" s="184"/>
      <c r="BX44" s="144"/>
      <c r="BY44" s="184"/>
      <c r="BZ44" s="184"/>
      <c r="CA44" s="183"/>
      <c r="CB44" s="183"/>
      <c r="CC44" s="183"/>
      <c r="CD44" s="183"/>
      <c r="CE44" s="183"/>
      <c r="CF44" s="183"/>
      <c r="CG44" s="183"/>
      <c r="CH44" s="182"/>
    </row>
    <row r="45" spans="2:86" s="10" customFormat="1" x14ac:dyDescent="0.3">
      <c r="B45" s="182"/>
      <c r="C45" s="182"/>
      <c r="D45" s="182"/>
      <c r="E45" s="182"/>
      <c r="F45" s="182"/>
      <c r="G45" s="182"/>
      <c r="H45" s="182"/>
      <c r="I45" s="182"/>
      <c r="J45" s="182"/>
      <c r="K45" s="182"/>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2"/>
      <c r="BR45" s="184"/>
      <c r="BS45" s="184"/>
      <c r="BT45" s="184"/>
      <c r="BU45" s="184"/>
      <c r="BV45" s="184"/>
      <c r="BW45" s="184"/>
      <c r="BX45" s="144"/>
      <c r="BY45" s="184"/>
      <c r="BZ45" s="184"/>
      <c r="CA45" s="183"/>
      <c r="CB45" s="183"/>
      <c r="CC45" s="183"/>
      <c r="CD45" s="183"/>
      <c r="CE45" s="183"/>
      <c r="CF45" s="183"/>
      <c r="CG45" s="183"/>
      <c r="CH45" s="182"/>
    </row>
    <row r="46" spans="2:86" s="10" customFormat="1" x14ac:dyDescent="0.3">
      <c r="B46" s="182"/>
      <c r="C46" s="182"/>
      <c r="D46" s="182"/>
      <c r="E46" s="182"/>
      <c r="F46" s="182"/>
      <c r="G46" s="182"/>
      <c r="H46" s="182"/>
      <c r="I46" s="182"/>
      <c r="J46" s="182"/>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2"/>
      <c r="BR46" s="184"/>
      <c r="BS46" s="184"/>
      <c r="BT46" s="184"/>
      <c r="BU46" s="184"/>
      <c r="BV46" s="184"/>
      <c r="BW46" s="184"/>
      <c r="BX46" s="144"/>
      <c r="BY46" s="184"/>
      <c r="BZ46" s="184"/>
      <c r="CA46" s="183"/>
      <c r="CB46" s="183"/>
      <c r="CC46" s="183"/>
      <c r="CD46" s="183"/>
      <c r="CE46" s="183"/>
      <c r="CF46" s="183"/>
      <c r="CG46" s="183"/>
      <c r="CH46" s="182"/>
    </row>
    <row r="47" spans="2:86" s="10" customFormat="1" x14ac:dyDescent="0.3">
      <c r="B47" s="182"/>
      <c r="C47" s="182"/>
      <c r="D47" s="182"/>
      <c r="E47" s="182"/>
      <c r="F47" s="182"/>
      <c r="G47" s="182"/>
      <c r="H47" s="182"/>
      <c r="I47" s="182"/>
      <c r="J47" s="182"/>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2"/>
      <c r="BR47" s="184"/>
      <c r="BS47" s="184"/>
      <c r="BT47" s="184"/>
      <c r="BU47" s="184"/>
      <c r="BV47" s="184"/>
      <c r="BW47" s="184"/>
      <c r="BX47" s="144"/>
      <c r="BY47" s="184"/>
      <c r="BZ47" s="184"/>
      <c r="CA47" s="183"/>
      <c r="CB47" s="183"/>
      <c r="CC47" s="183"/>
      <c r="CD47" s="183"/>
      <c r="CE47" s="183"/>
      <c r="CF47" s="183"/>
      <c r="CG47" s="183"/>
      <c r="CH47" s="182"/>
    </row>
    <row r="48" spans="2:86" s="10" customFormat="1" x14ac:dyDescent="0.3">
      <c r="B48" s="182"/>
      <c r="C48" s="182"/>
      <c r="D48" s="182"/>
      <c r="E48" s="182"/>
      <c r="F48" s="182"/>
      <c r="G48" s="182"/>
      <c r="H48" s="182"/>
      <c r="I48" s="182"/>
      <c r="J48" s="182"/>
      <c r="K48" s="182"/>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2"/>
      <c r="BR48" s="184"/>
      <c r="BS48" s="184"/>
      <c r="BT48" s="184"/>
      <c r="BU48" s="184"/>
      <c r="BV48" s="184"/>
      <c r="BW48" s="184"/>
      <c r="BX48" s="144"/>
      <c r="BY48" s="184"/>
      <c r="BZ48" s="184"/>
      <c r="CA48" s="183"/>
      <c r="CB48" s="183"/>
      <c r="CC48" s="183"/>
      <c r="CD48" s="183"/>
      <c r="CE48" s="183"/>
      <c r="CF48" s="183"/>
      <c r="CG48" s="183"/>
      <c r="CH48" s="182"/>
    </row>
    <row r="49" spans="2:86" s="10" customFormat="1" x14ac:dyDescent="0.3">
      <c r="B49" s="182"/>
      <c r="C49" s="182"/>
      <c r="D49" s="182"/>
      <c r="E49" s="182"/>
      <c r="F49" s="182"/>
      <c r="G49" s="182"/>
      <c r="H49" s="182"/>
      <c r="I49" s="182"/>
      <c r="J49" s="182"/>
      <c r="K49" s="182"/>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2"/>
      <c r="BR49" s="184"/>
      <c r="BS49" s="184"/>
      <c r="BT49" s="184"/>
      <c r="BU49" s="184"/>
      <c r="BV49" s="184"/>
      <c r="BW49" s="184"/>
      <c r="BX49" s="144"/>
      <c r="BY49" s="184"/>
      <c r="BZ49" s="184"/>
      <c r="CA49" s="183"/>
      <c r="CB49" s="183"/>
      <c r="CC49" s="183"/>
      <c r="CD49" s="183"/>
      <c r="CE49" s="183"/>
      <c r="CF49" s="183"/>
      <c r="CG49" s="183"/>
      <c r="CH49" s="182"/>
    </row>
    <row r="50" spans="2:86" s="10" customFormat="1" x14ac:dyDescent="0.3">
      <c r="B50" s="182"/>
      <c r="C50" s="182"/>
      <c r="D50" s="182"/>
      <c r="E50" s="182"/>
      <c r="F50" s="182"/>
      <c r="G50" s="182"/>
      <c r="H50" s="182"/>
      <c r="I50" s="182"/>
      <c r="J50" s="182"/>
      <c r="K50" s="182"/>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2"/>
      <c r="BR50" s="184"/>
      <c r="BS50" s="184"/>
      <c r="BT50" s="184"/>
      <c r="BU50" s="184"/>
      <c r="BV50" s="184"/>
      <c r="BW50" s="184"/>
      <c r="BX50" s="144"/>
      <c r="BY50" s="184"/>
      <c r="BZ50" s="184"/>
      <c r="CA50" s="183"/>
      <c r="CB50" s="183"/>
      <c r="CC50" s="183"/>
      <c r="CD50" s="183"/>
      <c r="CE50" s="183"/>
      <c r="CF50" s="183"/>
      <c r="CG50" s="183"/>
      <c r="CH50" s="182"/>
    </row>
    <row r="51" spans="2:86" s="10" customFormat="1" x14ac:dyDescent="0.3">
      <c r="B51" s="182"/>
      <c r="C51" s="182"/>
      <c r="D51" s="182"/>
      <c r="E51" s="182"/>
      <c r="F51" s="182"/>
      <c r="G51" s="182"/>
      <c r="H51" s="182"/>
      <c r="I51" s="182"/>
      <c r="J51" s="182"/>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2"/>
      <c r="BR51" s="184"/>
      <c r="BS51" s="184"/>
      <c r="BT51" s="184"/>
      <c r="BU51" s="184"/>
      <c r="BV51" s="184"/>
      <c r="BW51" s="184"/>
      <c r="BX51" s="144"/>
      <c r="BY51" s="184"/>
      <c r="BZ51" s="184"/>
      <c r="CA51" s="183"/>
      <c r="CB51" s="183"/>
      <c r="CC51" s="183"/>
      <c r="CD51" s="183"/>
      <c r="CE51" s="183"/>
      <c r="CF51" s="183"/>
      <c r="CG51" s="183"/>
      <c r="CH51" s="182"/>
    </row>
    <row r="52" spans="2:86" s="10" customFormat="1" x14ac:dyDescent="0.3">
      <c r="B52" s="182"/>
      <c r="C52" s="182"/>
      <c r="D52" s="182"/>
      <c r="E52" s="182"/>
      <c r="F52" s="182"/>
      <c r="G52" s="182"/>
      <c r="H52" s="182"/>
      <c r="I52" s="182"/>
      <c r="J52" s="182"/>
      <c r="K52" s="182"/>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2"/>
      <c r="BR52" s="184"/>
      <c r="BS52" s="184"/>
      <c r="BT52" s="184"/>
      <c r="BU52" s="184"/>
      <c r="BV52" s="184"/>
      <c r="BW52" s="184"/>
      <c r="BX52" s="144"/>
      <c r="BY52" s="184"/>
      <c r="BZ52" s="184"/>
      <c r="CA52" s="183"/>
      <c r="CB52" s="183"/>
      <c r="CC52" s="183"/>
      <c r="CD52" s="183"/>
      <c r="CE52" s="183"/>
      <c r="CF52" s="183"/>
      <c r="CG52" s="183"/>
      <c r="CH52" s="182"/>
    </row>
    <row r="53" spans="2:86" s="10" customFormat="1" x14ac:dyDescent="0.3">
      <c r="B53" s="182"/>
      <c r="C53" s="182"/>
      <c r="D53" s="182"/>
      <c r="E53" s="182"/>
      <c r="F53" s="182"/>
      <c r="G53" s="182"/>
      <c r="H53" s="182"/>
      <c r="I53" s="182"/>
      <c r="J53" s="182"/>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2"/>
      <c r="BR53" s="184"/>
      <c r="BS53" s="184"/>
      <c r="BT53" s="184"/>
      <c r="BU53" s="184"/>
      <c r="BV53" s="184"/>
      <c r="BW53" s="184"/>
      <c r="BX53" s="144"/>
      <c r="BY53" s="184"/>
      <c r="BZ53" s="184"/>
      <c r="CA53" s="183"/>
      <c r="CB53" s="183"/>
      <c r="CC53" s="183"/>
      <c r="CD53" s="183"/>
      <c r="CE53" s="183"/>
      <c r="CF53" s="183"/>
      <c r="CG53" s="183"/>
      <c r="CH53" s="182"/>
    </row>
    <row r="54" spans="2:86" s="10" customFormat="1" x14ac:dyDescent="0.3">
      <c r="B54" s="182"/>
      <c r="C54" s="182"/>
      <c r="D54" s="182"/>
      <c r="E54" s="182"/>
      <c r="F54" s="182"/>
      <c r="G54" s="182"/>
      <c r="H54" s="182"/>
      <c r="I54" s="182"/>
      <c r="J54" s="182"/>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2"/>
      <c r="BR54" s="184"/>
      <c r="BS54" s="184"/>
      <c r="BT54" s="184"/>
      <c r="BU54" s="184"/>
      <c r="BV54" s="184"/>
      <c r="BW54" s="184"/>
      <c r="BX54" s="144"/>
      <c r="BY54" s="184"/>
      <c r="BZ54" s="184"/>
      <c r="CA54" s="183"/>
      <c r="CB54" s="183"/>
      <c r="CC54" s="183"/>
      <c r="CD54" s="183"/>
      <c r="CE54" s="183"/>
      <c r="CF54" s="183"/>
      <c r="CG54" s="183"/>
      <c r="CH54" s="182"/>
    </row>
    <row r="55" spans="2:86" s="10" customFormat="1" x14ac:dyDescent="0.3">
      <c r="B55" s="182"/>
      <c r="C55" s="182"/>
      <c r="D55" s="182"/>
      <c r="E55" s="182"/>
      <c r="F55" s="182"/>
      <c r="G55" s="182"/>
      <c r="H55" s="182"/>
      <c r="I55" s="182"/>
      <c r="J55" s="182"/>
      <c r="K55" s="182"/>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2"/>
      <c r="BR55" s="184"/>
      <c r="BS55" s="184"/>
      <c r="BT55" s="184"/>
      <c r="BU55" s="184"/>
      <c r="BV55" s="184"/>
      <c r="BW55" s="184"/>
      <c r="BX55" s="144"/>
      <c r="BY55" s="184"/>
      <c r="BZ55" s="184"/>
      <c r="CA55" s="183"/>
      <c r="CB55" s="183"/>
      <c r="CC55" s="183"/>
      <c r="CD55" s="183"/>
      <c r="CE55" s="183"/>
      <c r="CF55" s="183"/>
      <c r="CG55" s="183"/>
      <c r="CH55" s="182"/>
    </row>
    <row r="57" spans="2:86" x14ac:dyDescent="0.3">
      <c r="C57" s="188"/>
      <c r="D57" s="188"/>
      <c r="E57" s="58"/>
      <c r="F57" s="58"/>
    </row>
  </sheetData>
  <sheetProtection algorithmName="SHA-512" hashValue="Z9pTmg4peLIvG+PsbxifSrywBoZuNLJzT9EBJkZXGFzZTGY3Mn8w7LsKqA4QJuho4M0SepG0fgugJ6Wca3hG3Q==" saltValue="ClZgBF/zAGATJokkoS4Es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6">
      <formula>LEN(TRIM(B14))&gt;0</formula>
    </cfRule>
  </conditionalFormatting>
  <conditionalFormatting sqref="C5:C6">
    <cfRule type="cellIs" dxfId="135" priority="27" operator="equal">
      <formula>0</formula>
    </cfRule>
  </conditionalFormatting>
  <conditionalFormatting sqref="C14:BR19 C20:CH55 BX14:CH19 BT14:BT19 BV14:BV19">
    <cfRule type="expression" dxfId="134" priority="25">
      <formula>NOT($B14="")</formula>
    </cfRule>
  </conditionalFormatting>
  <conditionalFormatting sqref="D14:D55">
    <cfRule type="expression" dxfId="133" priority="24">
      <formula>NOT($C14="Other")</formula>
    </cfRule>
  </conditionalFormatting>
  <conditionalFormatting sqref="D12:F12 B14:BR19 BT14:BT19 BV14:BV19 BX14:CH19 B20:CH55">
    <cfRule type="expression" dxfId="132" priority="11">
      <formula>AND(NOT($C$9=""),NOT($C$10=""),SUM($C$9:$C$10)=0)</formula>
    </cfRule>
  </conditionalFormatting>
  <conditionalFormatting sqref="F14:F55">
    <cfRule type="expression" dxfId="131" priority="23">
      <formula>NOT($E14="Other")</formula>
    </cfRule>
  </conditionalFormatting>
  <conditionalFormatting sqref="I14:I55">
    <cfRule type="expression" dxfId="130" priority="22">
      <formula>NOT($H14="Yes")</formula>
    </cfRule>
  </conditionalFormatting>
  <conditionalFormatting sqref="AL14:AL55">
    <cfRule type="expression" dxfId="129" priority="21">
      <formula>NOT(OR($AK14="Calculated/Modeled"))</formula>
    </cfRule>
  </conditionalFormatting>
  <conditionalFormatting sqref="AM14:AM55">
    <cfRule type="expression" dxfId="128" priority="20">
      <formula>NOT($AK14="Measured")</formula>
    </cfRule>
  </conditionalFormatting>
  <conditionalFormatting sqref="AO14:AO55">
    <cfRule type="expression" dxfId="127" priority="17">
      <formula>NOT($AN14="Yes")</formula>
    </cfRule>
  </conditionalFormatting>
  <conditionalFormatting sqref="BR14:BR55">
    <cfRule type="expression" dxfId="126" priority="16">
      <formula>NOT($BQ14="Yes")</formula>
    </cfRule>
  </conditionalFormatting>
  <conditionalFormatting sqref="BS14:BS19">
    <cfRule type="expression" dxfId="125" priority="1">
      <formula>AND(NOT($C$9=""),NOT($C$10=""),SUM($C$9:$C$10)=0)</formula>
    </cfRule>
    <cfRule type="expression" dxfId="124" priority="3">
      <formula>NOT($B14="")</formula>
    </cfRule>
  </conditionalFormatting>
  <conditionalFormatting sqref="BS14:BS55">
    <cfRule type="expression" dxfId="123" priority="2">
      <formula>NOT($BQ14="No")</formula>
    </cfRule>
  </conditionalFormatting>
  <conditionalFormatting sqref="BU14:BU19">
    <cfRule type="expression" dxfId="122" priority="8">
      <formula>AND(NOT($C$9=""),NOT($C$10=""),SUM($C$9:$C$10)=0)</formula>
    </cfRule>
    <cfRule type="expression" dxfId="121" priority="10">
      <formula>NOT($B14="")</formula>
    </cfRule>
  </conditionalFormatting>
  <conditionalFormatting sqref="BU14:BU55">
    <cfRule type="expression" dxfId="120" priority="9">
      <formula>NOT($BT14="No")</formula>
    </cfRule>
  </conditionalFormatting>
  <conditionalFormatting sqref="BW14:BW19">
    <cfRule type="expression" dxfId="119" priority="7">
      <formula>AND(NOT($C$9=""),NOT($C$10=""),SUM($C$9:$C$10)=0)</formula>
    </cfRule>
  </conditionalFormatting>
  <conditionalFormatting sqref="BW20:BW55">
    <cfRule type="expression" dxfId="118" priority="13">
      <formula>NOT($BV20="No")</formula>
    </cfRule>
  </conditionalFormatting>
  <conditionalFormatting sqref="BY14:BY55">
    <cfRule type="expression" dxfId="117" priority="1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P12" sqref="P12"/>
    </sheetView>
  </sheetViews>
  <sheetFormatPr defaultColWidth="9.44140625" defaultRowHeight="14.4" x14ac:dyDescent="0.3"/>
  <cols>
    <col min="1" max="1" width="3" style="45" customWidth="1"/>
    <col min="2" max="2" width="38.5546875" style="189" customWidth="1"/>
    <col min="3" max="3" width="27.44140625" style="189" customWidth="1"/>
    <col min="4" max="4" width="22.5546875" style="189" customWidth="1"/>
    <col min="5" max="11" width="18.5546875" style="189" customWidth="1"/>
    <col min="12" max="12" width="22.5546875" style="189" customWidth="1"/>
    <col min="13" max="14" width="21.44140625" style="189" customWidth="1"/>
    <col min="15" max="15" width="22.5546875" style="189" customWidth="1"/>
    <col min="16" max="16" width="18.44140625" style="189" bestFit="1" customWidth="1"/>
    <col min="17" max="17" width="19.44140625" style="189" bestFit="1" customWidth="1"/>
    <col min="18" max="18" width="21.5546875" style="189" bestFit="1" customWidth="1"/>
    <col min="19" max="19" width="22.5546875" style="189" bestFit="1" customWidth="1"/>
    <col min="20" max="20" width="23.5546875" style="189" bestFit="1" customWidth="1"/>
    <col min="21" max="21" width="23.44140625" style="189" bestFit="1" customWidth="1"/>
    <col min="22" max="22" width="23.5546875" style="189" bestFit="1" customWidth="1"/>
    <col min="23" max="23" width="30.44140625" style="189" customWidth="1"/>
    <col min="24" max="24" width="25.44140625" style="189" customWidth="1"/>
    <col min="25" max="26" width="23.44140625" style="189" customWidth="1"/>
    <col min="27" max="27" width="22.5546875" style="189" customWidth="1"/>
    <col min="28" max="28" width="17.5546875" style="189" customWidth="1"/>
    <col min="29" max="70" width="9.44140625" style="45"/>
    <col min="71" max="16384" width="9.44140625" style="18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East Doyle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90"/>
      <c r="I9" s="190"/>
      <c r="O9" s="190"/>
    </row>
    <row r="10" spans="1:70" ht="86.4" x14ac:dyDescent="0.3">
      <c r="B10" s="191" t="s">
        <v>416</v>
      </c>
      <c r="C10" s="191" t="s">
        <v>417</v>
      </c>
      <c r="D10" s="191" t="s">
        <v>418</v>
      </c>
      <c r="E10" s="191" t="s">
        <v>419</v>
      </c>
      <c r="F10" s="191" t="s">
        <v>420</v>
      </c>
      <c r="G10" s="191" t="s">
        <v>421</v>
      </c>
      <c r="H10" s="192" t="s">
        <v>422</v>
      </c>
      <c r="I10" s="193" t="s">
        <v>423</v>
      </c>
      <c r="J10" s="141" t="s">
        <v>424</v>
      </c>
      <c r="K10" s="194" t="s">
        <v>425</v>
      </c>
      <c r="L10" s="141" t="s">
        <v>426</v>
      </c>
      <c r="M10" s="194" t="s">
        <v>427</v>
      </c>
      <c r="N10" s="194" t="s">
        <v>428</v>
      </c>
      <c r="O10" s="195" t="s">
        <v>429</v>
      </c>
      <c r="P10" s="141" t="s">
        <v>430</v>
      </c>
      <c r="Q10" s="194" t="s">
        <v>431</v>
      </c>
      <c r="R10" s="194" t="s">
        <v>432</v>
      </c>
      <c r="S10" s="194" t="s">
        <v>433</v>
      </c>
      <c r="T10" s="196" t="s">
        <v>434</v>
      </c>
      <c r="U10" s="196" t="s">
        <v>435</v>
      </c>
      <c r="V10" s="196" t="s">
        <v>436</v>
      </c>
      <c r="W10" s="141" t="s">
        <v>437</v>
      </c>
      <c r="X10" s="141" t="s">
        <v>438</v>
      </c>
      <c r="Y10" s="197" t="s">
        <v>439</v>
      </c>
      <c r="Z10" s="141" t="s">
        <v>440</v>
      </c>
      <c r="AA10" s="198" t="s">
        <v>441</v>
      </c>
      <c r="AB10" s="141" t="s">
        <v>442</v>
      </c>
    </row>
    <row r="11" spans="1:70" s="2" customFormat="1" ht="28.8" x14ac:dyDescent="0.3">
      <c r="A11" s="10"/>
      <c r="B11" s="79" t="s">
        <v>990</v>
      </c>
      <c r="C11" s="79" t="s">
        <v>984</v>
      </c>
      <c r="D11" s="79" t="s">
        <v>985</v>
      </c>
      <c r="E11" s="79"/>
      <c r="F11" s="79">
        <v>18.3333333</v>
      </c>
      <c r="G11" s="79">
        <v>1</v>
      </c>
      <c r="H11" s="79" t="s">
        <v>890</v>
      </c>
      <c r="I11" s="79">
        <v>8760</v>
      </c>
      <c r="J11" s="79" t="s">
        <v>890</v>
      </c>
      <c r="K11" s="79">
        <v>31118.909324128072</v>
      </c>
      <c r="L11" s="79" t="s">
        <v>890</v>
      </c>
      <c r="M11" s="79" t="s">
        <v>890</v>
      </c>
      <c r="N11" s="79" t="s">
        <v>890</v>
      </c>
      <c r="O11" s="79">
        <v>0.5</v>
      </c>
      <c r="P11" s="79">
        <v>0.95</v>
      </c>
      <c r="Q11" s="79">
        <v>0.5</v>
      </c>
      <c r="R11" s="79"/>
      <c r="S11" s="79"/>
      <c r="T11" s="79"/>
      <c r="U11" s="79"/>
      <c r="V11" s="79"/>
      <c r="W11" s="79"/>
      <c r="X11" s="79"/>
      <c r="Y11" s="79" t="s">
        <v>942</v>
      </c>
      <c r="Z11" s="77"/>
      <c r="AA11" s="79" t="s">
        <v>942</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991</v>
      </c>
      <c r="C12" s="79" t="s">
        <v>986</v>
      </c>
      <c r="D12" s="79" t="s">
        <v>985</v>
      </c>
      <c r="E12" s="79"/>
      <c r="F12" s="79">
        <v>14</v>
      </c>
      <c r="G12" s="79">
        <v>0.83333333333333337</v>
      </c>
      <c r="H12" s="79" t="s">
        <v>890</v>
      </c>
      <c r="I12" s="79">
        <v>0</v>
      </c>
      <c r="J12" s="79" t="s">
        <v>890</v>
      </c>
      <c r="K12" s="79">
        <v>0</v>
      </c>
      <c r="L12" s="79" t="s">
        <v>890</v>
      </c>
      <c r="M12" s="79" t="s">
        <v>890</v>
      </c>
      <c r="N12" s="79" t="s">
        <v>890</v>
      </c>
      <c r="O12" s="79">
        <v>0.5</v>
      </c>
      <c r="P12" s="79">
        <v>0.95</v>
      </c>
      <c r="Q12" s="79">
        <v>0.5</v>
      </c>
      <c r="R12" s="79"/>
      <c r="S12" s="79"/>
      <c r="T12" s="79"/>
      <c r="U12" s="79"/>
      <c r="V12" s="79"/>
      <c r="W12" s="79"/>
      <c r="X12" s="79"/>
      <c r="Y12" s="79" t="s">
        <v>942</v>
      </c>
      <c r="Z12" s="77"/>
      <c r="AA12" s="79" t="s">
        <v>942</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99"/>
      <c r="D29" s="200"/>
      <c r="E29" s="200"/>
      <c r="F29" s="200"/>
      <c r="G29" s="200"/>
      <c r="H29" s="200"/>
      <c r="I29" s="199"/>
      <c r="J29" s="200"/>
      <c r="K29" s="200"/>
    </row>
    <row r="30" spans="1:70" s="45" customFormat="1" x14ac:dyDescent="0.3">
      <c r="B30" s="45" t="s">
        <v>444</v>
      </c>
    </row>
    <row r="31" spans="1:70" ht="43.2" x14ac:dyDescent="0.3">
      <c r="B31" s="191" t="s">
        <v>416</v>
      </c>
      <c r="C31" s="141" t="s">
        <v>445</v>
      </c>
      <c r="D31" s="196"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1" t="str">
        <f>IF(B11="","",B11)</f>
        <v>RBL-1</v>
      </c>
      <c r="C32" s="79"/>
      <c r="D32" s="79"/>
      <c r="E32" s="202"/>
      <c r="F32" s="202"/>
      <c r="G32" s="202"/>
      <c r="H32" s="203"/>
      <c r="I32" s="20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1" t="str">
        <f t="shared" ref="B33:B49" si="0">IF(B12="","",B12)</f>
        <v>RBL-2</v>
      </c>
      <c r="C33" s="79"/>
      <c r="D33" s="79"/>
      <c r="E33" s="202"/>
      <c r="F33" s="202"/>
      <c r="G33" s="202"/>
      <c r="H33" s="203"/>
      <c r="I33" s="20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1" t="str">
        <f t="shared" si="0"/>
        <v/>
      </c>
      <c r="C34" s="79"/>
      <c r="D34" s="79"/>
      <c r="E34" s="202"/>
      <c r="F34" s="202"/>
      <c r="G34" s="202"/>
      <c r="H34" s="203"/>
      <c r="I34" s="20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1" t="str">
        <f t="shared" si="0"/>
        <v/>
      </c>
      <c r="C35" s="79"/>
      <c r="D35" s="79"/>
      <c r="E35" s="202"/>
      <c r="F35" s="202"/>
      <c r="G35" s="202"/>
      <c r="H35" s="203"/>
      <c r="I35" s="20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1" t="str">
        <f t="shared" si="0"/>
        <v/>
      </c>
      <c r="C36" s="79"/>
      <c r="D36" s="79"/>
      <c r="E36" s="202"/>
      <c r="F36" s="202"/>
      <c r="G36" s="202"/>
      <c r="H36" s="203"/>
      <c r="I36" s="20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1" t="str">
        <f t="shared" si="0"/>
        <v/>
      </c>
      <c r="C37" s="79"/>
      <c r="D37" s="79"/>
      <c r="E37" s="202"/>
      <c r="F37" s="202"/>
      <c r="G37" s="202"/>
      <c r="H37" s="203"/>
      <c r="I37" s="20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1" t="str">
        <f t="shared" si="0"/>
        <v/>
      </c>
      <c r="C38" s="79"/>
      <c r="D38" s="79"/>
      <c r="E38" s="202"/>
      <c r="F38" s="202"/>
      <c r="G38" s="202"/>
      <c r="H38" s="203"/>
      <c r="I38" s="20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1" t="str">
        <f t="shared" si="0"/>
        <v/>
      </c>
      <c r="C39" s="79"/>
      <c r="D39" s="79"/>
      <c r="E39" s="202"/>
      <c r="F39" s="202"/>
      <c r="G39" s="202"/>
      <c r="H39" s="203"/>
      <c r="I39" s="20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1" t="str">
        <f t="shared" si="0"/>
        <v/>
      </c>
      <c r="C40" s="79"/>
      <c r="D40" s="79"/>
      <c r="E40" s="202"/>
      <c r="F40" s="202"/>
      <c r="G40" s="202"/>
      <c r="H40" s="203"/>
      <c r="I40" s="20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1" t="str">
        <f t="shared" si="0"/>
        <v/>
      </c>
      <c r="C41" s="79"/>
      <c r="D41" s="79"/>
      <c r="E41" s="202"/>
      <c r="F41" s="202"/>
      <c r="G41" s="202"/>
      <c r="H41" s="203"/>
      <c r="I41" s="20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1" t="str">
        <f t="shared" si="0"/>
        <v/>
      </c>
      <c r="C42" s="79"/>
      <c r="D42" s="79"/>
      <c r="E42" s="202"/>
      <c r="F42" s="202"/>
      <c r="G42" s="202"/>
      <c r="H42" s="203"/>
      <c r="I42" s="20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1" t="str">
        <f t="shared" si="0"/>
        <v/>
      </c>
      <c r="C43" s="79"/>
      <c r="D43" s="79"/>
      <c r="E43" s="202"/>
      <c r="F43" s="202"/>
      <c r="G43" s="202"/>
      <c r="H43" s="203"/>
      <c r="I43" s="20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1" t="str">
        <f t="shared" si="0"/>
        <v/>
      </c>
      <c r="C44" s="79"/>
      <c r="D44" s="79"/>
      <c r="E44" s="202"/>
      <c r="F44" s="202"/>
      <c r="G44" s="202"/>
      <c r="H44" s="203"/>
      <c r="I44" s="20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1" t="str">
        <f t="shared" si="0"/>
        <v/>
      </c>
      <c r="C45" s="79"/>
      <c r="D45" s="79"/>
      <c r="E45" s="202"/>
      <c r="F45" s="202"/>
      <c r="G45" s="202"/>
      <c r="H45" s="203"/>
      <c r="I45" s="20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1" t="str">
        <f t="shared" si="0"/>
        <v/>
      </c>
      <c r="C46" s="79"/>
      <c r="D46" s="79"/>
      <c r="E46" s="202"/>
      <c r="F46" s="202"/>
      <c r="G46" s="202"/>
      <c r="H46" s="203"/>
      <c r="I46" s="20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1" t="str">
        <f t="shared" si="0"/>
        <v/>
      </c>
      <c r="C47" s="79"/>
      <c r="D47" s="79"/>
      <c r="E47" s="202"/>
      <c r="F47" s="202"/>
      <c r="G47" s="202"/>
      <c r="H47" s="203"/>
      <c r="I47" s="20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1" t="str">
        <f t="shared" si="0"/>
        <v/>
      </c>
      <c r="C48" s="79"/>
      <c r="D48" s="79"/>
      <c r="E48" s="202"/>
      <c r="F48" s="202"/>
      <c r="G48" s="202"/>
      <c r="H48" s="203"/>
      <c r="I48" s="20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1" t="str">
        <f t="shared" si="0"/>
        <v/>
      </c>
      <c r="C49" s="79"/>
      <c r="D49" s="79"/>
      <c r="E49" s="202"/>
      <c r="F49" s="202"/>
      <c r="G49" s="202"/>
      <c r="H49" s="203"/>
      <c r="I49" s="20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1" t="s">
        <v>416</v>
      </c>
      <c r="C53" s="204" t="s">
        <v>454</v>
      </c>
      <c r="D53" s="205" t="s">
        <v>455</v>
      </c>
      <c r="E53" s="206"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7"/>
      <c r="E54" s="20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7"/>
      <c r="E55" s="20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7"/>
      <c r="E56" s="20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7"/>
      <c r="E57" s="20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7"/>
      <c r="E58" s="20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7"/>
      <c r="E59" s="20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7"/>
      <c r="E60" s="20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7"/>
      <c r="E61" s="20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7"/>
      <c r="E62" s="20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7"/>
      <c r="E63" s="20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7"/>
      <c r="E64" s="20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7"/>
      <c r="E65" s="20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7"/>
      <c r="E66" s="20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7"/>
      <c r="E67" s="20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7"/>
      <c r="E68" s="20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56bmCDVW9diGhO3nQopQoF7M5UaRLuekATndCtLUMhkq3LtccijSa43pv1oO44SsuCOVKX5C+LcZ11C1CUI+AQ==" saltValue="I8HDO5v74m0DH+si+N/KMg=="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3:J27 L13:L27" xr:uid="{535B5C38-435E-4228-B7E7-A6DAEA6CF16E}"/>
    <dataValidation operator="greaterThanOrEqual" allowBlank="1" showInputMessage="1" showErrorMessage="1" errorTitle="Flow capacity (scfm)" error="This input value must be a numeric value greater than or equal to 0." sqref="L11:N12 J11:J12 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3: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tabSelected="1" topLeftCell="BL1" workbookViewId="0">
      <selection activeCell="BQ8" sqref="BQ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East Doyle Compressor Station</v>
      </c>
    </row>
    <row r="7" spans="2:101" x14ac:dyDescent="0.3">
      <c r="C7" s="10"/>
    </row>
    <row r="8" spans="2:101" ht="15.6" x14ac:dyDescent="0.3">
      <c r="B8" s="49" t="s">
        <v>468</v>
      </c>
      <c r="C8" s="10"/>
    </row>
    <row r="9" spans="2:101" x14ac:dyDescent="0.3">
      <c r="B9" s="208" t="s">
        <v>539</v>
      </c>
      <c r="C9" s="209">
        <v>2</v>
      </c>
    </row>
    <row r="10" spans="2:101" x14ac:dyDescent="0.3">
      <c r="B10" s="210"/>
      <c r="C10" s="211"/>
    </row>
    <row r="11" spans="2:101" ht="15.6" x14ac:dyDescent="0.3">
      <c r="B11" s="49" t="s">
        <v>540</v>
      </c>
      <c r="D11" s="212" t="s">
        <v>472</v>
      </c>
      <c r="E11" s="212"/>
      <c r="F11" s="212"/>
      <c r="AJ11" s="142"/>
      <c r="CC11" s="142"/>
      <c r="CF11" s="115"/>
    </row>
    <row r="12" spans="2:101" ht="15" customHeight="1" x14ac:dyDescent="0.3">
      <c r="B12" s="139" t="s">
        <v>541</v>
      </c>
      <c r="C12" s="139" t="s">
        <v>542</v>
      </c>
      <c r="D12" s="139" t="s">
        <v>543</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544</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545</v>
      </c>
      <c r="AJ13" s="179" t="s">
        <v>546</v>
      </c>
      <c r="AK13" s="179" t="s">
        <v>547</v>
      </c>
      <c r="AL13" s="218" t="s">
        <v>548</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544</v>
      </c>
      <c r="BF13" s="178" t="s">
        <v>506</v>
      </c>
      <c r="BG13" s="178" t="s">
        <v>507</v>
      </c>
      <c r="BH13" s="178" t="s">
        <v>508</v>
      </c>
      <c r="BI13" s="178" t="s">
        <v>509</v>
      </c>
      <c r="BJ13" s="178" t="s">
        <v>521</v>
      </c>
      <c r="BK13" s="178" t="s">
        <v>511</v>
      </c>
      <c r="BL13" s="179" t="s">
        <v>512</v>
      </c>
      <c r="BM13" s="179" t="s">
        <v>513</v>
      </c>
      <c r="BN13" s="179" t="s">
        <v>549</v>
      </c>
      <c r="BO13" s="176" t="s">
        <v>550</v>
      </c>
      <c r="BP13" s="219" t="s">
        <v>551</v>
      </c>
      <c r="BQ13" s="176" t="s">
        <v>552</v>
      </c>
      <c r="BR13" s="176" t="s">
        <v>553</v>
      </c>
      <c r="BS13" s="179" t="s">
        <v>554</v>
      </c>
      <c r="BT13" s="179" t="s">
        <v>528</v>
      </c>
      <c r="BU13" s="220" t="s">
        <v>555</v>
      </c>
      <c r="BV13" s="218" t="s">
        <v>556</v>
      </c>
      <c r="BW13" s="221" t="s">
        <v>557</v>
      </c>
      <c r="BX13" s="176" t="s">
        <v>558</v>
      </c>
      <c r="BY13" s="176" t="s">
        <v>543</v>
      </c>
      <c r="BZ13" s="176" t="s">
        <v>559</v>
      </c>
      <c r="CA13" s="176" t="s">
        <v>560</v>
      </c>
      <c r="CB13" s="176" t="s">
        <v>543</v>
      </c>
      <c r="CC13" s="176" t="s">
        <v>561</v>
      </c>
      <c r="CD13" s="176" t="s">
        <v>562</v>
      </c>
      <c r="CE13" s="176" t="s">
        <v>543</v>
      </c>
      <c r="CF13" s="222" t="s">
        <v>563</v>
      </c>
      <c r="CG13" s="176" t="s">
        <v>564</v>
      </c>
      <c r="CH13" s="176" t="s">
        <v>565</v>
      </c>
      <c r="CI13" s="176" t="s">
        <v>566</v>
      </c>
      <c r="CJ13" s="176" t="s">
        <v>567</v>
      </c>
      <c r="CK13" s="176" t="s">
        <v>568</v>
      </c>
      <c r="CL13" s="176" t="s">
        <v>569</v>
      </c>
      <c r="CM13" s="176" t="s">
        <v>570</v>
      </c>
      <c r="CN13" s="222" t="s">
        <v>571</v>
      </c>
      <c r="CO13" s="176" t="s">
        <v>572</v>
      </c>
      <c r="CP13" s="222" t="s">
        <v>573</v>
      </c>
      <c r="CQ13" s="222" t="s">
        <v>574</v>
      </c>
      <c r="CR13" s="222" t="s">
        <v>575</v>
      </c>
      <c r="CS13" s="222" t="s">
        <v>576</v>
      </c>
      <c r="CT13" s="222" t="s">
        <v>577</v>
      </c>
      <c r="CU13" s="222" t="s">
        <v>578</v>
      </c>
      <c r="CV13" s="222" t="s">
        <v>579</v>
      </c>
      <c r="CW13" s="222" t="s">
        <v>580</v>
      </c>
    </row>
    <row r="14" spans="2:101" s="10" customFormat="1" ht="57.6" x14ac:dyDescent="0.3">
      <c r="B14" s="223" t="s">
        <v>984</v>
      </c>
      <c r="C14" s="144" t="s">
        <v>855</v>
      </c>
      <c r="D14" s="144"/>
      <c r="E14" s="144">
        <v>89.11</v>
      </c>
      <c r="F14" s="144">
        <v>68.429999999999993</v>
      </c>
      <c r="G14" s="144"/>
      <c r="H14" s="144">
        <v>4.3499999999999996</v>
      </c>
      <c r="I14" s="144"/>
      <c r="J14" s="144"/>
      <c r="K14" s="144">
        <v>1.4100000000000001</v>
      </c>
      <c r="L14" s="144"/>
      <c r="M14" s="144"/>
      <c r="N14" s="144">
        <v>4.17</v>
      </c>
      <c r="O14" s="144"/>
      <c r="P14" s="144">
        <v>20.34</v>
      </c>
      <c r="Q14" s="144"/>
      <c r="R14" s="144">
        <v>11.72</v>
      </c>
      <c r="S14" s="144"/>
      <c r="T14" s="144"/>
      <c r="U14" s="144"/>
      <c r="V14" s="144"/>
      <c r="W14" s="144"/>
      <c r="X14" s="144"/>
      <c r="Y14" s="144"/>
      <c r="Z14" s="144"/>
      <c r="AA14" s="144"/>
      <c r="AB14" s="144"/>
      <c r="AC14" s="144"/>
      <c r="AD14" s="144"/>
      <c r="AE14" s="144">
        <v>41.99</v>
      </c>
      <c r="AF14" s="144" t="s">
        <v>940</v>
      </c>
      <c r="AG14" s="144" t="s">
        <v>982</v>
      </c>
      <c r="AH14" s="144"/>
      <c r="AI14" s="144" t="s">
        <v>897</v>
      </c>
      <c r="AJ14" s="144" t="s">
        <v>990</v>
      </c>
      <c r="AK14" s="144" t="s">
        <v>942</v>
      </c>
      <c r="AL14" s="144"/>
      <c r="AM14" s="144">
        <v>0.35039804314594319</v>
      </c>
      <c r="AN14" s="144">
        <v>0.14593583590514128</v>
      </c>
      <c r="AO14" s="144"/>
      <c r="AP14" s="144">
        <v>2.4460756358607658E-2</v>
      </c>
      <c r="AQ14" s="144"/>
      <c r="AR14" s="144"/>
      <c r="AS14" s="144">
        <v>8.4693716369652517E-4</v>
      </c>
      <c r="AT14" s="144"/>
      <c r="AU14" s="144"/>
      <c r="AV14" s="144">
        <v>1.1451463766834225E-2</v>
      </c>
      <c r="AW14" s="144"/>
      <c r="AX14" s="144">
        <v>3.9067765977220302E-2</v>
      </c>
      <c r="AY14" s="144"/>
      <c r="AZ14" s="144">
        <v>6.5433771676009327E-3</v>
      </c>
      <c r="BA14" s="144"/>
      <c r="BB14" s="144"/>
      <c r="BC14" s="144"/>
      <c r="BD14" s="144"/>
      <c r="BE14" s="144"/>
      <c r="BF14" s="144"/>
      <c r="BG14" s="144"/>
      <c r="BH14" s="144"/>
      <c r="BI14" s="144"/>
      <c r="BJ14" s="144"/>
      <c r="BK14" s="144"/>
      <c r="BL14" s="144"/>
      <c r="BM14" s="144">
        <v>8.237030043395964E-2</v>
      </c>
      <c r="BN14" s="144" t="s">
        <v>897</v>
      </c>
      <c r="BO14" s="144" t="s">
        <v>942</v>
      </c>
      <c r="BP14" s="144" t="s">
        <v>1002</v>
      </c>
      <c r="BQ14" s="144" t="s">
        <v>897</v>
      </c>
      <c r="BR14" s="144" t="s">
        <v>1003</v>
      </c>
      <c r="BS14" s="144" t="s">
        <v>942</v>
      </c>
      <c r="BT14" s="144"/>
      <c r="BU14" s="144" t="s">
        <v>897</v>
      </c>
      <c r="BV14" s="224">
        <v>1</v>
      </c>
      <c r="BW14" s="144" t="s">
        <v>987</v>
      </c>
      <c r="BX14" s="144" t="s">
        <v>848</v>
      </c>
      <c r="BY14" s="144"/>
      <c r="BZ14" s="144">
        <v>1013.8888888888889</v>
      </c>
      <c r="CA14" s="144" t="s">
        <v>851</v>
      </c>
      <c r="CB14" s="144"/>
      <c r="CC14" s="144" t="s">
        <v>990</v>
      </c>
      <c r="CD14" s="144" t="s">
        <v>853</v>
      </c>
      <c r="CE14" s="144"/>
      <c r="CF14" s="144">
        <v>0</v>
      </c>
      <c r="CG14" s="144">
        <v>49.846521393767098</v>
      </c>
      <c r="CH14" s="144">
        <v>0.59478186221908802</v>
      </c>
      <c r="CI14" s="144">
        <v>81.916383072222004</v>
      </c>
      <c r="CJ14" s="144">
        <v>6635.9533295032425</v>
      </c>
      <c r="CK14" s="144">
        <v>2.62517264312002</v>
      </c>
      <c r="CL14" s="144">
        <v>0.598599363729726</v>
      </c>
      <c r="CM14" s="144">
        <v>82.816877635199106</v>
      </c>
      <c r="CN14" s="225">
        <v>6741.2692430940906</v>
      </c>
      <c r="CO14" s="225">
        <v>6741.2692430940906</v>
      </c>
      <c r="CP14" s="225">
        <v>8760</v>
      </c>
      <c r="CQ14" s="225">
        <v>800</v>
      </c>
      <c r="CR14" s="225">
        <v>90</v>
      </c>
      <c r="CS14" s="225">
        <v>800</v>
      </c>
      <c r="CT14" s="225" t="s">
        <v>988</v>
      </c>
      <c r="CU14" s="225">
        <v>1.2</v>
      </c>
      <c r="CV14" s="225" t="s">
        <v>989</v>
      </c>
      <c r="CW14" s="225">
        <v>0</v>
      </c>
    </row>
    <row r="15" spans="2:101" s="10" customFormat="1" ht="57.6" x14ac:dyDescent="0.3">
      <c r="B15" s="223" t="s">
        <v>986</v>
      </c>
      <c r="C15" s="144" t="s">
        <v>855</v>
      </c>
      <c r="D15" s="144" t="s">
        <v>80</v>
      </c>
      <c r="E15" s="144">
        <v>0</v>
      </c>
      <c r="F15" s="144">
        <v>0</v>
      </c>
      <c r="G15" s="144"/>
      <c r="H15" s="144">
        <v>0</v>
      </c>
      <c r="I15" s="144"/>
      <c r="J15" s="144"/>
      <c r="K15" s="144">
        <v>0</v>
      </c>
      <c r="L15" s="144"/>
      <c r="M15" s="144"/>
      <c r="N15" s="144">
        <v>0</v>
      </c>
      <c r="O15" s="144"/>
      <c r="P15" s="144">
        <v>0</v>
      </c>
      <c r="Q15" s="144"/>
      <c r="R15" s="144"/>
      <c r="S15" s="144"/>
      <c r="T15" s="144"/>
      <c r="U15" s="144"/>
      <c r="V15" s="144"/>
      <c r="W15" s="144"/>
      <c r="X15" s="144"/>
      <c r="Y15" s="144"/>
      <c r="Z15" s="144"/>
      <c r="AA15" s="144"/>
      <c r="AB15" s="144"/>
      <c r="AC15" s="144"/>
      <c r="AD15" s="144"/>
      <c r="AE15" s="144">
        <v>0</v>
      </c>
      <c r="AF15" s="144" t="s">
        <v>940</v>
      </c>
      <c r="AG15" s="144" t="s">
        <v>982</v>
      </c>
      <c r="AH15" s="144"/>
      <c r="AI15" s="144" t="s">
        <v>897</v>
      </c>
      <c r="AJ15" s="144" t="s">
        <v>991</v>
      </c>
      <c r="AK15" s="144" t="s">
        <v>942</v>
      </c>
      <c r="AL15" s="144"/>
      <c r="AM15" s="144">
        <v>0</v>
      </c>
      <c r="AN15" s="144">
        <v>0</v>
      </c>
      <c r="AO15" s="144"/>
      <c r="AP15" s="144">
        <v>0</v>
      </c>
      <c r="AQ15" s="144"/>
      <c r="AR15" s="144"/>
      <c r="AS15" s="144">
        <v>0</v>
      </c>
      <c r="AT15" s="144"/>
      <c r="AU15" s="144"/>
      <c r="AV15" s="144">
        <v>0</v>
      </c>
      <c r="AW15" s="144"/>
      <c r="AX15" s="144">
        <v>0</v>
      </c>
      <c r="AY15" s="144"/>
      <c r="AZ15" s="144"/>
      <c r="BA15" s="144"/>
      <c r="BB15" s="144"/>
      <c r="BC15" s="144"/>
      <c r="BD15" s="144"/>
      <c r="BE15" s="144"/>
      <c r="BF15" s="144"/>
      <c r="BG15" s="144"/>
      <c r="BH15" s="144"/>
      <c r="BI15" s="144"/>
      <c r="BJ15" s="144"/>
      <c r="BK15" s="144"/>
      <c r="BL15" s="144"/>
      <c r="BM15" s="144">
        <v>0</v>
      </c>
      <c r="BN15" s="144" t="s">
        <v>942</v>
      </c>
      <c r="BO15" s="144" t="s">
        <v>942</v>
      </c>
      <c r="BP15" s="144" t="s">
        <v>1002</v>
      </c>
      <c r="BQ15" s="144" t="s">
        <v>897</v>
      </c>
      <c r="BR15" s="144" t="s">
        <v>1003</v>
      </c>
      <c r="BS15" s="144" t="s">
        <v>942</v>
      </c>
      <c r="BT15" s="144"/>
      <c r="BU15" s="144" t="s">
        <v>897</v>
      </c>
      <c r="BV15" s="224">
        <v>1</v>
      </c>
      <c r="BW15" s="144" t="s">
        <v>987</v>
      </c>
      <c r="BX15" s="144" t="s">
        <v>848</v>
      </c>
      <c r="BY15" s="144"/>
      <c r="BZ15" s="144">
        <v>0</v>
      </c>
      <c r="CA15" s="144" t="s">
        <v>851</v>
      </c>
      <c r="CB15" s="144"/>
      <c r="CC15" s="144" t="s">
        <v>991</v>
      </c>
      <c r="CD15" s="144" t="s">
        <v>853</v>
      </c>
      <c r="CE15" s="144"/>
      <c r="CF15" s="144"/>
      <c r="CG15" s="144"/>
      <c r="CH15" s="144"/>
      <c r="CI15" s="144"/>
      <c r="CJ15" s="144"/>
      <c r="CK15" s="144"/>
      <c r="CL15" s="144"/>
      <c r="CM15" s="144"/>
      <c r="CN15" s="225" t="s">
        <v>80</v>
      </c>
      <c r="CO15" s="225" t="s">
        <v>80</v>
      </c>
      <c r="CP15" s="225">
        <v>0</v>
      </c>
      <c r="CQ15" s="225" t="s">
        <v>80</v>
      </c>
      <c r="CR15" s="225" t="s">
        <v>80</v>
      </c>
      <c r="CS15" s="225" t="s">
        <v>80</v>
      </c>
      <c r="CT15" s="225" t="s">
        <v>80</v>
      </c>
      <c r="CU15" s="225" t="s">
        <v>80</v>
      </c>
      <c r="CV15" s="225" t="s">
        <v>989</v>
      </c>
      <c r="CW15" s="225" t="s">
        <v>80</v>
      </c>
    </row>
    <row r="16" spans="2:101" s="10" customFormat="1" x14ac:dyDescent="0.3">
      <c r="B16" s="223"/>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3"/>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3"/>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3"/>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3"/>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3"/>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3"/>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3"/>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3"/>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3"/>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3"/>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3"/>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3"/>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3"/>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3"/>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3"/>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vBCGk7T9ucEnexWSAaKDpkgU5y6T3YSoFV9YswR935G7n/yulKJAlgLRXyL9IYWmP3YAc8hMmq/BIMOshvTHUA==" saltValue="gahhNRjVMiIf/4Lt62DHu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Q14:BQ31 BS14:BS31 AI14:AI31 AK14:AK31 BN14:BO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FD439241-AD08-490E-A779-ADB68654455F}"/>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BCEB7C49-4CA5-4FAD-9D82-05654E0AB63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Dutcher, Sarah</dc:creator>
  <cp:keywords/>
  <dc:description/>
  <cp:lastModifiedBy>Charlotte O'Donnell</cp:lastModifiedBy>
  <cp:revision/>
  <dcterms:created xsi:type="dcterms:W3CDTF">2022-10-27T13:16:05Z</dcterms:created>
  <dcterms:modified xsi:type="dcterms:W3CDTF">2024-04-26T19:15:57Z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