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83077C5-42D9-430F-B5B1-E2CD54CABF65}" xr6:coauthVersionLast="47" xr6:coauthVersionMax="47" xr10:uidLastSave="{00000000-0000-0000-0000-000000000000}"/>
  <bookViews>
    <workbookView xWindow="-120" yWindow="-16320" windowWidth="29040" windowHeight="15840" tabRatio="819" firstSheet="4"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<sst xmlns="http://schemas.openxmlformats.org/spreadsheetml/2006/main" count="5133" uniqueCount="916">
  <si>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</si>
  <si>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</si>
  <si>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</si>
  <si>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</si>
  <si>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</si>
  <si>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</si>
  <si>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</si>
  <si>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</si>
  <si>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</si>
  <si>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</si>
  <si>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</si>
  <si>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</si>
  <si>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</si>
  <si>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</si>
  <si>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</si>
  <si>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</si>
  <si>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</si>
  <si>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</si>
  <si>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</si>
  <si>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</si>
  <si>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</si>
  <si>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</si>
  <si>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</si>
  <si>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</si>
  <si>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</si>
  <si>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</si>
  <si>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</si>
  <si>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</si>
  <si>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</si>
  <si>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</si>
  <si>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</si>
  <si>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</si>
  <si>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</si>
  <si>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</si>
  <si>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</si>
  <si>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</si>
  <si>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</si>
  <si>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</si>
  <si>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</si>
  <si>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</si>
  <si>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</si>
  <si>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</si>
  <si>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</si>
  <si>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</si>
  <si>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</si>
  <si>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</si>
  <si>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</si>
  <si>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</si>
  <si>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</si>
  <si>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</si>
  <si>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</si>
  <si>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</si>
  <si>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</si>
  <si>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</si>
  <si>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</si>
  <si>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</si>
  <si>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</si>
  <si>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</si>
  <si>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</si>
  <si>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</si>
  <si>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</si>
  <si>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</si>
  <si>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</si>
  <si>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</si>
  <si>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</si>
  <si>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</si>
  <si>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</si>
  <si>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</si>
  <si>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</si>
  <si>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</si>
  <si>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</si>
  <si>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</si>
  <si>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</si>
  <si>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</si>
  <si>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</si>
  <si>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</si>
  <si>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</si>
  <si>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</si>
  <si>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</si>
  <si>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</si>
  <si>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</si>
  <si>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</si>
  <si>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</si>
  <si>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</si>
  <si>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</si>
  <si>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</si>
  <si>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</si>
  <si>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</si>
  <si>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</si>
  <si>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</si>
  <si>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</si>
  <si>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</si>
  <si>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</si>
  <si>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</si>
  <si>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</si>
  <si>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</si>
  <si>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</si>
  <si>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</si>
  <si>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</si>
  <si>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</si>
  <si>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</si>
  <si>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</si>
  <si>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</si>
  <si>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</si>
  <si>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</si>
  <si>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</si>
  <si>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</si>
  <si>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</si>
  <si>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</si>
  <si>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</si>
  <si>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</si>
  <si>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</si>
  <si>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</si>
  <si>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</si>
  <si>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</si>
  <si>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</si>
  <si>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</si>
  <si>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</si>
  <si>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</si>
  <si>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</si>
  <si>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</si>
  <si>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</si>
  <si>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</si>
  <si>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</si>
  <si>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</si>
  <si>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</si>
  <si>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</si>
  <si>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</si>
  <si>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</si>
  <si>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</si>
  <si>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</si>
  <si>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</si>
  <si>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</si>
  <si>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</si>
  <si>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</si>
  <si>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</si>
  <si>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</si>
  <si>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</si>
  <si>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</si>
  <si>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</si>
  <si>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</si>
  <si>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</si>
  <si>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</si>
  <si>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</si>
  <si>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</si>
  <si>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</si>
  <si>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</si>
  <si>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</si>
  <si>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</si>
  <si>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</si>
  <si>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</si>
  <si>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</si>
  <si>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</si>
  <si>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</si>
  <si>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</si>
  <si>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</si>
  <si>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</si>
  <si>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</si>
  <si>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</si>
  <si>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</si>
  <si>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</si>
  <si>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</si>
  <si>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</si>
  <si>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</si>
  <si>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</si>
  <si>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</si>
  <si>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</si>
  <si>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</si>
  <si>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</si>
  <si>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</si>
  <si>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</si>
  <si>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</si>
  <si>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</si>
  <si>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</si>
  <si>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</si>
  <si>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</si>
  <si>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</si>
  <si>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</si>
  <si>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</si>
  <si>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</si>
  <si>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</si>
  <si>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</si>
  <si>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</si>
  <si>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</si>
  <si>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</si>
  <si>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</si>
  <si>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</si>
  <si>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</si>
  <si>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</si>
  <si>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</si>
  <si>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</si>
  <si>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</si>
  <si>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</si>
  <si>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</si>
  <si>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</si>
  <si>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</si>
  <si>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</si>
  <si>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</si>
  <si>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</si>
  <si>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</si>
  <si>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</si>
  <si>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</si>
  <si>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</si>
  <si>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</si>
  <si>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</si>
  <si>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</si>
  <si>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</si>
  <si>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</si>
  <si>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</si>
  <si>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</si>
  <si>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</si>
  <si>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</si>
  <si>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</si>
  <si>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</si>
  <si>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</si>
  <si>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</si>
  <si>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</si>
  <si>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</si>
  <si>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</si>
  <si>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</si>
  <si>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</si>
  <si>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</si>
  <si>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</si>
  <si>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</si>
  <si>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</si>
  <si>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</si>
  <si>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</si>
  <si>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</si>
  <si>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</si>
  <si>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</si>
  <si>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</si>
  <si>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</si>
  <si>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</si>
  <si>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</si>
  <si>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</si>
  <si>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</si>
  <si>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</si>
  <si>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</si>
  <si>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</si>
  <si>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</si>
  <si>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</si>
  <si>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</si>
  <si>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</si>
  <si>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</si>
  <si>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</si>
  <si>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</si>
  <si>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</si>
  <si>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</si>
  <si>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</si>
  <si>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</si>
  <si>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</si>
  <si>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</si>
  <si>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</si>
  <si>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</si>
  <si>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</si>
  <si>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</si>
  <si>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</si>
  <si>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</si>
  <si>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</si>
  <si>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</si>
  <si>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</si>
  <si>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</si>
  <si>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</si>
  <si>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</si>
  <si>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</si>
  <si>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</si>
  <si>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</si>
  <si>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</si>
  <si>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</si>
  <si>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</si>
  <si>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</si>
  <si>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</si>
  <si>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</si>
  <si>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</si>
  <si>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</si>
  <si>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</si>
  <si>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</si>
  <si>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</si>
  <si>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</si>
  <si>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</si>
  <si>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</si>
  <si>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</si>
  <si>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</si>
  <si>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</si>
  <si>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</si>
  <si>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</si>
  <si>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</si>
  <si>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</si>
  <si>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</si>
  <si>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</si>
  <si>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</si>
  <si>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</si>
  <si>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</si>
  <si>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</si>
  <si>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</si>
  <si>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</si>
  <si>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</si>
  <si>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</si>
  <si>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</si>
  <si>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</si>
  <si>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</si>
  <si>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</si>
  <si>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</si>
  <si>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</si>
  <si>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</si>
  <si>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</si>
  <si>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</si>
  <si>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</si>
  <si>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</si>
  <si>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</si>
  <si>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</si>
  <si>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</si>
  <si>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</si>
  <si>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</si>
  <si>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</si>
  <si>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</si>
  <si>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</si>
  <si>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</si>
  <si>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</si>
  <si>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</si>
  <si>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</si>
  <si>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</si>
  <si>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</si>
  <si>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</si>
  <si>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</si>
  <si>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</si>
  <si>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</si>
  <si>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</si>
  <si>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</si>
  <si>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</si>
  <si>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</si>
  <si>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</si>
  <si>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</si>
  <si>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</si>
  <si>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</si>
  <si>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</si>
  <si>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</si>
  <si>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</si>
  <si>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</si>
  <si>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</si>
  <si>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</si>
  <si>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</si>
  <si>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</si>
  <si>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</si>
  <si>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</si>
  <si>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</si>
  <si>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</si>
  <si>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</si>
  <si>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</si>
  <si>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</si>
  <si>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</si>
  <si>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</si>
  <si>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</si>
  <si>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</si>
  <si>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</si>
  <si>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</si>
  <si>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</si>
  <si>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</si>
  <si>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</si>
  <si>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</si>
  <si>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</si>
  <si>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</si>
  <si>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</si>
  <si>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</si>
  <si>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</si>
  <si>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</si>
  <si>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</si>
  <si>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</si>
  <si>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</si>
  <si>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</si>
  <si>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</si>
  <si>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</si>
  <si>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</si>
  <si>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</si>
  <si>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</si>
  <si>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</si>
  <si>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</si>
  <si>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</si>
  <si>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</si>
  <si>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</si>
  <si>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</si>
  <si>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</si>
  <si>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</si>
  <si>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</si>
  <si>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</si>
  <si>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</si>
  <si>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</si>
  <si>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</si>
  <si>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</si>
  <si>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</si>
  <si>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</si>
  <si>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</si>
  <si>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</si>
  <si>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</si>
  <si>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</si>
  <si>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</si>
  <si>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</si>
  <si>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</si>
  <si>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</si>
  <si>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</si>
  <si>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</si>
  <si>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</si>
  <si>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</si>
  <si>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</si>
  <si>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</si>
  <si>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</si>
  <si>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</si>
  <si>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</si>
  <si>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</si>
  <si>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</si>
  <si>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</si>
  <si>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</si>
  <si>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</si>
  <si>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</si>
  <si>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</si>
  <si>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</si>
  <si>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</si>
  <si>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</si>
  <si>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</si>
  <si>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</si>
  <si>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</si>
  <si>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</si>
  <si>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</si>
  <si>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</si>
  <si>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</si>
  <si>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</si>
  <si>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</si>
  <si>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</si>
  <si>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</si>
  <si>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</si>
  <si>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</si>
  <si>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</si>
  <si>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</si>
  <si>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</si>
  <si>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</si>
  <si>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</si>
  <si>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</si>
  <si>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</si>
  <si>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</si>
  <si>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</si>
  <si>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</si>
  <si>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</si>
  <si>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</si>
  <si>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</si>
  <si>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</si>
  <si>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</si>
  <si>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</si>
  <si>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</si>
  <si>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</si>
  <si>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</si>
  <si>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</si>
  <si>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</si>
  <si>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</si>
  <si>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</si>
  <si>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</si>
  <si>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</si>
  <si>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</si>
  <si>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</si>
  <si>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</si>
  <si>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</si>
  <si>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</si>
  <si>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</si>
  <si>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</si>
  <si>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</si>
  <si>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</si>
  <si>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</si>
  <si>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</si>
  <si>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</si>
  <si>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</si>
  <si>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</si>
  <si>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</si>
  <si>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</si>
  <si>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</si>
  <si>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</si>
  <si>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</si>
  <si>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</si>
  <si>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</si>
  <si>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</si>
  <si>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</si>
  <si>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</si>
  <si>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</si>
  <si>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</si>
  <si>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</si>
  <si>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</si>
  <si>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</si>
  <si>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</si>
  <si>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</si>
  <si>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</si>
  <si>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</si>
  <si>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</si>
  <si>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</si>
  <si>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</si>
  <si>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</si>
  <si>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</si>
  <si>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</si>
  <si>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</si>
  <si>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</si>
  <si>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</si>
  <si>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</si>
  <si>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</si>
  <si>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</si>
  <si>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</si>
  <si>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</si>
  <si>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</si>
  <si>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</si>
  <si>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</si>
  <si>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</si>
  <si>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</si>
  <si>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</si>
  <si>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</si>
  <si>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</si>
  <si>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</si>
  <si>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</si>
  <si>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</si>
  <si>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</si>
  <si>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</si>
  <si>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</si>
  <si>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</si>
  <si>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</si>
  <si>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</si>
  <si>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</si>
  <si>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</si>
  <si>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</si>
  <si>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</si>
  <si>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</si>
  <si>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</si>
  <si>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</si>
  <si>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</si>
  <si>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</si>
  <si>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</si>
  <si>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</si>
  <si>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</si>
  <si>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</si>
  <si>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</si>
  <si>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</si>
  <si>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</si>
  <si>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</si>
  <si>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</si>
  <si>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</si>
  <si>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</si>
  <si>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</si>
  <si>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</si>
  <si>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</si>
  <si>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</si>
  <si>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</si>
  <si>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</si>
  <si>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</si>
  <si>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</si>
  <si>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</si>
  <si>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</si>
  <si>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</si>
  <si>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</si>
  <si>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</si>
  <si>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</si>
  <si>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</si>
  <si>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</si>
  <si>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</si>
  <si>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</si>
  <si>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</si>
  <si>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</si>
  <si>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</si>
  <si>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</si>
  <si>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</si>
  <si>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</si>
  <si>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</si>
  <si>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</si>
  <si>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</si>
  <si>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</si>
  <si>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</si>
  <si>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</si>
  <si>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</si>
  <si>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</si>
  <si>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</si>
  <si>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</si>
  <si>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</si>
  <si>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</si>
  <si>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</si>
  <si>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</si>
  <si>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</si>
  <si>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</si>
  <si>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</si>
  <si>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</si>
  <si>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</si>
  <si>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</si>
  <si>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</si>
  <si>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</si>
  <si>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</si>
  <si>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</si>
  <si>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</si>
  <si>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</si>
  <si>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</si>
  <si>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</si>
  <si>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</si>
  <si>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</si>
  <si>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</si>
  <si>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</si>
  <si>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</si>
  <si>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</si>
  <si>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</si>
  <si>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</si>
  <si>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</si>
  <si>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</si>
  <si>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</si>
  <si>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</si>
  <si>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</si>
  <si>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</si>
  <si>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</si>
  <si>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</si>
  <si>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</si>
  <si>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</si>
  <si>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</si>
  <si>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</si>
  <si>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</si>
  <si>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</si>
  <si>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</si>
  <si>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</si>
  <si>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</si>
  <si>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</si>
  <si>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</si>
  <si>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</si>
  <si>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</si>
  <si>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</si>
  <si>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</si>
  <si>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</si>
  <si>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</si>
  <si>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</si>
  <si>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</si>
  <si>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</si>
  <si>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</si>
  <si>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</si>
  <si>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</si>
  <si>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</si>
  <si>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</si>
  <si>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</si>
  <si>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</si>
  <si>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</si>
  <si>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</si>
  <si>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</si>
  <si>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</si>
  <si>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</si>
  <si>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</si>
  <si>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</si>
  <si>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</si>
  <si>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</si>
  <si>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</si>
  <si>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</si>
  <si>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</si>
  <si>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</si>
  <si>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</si>
  <si>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</si>
  <si>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</si>
  <si>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</si>
  <si>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</si>
  <si>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</si>
  <si>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</si>
  <si>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</si>
  <si>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</si>
  <si>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</si>
  <si>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</si>
  <si>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</si>
  <si>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</si>
  <si>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</si>
  <si>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</si>
  <si>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</si>
  <si>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</si>
  <si>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</si>
  <si>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</si>
  <si>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</si>
  <si>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</si>
  <si>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</si>
  <si>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</si>
  <si>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</si>
  <si>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</si>
  <si>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</si>
  <si>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</si>
  <si>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</si>
  <si>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</si>
  <si>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</si>
  <si>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</si>
  <si>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</si>
  <si>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</si>
  <si>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</si>
  <si>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</si>
  <si>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</si>
  <si>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</si>
  <si>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</si>
  <si>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</si>
  <si>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</si>
  <si>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</si>
  <si>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</si>
  <si>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</si>
  <si>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</si>
  <si>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</si>
  <si>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</si>
  <si>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</si>
  <si>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</si>
  <si>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</si>
  <si>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</si>
  <si>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</si>
  <si>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</si>
  <si>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</si>
  <si>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</si>
  <si>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</si>
  <si>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</si>
  <si>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</si>
  <si>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</si>
  <si>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</si>
  <si>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</si>
  <si>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</si>
  <si>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</si>
  <si>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</si>
  <si>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</si>
  <si>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</si>
  <si>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</si>
  <si>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</si>
  <si>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</si>
  <si>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</si>
  <si>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</si>
  <si>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</si>
  <si>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</si>
  <si>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</si>
  <si>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</si>
  <si>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</si>
  <si>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</si>
  <si>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</si>
  <si>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</si>
  <si>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</si>
  <si>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</si>
  <si>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</si>
  <si>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</si>
  <si>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</si>
  <si>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</si>
  <si>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</si>
  <si>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</si>
  <si>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</si>
  <si>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</si>
  <si>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</si>
  <si>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</si>
  <si>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</si>
  <si>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</si>
  <si>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</si>
  <si>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</si>
  <si>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</si>
  <si>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</si>
  <si>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</si>
  <si>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</si>
  <si>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</si>
  <si>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</si>
  <si>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</si>
  <si>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</si>
  <si>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</si>
  <si>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</si>
  <si>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</si>
  <si>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</si>
  <si>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</si>
  <si>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</si>
  <si>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</si>
  <si>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</si>
  <si>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</si>
  <si>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</si>
  <si>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</si>
  <si>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</si>
  <si>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</si>
  <si>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</si>
  <si>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</si>
  <si>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</si>
  <si>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</si>
  <si>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</si>
  <si>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</si>
  <si>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</si>
  <si>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</si>
  <si>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</si>
  <si>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</si>
  <si>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</si>
  <si>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</si>
  <si>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</si>
  <si>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</si>
  <si>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</si>
  <si>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</si>
  <si>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</si>
  <si>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</si>
  <si>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</si>
  <si>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</si>
  <si>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</si>
  <si>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</si>
  <si>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</si>
  <si>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</si>
  <si>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</si>
  <si>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</si>
  <si>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</si>
  <si>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</si>
  <si>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</si>
  <si>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</si>
  <si>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</si>
  <si>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</si>
  <si>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</si>
  <si>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</si>
  <si>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</si>
  <si>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</si>
  <si>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</si>
  <si>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</si>
  <si>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</si>
  <si>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</si>
  <si>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</si>
  <si>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</si>
  <si>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</si>
  <si>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</si>
  <si>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</si>
  <si>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</si>
  <si>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</si>
  <si>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</si>
  <si>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</si>
  <si>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</si>
  <si>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</si>
  <si>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</si>
  <si>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</si>
  <si>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</si>
  <si>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</si>
  <si>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</si>
  <si>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</si>
  <si>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</si>
  <si>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</si>
  <si>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</si>
  <si>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</si>
  <si>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</si>
  <si>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</si>
  <si>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</si>
  <si>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</si>
  <si>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</si>
  <si>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</si>
  <si>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</si>
  <si>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</si>
  <si>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</si>
  <si>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</si>
  <si>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</si>
  <si>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</si>
  <si>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</si>
  <si>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</si>
  <si>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</si>
  <si>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</si>
  <si>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</si>
  <si>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</si>
  <si>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</si>
  <si>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</si>
  <si>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</si>
  <si>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</si>
  <si>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</si>
  <si>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</si>
  <si>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</si>
  <si>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</si>
  <si>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</si>
  <si>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</si>
  <si>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</si>
  <si>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</si>
  <si>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</si>
  <si>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</si>
  <si>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</si>
  <si>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</si>
  <si>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</si>
  <si>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</si>
  <si>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</si>
  <si>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</si>
  <si>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</si>
  <si>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</si>
  <si>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</si>
  <si>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</si>
  <si>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</si>
  <si>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</si>
  <si>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</si>
  <si>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</si>
  <si>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</si>
  <si>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</si>
  <si>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</si>
  <si>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</si>
  <si>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</si>
  <si>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</si>
  <si>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</si>
  <si>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</si>
  <si>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</si>
  <si>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</si>
  <si>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</si>
  <si>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</si>
  <si>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</si>
  <si>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</si>
  <si>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</si>
  <si>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</si>
  <si>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</si>
  <si>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Mathis Hollow CPF-1</t>
  </si>
  <si>
    <t>Hector</t>
  </si>
  <si>
    <t>AR</t>
  </si>
  <si>
    <t>Pope</t>
  </si>
  <si>
    <t>1140 White Oak Mountain Road</t>
  </si>
  <si>
    <t>Gathering and Boosting Station</t>
  </si>
  <si>
    <t>ND</t>
  </si>
  <si>
    <t>N/A</t>
  </si>
  <si>
    <t>Phase 1 18 Mil  9F90201-02</t>
  </si>
  <si>
    <t>Calculated/Modeled</t>
  </si>
  <si>
    <t>GRI-GLYCalc 4.0</t>
  </si>
  <si>
    <t>H-1</t>
  </si>
  <si>
    <t>Large Dehydrator Standards</t>
  </si>
  <si>
    <t>Below HAP's emissions standards.</t>
  </si>
  <si>
    <t>Recycle</t>
  </si>
  <si>
    <t>Saturated</t>
  </si>
  <si>
    <t>Pneumatic</t>
  </si>
  <si>
    <t>G&amp;B</t>
  </si>
  <si>
    <t>Table 2-4 from the EPA's Protocol for Equipment Leak Emission Estimates</t>
  </si>
  <si>
    <t>Tank-1</t>
  </si>
  <si>
    <t>Daily</t>
  </si>
  <si>
    <t>Grid</t>
  </si>
  <si>
    <t>OGI</t>
  </si>
  <si>
    <t>Coalescer drain pot</t>
  </si>
  <si>
    <t>Final Scrubber</t>
  </si>
  <si>
    <t>Glycol Contactor</t>
  </si>
  <si>
    <t>Inlet Separator</t>
  </si>
  <si>
    <t>ESD's</t>
  </si>
  <si>
    <t>75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</si>
</sst>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8ugCHmc8udIYdUQvZte8LHFQU2XKs8H1grrp5P2bKrpgBE1rLAWDnwI61FfrxGDgBvMbcjceP4e6tpGif9rI8w==" saltValue="ugqohjfT24eBj3YyQLOBB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U17" sqref="BU17"/>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Mathis Hollow CPF-1</v>
      </c>
      <c r="AK6" s="239"/>
      <c r="AL6" s="239"/>
      <c r="AM6" s="239"/>
      <c r="AN6" s="239"/>
      <c r="AO6" s="239"/>
      <c r="AP6" s="239"/>
      <c r="AQ6" s="239"/>
      <c r="AR6" s="239"/>
      <c r="AS6" s="239"/>
      <c r="AT6" s="239"/>
      <c r="AU6" s="239"/>
      <c r="AV6" s="239"/>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1" t="s">
        <v>512</v>
      </c>
      <c r="BS10" s="255" t="s">
        <v>513</v>
      </c>
      <c r="BT10" s="251" t="s">
        <v>622</v>
      </c>
      <c r="BU10" s="251" t="s">
        <v>623</v>
      </c>
      <c r="BV10" s="251" t="s">
        <v>528</v>
      </c>
      <c r="BW10" s="254" t="s">
        <v>624</v>
      </c>
    </row>
    <row r="11" spans="2:90" s="10" customFormat="1" ht="43.2" x14ac:dyDescent="0.3">
      <c r="B11" s="256">
        <v>3693</v>
      </c>
      <c r="C11" s="257" t="s">
        <v>886</v>
      </c>
      <c r="D11" s="256" t="s">
        <v>80</v>
      </c>
      <c r="E11" s="258" t="s">
        <v>813</v>
      </c>
      <c r="F11" s="256" t="s">
        <v>904</v>
      </c>
      <c r="G11" s="256">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9" t="s">
        <v>896</v>
      </c>
      <c r="AI11" s="256" t="s">
        <v>905</v>
      </c>
      <c r="AJ11" s="260"/>
      <c r="AK11" s="261" t="s">
        <v>883</v>
      </c>
      <c r="AL11" s="261"/>
      <c r="AM11" s="261"/>
      <c r="AN11" s="262"/>
      <c r="AO11" s="261" t="s">
        <v>883</v>
      </c>
      <c r="AP11" s="261"/>
      <c r="AQ11" s="261"/>
      <c r="AR11" s="262"/>
      <c r="AS11" s="263"/>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883</v>
      </c>
      <c r="BU11" s="256" t="s">
        <v>883</v>
      </c>
      <c r="BV11" s="256"/>
      <c r="BW11" s="256">
        <v>400</v>
      </c>
    </row>
    <row r="12" spans="2:90" s="10" customFormat="1" x14ac:dyDescent="0.3">
      <c r="B12" s="256"/>
      <c r="C12" s="257"/>
      <c r="D12" s="256" t="s">
        <v>80</v>
      </c>
      <c r="E12" s="119"/>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9"/>
      <c r="AI12" s="256"/>
      <c r="AJ12" s="260"/>
      <c r="AK12" s="261"/>
      <c r="AL12" s="261"/>
      <c r="AM12" s="261"/>
      <c r="AN12" s="262"/>
      <c r="AO12" s="261"/>
      <c r="AP12" s="261"/>
      <c r="AQ12" s="261"/>
      <c r="AR12" s="262"/>
      <c r="AS12" s="263"/>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row>
    <row r="13" spans="2:90" s="10" customFormat="1" x14ac:dyDescent="0.3">
      <c r="B13" s="256"/>
      <c r="C13" s="257"/>
      <c r="D13" s="256" t="s">
        <v>80</v>
      </c>
      <c r="E13" s="119"/>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9"/>
      <c r="AI13" s="256"/>
      <c r="AJ13" s="260"/>
      <c r="AK13" s="261"/>
      <c r="AL13" s="261"/>
      <c r="AM13" s="261"/>
      <c r="AN13" s="262"/>
      <c r="AO13" s="261"/>
      <c r="AP13" s="261"/>
      <c r="AQ13" s="261"/>
      <c r="AR13" s="262"/>
      <c r="AS13" s="263"/>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row>
    <row r="14" spans="2:90" s="10" customFormat="1" x14ac:dyDescent="0.3">
      <c r="B14" s="256"/>
      <c r="C14" s="257"/>
      <c r="D14" s="256"/>
      <c r="E14" s="119"/>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9"/>
      <c r="AI14" s="256"/>
      <c r="AJ14" s="260"/>
      <c r="AK14" s="261"/>
      <c r="AL14" s="261"/>
      <c r="AM14" s="261"/>
      <c r="AN14" s="262"/>
      <c r="AO14" s="261"/>
      <c r="AP14" s="261"/>
      <c r="AQ14" s="261"/>
      <c r="AR14" s="262"/>
      <c r="AS14" s="263"/>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row>
    <row r="15" spans="2:90" s="10" customFormat="1" x14ac:dyDescent="0.3">
      <c r="B15" s="256"/>
      <c r="C15" s="257"/>
      <c r="D15" s="256"/>
      <c r="E15" s="119"/>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9"/>
      <c r="AI15" s="256"/>
      <c r="AJ15" s="260"/>
      <c r="AK15" s="261"/>
      <c r="AL15" s="261"/>
      <c r="AM15" s="261"/>
      <c r="AN15" s="262"/>
      <c r="AO15" s="261"/>
      <c r="AP15" s="261"/>
      <c r="AQ15" s="261"/>
      <c r="AR15" s="262"/>
      <c r="AS15" s="263"/>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119"/>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9"/>
      <c r="AI16" s="256"/>
      <c r="AJ16" s="260"/>
      <c r="AK16" s="261"/>
      <c r="AL16" s="261"/>
      <c r="AM16" s="261"/>
      <c r="AN16" s="262"/>
      <c r="AO16" s="261"/>
      <c r="AP16" s="261"/>
      <c r="AQ16" s="261"/>
      <c r="AR16" s="262"/>
      <c r="AS16" s="263"/>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119"/>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9"/>
      <c r="AI17" s="256"/>
      <c r="AJ17" s="260"/>
      <c r="AK17" s="261"/>
      <c r="AL17" s="261"/>
      <c r="AM17" s="261"/>
      <c r="AN17" s="262"/>
      <c r="AO17" s="261"/>
      <c r="AP17" s="261"/>
      <c r="AQ17" s="261"/>
      <c r="AR17" s="262"/>
      <c r="AS17" s="263"/>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119"/>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9"/>
      <c r="AI18" s="256"/>
      <c r="AJ18" s="260"/>
      <c r="AK18" s="261"/>
      <c r="AL18" s="261"/>
      <c r="AM18" s="261"/>
      <c r="AN18" s="262"/>
      <c r="AO18" s="261"/>
      <c r="AP18" s="261"/>
      <c r="AQ18" s="261"/>
      <c r="AR18" s="262"/>
      <c r="AS18" s="263"/>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119"/>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9"/>
      <c r="AI19" s="256"/>
      <c r="AJ19" s="260"/>
      <c r="AK19" s="261"/>
      <c r="AL19" s="261"/>
      <c r="AM19" s="261"/>
      <c r="AN19" s="262"/>
      <c r="AO19" s="261"/>
      <c r="AP19" s="261"/>
      <c r="AQ19" s="261"/>
      <c r="AR19" s="262"/>
      <c r="AS19" s="263"/>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119"/>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9"/>
      <c r="AI20" s="256"/>
      <c r="AJ20" s="260"/>
      <c r="AK20" s="261"/>
      <c r="AL20" s="261"/>
      <c r="AM20" s="261"/>
      <c r="AN20" s="262"/>
      <c r="AO20" s="261"/>
      <c r="AP20" s="261"/>
      <c r="AQ20" s="261"/>
      <c r="AR20" s="262"/>
      <c r="AS20" s="263"/>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19"/>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9"/>
      <c r="AI21" s="256"/>
      <c r="AJ21" s="256"/>
      <c r="AK21" s="264"/>
      <c r="AL21" s="264"/>
      <c r="AM21" s="264"/>
      <c r="AN21" s="256"/>
      <c r="AO21" s="264"/>
      <c r="AP21" s="264"/>
      <c r="AQ21" s="264"/>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19"/>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9"/>
      <c r="AI22" s="256"/>
      <c r="AJ22" s="256"/>
      <c r="AK22" s="264"/>
      <c r="AL22" s="264"/>
      <c r="AM22" s="264"/>
      <c r="AN22" s="256"/>
      <c r="AO22" s="264"/>
      <c r="AP22" s="264"/>
      <c r="AQ22" s="264"/>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19"/>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9"/>
      <c r="AI23" s="256"/>
      <c r="AJ23" s="256"/>
      <c r="AK23" s="264"/>
      <c r="AL23" s="264"/>
      <c r="AM23" s="264"/>
      <c r="AN23" s="256"/>
      <c r="AO23" s="264"/>
      <c r="AP23" s="264"/>
      <c r="AQ23" s="264"/>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19"/>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9"/>
      <c r="AI24" s="256"/>
      <c r="AJ24" s="256"/>
      <c r="AK24" s="264"/>
      <c r="AL24" s="264"/>
      <c r="AM24" s="264"/>
      <c r="AN24" s="256"/>
      <c r="AO24" s="264"/>
      <c r="AP24" s="264"/>
      <c r="AQ24" s="264"/>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19"/>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9"/>
      <c r="AI25" s="256"/>
      <c r="AJ25" s="256"/>
      <c r="AK25" s="264"/>
      <c r="AL25" s="264"/>
      <c r="AM25" s="264"/>
      <c r="AN25" s="256"/>
      <c r="AO25" s="264"/>
      <c r="AP25" s="264"/>
      <c r="AQ25" s="264"/>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19"/>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9"/>
      <c r="AI26" s="256"/>
      <c r="AJ26" s="256"/>
      <c r="AK26" s="264"/>
      <c r="AL26" s="264"/>
      <c r="AM26" s="264"/>
      <c r="AN26" s="256"/>
      <c r="AO26" s="264"/>
      <c r="AP26" s="264"/>
      <c r="AQ26" s="264"/>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CE+hximmlrsxFC7JRWm16rxtoeVVwJLPlHU4x6DxHmZ8mfqWXzc153bZm6+rbM1q8vtmg9t8/Q0p5e+M7heffA==" saltValue="tHzhjoHPdNrenNuW9NtWC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5" t="s">
        <v>625</v>
      </c>
      <c r="D1" s="266" t="s">
        <v>626</v>
      </c>
      <c r="E1" s="266"/>
      <c r="F1" s="266"/>
      <c r="G1" s="266"/>
      <c r="J1" s="38"/>
    </row>
    <row r="2" spans="2:91" ht="14.7" customHeight="1" x14ac:dyDescent="0.3">
      <c r="D2" s="266"/>
      <c r="E2" s="266"/>
      <c r="F2" s="266"/>
      <c r="G2" s="266"/>
    </row>
    <row r="3" spans="2:91" ht="15.6" x14ac:dyDescent="0.3">
      <c r="B3" s="40" t="s">
        <v>368</v>
      </c>
    </row>
    <row r="4" spans="2:91" x14ac:dyDescent="0.3">
      <c r="B4" s="103" t="s">
        <v>369</v>
      </c>
      <c r="C4" s="104" t="str">
        <f>Facility!C4</f>
        <v>Desoto Gathering Company, LLC</v>
      </c>
    </row>
    <row r="5" spans="2:91" x14ac:dyDescent="0.3">
      <c r="B5" s="103" t="s">
        <v>14</v>
      </c>
      <c r="C5" s="104" t="str">
        <f>Facility!C21</f>
        <v>Mathis Hollow CPF-1</v>
      </c>
    </row>
    <row r="6" spans="2:91" x14ac:dyDescent="0.3">
      <c r="BL6" s="267"/>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8" t="s">
        <v>474</v>
      </c>
      <c r="AE8" s="269" t="s">
        <v>475</v>
      </c>
      <c r="AF8" s="270"/>
      <c r="AG8" s="271"/>
      <c r="AH8" s="271"/>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2" t="s">
        <v>477</v>
      </c>
      <c r="BK8" s="273"/>
      <c r="BL8" s="274" t="s">
        <v>478</v>
      </c>
      <c r="BM8" s="275"/>
      <c r="BN8" s="276" t="s">
        <v>630</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7" t="s">
        <v>631</v>
      </c>
      <c r="AE9" s="186" t="s">
        <v>632</v>
      </c>
      <c r="AF9" s="190" t="s">
        <v>633</v>
      </c>
      <c r="AG9" s="278"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9" t="s">
        <v>636</v>
      </c>
      <c r="BM9" s="279" t="s">
        <v>637</v>
      </c>
      <c r="BN9" s="280" t="s">
        <v>638</v>
      </c>
      <c r="BO9" s="280" t="s">
        <v>639</v>
      </c>
      <c r="BP9" s="280" t="s">
        <v>640</v>
      </c>
      <c r="BQ9" s="280" t="s">
        <v>641</v>
      </c>
      <c r="BR9" s="280" t="s">
        <v>642</v>
      </c>
      <c r="BS9" s="280" t="s">
        <v>643</v>
      </c>
      <c r="BT9" s="280" t="s">
        <v>644</v>
      </c>
      <c r="BU9" s="280" t="s">
        <v>645</v>
      </c>
      <c r="BV9" s="280" t="s">
        <v>646</v>
      </c>
      <c r="BW9" s="280" t="s">
        <v>647</v>
      </c>
      <c r="BX9" s="280" t="s">
        <v>648</v>
      </c>
      <c r="BY9" s="280" t="s">
        <v>649</v>
      </c>
      <c r="BZ9" s="280" t="s">
        <v>650</v>
      </c>
      <c r="CA9" s="280" t="s">
        <v>651</v>
      </c>
      <c r="CB9" s="280" t="s">
        <v>652</v>
      </c>
      <c r="CC9" s="280" t="s">
        <v>653</v>
      </c>
      <c r="CD9" s="280" t="s">
        <v>654</v>
      </c>
      <c r="CE9" s="280" t="s">
        <v>655</v>
      </c>
      <c r="CF9" s="280" t="s">
        <v>656</v>
      </c>
      <c r="CG9" s="280" t="s">
        <v>657</v>
      </c>
      <c r="CH9" s="280" t="s">
        <v>658</v>
      </c>
      <c r="CI9" s="280" t="s">
        <v>659</v>
      </c>
      <c r="CJ9" s="280" t="s">
        <v>660</v>
      </c>
      <c r="CK9" s="280" t="s">
        <v>661</v>
      </c>
      <c r="CL9" s="280" t="s">
        <v>662</v>
      </c>
      <c r="CM9" s="279"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1"/>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GBZyUyR8x5ji7bd0CORItFcHlpOARUec0mnxngYatki6smy4w40lwCPTnosHpzOJDsbXGJyJx4Nab9aYu61T+A==" saltValue="6u4Ho9lNv5/S/aCi2BK48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Mathis Hollow CPF-1</v>
      </c>
    </row>
    <row r="7" spans="2:66" x14ac:dyDescent="0.3">
      <c r="B7" s="105"/>
      <c r="C7" s="105"/>
    </row>
    <row r="8" spans="2:66" ht="15.6" x14ac:dyDescent="0.3">
      <c r="B8" s="40" t="s">
        <v>468</v>
      </c>
      <c r="C8" s="105"/>
    </row>
    <row r="9" spans="2:66" ht="28.8" x14ac:dyDescent="0.3">
      <c r="B9" s="167" t="s">
        <v>665</v>
      </c>
      <c r="C9" s="168"/>
    </row>
    <row r="10" spans="2:66" x14ac:dyDescent="0.3">
      <c r="B10" s="142"/>
      <c r="C10" s="217"/>
      <c r="D10" s="282"/>
    </row>
    <row r="11" spans="2:66" ht="15.6" x14ac:dyDescent="0.3">
      <c r="B11" s="40" t="s">
        <v>666</v>
      </c>
      <c r="C11" s="283"/>
      <c r="D11" s="143" t="s">
        <v>472</v>
      </c>
      <c r="AH11" s="152"/>
    </row>
    <row r="12" spans="2:66" x14ac:dyDescent="0.3">
      <c r="B12" s="150" t="s">
        <v>667</v>
      </c>
      <c r="C12" s="284"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474</v>
      </c>
      <c r="AE12" s="285"/>
      <c r="AF12" s="286"/>
      <c r="AG12" s="287" t="s">
        <v>475</v>
      </c>
      <c r="AH12" s="287"/>
      <c r="AI12" s="287"/>
      <c r="AJ12" s="287"/>
      <c r="AK12" s="288"/>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1" t="s">
        <v>477</v>
      </c>
      <c r="BN12" s="231"/>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YJipmUHTSeRiBrRQouqQX04wvNlcrBLIhi0DsGvP/ugAP0XhVQJCGV+H30bbWTetxqiDf90KIhslk9rRucAcAg==" saltValue="FdCFo8o5MC9WBx87vendK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Mathis Hollow CPF-1</v>
      </c>
    </row>
    <row r="7" spans="2:67" x14ac:dyDescent="0.3">
      <c r="B7" s="105"/>
      <c r="C7" s="105"/>
    </row>
    <row r="8" spans="2:67" ht="15.6" x14ac:dyDescent="0.3">
      <c r="B8" s="40" t="s">
        <v>674</v>
      </c>
      <c r="AH8" s="152"/>
    </row>
    <row r="9" spans="2:67" x14ac:dyDescent="0.3">
      <c r="B9" s="150"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474</v>
      </c>
      <c r="AE9" s="285"/>
      <c r="AF9" s="286"/>
      <c r="AG9" s="287" t="s">
        <v>475</v>
      </c>
      <c r="AH9" s="287"/>
      <c r="AI9" s="287"/>
      <c r="AJ9" s="287"/>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1" t="s">
        <v>477</v>
      </c>
      <c r="BM9" s="231"/>
      <c r="BN9" s="231"/>
      <c r="BO9" s="231"/>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ZFyhJCJDSms6uJ2WTN5bd3hjdcOvfB1CsMsi2s1NihUhjcUiiNrRlqdeXRsY1wuf+io8XaxCq857yAl0yHpdJw==" saltValue="2x1jkIP0SJuH1faTphanJ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22" workbookViewId="0">
      <selection activeCell="F30" sqref="F30"/>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Mathis Hollow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3"/>
      <c r="F13" s="36"/>
      <c r="G13" s="36"/>
      <c r="H13" s="36"/>
      <c r="I13" s="36"/>
    </row>
    <row r="14" spans="2:9" x14ac:dyDescent="0.3">
      <c r="B14" s="294" t="s">
        <v>689</v>
      </c>
      <c r="C14" s="295">
        <v>8</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3</v>
      </c>
      <c r="D16" s="295" t="s">
        <v>883</v>
      </c>
      <c r="E16" s="36"/>
      <c r="F16" s="36"/>
      <c r="G16" s="36"/>
      <c r="H16" s="36"/>
      <c r="I16" s="36"/>
    </row>
    <row r="17" spans="2:9" ht="28.8" x14ac:dyDescent="0.3">
      <c r="B17" s="294" t="s">
        <v>692</v>
      </c>
      <c r="C17" s="295">
        <v>1</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2</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19"/>
      <c r="E30" s="36"/>
      <c r="F30" s="36"/>
      <c r="G30" s="36"/>
      <c r="H30" s="36"/>
      <c r="I30" s="36"/>
    </row>
    <row r="31" spans="2:9" ht="28.8" x14ac:dyDescent="0.3">
      <c r="B31" s="294" t="s">
        <v>704</v>
      </c>
      <c r="C31" s="298" t="s">
        <v>778</v>
      </c>
      <c r="D31" s="119"/>
      <c r="E31" s="36"/>
      <c r="F31" s="36"/>
      <c r="G31" s="36"/>
      <c r="H31" s="36"/>
      <c r="I31" s="36"/>
    </row>
    <row r="32" spans="2:9" ht="43.2" x14ac:dyDescent="0.3">
      <c r="B32" s="294" t="s">
        <v>705</v>
      </c>
      <c r="C32" s="298" t="s">
        <v>789</v>
      </c>
      <c r="D32" s="131"/>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6" t="s">
        <v>727</v>
      </c>
      <c r="C48" s="126" t="s">
        <v>728</v>
      </c>
      <c r="D48" s="126" t="s">
        <v>729</v>
      </c>
      <c r="E48" s="126" t="s">
        <v>730</v>
      </c>
      <c r="F48" s="126" t="s">
        <v>731</v>
      </c>
      <c r="G48" s="126" t="s">
        <v>732</v>
      </c>
      <c r="H48" s="36"/>
      <c r="I48" s="36"/>
    </row>
    <row r="49" spans="2:9" x14ac:dyDescent="0.3">
      <c r="B49" s="131" t="s">
        <v>910</v>
      </c>
      <c r="C49" s="131"/>
      <c r="D49" s="131"/>
      <c r="E49" s="131"/>
      <c r="F49" s="131">
        <v>5176</v>
      </c>
      <c r="G49" s="131">
        <v>30</v>
      </c>
      <c r="H49" s="36"/>
      <c r="I49" s="36"/>
    </row>
    <row r="50" spans="2:9" x14ac:dyDescent="0.3">
      <c r="B50" s="131" t="s">
        <v>911</v>
      </c>
      <c r="C50" s="131"/>
      <c r="D50" s="131"/>
      <c r="E50" s="131"/>
      <c r="F50" s="131">
        <v>218</v>
      </c>
      <c r="G50" s="131">
        <v>30</v>
      </c>
      <c r="H50" s="36"/>
      <c r="I50" s="36"/>
    </row>
    <row r="51" spans="2:9" x14ac:dyDescent="0.3">
      <c r="B51" s="131" t="s">
        <v>912</v>
      </c>
      <c r="C51" s="131"/>
      <c r="D51" s="131"/>
      <c r="E51" s="131"/>
      <c r="F51" s="131">
        <v>428</v>
      </c>
      <c r="G51" s="131">
        <v>30</v>
      </c>
      <c r="H51" s="36"/>
      <c r="I51" s="36"/>
    </row>
    <row r="52" spans="2:9" x14ac:dyDescent="0.3">
      <c r="B52" s="131" t="s">
        <v>913</v>
      </c>
      <c r="C52" s="131"/>
      <c r="D52" s="131"/>
      <c r="E52" s="131"/>
      <c r="F52" s="131">
        <v>19</v>
      </c>
      <c r="G52" s="131">
        <v>30</v>
      </c>
      <c r="H52" s="36"/>
      <c r="I52" s="36"/>
    </row>
    <row r="53" spans="2:9" x14ac:dyDescent="0.3">
      <c r="B53" s="131" t="s">
        <v>914</v>
      </c>
      <c r="C53" s="131"/>
      <c r="D53" s="131"/>
      <c r="E53" s="131"/>
      <c r="F53" s="131">
        <v>0</v>
      </c>
      <c r="G53" s="131">
        <v>30</v>
      </c>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7"/>
      <c r="G80" s="307"/>
      <c r="H80" s="307"/>
      <c r="I80" s="307"/>
      <c r="J80" s="307"/>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8"/>
      <c r="I83" s="36"/>
    </row>
    <row r="84" spans="2:9" x14ac:dyDescent="0.3">
      <c r="B84" s="131"/>
      <c r="C84" s="131"/>
      <c r="D84" s="131"/>
      <c r="E84" s="131"/>
      <c r="F84" s="131"/>
      <c r="G84" s="131"/>
      <c r="H84" s="308"/>
      <c r="I84" s="36"/>
    </row>
    <row r="85" spans="2:9" x14ac:dyDescent="0.3">
      <c r="B85" s="131"/>
      <c r="C85" s="131"/>
      <c r="D85" s="131"/>
      <c r="E85" s="131"/>
      <c r="F85" s="131"/>
      <c r="G85" s="131"/>
      <c r="H85" s="308"/>
      <c r="I85" s="36"/>
    </row>
    <row r="86" spans="2:9" x14ac:dyDescent="0.3">
      <c r="B86" s="131"/>
      <c r="C86" s="131"/>
      <c r="D86" s="131"/>
      <c r="E86" s="131"/>
      <c r="F86" s="131"/>
      <c r="G86" s="131"/>
      <c r="H86" s="308"/>
      <c r="I86" s="36"/>
    </row>
    <row r="87" spans="2:9" x14ac:dyDescent="0.3">
      <c r="B87" s="131"/>
      <c r="C87" s="131"/>
      <c r="D87" s="131"/>
      <c r="E87" s="131"/>
      <c r="F87" s="131"/>
      <c r="G87" s="131"/>
      <c r="H87" s="308"/>
      <c r="I87" s="36"/>
    </row>
    <row r="88" spans="2:9" x14ac:dyDescent="0.3">
      <c r="B88" s="131"/>
      <c r="C88" s="131"/>
      <c r="D88" s="131"/>
      <c r="E88" s="131"/>
      <c r="F88" s="131"/>
      <c r="G88" s="131"/>
      <c r="H88" s="308"/>
      <c r="I88" s="36"/>
    </row>
    <row r="89" spans="2:9" x14ac:dyDescent="0.3">
      <c r="B89" s="131"/>
      <c r="C89" s="131"/>
      <c r="D89" s="131"/>
      <c r="E89" s="131"/>
      <c r="F89" s="131"/>
      <c r="G89" s="131"/>
      <c r="H89" s="308"/>
      <c r="I89" s="36"/>
    </row>
    <row r="90" spans="2:9" x14ac:dyDescent="0.3">
      <c r="B90" s="131"/>
      <c r="C90" s="131"/>
      <c r="D90" s="131"/>
      <c r="E90" s="131"/>
      <c r="F90" s="131"/>
      <c r="G90" s="131"/>
      <c r="H90" s="308"/>
      <c r="I90" s="36"/>
    </row>
    <row r="91" spans="2:9" x14ac:dyDescent="0.3">
      <c r="B91" s="131"/>
      <c r="C91" s="131"/>
      <c r="D91" s="131"/>
      <c r="E91" s="131"/>
      <c r="F91" s="131"/>
      <c r="G91" s="131"/>
      <c r="H91" s="308"/>
      <c r="I91" s="36"/>
    </row>
    <row r="92" spans="2:9" x14ac:dyDescent="0.3">
      <c r="B92" s="131"/>
      <c r="C92" s="131"/>
      <c r="D92" s="131"/>
      <c r="E92" s="131"/>
      <c r="F92" s="131"/>
      <c r="G92" s="131"/>
      <c r="H92" s="308"/>
      <c r="I92" s="36"/>
    </row>
    <row r="93" spans="2:9" x14ac:dyDescent="0.3">
      <c r="B93" s="131"/>
      <c r="C93" s="131"/>
      <c r="D93" s="131"/>
      <c r="E93" s="131"/>
      <c r="F93" s="131"/>
      <c r="G93" s="131"/>
      <c r="H93" s="308"/>
      <c r="I93" s="36"/>
    </row>
    <row r="94" spans="2:9" x14ac:dyDescent="0.3">
      <c r="B94" s="131"/>
      <c r="C94" s="131"/>
      <c r="D94" s="131"/>
      <c r="E94" s="131"/>
      <c r="F94" s="131"/>
      <c r="G94" s="131"/>
      <c r="H94" s="308"/>
      <c r="I94" s="36"/>
    </row>
    <row r="95" spans="2:9" x14ac:dyDescent="0.3">
      <c r="B95" s="131"/>
      <c r="C95" s="131"/>
      <c r="D95" s="131"/>
      <c r="E95" s="131"/>
      <c r="F95" s="131"/>
      <c r="G95" s="131"/>
      <c r="H95" s="308"/>
      <c r="I95" s="36"/>
    </row>
    <row r="96" spans="2:9" x14ac:dyDescent="0.3">
      <c r="B96" s="131"/>
      <c r="C96" s="131"/>
      <c r="D96" s="131"/>
      <c r="E96" s="131"/>
      <c r="F96" s="131"/>
      <c r="G96" s="131"/>
      <c r="H96" s="308"/>
      <c r="I96" s="36"/>
    </row>
    <row r="97" spans="2:9" x14ac:dyDescent="0.3">
      <c r="B97" s="131"/>
      <c r="C97" s="131"/>
      <c r="D97" s="131"/>
      <c r="E97" s="131"/>
      <c r="F97" s="131"/>
      <c r="G97" s="131"/>
      <c r="H97" s="308"/>
      <c r="I97" s="36"/>
    </row>
    <row r="98" spans="2:9" x14ac:dyDescent="0.3">
      <c r="B98" s="131"/>
      <c r="C98" s="131"/>
      <c r="D98" s="131"/>
      <c r="E98" s="131"/>
      <c r="F98" s="131"/>
      <c r="G98" s="131"/>
      <c r="H98" s="308"/>
      <c r="I98" s="36"/>
    </row>
    <row r="99" spans="2:9" x14ac:dyDescent="0.3">
      <c r="B99" s="131"/>
      <c r="C99" s="131"/>
      <c r="D99" s="131"/>
      <c r="E99" s="131"/>
      <c r="F99" s="131"/>
      <c r="G99" s="131"/>
      <c r="H99" s="308"/>
      <c r="I99" s="36"/>
    </row>
    <row r="100" spans="2:9" x14ac:dyDescent="0.3">
      <c r="B100" s="131"/>
      <c r="C100" s="131"/>
      <c r="D100" s="131"/>
      <c r="E100" s="131"/>
      <c r="F100" s="131"/>
      <c r="G100" s="131"/>
      <c r="H100" s="308"/>
      <c r="I100" s="36"/>
    </row>
    <row r="101" spans="2:9" x14ac:dyDescent="0.3">
      <c r="B101" s="131"/>
      <c r="C101" s="131"/>
      <c r="D101" s="131"/>
      <c r="E101" s="131"/>
      <c r="F101" s="131"/>
      <c r="G101" s="131"/>
      <c r="H101" s="308"/>
      <c r="I101" s="36"/>
    </row>
    <row r="102" spans="2:9" x14ac:dyDescent="0.3">
      <c r="B102" s="131"/>
      <c r="C102" s="131"/>
      <c r="D102" s="131"/>
      <c r="E102" s="131"/>
      <c r="F102" s="131"/>
      <c r="G102" s="131"/>
      <c r="H102" s="308"/>
      <c r="I102" s="36"/>
    </row>
    <row r="103" spans="2:9" x14ac:dyDescent="0.3">
      <c r="B103" s="131"/>
      <c r="C103" s="131"/>
      <c r="D103" s="131"/>
      <c r="E103" s="131"/>
      <c r="F103" s="131"/>
      <c r="G103" s="131"/>
      <c r="H103" s="308"/>
      <c r="I103" s="36"/>
    </row>
    <row r="104" spans="2:9" x14ac:dyDescent="0.3">
      <c r="B104" s="131"/>
      <c r="C104" s="131"/>
      <c r="D104" s="131"/>
      <c r="E104" s="131"/>
      <c r="F104" s="131"/>
      <c r="G104" s="131"/>
      <c r="H104" s="308"/>
      <c r="I104" s="36"/>
    </row>
    <row r="105" spans="2:9" x14ac:dyDescent="0.3">
      <c r="B105" s="131"/>
      <c r="C105" s="131"/>
      <c r="D105" s="131"/>
      <c r="E105" s="131"/>
      <c r="F105" s="131"/>
      <c r="G105" s="131"/>
      <c r="H105" s="308"/>
      <c r="I105" s="36"/>
    </row>
    <row r="106" spans="2:9" x14ac:dyDescent="0.3">
      <c r="B106" s="131"/>
      <c r="C106" s="131"/>
      <c r="D106" s="131"/>
      <c r="E106" s="131"/>
      <c r="F106" s="131"/>
      <c r="G106" s="131"/>
      <c r="H106" s="308"/>
      <c r="I106" s="36"/>
    </row>
    <row r="107" spans="2:9" x14ac:dyDescent="0.3">
      <c r="B107" s="131"/>
      <c r="C107" s="131"/>
      <c r="D107" s="131"/>
      <c r="E107" s="131"/>
      <c r="F107" s="131"/>
      <c r="G107" s="131"/>
      <c r="H107" s="308"/>
      <c r="I107" s="36"/>
    </row>
    <row r="108" spans="2:9" x14ac:dyDescent="0.3">
      <c r="B108" s="131"/>
      <c r="C108" s="131"/>
      <c r="D108" s="131"/>
      <c r="E108" s="131"/>
      <c r="F108" s="131"/>
      <c r="G108" s="131"/>
      <c r="H108" s="308"/>
      <c r="I108" s="36"/>
    </row>
    <row r="109" spans="2:9" x14ac:dyDescent="0.3">
      <c r="B109" s="131"/>
      <c r="C109" s="131"/>
      <c r="D109" s="131"/>
      <c r="E109" s="131"/>
      <c r="F109" s="131"/>
      <c r="G109" s="131"/>
      <c r="H109" s="308"/>
      <c r="I109" s="36"/>
    </row>
    <row r="110" spans="2:9" x14ac:dyDescent="0.3">
      <c r="B110" s="131"/>
      <c r="C110" s="131"/>
      <c r="D110" s="131"/>
      <c r="E110" s="131"/>
      <c r="F110" s="131"/>
      <c r="G110" s="131"/>
      <c r="H110" s="308"/>
      <c r="I110" s="36"/>
    </row>
    <row r="111" spans="2:9" x14ac:dyDescent="0.3">
      <c r="B111" s="131"/>
      <c r="C111" s="131"/>
      <c r="D111" s="131"/>
      <c r="E111" s="131"/>
      <c r="F111" s="131"/>
      <c r="G111" s="131"/>
      <c r="H111" s="308"/>
      <c r="I111" s="36"/>
    </row>
    <row r="112" spans="2:9" x14ac:dyDescent="0.3">
      <c r="B112" s="131"/>
      <c r="C112" s="131"/>
      <c r="D112" s="131"/>
      <c r="E112" s="131"/>
      <c r="F112" s="131"/>
      <c r="G112" s="131"/>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M2/5BHUhT9FuWAX84Yv6fQoixM15h6IuW88Q2Fwx5iZAq7cWuNap5aD+D2fqtyjZ+ZpJ6FKNn2QxXSCiNVI82Q==" saltValue="+KbLeVkhtDYhP0Oho+LP7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24" sqref="E24"/>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Mathis Hollow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882</v>
      </c>
      <c r="D9" s="36"/>
      <c r="E9" s="36"/>
      <c r="F9" s="36"/>
      <c r="G9" s="36"/>
      <c r="H9" s="36"/>
      <c r="I9" s="36"/>
    </row>
    <row r="10" spans="2:9" ht="46.5" customHeight="1" x14ac:dyDescent="0.3">
      <c r="B10" s="300" t="s">
        <v>745</v>
      </c>
      <c r="C10" s="291" t="s">
        <v>883</v>
      </c>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t="s">
        <v>883</v>
      </c>
      <c r="D12" s="36"/>
      <c r="E12" s="36"/>
      <c r="F12" s="36"/>
      <c r="G12" s="36"/>
      <c r="H12" s="36"/>
      <c r="I12" s="36"/>
    </row>
    <row r="13" spans="2:9" ht="31.5" customHeight="1" x14ac:dyDescent="0.3">
      <c r="B13" s="300" t="s">
        <v>747</v>
      </c>
      <c r="C13" s="291" t="s">
        <v>882</v>
      </c>
      <c r="D13" s="36"/>
      <c r="E13" s="36"/>
      <c r="F13" s="36"/>
      <c r="G13" s="36"/>
      <c r="H13" s="36"/>
      <c r="I13" s="36"/>
    </row>
    <row r="14" spans="2:9" ht="31.5" customHeight="1" x14ac:dyDescent="0.3">
      <c r="B14" s="300" t="s">
        <v>748</v>
      </c>
      <c r="C14" s="291" t="s">
        <v>883</v>
      </c>
      <c r="D14" s="36"/>
      <c r="E14" s="36"/>
      <c r="F14" s="36"/>
      <c r="G14" s="36"/>
      <c r="H14" s="36"/>
      <c r="I14" s="36"/>
    </row>
    <row r="15" spans="2:9" ht="31.5" customHeight="1" x14ac:dyDescent="0.3">
      <c r="B15" s="300" t="s">
        <v>749</v>
      </c>
      <c r="C15" s="291" t="s">
        <v>883</v>
      </c>
      <c r="D15" s="36"/>
      <c r="E15" s="36"/>
      <c r="F15" s="36"/>
      <c r="G15" s="36"/>
      <c r="H15" s="36"/>
      <c r="I15" s="36"/>
    </row>
    <row r="16" spans="2:9" ht="31.5" customHeight="1" x14ac:dyDescent="0.3">
      <c r="B16" s="300" t="s">
        <v>750</v>
      </c>
      <c r="C16" s="291" t="s">
        <v>883</v>
      </c>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8" t="s">
        <v>909</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2" t="s">
        <v>883</v>
      </c>
      <c r="D24" s="171"/>
      <c r="E24" s="171"/>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12</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4"/>
      <c r="E31" s="36"/>
      <c r="F31" s="313"/>
      <c r="G31" s="313"/>
      <c r="H31" s="36"/>
      <c r="I31" s="36"/>
    </row>
    <row r="32" spans="2:32" x14ac:dyDescent="0.3">
      <c r="B32" s="150"/>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4" t="s">
        <v>80</v>
      </c>
      <c r="AF34" s="154"/>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HGWdx8FETxGo70DI52I4DhTn8i8lKkTCELcjM+zEactAiCKOGFDDM9/miVTf7iEj9jsXIfJm1im7TtNFz08pQg==" saltValue="XGlfqPbjFZn2ZDwKBxwWY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jGFLcBY9wfUGlwq7s0i5PMb3eyqBaX0ysmLHH/GPd7aDrRXBCnkmmwvjuxWXLDLk3nZG3dddrSx2jfjB3sOeig==" saltValue="rlfnE8B9MWXWaojvZoBr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hHNERPIOeGeERqSowv5s8X0Qyjda/LaKsFY7GaRTriJdlFXzIZscWeiakWIwm0P84cBMHZH1OezW1A0/sQh7Eg==" saltValue="xvxgTOb0g+bKB+DL3RVtl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1" workbookViewId="0">
      <selection activeCell="D44" sqref="D43:E4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891</v>
      </c>
    </row>
    <row r="26" spans="2:3" x14ac:dyDescent="0.3">
      <c r="B26" s="69" t="s">
        <v>313</v>
      </c>
      <c r="C26" s="70" t="s">
        <v>888</v>
      </c>
    </row>
    <row r="27" spans="2:3" x14ac:dyDescent="0.3">
      <c r="B27" s="69" t="s">
        <v>314</v>
      </c>
      <c r="C27" s="70" t="s">
        <v>889</v>
      </c>
    </row>
    <row r="28" spans="2:3" x14ac:dyDescent="0.3">
      <c r="B28" s="69" t="s">
        <v>315</v>
      </c>
      <c r="C28" s="70">
        <v>72843</v>
      </c>
    </row>
    <row r="29" spans="2:3" x14ac:dyDescent="0.3">
      <c r="B29" s="69" t="s">
        <v>316</v>
      </c>
      <c r="C29" s="70" t="s">
        <v>890</v>
      </c>
    </row>
    <row r="30" spans="2:3" x14ac:dyDescent="0.3">
      <c r="B30" s="69" t="s">
        <v>317</v>
      </c>
      <c r="C30" s="70">
        <v>35.499000000000002</v>
      </c>
    </row>
    <row r="31" spans="2:3" x14ac:dyDescent="0.3">
      <c r="B31" s="69" t="s">
        <v>318</v>
      </c>
      <c r="C31" s="70">
        <v>-92.966239999999999</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907</v>
      </c>
    </row>
    <row r="49" spans="2:3" ht="28.8" x14ac:dyDescent="0.3">
      <c r="B49" s="77" t="s">
        <v>323</v>
      </c>
      <c r="C49" s="70">
        <v>56.8</v>
      </c>
    </row>
    <row r="50" spans="2:3" ht="28.8" x14ac:dyDescent="0.3">
      <c r="B50" s="77" t="s">
        <v>324</v>
      </c>
      <c r="C50" s="70" t="s">
        <v>915</v>
      </c>
    </row>
    <row r="51" spans="2:3" x14ac:dyDescent="0.3">
      <c r="B51" s="78" t="s">
        <v>325</v>
      </c>
      <c r="C51" s="70">
        <v>12</v>
      </c>
    </row>
    <row r="52" spans="2:3" x14ac:dyDescent="0.3">
      <c r="B52" s="79" t="s">
        <v>326</v>
      </c>
      <c r="C52" s="80" t="s">
        <v>908</v>
      </c>
    </row>
    <row r="53" spans="2:3" x14ac:dyDescent="0.3">
      <c r="B53" s="73"/>
      <c r="C53" s="74"/>
    </row>
    <row r="54" spans="2:3" ht="72" x14ac:dyDescent="0.3">
      <c r="B54" s="81" t="s">
        <v>327</v>
      </c>
      <c r="C54" s="82">
        <v>270188.56699535658</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UTL1yJbg+9dfMgWdgiYZeUmdrtE1nI4EXJFOlrGa6Ex9czufK7yNAQljvCe3EIcRUTWoXxuV0fdkB0nycT6vrw==" saltValue="22VKhXnu5xVgPFF7TvCZQ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5BFFF352-18C6-45DE-AF8A-47077D29E36F}">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Mathis Hollow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1.069</v>
      </c>
      <c r="D13" s="115"/>
    </row>
    <row r="14" spans="2:5" x14ac:dyDescent="0.3">
      <c r="B14" s="116" t="s">
        <v>378</v>
      </c>
      <c r="C14" s="115">
        <v>0.30099999999999999</v>
      </c>
      <c r="D14" s="115"/>
    </row>
    <row r="15" spans="2:5" x14ac:dyDescent="0.3">
      <c r="B15" s="116" t="s">
        <v>379</v>
      </c>
      <c r="C15" s="115">
        <v>1.127</v>
      </c>
      <c r="D15" s="115"/>
      <c r="E15" s="117"/>
    </row>
    <row r="16" spans="2:5" x14ac:dyDescent="0.3">
      <c r="B16" s="116" t="s">
        <v>380</v>
      </c>
      <c r="C16" s="115">
        <v>1.4999999999999999E-2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gAKxiEQoGEbscj5xUNnwRLWoHXwmDadY7tvxhJOfz07OQJ36jTJpJYgkh8z8zl0yfCgJhcZEtme1q5SaLzu5Hw==" saltValue="XNLOBaR75nbpC9oLvw9Gt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allowBlank="1" showInputMessage="1" showErrorMessage="1" errorTitle="Percent" error="Input must be between 0 and 100." promptTitle="Percent" prompt="Enter &quot;20&quot; for 20%.  _x000a_Entering &quot;0.2&quot; will be interpreted as 0.2%." sqref="C17:C48" xr:uid="{3E4F2698-3447-48F9-A186-6CC6D6B7CFF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Mathis Hollow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gKXFKPtFtPCf4qnBPWBSGjP5TR/QwKz1vZ5+WbK0mnOixjU67KNKvWtWMTqPAAUvMcK82bai88MQk3qqfumJnA==" saltValue="LYno28o0wh/IepnpEzbl4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14" sqref="E1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Mathis Hollow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5"/>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5"/>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5"/>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5"/>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5"/>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5"/>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5"/>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5"/>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5"/>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5"/>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5"/>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5"/>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5"/>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5"/>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5"/>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5"/>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5"/>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5"/>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5"/>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5"/>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5"/>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5"/>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5"/>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5"/>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UKvNlVnl2zASs2r7pswJ2H4hf8/N8cDkITfg9I3zJX/RrkVuiXYKvHRh3XlCz7/uQmj1eRx2yFAvwt8CGfkKTw==" saltValue="mvWd80XuQhJX3/Jy+ENxg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Mathis Hollow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1</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906</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yKd5Nka2qEAb60TZBLQ+q2phPjDLtEZ0JzlHGXy0lzEqDU5jIV6uF/Gzs2HD9XYp3CiHGuq8D5RkfEmvMmwiSQ==" saltValue="8rl03d3IqgzOOO6xVTce2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14" sqref="A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1093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Mathis Hollow CPF-1</v>
      </c>
    </row>
    <row r="7" spans="2:101" x14ac:dyDescent="0.3">
      <c r="C7" s="10"/>
    </row>
    <row r="8" spans="2:101" ht="15.6" x14ac:dyDescent="0.3">
      <c r="B8" s="40" t="s">
        <v>468</v>
      </c>
      <c r="C8" s="10"/>
    </row>
    <row r="9" spans="2:101" x14ac:dyDescent="0.3">
      <c r="B9" s="198" t="s">
        <v>539</v>
      </c>
      <c r="C9" s="199">
        <v>1</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9.6295570578248447E-4</v>
      </c>
      <c r="F14" s="214">
        <v>0.4952196027698979</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5">
        <v>3.1409714008355717E-4</v>
      </c>
      <c r="AN14" s="215">
        <v>2.8252211179094697E-2</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8.33</v>
      </c>
      <c r="CA14" s="154" t="s">
        <v>851</v>
      </c>
      <c r="CB14" s="154"/>
      <c r="CC14" s="154" t="s">
        <v>894</v>
      </c>
      <c r="CD14" s="154" t="s">
        <v>894</v>
      </c>
      <c r="CE14" s="154"/>
      <c r="CF14" s="154">
        <v>0</v>
      </c>
      <c r="CG14" s="154">
        <v>44.74</v>
      </c>
      <c r="CH14" s="154">
        <v>0</v>
      </c>
      <c r="CI14" s="154">
        <v>97</v>
      </c>
      <c r="CJ14" s="154">
        <v>12500</v>
      </c>
      <c r="CK14" s="154">
        <v>1.44</v>
      </c>
      <c r="CL14" s="154">
        <v>1</v>
      </c>
      <c r="CM14" s="154">
        <v>97</v>
      </c>
      <c r="CN14" s="216">
        <v>517</v>
      </c>
      <c r="CO14" s="216">
        <v>517</v>
      </c>
      <c r="CP14" s="216">
        <v>8760</v>
      </c>
      <c r="CQ14" s="216" t="s">
        <v>894</v>
      </c>
      <c r="CR14" s="216">
        <v>94</v>
      </c>
      <c r="CS14" s="216">
        <v>1132</v>
      </c>
      <c r="CT14" s="216" t="s">
        <v>902</v>
      </c>
      <c r="CU14" s="216">
        <v>1.42</v>
      </c>
      <c r="CV14" s="216" t="s">
        <v>903</v>
      </c>
      <c r="CW14" s="216">
        <v>0</v>
      </c>
    </row>
    <row r="15" spans="2:101" s="10" customFormat="1" x14ac:dyDescent="0.3">
      <c r="B15" s="213"/>
      <c r="C15" s="154"/>
      <c r="D15" s="154" t="s">
        <v>80</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216" t="s">
        <v>80</v>
      </c>
      <c r="CO15" s="216" t="s">
        <v>80</v>
      </c>
      <c r="CP15" s="216" t="s">
        <v>80</v>
      </c>
      <c r="CQ15" s="216" t="s">
        <v>80</v>
      </c>
      <c r="CR15" s="216" t="s">
        <v>80</v>
      </c>
      <c r="CS15" s="216" t="s">
        <v>80</v>
      </c>
      <c r="CT15" s="216" t="s">
        <v>80</v>
      </c>
      <c r="CU15" s="216" t="s">
        <v>80</v>
      </c>
      <c r="CV15" s="216" t="s">
        <v>80</v>
      </c>
      <c r="CW15" s="216" t="s">
        <v>80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XMIULSybErrXap56kxByaRhQVHB2v0i3azU6MurAuUhzzNkDKChxd+nvFGkmf0DnQ/dJsKGRlT4mKHNtDYOE3A==" saltValue="koW3joNfuPZUT5LjO7ea2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Mathis Hollow CPF-1</v>
      </c>
    </row>
    <row r="6" spans="2:79" x14ac:dyDescent="0.3">
      <c r="C6" s="10"/>
    </row>
    <row r="7" spans="2:79" ht="15.6" x14ac:dyDescent="0.3">
      <c r="B7" s="40" t="s">
        <v>582</v>
      </c>
      <c r="C7" s="10"/>
    </row>
    <row r="8" spans="2:79" x14ac:dyDescent="0.3">
      <c r="B8" s="163" t="s">
        <v>469</v>
      </c>
      <c r="C8" s="218"/>
    </row>
    <row r="9" spans="2:79" ht="43.2" x14ac:dyDescent="0.3">
      <c r="B9" s="167" t="s">
        <v>583</v>
      </c>
      <c r="C9" s="168"/>
      <c r="D9" s="39"/>
    </row>
    <row r="10" spans="2:79" ht="45" customHeight="1" x14ac:dyDescent="0.3">
      <c r="B10" s="219" t="s">
        <v>584</v>
      </c>
      <c r="C10" s="220"/>
    </row>
    <row r="11" spans="2:79" ht="42.6" customHeight="1" x14ac:dyDescent="0.3">
      <c r="B11" s="219" t="s">
        <v>585</v>
      </c>
      <c r="C11" s="220"/>
      <c r="D11" s="200"/>
      <c r="E11" s="200"/>
      <c r="F11" s="200"/>
      <c r="G11" s="200"/>
      <c r="H11" s="200"/>
      <c r="I11" s="200"/>
      <c r="J11" s="200"/>
      <c r="K11" s="200"/>
      <c r="L11" s="200"/>
      <c r="M11" s="200"/>
      <c r="N11" s="200"/>
      <c r="O11" s="200"/>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6" t="s">
        <v>603</v>
      </c>
      <c r="BY19" s="124" t="s">
        <v>604</v>
      </c>
      <c r="BZ19" s="236" t="s">
        <v>605</v>
      </c>
      <c r="CA19" s="236" t="s">
        <v>606</v>
      </c>
      <c r="CB19" s="236"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7"/>
      <c r="CA20" s="237"/>
      <c r="CB20" s="237"/>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8"/>
      <c r="BY32" s="238"/>
      <c r="BZ32" s="119"/>
      <c r="CA32" s="119"/>
      <c r="CB32" s="119"/>
    </row>
    <row r="33" s="36" customFormat="1" ht="15" customHeight="1" x14ac:dyDescent="0.3"/>
  </sheetData>
  <sheetProtection algorithmName="SHA-512" hashValue="BbUXWZMBumeYPSeInWESn2qTOuQ+18LHoX44sUhAC4DfvpEOdJODgwRuzNAD0rlEeTaP5fhWLCv/fashb1F8jA==" saltValue="6H/clMD8ApVwbKaEwQnxq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F84988AA-E41E-4676-962B-8DE4C4571F74}"/>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C9AE7CE-A044-4CA4-81D1-DE1C89E8509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