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2317BA9F-050B-4C88-B5DB-EF2CCD374AB6}" xr6:coauthVersionLast="47" xr6:coauthVersionMax="47" xr10:uidLastSave="{00000000-0000-0000-0000-000000000000}"/>
  <bookViews>
    <workbookView xWindow="-120" yWindow="-16320" windowWidth="29040" windowHeight="15840" tabRatio="819" activeTab="6"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G14" i="7" l="1"/>
  <c r="CD14" i="7"/>
  <c r="AQ14" i="7" l="1"/>
  <c r="AS14" i="7"/>
  <c r="AV14" i="7"/>
  <c r="AY14" i="7"/>
  <c r="BA14" i="7"/>
  <c r="BB14" i="7"/>
  <c r="BC14" i="7"/>
  <c r="BD14" i="7"/>
  <c r="BF14" i="7"/>
  <c r="BP14" i="7"/>
  <c r="AQ15" i="7"/>
  <c r="AS15" i="7"/>
  <c r="AV15" i="7"/>
  <c r="AY15" i="7"/>
  <c r="BA15" i="7"/>
  <c r="BB15" i="7"/>
  <c r="BC15" i="7"/>
  <c r="BD15" i="7"/>
  <c r="BF15" i="7"/>
  <c r="BP15" i="7"/>
  <c r="AQ16" i="7"/>
  <c r="AS16" i="7"/>
  <c r="AV16" i="7"/>
  <c r="AY16" i="7"/>
  <c r="BA16" i="7"/>
  <c r="BB16" i="7"/>
  <c r="BC16" i="7"/>
  <c r="BD16" i="7"/>
  <c r="BF16" i="7"/>
  <c r="BP16" i="7"/>
  <c r="AQ17" i="7"/>
  <c r="AS17" i="7"/>
  <c r="AV17" i="7"/>
  <c r="AY17" i="7"/>
  <c r="BA17" i="7"/>
  <c r="BB17" i="7"/>
  <c r="BC17" i="7"/>
  <c r="BD17" i="7"/>
  <c r="BF17" i="7"/>
  <c r="BP17" i="7"/>
  <c r="AQ18" i="7"/>
  <c r="AS18" i="7"/>
  <c r="AV18" i="7"/>
  <c r="AY18" i="7"/>
  <c r="BA18" i="7"/>
  <c r="BB18" i="7"/>
  <c r="BC18" i="7"/>
  <c r="BD18" i="7"/>
  <c r="BF18" i="7"/>
  <c r="BP18" i="7"/>
  <c r="AQ19" i="7"/>
  <c r="AS19" i="7"/>
  <c r="AV19" i="7"/>
  <c r="AY19" i="7"/>
  <c r="BA19" i="7"/>
  <c r="BB19" i="7"/>
  <c r="BC19" i="7"/>
  <c r="BD19" i="7"/>
  <c r="BF19" i="7"/>
  <c r="BP19" i="7"/>
  <c r="AQ20" i="7"/>
  <c r="AS20" i="7"/>
  <c r="AV20" i="7"/>
  <c r="AY20" i="7"/>
  <c r="BA20" i="7"/>
  <c r="BB20" i="7"/>
  <c r="BC20" i="7"/>
  <c r="BD20" i="7"/>
  <c r="BF20" i="7"/>
  <c r="BP20" i="7"/>
  <c r="AQ21" i="7"/>
  <c r="AS21" i="7"/>
  <c r="AV21" i="7"/>
  <c r="AY21" i="7"/>
  <c r="BA21" i="7"/>
  <c r="BB21" i="7"/>
  <c r="BC21" i="7"/>
  <c r="BD21" i="7"/>
  <c r="BF21" i="7"/>
  <c r="BP21" i="7"/>
  <c r="AQ22" i="7"/>
  <c r="AS22" i="7"/>
  <c r="AV22" i="7"/>
  <c r="AY22" i="7"/>
  <c r="BA22" i="7"/>
  <c r="BB22" i="7"/>
  <c r="BC22" i="7"/>
  <c r="BD22" i="7"/>
  <c r="BF22" i="7"/>
  <c r="AQ23" i="7"/>
  <c r="AS23" i="7"/>
  <c r="AV23" i="7"/>
  <c r="AY23" i="7"/>
  <c r="BA23" i="7"/>
  <c r="BB23" i="7"/>
  <c r="BC23" i="7"/>
  <c r="BD23" i="7"/>
  <c r="BF23" i="7"/>
  <c r="AP15" i="7"/>
  <c r="AP16" i="7"/>
  <c r="AP17" i="7"/>
  <c r="AP18" i="7"/>
  <c r="AP19" i="7"/>
  <c r="AP20" i="7"/>
  <c r="AP21" i="7"/>
  <c r="AP22" i="7"/>
  <c r="AP23" i="7"/>
  <c r="AP14" i="7"/>
  <c r="AJ22" i="7"/>
  <c r="BP22" i="7" s="1"/>
  <c r="W15" i="7"/>
  <c r="AJ15" i="7" s="1"/>
  <c r="W16" i="7"/>
  <c r="AJ16" i="7" s="1"/>
  <c r="W17" i="7"/>
  <c r="AJ17" i="7" s="1"/>
  <c r="W18" i="7"/>
  <c r="AJ18" i="7" s="1"/>
  <c r="W19" i="7"/>
  <c r="AJ19" i="7" s="1"/>
  <c r="W20" i="7"/>
  <c r="AJ20" i="7" s="1"/>
  <c r="W21" i="7"/>
  <c r="AJ21" i="7" s="1"/>
  <c r="W22" i="7"/>
  <c r="W23" i="7"/>
  <c r="AJ23" i="7" s="1"/>
  <c r="BP23" i="7" s="1"/>
  <c r="W14" i="7"/>
  <c r="AJ14" i="7" s="1"/>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<sst xmlns="http://schemas.openxmlformats.org/spreadsheetml/2006/main" count="4261" uniqueCount="984">
  <si>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</si>
  <si>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</si>
  <si>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</si>
  <si>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</si>
  <si>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</si>
  <si>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</si>
  <si>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</si>
  <si>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</si>
  <si>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</si>
  <si>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</si>
  <si>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</si>
  <si>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</si>
  <si>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</si>
  <si>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</si>
  <si>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</si>
  <si>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</si>
  <si>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</si>
  <si>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</si>
  <si>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</si>
  <si>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</si>
  <si>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</si>
  <si>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</si>
  <si>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</si>
  <si>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</si>
  <si>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</si>
  <si>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</si>
  <si>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</si>
  <si>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</si>
  <si>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</si>
  <si>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</si>
  <si>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</si>
  <si>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</si>
  <si>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</si>
  <si>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</si>
  <si>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</si>
  <si>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</si>
  <si>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</si>
  <si>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</si>
  <si>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</si>
  <si>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</si>
  <si>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</si>
  <si>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</si>
  <si>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</si>
  <si>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</si>
  <si>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</si>
  <si>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</si>
  <si>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</si>
  <si>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</si>
  <si>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</si>
  <si>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</si>
  <si>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</si>
  <si>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</si>
  <si>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</si>
  <si>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</si>
  <si>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</si>
  <si>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</si>
  <si>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</si>
  <si>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</si>
  <si>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</si>
  <si>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</si>
  <si>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</si>
  <si>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</si>
  <si>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</si>
  <si>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</si>
  <si>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</si>
  <si>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</si>
  <si>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</si>
  <si>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</si>
  <si>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</si>
  <si>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</si>
  <si>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</si>
  <si>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</si>
  <si>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</si>
  <si>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</si>
  <si>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</si>
  <si>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</si>
  <si>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</si>
  <si>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</si>
  <si>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</si>
  <si>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</si>
  <si>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</si>
  <si>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</si>
  <si>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</si>
  <si>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</si>
  <si>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</si>
  <si>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</si>
  <si>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</si>
  <si>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</si>
  <si>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</si>
  <si>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</si>
  <si>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</si>
  <si>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</si>
  <si>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</si>
  <si>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</si>
  <si>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</si>
  <si>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</si>
  <si>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</si>
  <si>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</si>
  <si>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</si>
  <si>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</si>
  <si>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</si>
  <si>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</si>
  <si>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</si>
  <si>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</si>
  <si>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</si>
  <si>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</si>
  <si>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</si>
  <si>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</si>
  <si>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</si>
  <si>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</si>
  <si>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</si>
  <si>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</si>
  <si>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</si>
  <si>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</si>
  <si>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</si>
  <si>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</si>
  <si>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</si>
  <si>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</si>
  <si>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</si>
  <si>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</si>
  <si>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</si>
  <si>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</si>
  <si>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</si>
  <si>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</si>
  <si>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</si>
  <si>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</si>
  <si>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</si>
  <si>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</si>
  <si>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</si>
  <si>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</si>
  <si>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</si>
  <si>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</si>
  <si>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</si>
  <si>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</si>
  <si>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</si>
  <si>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</si>
  <si>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</si>
  <si>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</si>
  <si>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</si>
  <si>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</si>
  <si>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</si>
  <si>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</si>
  <si>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</si>
  <si>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</si>
  <si>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</si>
  <si>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</si>
  <si>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</si>
  <si>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</si>
  <si>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</si>
  <si>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</si>
  <si>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</si>
  <si>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</si>
  <si>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</si>
  <si>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</si>
  <si>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</si>
  <si>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</si>
  <si>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</si>
  <si>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</si>
  <si>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</si>
  <si>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</si>
  <si>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</si>
  <si>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</si>
  <si>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</si>
  <si>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</si>
  <si>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</si>
  <si>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</si>
  <si>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</si>
  <si>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</si>
  <si>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</si>
  <si>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</si>
  <si>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</si>
  <si>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</si>
  <si>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</si>
  <si>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</si>
  <si>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</si>
  <si>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</si>
  <si>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</si>
  <si>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</si>
  <si>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</si>
  <si>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</si>
  <si>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</si>
  <si>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</si>
  <si>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</si>
  <si>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</si>
  <si>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</si>
  <si>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</si>
  <si>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</si>
  <si>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</si>
  <si>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</si>
  <si>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</si>
  <si>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</si>
  <si>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</si>
  <si>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</si>
  <si>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</si>
  <si>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</si>
  <si>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</si>
  <si>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</si>
  <si>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</si>
  <si>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</si>
  <si>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</si>
  <si>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</si>
  <si>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</si>
  <si>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</si>
  <si>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</si>
  <si>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</si>
  <si>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</si>
  <si>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</si>
  <si>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</si>
  <si>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</si>
  <si>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</si>
  <si>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</si>
  <si>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</si>
  <si>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</si>
  <si>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</si>
  <si>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</si>
  <si>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</si>
  <si>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</si>
  <si>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</si>
  <si>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</si>
  <si>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</si>
  <si>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</si>
  <si>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</si>
  <si>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</si>
  <si>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</si>
  <si>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</si>
  <si>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</si>
  <si>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</si>
  <si>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</si>
  <si>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</si>
  <si>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</si>
  <si>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</si>
  <si>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</si>
  <si>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</si>
  <si>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</si>
  <si>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</si>
  <si>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</si>
  <si>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</si>
  <si>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</si>
  <si>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</si>
  <si>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</si>
  <si>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</si>
  <si>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</si>
  <si>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</si>
  <si>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</si>
  <si>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</si>
  <si>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</si>
  <si>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</si>
  <si>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</si>
  <si>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</si>
  <si>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</si>
  <si>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</si>
  <si>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</si>
  <si>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</si>
  <si>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</si>
  <si>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</si>
  <si>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</si>
  <si>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</si>
  <si>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</si>
  <si>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</si>
  <si>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</si>
  <si>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</si>
  <si>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</si>
  <si>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</si>
  <si>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</si>
  <si>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</si>
  <si>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</si>
  <si>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</si>
  <si>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</si>
  <si>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</si>
  <si>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</si>
  <si>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</si>
  <si>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</si>
  <si>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</si>
  <si>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</si>
  <si>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</si>
  <si>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</si>
  <si>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</si>
  <si>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</si>
  <si>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</si>
  <si>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</si>
  <si>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</si>
  <si>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</si>
  <si>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</si>
  <si>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</si>
  <si>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</si>
  <si>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</si>
  <si>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</si>
  <si>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</si>
  <si>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</si>
  <si>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</si>
  <si>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</si>
  <si>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</si>
  <si>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</si>
  <si>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</si>
  <si>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</si>
  <si>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</si>
  <si>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</si>
  <si>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</si>
  <si>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</si>
  <si>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</si>
  <si>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</si>
  <si>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</si>
  <si>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</si>
  <si>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</si>
  <si>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</si>
  <si>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</si>
  <si>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</si>
  <si>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</si>
  <si>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</si>
  <si>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</si>
  <si>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</si>
  <si>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</si>
  <si>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</si>
  <si>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</si>
  <si>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</si>
  <si>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</si>
  <si>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</si>
  <si>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</si>
  <si>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</si>
  <si>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</si>
  <si>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</si>
  <si>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</si>
  <si>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</si>
  <si>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</si>
  <si>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</si>
  <si>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</si>
  <si>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</si>
  <si>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</si>
  <si>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</si>
  <si>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</si>
  <si>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</si>
  <si>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</si>
  <si>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</si>
  <si>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</si>
  <si>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</si>
  <si>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</si>
  <si>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</si>
  <si>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</si>
  <si>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</si>
  <si>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</si>
  <si>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</si>
  <si>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</si>
  <si>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</si>
  <si>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</si>
  <si>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</si>
  <si>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</si>
  <si>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</si>
  <si>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</si>
  <si>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</si>
  <si>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</si>
  <si>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</si>
  <si>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</si>
  <si>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</si>
  <si>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</si>
  <si>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</si>
  <si>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</si>
  <si>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</si>
  <si>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</si>
  <si>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</si>
  <si>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</si>
  <si>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</si>
  <si>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</si>
  <si>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</si>
  <si>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</si>
  <si>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</si>
  <si>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</si>
  <si>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</si>
  <si>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</si>
  <si>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</si>
  <si>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</si>
  <si>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</si>
  <si>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</si>
  <si>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</si>
  <si>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</si>
  <si>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</si>
  <si>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</si>
  <si>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</si>
  <si>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</si>
  <si>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</si>
  <si>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</si>
  <si>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</si>
  <si>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</si>
  <si>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</si>
  <si>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</si>
  <si>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</si>
  <si>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</si>
  <si>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</si>
  <si>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</si>
  <si>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</si>
  <si>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</si>
  <si>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</si>
  <si>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</si>
  <si>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</si>
  <si>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</si>
  <si>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</si>
  <si>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</si>
  <si>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</si>
  <si>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</si>
  <si>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</si>
  <si>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</si>
  <si>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</si>
  <si>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</si>
  <si>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</si>
  <si>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</si>
  <si>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</si>
  <si>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</si>
  <si>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</si>
  <si>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</si>
  <si>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</si>
  <si>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</si>
  <si>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</si>
  <si>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</si>
  <si>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</si>
  <si>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</si>
  <si>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</si>
  <si>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</si>
  <si>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</si>
  <si>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</si>
  <si>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</si>
  <si>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</si>
  <si>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</si>
  <si>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</si>
  <si>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</si>
  <si>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</si>
  <si>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</si>
  <si>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</si>
  <si>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</si>
  <si>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</si>
  <si>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</si>
  <si>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</si>
  <si>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</si>
  <si>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</si>
  <si>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</si>
  <si>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</si>
  <si>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</si>
  <si>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</si>
  <si>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</si>
  <si>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</si>
  <si>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</si>
  <si>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</si>
  <si>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</si>
  <si>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</si>
  <si>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</si>
  <si>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</si>
  <si>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</si>
  <si>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</si>
  <si>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</si>
  <si>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</si>
  <si>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</si>
  <si>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</si>
  <si>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</si>
  <si>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</si>
  <si>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</si>
  <si>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</si>
  <si>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</si>
  <si>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</si>
  <si>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</si>
  <si>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</si>
  <si>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</si>
  <si>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</si>
  <si>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</si>
  <si>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</si>
  <si>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</si>
  <si>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</si>
  <si>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</si>
  <si>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</si>
  <si>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</si>
  <si>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</si>
  <si>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</si>
  <si>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</si>
  <si>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</si>
  <si>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</si>
  <si>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</si>
  <si>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</si>
  <si>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</si>
  <si>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</si>
  <si>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</si>
  <si>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</si>
  <si>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</si>
  <si>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</si>
  <si>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</si>
  <si>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</si>
  <si>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</si>
  <si>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</si>
  <si>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</si>
  <si>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</si>
  <si>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</si>
  <si>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</si>
  <si>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</si>
  <si>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</si>
  <si>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</si>
  <si>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</si>
  <si>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</si>
  <si>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</si>
  <si>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</si>
  <si>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</si>
  <si>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</si>
  <si>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</si>
  <si>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</si>
  <si>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</si>
  <si>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</si>
  <si>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</si>
  <si>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</si>
  <si>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</si>
  <si>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</si>
  <si>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</si>
  <si>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</si>
  <si>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</si>
  <si>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</si>
  <si>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</si>
  <si>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</si>
  <si>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</si>
  <si>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</si>
  <si>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</si>
  <si>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</si>
  <si>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</si>
  <si>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</si>
  <si>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</si>
  <si>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</si>
  <si>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</si>
  <si>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</si>
  <si>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</si>
  <si>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</si>
  <si>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</si>
  <si>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</si>
  <si>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</si>
  <si>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</si>
  <si>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</si>
  <si>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</si>
  <si>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</si>
  <si>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</si>
  <si>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</si>
  <si>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</si>
  <si>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</si>
  <si>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</si>
  <si>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</si>
  <si>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</si>
  <si>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</si>
  <si>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</si>
  <si>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</si>
  <si>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</si>
  <si>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</si>
  <si>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</si>
  <si>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</si>
  <si>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</si>
  <si>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</si>
  <si>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</si>
  <si>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</si>
  <si>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</si>
  <si>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</si>
  <si>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</si>
  <si>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</si>
  <si>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</si>
  <si>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</si>
  <si>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</si>
  <si>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</si>
  <si>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</si>
  <si>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</si>
  <si>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</si>
  <si>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</si>
  <si>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</si>
  <si>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</si>
  <si>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</si>
  <si>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</si>
  <si>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</si>
  <si>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</si>
  <si>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</si>
  <si>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</si>
  <si>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</si>
  <si>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</si>
  <si>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</si>
  <si>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</si>
  <si>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</si>
  <si>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</si>
  <si>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</si>
  <si>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</si>
  <si>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</si>
  <si>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</si>
  <si>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</si>
  <si>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</si>
  <si>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</si>
  <si>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</si>
  <si>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</si>
  <si>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</si>
  <si>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</si>
  <si>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</si>
  <si>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</si>
  <si>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</si>
  <si>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</si>
  <si>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</si>
  <si>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</si>
  <si>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</si>
  <si>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</si>
  <si>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</si>
  <si>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</si>
  <si>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</si>
  <si>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</si>
  <si>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</si>
  <si>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</si>
  <si>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</si>
  <si>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</si>
  <si>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</si>
  <si>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</si>
  <si>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</si>
  <si>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</si>
  <si>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</si>
  <si>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</si>
  <si>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</si>
  <si>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</si>
  <si>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</si>
  <si>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</si>
  <si>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</si>
  <si>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</si>
  <si>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</si>
  <si>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</si>
  <si>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</si>
  <si>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</si>
  <si>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</si>
  <si>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</si>
  <si>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</si>
  <si>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</si>
  <si>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</si>
  <si>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</si>
  <si>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</si>
  <si>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</si>
  <si>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</si>
  <si>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</si>
  <si>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</si>
  <si>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</si>
  <si>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</si>
  <si>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</si>
  <si>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</si>
  <si>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</si>
  <si>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</si>
  <si>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</si>
  <si>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</si>
  <si>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</si>
  <si>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</si>
  <si>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</si>
  <si>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</si>
  <si>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</si>
  <si>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</si>
  <si>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</si>
  <si>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</si>
  <si>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</si>
  <si>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</si>
  <si>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</si>
  <si>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</si>
  <si>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</si>
  <si>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</si>
  <si>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</si>
  <si>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</si>
  <si>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</si>
  <si>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</si>
  <si>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</si>
  <si>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</si>
  <si>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</si>
  <si>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</si>
  <si>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</si>
  <si>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</si>
  <si>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</si>
  <si>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</si>
  <si>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</si>
  <si>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</si>
  <si>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</si>
  <si>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</si>
  <si>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</si>
  <si>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</si>
  <si>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</si>
  <si>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</si>
  <si>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</si>
  <si>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</si>
  <si>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</si>
  <si>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</si>
  <si>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</si>
  <si>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</si>
  <si>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</si>
  <si>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</si>
  <si>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</si>
  <si>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</si>
  <si>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</si>
  <si>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</si>
  <si>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</si>
  <si>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</si>
  <si>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</si>
  <si>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</si>
  <si>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</si>
  <si>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</si>
  <si>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</si>
  <si>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</si>
  <si>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</si>
  <si>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</si>
  <si>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</si>
  <si>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</si>
  <si>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</si>
  <si>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</si>
  <si>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</si>
  <si>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</si>
  <si>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</si>
  <si>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</si>
  <si>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</si>
  <si>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</si>
  <si>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</si>
  <si>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</si>
  <si>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</si>
  <si>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</si>
  <si>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</si>
  <si>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</si>
  <si>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</si>
  <si>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</si>
  <si>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</si>
  <si>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</si>
  <si>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</si>
  <si>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</si>
  <si>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</si>
  <si>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</si>
  <si>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</si>
  <si>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</si>
  <si>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</si>
  <si>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</si>
  <si>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</si>
  <si>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</si>
  <si>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</si>
  <si>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</si>
  <si>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</si>
  <si>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</si>
  <si>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</si>
  <si>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</si>
  <si>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</si>
  <si>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</si>
  <si>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</si>
  <si>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</si>
  <si>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</si>
  <si>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</si>
  <si>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</si>
  <si>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</si>
  <si>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</si>
  <si>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</si>
  <si>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</si>
  <si>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</si>
  <si>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</si>
  <si>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</si>
  <si>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</si>
  <si>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</si>
  <si>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</si>
  <si>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</si>
  <si>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</si>
  <si>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</si>
  <si>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</si>
  <si>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</si>
  <si>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</si>
  <si>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</si>
  <si>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</si>
  <si>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</si>
  <si>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</si>
  <si>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</si>
  <si>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</si>
  <si>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</si>
  <si>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</si>
  <si>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</si>
  <si>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</si>
  <si>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</si>
  <si>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</si>
  <si>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</si>
  <si>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</si>
  <si>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</si>
  <si>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</si>
  <si>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</si>
  <si>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</si>
  <si>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</si>
  <si>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</si>
  <si>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</si>
  <si>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</si>
  <si>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</si>
  <si>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</si>
  <si>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</si>
  <si>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</si>
  <si>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</si>
  <si>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</si>
  <si>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</si>
  <si>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</si>
  <si>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</si>
  <si>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</si>
  <si>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</si>
  <si>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</si>
  <si>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</si>
  <si>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</si>
  <si>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</si>
  <si>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</si>
  <si>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</si>
  <si>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</si>
  <si>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</si>
  <si>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</si>
  <si>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</si>
  <si>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</si>
  <si>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</si>
  <si>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</si>
  <si>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</si>
  <si>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</si>
  <si>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</si>
  <si>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</si>
  <si>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</si>
  <si>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</si>
  <si>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</si>
  <si>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</si>
  <si>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</si>
  <si>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</si>
  <si>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</si>
  <si>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</si>
  <si>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</si>
  <si>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</si>
  <si>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</si>
  <si>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</si>
  <si>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</si>
  <si>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</si>
  <si>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</si>
  <si>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</si>
  <si>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</si>
  <si>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</si>
  <si>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</si>
  <si>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</si>
  <si>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</si>
  <si>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</si>
  <si>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</si>
  <si>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</si>
  <si>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</si>
  <si>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</si>
  <si>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</si>
  <si>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</si>
  <si>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</si>
  <si>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</si>
  <si>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</si>
  <si>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</si>
  <si>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</si>
  <si>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</si>
  <si>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</si>
  <si>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</si>
  <si>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</si>
  <si>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</si>
  <si>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</si>
  <si>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</si>
  <si>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</si>
  <si>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</si>
  <si>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</si>
  <si>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</si>
  <si>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</si>
  <si>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</si>
  <si>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</si>
  <si>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</si>
  <si>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</si>
  <si>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</si>
  <si>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</si>
  <si>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</si>
  <si>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</si>
  <si>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</si>
  <si>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</si>
  <si>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</si>
  <si>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</si>
  <si>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</si>
  <si>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</si>
  <si>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</si>
  <si>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</si>
  <si>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</si>
  <si>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</si>
  <si>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</si>
  <si>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</si>
  <si>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</si>
  <si>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</si>
  <si>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</si>
  <si>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</si>
  <si>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</si>
  <si>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</si>
  <si>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</si>
  <si>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</si>
  <si>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</si>
  <si>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</si>
  <si>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</si>
  <si>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</si>
  <si>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</si>
  <si>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</si>
  <si>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</si>
  <si>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</si>
  <si>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</si>
  <si>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</si>
  <si>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</si>
  <si>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</si>
  <si>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</si>
  <si>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</si>
  <si>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</si>
  <si>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</si>
  <si>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</si>
  <si>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</si>
  <si>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</si>
  <si>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</si>
  <si>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</si>
  <si>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</si>
  <si>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</si>
  <si>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</si>
  <si>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</si>
  <si>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</si>
  <si>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</si>
  <si>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</si>
  <si>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</si>
  <si>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</si>
  <si>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</si>
  <si>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</si>
  <si>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</si>
  <si>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</si>
  <si>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</si>
  <si>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</si>
  <si>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</si>
  <si>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</si>
  <si>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</si>
  <si>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</si>
  <si>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</si>
  <si>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</si>
  <si>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</si>
  <si>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</si>
  <si>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</si>
  <si>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</si>
  <si>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</si>
  <si>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</si>
  <si>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</si>
  <si>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</si>
  <si>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</si>
  <si>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</si>
  <si>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</si>
  <si>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</si>
  <si>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</si>
  <si>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</si>
  <si>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</si>
  <si>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</si>
  <si>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</si>
  <si>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</si>
  <si>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</si>
  <si>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</si>
  <si>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</si>
  <si>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</si>
  <si>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</si>
  <si>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</si>
  <si>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</si>
  <si>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22777 Springwoods Village Pkwy</t>
  </si>
  <si>
    <t>Spring</t>
  </si>
  <si>
    <t>Texas</t>
  </si>
  <si>
    <t>Dawna Allen</t>
  </si>
  <si>
    <t>Environmental and Regulatory Manager</t>
  </si>
  <si>
    <t>(832) 904-2985</t>
  </si>
  <si>
    <t>dawna.l.allen@exxonmobil.com</t>
  </si>
  <si>
    <t>Area</t>
  </si>
  <si>
    <t>3.77 miles</t>
  </si>
  <si>
    <t>9 minutes</t>
  </si>
  <si>
    <t>Carthage Compressor Station</t>
  </si>
  <si>
    <t>Centralized Production Facility</t>
  </si>
  <si>
    <t>Carthage</t>
  </si>
  <si>
    <t>TX</t>
  </si>
  <si>
    <t>Panola</t>
  </si>
  <si>
    <t>Daily</t>
  </si>
  <si>
    <t>Grid</t>
  </si>
  <si>
    <t>ND</t>
  </si>
  <si>
    <t>565708 GB</t>
  </si>
  <si>
    <t>Lead Environmental &amp; Regulatory Advisor</t>
  </si>
  <si>
    <t>joseph.landry@exxonmobil.com</t>
  </si>
  <si>
    <t>LP Flare</t>
  </si>
  <si>
    <t>Tanks</t>
  </si>
  <si>
    <t>Air-assisted candlestick flare</t>
  </si>
  <si>
    <t>OT-1 - OT-2</t>
  </si>
  <si>
    <t>Flash</t>
  </si>
  <si>
    <t>Working and Breathing</t>
  </si>
  <si>
    <t>GB-1</t>
  </si>
  <si>
    <t>OT-3 - OT-4</t>
  </si>
  <si>
    <t>PW-1 - PW-2</t>
  </si>
  <si>
    <t>Produced Water</t>
  </si>
  <si>
    <t>Crude Oil</t>
  </si>
  <si>
    <t>Another Atmospheric Tank</t>
  </si>
  <si>
    <t>Calculated/Modeled</t>
  </si>
  <si>
    <t>Promax</t>
  </si>
  <si>
    <t>GB-2</t>
  </si>
  <si>
    <t>Not affected. Tank PTE &lt; 6 TPY</t>
  </si>
  <si>
    <t>Not major source of HAPS for storage vessels.</t>
  </si>
  <si>
    <t>The tanks do not process or store federal minerals</t>
  </si>
  <si>
    <t>TCEQ O&amp;G Non-Rule Standard Permit Tables 7,8,10</t>
  </si>
  <si>
    <t xml:space="preserve">346-502-7644 </t>
  </si>
  <si>
    <t>XTO Energy Inc.</t>
  </si>
  <si>
    <t>Joseph Landry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</si>
</sst>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DDEBF7"/>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2" fillId="0" borderId="0" applyNumberFormat="0" applyFill="0" applyBorder="0" applyAlignment="0" applyProtection="0"/>
    <xf numFmtId="43" fontId="3" fillId="0" borderId="0" applyFont="0" applyFill="0" applyBorder="0" applyAlignment="0" applyProtection="0"/>
  </cellStyleXfs>
  <cellXfs count="333">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43" fontId="0" fillId="5" borderId="2" xfId="3" applyFont="1" applyFill="1" applyBorder="1" applyAlignment="1" applyProtection="1">
      <alignment vertical="top"/>
    </xf>
    <xf numFmtId="43" fontId="23" fillId="0" borderId="0" xfId="0" applyNumberFormat="1" applyFont="1" applyProtection="1"/>
    <xf numFmtId="43" fontId="0" fillId="0" borderId="0" xfId="0" applyNumberFormat="1" applyProtection="1"/>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5" borderId="15" xfId="0" applyFill="1" applyBorder="1" applyAlignment="1" applyProtection="1">
      <alignment vertical="top" wrapText="1"/>
    </xf>
    <xf numFmtId="11" fontId="2" fillId="5" borderId="5" xfId="0" applyNumberFormat="1" applyFont="1" applyFill="1" applyBorder="1" applyAlignment="1" applyProtection="1">
      <alignment vertical="top" wrapText="1"/>
    </xf>
    <xf numFmtId="0" fontId="2" fillId="26" borderId="5" xfId="0"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omma" xfId="3" builtinId="3"/>
    <cellStyle name="Currency" xfId="1" builtinId="4"/>
    <cellStyle name="Hyperlink" xfId="2" builtinId="8"/>
    <cellStyle name="Normal" xfId="0" builtinId="0"/>
  </cellStyles>
  <dxfs count="169">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DDEBF7"/>
      <color rgb="FF99CCFF"/>
      <color rgb="FF00FF00"/>
      <color rgb="FFFF0095"/>
      <color rgb="FFBFBFBF"/>
      <color rgb="FF66CCFF"/>
      <color rgb="FFA7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wnas01a\projnt15\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dawna.l.allen@exxonmob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55" customHeight="1" x14ac:dyDescent="0.3">
      <c r="B42" s="24" t="s">
        <v>32</v>
      </c>
      <c r="C42" s="25"/>
    </row>
    <row r="43" spans="2:3" x14ac:dyDescent="0.3">
      <c r="B43" s="26"/>
      <c r="C43" s="27" t="s">
        <v>33</v>
      </c>
    </row>
    <row r="44" spans="2:3" ht="51" customHeight="1" x14ac:dyDescent="0.3">
      <c r="B44" s="26"/>
      <c r="C44" s="28" t="s">
        <v>34</v>
      </c>
    </row>
    <row r="45" spans="2:3" ht="20.55"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55"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549999999999997"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06l4dsa219KPjD6537oUjiUAqoe+BfDSVXsNXoB3tHM1I4XtkSUfY+Yd1pn4PQJ1pB//7tbXOK8dXrHbb/O+8A==" saltValue="MZGGjhURLKHic/Pkf4jeTA=="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5" t="s">
        <v>369</v>
      </c>
      <c r="C4" s="116" t="str">
        <f>Facility!C4</f>
        <v>XTO Energy Inc.</v>
      </c>
      <c r="J4" s="228"/>
    </row>
    <row r="5" spans="2:79" x14ac:dyDescent="0.3">
      <c r="B5" s="115" t="s">
        <v>14</v>
      </c>
      <c r="C5" s="116" t="str">
        <f>Facility!C21</f>
        <v>Carthage Compressor Station</v>
      </c>
    </row>
    <row r="6" spans="2:79" x14ac:dyDescent="0.3">
      <c r="C6" s="10"/>
    </row>
    <row r="7" spans="2:79" ht="15.6" x14ac:dyDescent="0.3">
      <c r="B7" s="49" t="s">
        <v>582</v>
      </c>
      <c r="C7" s="10"/>
    </row>
    <row r="8" spans="2:79" x14ac:dyDescent="0.3">
      <c r="B8" s="174" t="s">
        <v>469</v>
      </c>
      <c r="C8" s="229"/>
    </row>
    <row r="9" spans="2:79" ht="43.2" x14ac:dyDescent="0.3">
      <c r="B9" s="178" t="s">
        <v>583</v>
      </c>
      <c r="C9" s="179"/>
      <c r="D9" s="48"/>
    </row>
    <row r="10" spans="2:79" ht="45" customHeight="1" x14ac:dyDescent="0.3">
      <c r="B10" s="230" t="s">
        <v>584</v>
      </c>
      <c r="C10" s="231"/>
    </row>
    <row r="11" spans="2:79" ht="42.6" customHeight="1" x14ac:dyDescent="0.3">
      <c r="B11" s="230" t="s">
        <v>585</v>
      </c>
      <c r="C11" s="231"/>
      <c r="D11" s="213"/>
      <c r="E11" s="213"/>
      <c r="F11" s="213"/>
      <c r="G11" s="213"/>
      <c r="H11" s="213"/>
      <c r="I11" s="213"/>
      <c r="J11" s="213"/>
      <c r="K11" s="213"/>
      <c r="L11" s="213"/>
      <c r="M11" s="213"/>
      <c r="N11" s="213"/>
      <c r="O11" s="213"/>
    </row>
    <row r="12" spans="2:79" ht="43.2" x14ac:dyDescent="0.3">
      <c r="B12" s="232" t="s">
        <v>586</v>
      </c>
      <c r="C12" s="233"/>
      <c r="CA12" s="61"/>
    </row>
    <row r="13" spans="2:79" ht="28.8" x14ac:dyDescent="0.3">
      <c r="B13" s="232" t="s">
        <v>587</v>
      </c>
      <c r="C13" s="233"/>
      <c r="CA13" s="61"/>
    </row>
    <row r="14" spans="2:79" x14ac:dyDescent="0.3">
      <c r="B14" s="232" t="s">
        <v>585</v>
      </c>
      <c r="C14" s="234"/>
      <c r="CA14" s="61"/>
    </row>
    <row r="15" spans="2:79" ht="28.8" x14ac:dyDescent="0.3">
      <c r="B15" s="232" t="s">
        <v>588</v>
      </c>
      <c r="C15" s="179"/>
      <c r="CA15" s="61"/>
    </row>
    <row r="16" spans="2:79" x14ac:dyDescent="0.3">
      <c r="B16" s="235"/>
      <c r="C16" s="176"/>
      <c r="CA16" s="61"/>
    </row>
    <row r="17" spans="2:80" ht="15.6" x14ac:dyDescent="0.3">
      <c r="B17" s="49" t="s">
        <v>589</v>
      </c>
      <c r="D17" s="154" t="s">
        <v>472</v>
      </c>
      <c r="AJ17" s="163"/>
      <c r="CA17" s="61"/>
    </row>
    <row r="18" spans="2:80" x14ac:dyDescent="0.3">
      <c r="B18" s="161" t="s">
        <v>590</v>
      </c>
      <c r="C18" s="187" t="s">
        <v>473</v>
      </c>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8" t="s">
        <v>474</v>
      </c>
      <c r="AE18" s="188"/>
      <c r="AF18" s="189"/>
      <c r="AG18" s="236" t="s">
        <v>475</v>
      </c>
      <c r="AH18" s="237"/>
      <c r="AI18" s="237"/>
      <c r="AJ18" s="238"/>
      <c r="AK18" s="239" t="s">
        <v>476</v>
      </c>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1" t="s">
        <v>477</v>
      </c>
      <c r="BM18" s="241"/>
      <c r="BN18" s="241"/>
      <c r="BO18" s="241"/>
      <c r="BP18" s="241"/>
      <c r="BQ18" s="241"/>
      <c r="BR18" s="241"/>
      <c r="BS18" s="241"/>
      <c r="BT18" s="241"/>
      <c r="BU18" s="241"/>
      <c r="BV18" s="241"/>
      <c r="BW18" s="242"/>
      <c r="BX18" s="243" t="s">
        <v>478</v>
      </c>
      <c r="BY18" s="244"/>
      <c r="BZ18" s="244"/>
      <c r="CA18" s="244"/>
      <c r="CB18" s="245"/>
    </row>
    <row r="19" spans="2:80" ht="72" x14ac:dyDescent="0.3">
      <c r="B19" s="161"/>
      <c r="C19" s="199" t="s">
        <v>487</v>
      </c>
      <c r="D19" s="199" t="s">
        <v>488</v>
      </c>
      <c r="E19" s="199" t="s">
        <v>489</v>
      </c>
      <c r="F19" s="199" t="s">
        <v>490</v>
      </c>
      <c r="G19" s="199" t="s">
        <v>491</v>
      </c>
      <c r="H19" s="199" t="s">
        <v>492</v>
      </c>
      <c r="I19" s="199" t="s">
        <v>493</v>
      </c>
      <c r="J19" s="199" t="s">
        <v>494</v>
      </c>
      <c r="K19" s="199" t="s">
        <v>495</v>
      </c>
      <c r="L19" s="199" t="s">
        <v>496</v>
      </c>
      <c r="M19" s="199" t="s">
        <v>497</v>
      </c>
      <c r="N19" s="199" t="s">
        <v>498</v>
      </c>
      <c r="O19" s="199" t="s">
        <v>591</v>
      </c>
      <c r="P19" s="199" t="s">
        <v>500</v>
      </c>
      <c r="Q19" s="199" t="s">
        <v>501</v>
      </c>
      <c r="R19" s="199" t="s">
        <v>502</v>
      </c>
      <c r="S19" s="199" t="s">
        <v>503</v>
      </c>
      <c r="T19" s="199" t="s">
        <v>504</v>
      </c>
      <c r="U19" s="199" t="s">
        <v>544</v>
      </c>
      <c r="V19" s="199" t="s">
        <v>506</v>
      </c>
      <c r="W19" s="199" t="s">
        <v>507</v>
      </c>
      <c r="X19" s="199" t="s">
        <v>508</v>
      </c>
      <c r="Y19" s="199" t="s">
        <v>509</v>
      </c>
      <c r="Z19" s="199" t="s">
        <v>510</v>
      </c>
      <c r="AA19" s="199" t="s">
        <v>511</v>
      </c>
      <c r="AB19" s="200" t="s">
        <v>512</v>
      </c>
      <c r="AC19" s="200" t="s">
        <v>513</v>
      </c>
      <c r="AD19" s="201" t="s">
        <v>514</v>
      </c>
      <c r="AE19" s="201" t="s">
        <v>515</v>
      </c>
      <c r="AF19" s="201" t="s">
        <v>516</v>
      </c>
      <c r="AG19" s="201" t="s">
        <v>592</v>
      </c>
      <c r="AH19" s="201" t="s">
        <v>593</v>
      </c>
      <c r="AI19" s="200" t="s">
        <v>594</v>
      </c>
      <c r="AJ19" s="200" t="s">
        <v>595</v>
      </c>
      <c r="AK19" s="199" t="s">
        <v>487</v>
      </c>
      <c r="AL19" s="199" t="s">
        <v>488</v>
      </c>
      <c r="AM19" s="199" t="s">
        <v>489</v>
      </c>
      <c r="AN19" s="199" t="s">
        <v>490</v>
      </c>
      <c r="AO19" s="199" t="s">
        <v>491</v>
      </c>
      <c r="AP19" s="199" t="s">
        <v>492</v>
      </c>
      <c r="AQ19" s="199" t="s">
        <v>493</v>
      </c>
      <c r="AR19" s="199" t="s">
        <v>494</v>
      </c>
      <c r="AS19" s="199" t="s">
        <v>495</v>
      </c>
      <c r="AT19" s="199" t="s">
        <v>496</v>
      </c>
      <c r="AU19" s="199" t="s">
        <v>497</v>
      </c>
      <c r="AV19" s="199" t="s">
        <v>498</v>
      </c>
      <c r="AW19" s="199" t="s">
        <v>591</v>
      </c>
      <c r="AX19" s="199" t="s">
        <v>500</v>
      </c>
      <c r="AY19" s="199" t="s">
        <v>501</v>
      </c>
      <c r="AZ19" s="199" t="s">
        <v>502</v>
      </c>
      <c r="BA19" s="199" t="s">
        <v>503</v>
      </c>
      <c r="BB19" s="199" t="s">
        <v>504</v>
      </c>
      <c r="BC19" s="199" t="s">
        <v>544</v>
      </c>
      <c r="BD19" s="199" t="s">
        <v>506</v>
      </c>
      <c r="BE19" s="199" t="s">
        <v>507</v>
      </c>
      <c r="BF19" s="199" t="s">
        <v>508</v>
      </c>
      <c r="BG19" s="199" t="s">
        <v>509</v>
      </c>
      <c r="BH19" s="199" t="s">
        <v>596</v>
      </c>
      <c r="BI19" s="199" t="s">
        <v>511</v>
      </c>
      <c r="BJ19" s="200" t="s">
        <v>512</v>
      </c>
      <c r="BK19" s="200" t="s">
        <v>513</v>
      </c>
      <c r="BL19" s="225" t="s">
        <v>597</v>
      </c>
      <c r="BM19" s="200" t="s">
        <v>524</v>
      </c>
      <c r="BN19" s="225" t="s">
        <v>598</v>
      </c>
      <c r="BO19" s="200" t="s">
        <v>524</v>
      </c>
      <c r="BP19" s="225" t="s">
        <v>599</v>
      </c>
      <c r="BQ19" s="200" t="s">
        <v>524</v>
      </c>
      <c r="BR19" s="225" t="s">
        <v>600</v>
      </c>
      <c r="BS19" s="200" t="s">
        <v>524</v>
      </c>
      <c r="BT19" s="225" t="s">
        <v>601</v>
      </c>
      <c r="BU19" s="200" t="s">
        <v>524</v>
      </c>
      <c r="BV19" s="200" t="s">
        <v>602</v>
      </c>
      <c r="BW19" s="200" t="s">
        <v>528</v>
      </c>
      <c r="BX19" s="246" t="s">
        <v>603</v>
      </c>
      <c r="BY19" s="135" t="s">
        <v>604</v>
      </c>
      <c r="BZ19" s="246" t="s">
        <v>605</v>
      </c>
      <c r="CA19" s="246" t="s">
        <v>606</v>
      </c>
      <c r="CB19" s="246" t="s">
        <v>607</v>
      </c>
    </row>
    <row r="20" spans="2:80" s="10" customFormat="1" x14ac:dyDescent="0.3">
      <c r="B20" s="226"/>
      <c r="C20" s="165" t="s">
        <v>80</v>
      </c>
      <c r="D20" s="165" t="s">
        <v>80</v>
      </c>
      <c r="E20" s="165" t="s">
        <v>80</v>
      </c>
      <c r="F20" s="165"/>
      <c r="G20" s="165"/>
      <c r="H20" s="165"/>
      <c r="I20" s="165"/>
      <c r="J20" s="165"/>
      <c r="K20" s="165"/>
      <c r="L20" s="165"/>
      <c r="M20" s="165" t="s">
        <v>80</v>
      </c>
      <c r="N20" s="165" t="s">
        <v>80</v>
      </c>
      <c r="O20" s="165" t="s">
        <v>80</v>
      </c>
      <c r="P20" s="165" t="s">
        <v>80</v>
      </c>
      <c r="Q20" s="165" t="s">
        <v>80</v>
      </c>
      <c r="R20" s="165" t="s">
        <v>80</v>
      </c>
      <c r="S20" s="165" t="s">
        <v>80</v>
      </c>
      <c r="T20" s="165" t="s">
        <v>80</v>
      </c>
      <c r="U20" s="165" t="s">
        <v>80</v>
      </c>
      <c r="V20" s="165" t="s">
        <v>80</v>
      </c>
      <c r="W20" s="165" t="s">
        <v>80</v>
      </c>
      <c r="X20" s="165" t="s">
        <v>80</v>
      </c>
      <c r="Y20" s="165" t="s">
        <v>80</v>
      </c>
      <c r="Z20" s="165" t="s">
        <v>80</v>
      </c>
      <c r="AA20" s="165" t="s">
        <v>80</v>
      </c>
      <c r="AB20" s="165" t="s">
        <v>80</v>
      </c>
      <c r="AC20" s="165" t="s">
        <v>80</v>
      </c>
      <c r="AD20" s="165"/>
      <c r="AE20" s="165" t="s">
        <v>80</v>
      </c>
      <c r="AF20" s="165" t="s">
        <v>80</v>
      </c>
      <c r="AG20" s="165"/>
      <c r="AH20" s="165"/>
      <c r="AI20" s="165"/>
      <c r="AJ20" s="165" t="s">
        <v>80</v>
      </c>
      <c r="AK20" s="165" t="s">
        <v>80</v>
      </c>
      <c r="AL20" s="165" t="s">
        <v>80</v>
      </c>
      <c r="AM20" s="165" t="s">
        <v>80</v>
      </c>
      <c r="AN20" s="165" t="s">
        <v>80</v>
      </c>
      <c r="AO20" s="165" t="s">
        <v>80</v>
      </c>
      <c r="AP20" s="165" t="s">
        <v>80</v>
      </c>
      <c r="AQ20" s="165" t="s">
        <v>80</v>
      </c>
      <c r="AR20" s="165" t="s">
        <v>80</v>
      </c>
      <c r="AS20" s="165" t="s">
        <v>80</v>
      </c>
      <c r="AT20" s="165" t="s">
        <v>80</v>
      </c>
      <c r="AU20" s="165" t="s">
        <v>80</v>
      </c>
      <c r="AV20" s="165" t="s">
        <v>80</v>
      </c>
      <c r="AW20" s="165" t="s">
        <v>80</v>
      </c>
      <c r="AX20" s="165" t="s">
        <v>80</v>
      </c>
      <c r="AY20" s="165" t="s">
        <v>80</v>
      </c>
      <c r="AZ20" s="165" t="s">
        <v>80</v>
      </c>
      <c r="BA20" s="165" t="s">
        <v>80</v>
      </c>
      <c r="BB20" s="165" t="s">
        <v>80</v>
      </c>
      <c r="BC20" s="165" t="s">
        <v>80</v>
      </c>
      <c r="BD20" s="165" t="s">
        <v>80</v>
      </c>
      <c r="BE20" s="165"/>
      <c r="BF20" s="165"/>
      <c r="BG20" s="165"/>
      <c r="BH20" s="165"/>
      <c r="BI20" s="165"/>
      <c r="BJ20" s="165"/>
      <c r="BK20" s="165" t="s">
        <v>80</v>
      </c>
      <c r="BL20" s="165"/>
      <c r="BM20" s="165"/>
      <c r="BN20" s="165"/>
      <c r="BO20" s="165"/>
      <c r="BP20" s="165"/>
      <c r="BQ20" s="165"/>
      <c r="BR20" s="165"/>
      <c r="BS20" s="165"/>
      <c r="BT20" s="165"/>
      <c r="BU20" s="165"/>
      <c r="BV20" s="165"/>
      <c r="BW20" s="165" t="s">
        <v>80</v>
      </c>
      <c r="BX20" s="80"/>
      <c r="BY20" s="80"/>
      <c r="BZ20" s="247"/>
      <c r="CA20" s="247"/>
      <c r="CB20" s="247"/>
    </row>
    <row r="21" spans="2:80" s="10" customFormat="1" x14ac:dyDescent="0.3">
      <c r="B21" s="226"/>
      <c r="C21" s="165" t="s">
        <v>80</v>
      </c>
      <c r="D21" s="165" t="s">
        <v>80</v>
      </c>
      <c r="E21" s="165" t="s">
        <v>80</v>
      </c>
      <c r="F21" s="165"/>
      <c r="G21" s="165"/>
      <c r="H21" s="165"/>
      <c r="I21" s="165"/>
      <c r="J21" s="165"/>
      <c r="K21" s="165"/>
      <c r="L21" s="165"/>
      <c r="M21" s="165" t="s">
        <v>80</v>
      </c>
      <c r="N21" s="165" t="s">
        <v>80</v>
      </c>
      <c r="O21" s="165" t="s">
        <v>80</v>
      </c>
      <c r="P21" s="165" t="s">
        <v>80</v>
      </c>
      <c r="Q21" s="165" t="s">
        <v>80</v>
      </c>
      <c r="R21" s="165" t="s">
        <v>80</v>
      </c>
      <c r="S21" s="165" t="s">
        <v>80</v>
      </c>
      <c r="T21" s="165" t="s">
        <v>80</v>
      </c>
      <c r="U21" s="165" t="s">
        <v>80</v>
      </c>
      <c r="V21" s="165" t="s">
        <v>80</v>
      </c>
      <c r="W21" s="165" t="s">
        <v>80</v>
      </c>
      <c r="X21" s="165" t="s">
        <v>80</v>
      </c>
      <c r="Y21" s="165" t="s">
        <v>80</v>
      </c>
      <c r="Z21" s="165" t="s">
        <v>80</v>
      </c>
      <c r="AA21" s="165" t="s">
        <v>80</v>
      </c>
      <c r="AB21" s="165" t="s">
        <v>80</v>
      </c>
      <c r="AC21" s="165" t="s">
        <v>80</v>
      </c>
      <c r="AD21" s="165"/>
      <c r="AE21" s="165" t="s">
        <v>80</v>
      </c>
      <c r="AF21" s="165" t="s">
        <v>80</v>
      </c>
      <c r="AG21" s="165"/>
      <c r="AH21" s="165"/>
      <c r="AI21" s="165"/>
      <c r="AJ21" s="165" t="s">
        <v>80</v>
      </c>
      <c r="AK21" s="165" t="s">
        <v>80</v>
      </c>
      <c r="AL21" s="165" t="s">
        <v>80</v>
      </c>
      <c r="AM21" s="165" t="s">
        <v>80</v>
      </c>
      <c r="AN21" s="165" t="s">
        <v>80</v>
      </c>
      <c r="AO21" s="165" t="s">
        <v>80</v>
      </c>
      <c r="AP21" s="165" t="s">
        <v>80</v>
      </c>
      <c r="AQ21" s="165" t="s">
        <v>80</v>
      </c>
      <c r="AR21" s="165" t="s">
        <v>80</v>
      </c>
      <c r="AS21" s="165" t="s">
        <v>80</v>
      </c>
      <c r="AT21" s="165" t="s">
        <v>80</v>
      </c>
      <c r="AU21" s="165" t="s">
        <v>80</v>
      </c>
      <c r="AV21" s="165" t="s">
        <v>80</v>
      </c>
      <c r="AW21" s="165" t="s">
        <v>80</v>
      </c>
      <c r="AX21" s="165" t="s">
        <v>80</v>
      </c>
      <c r="AY21" s="165" t="s">
        <v>80</v>
      </c>
      <c r="AZ21" s="165" t="s">
        <v>80</v>
      </c>
      <c r="BA21" s="165" t="s">
        <v>80</v>
      </c>
      <c r="BB21" s="165" t="s">
        <v>80</v>
      </c>
      <c r="BC21" s="165" t="s">
        <v>80</v>
      </c>
      <c r="BD21" s="165" t="s">
        <v>80</v>
      </c>
      <c r="BE21" s="165"/>
      <c r="BF21" s="165"/>
      <c r="BG21" s="165"/>
      <c r="BH21" s="165"/>
      <c r="BI21" s="165"/>
      <c r="BJ21" s="165"/>
      <c r="BK21" s="165" t="s">
        <v>80</v>
      </c>
      <c r="BL21" s="165"/>
      <c r="BM21" s="165"/>
      <c r="BN21" s="165"/>
      <c r="BO21" s="165"/>
      <c r="BP21" s="165"/>
      <c r="BQ21" s="165"/>
      <c r="BR21" s="165"/>
      <c r="BS21" s="165"/>
      <c r="BT21" s="165"/>
      <c r="BU21" s="165"/>
      <c r="BV21" s="165"/>
      <c r="BW21" s="165" t="s">
        <v>80</v>
      </c>
      <c r="BX21" s="80"/>
      <c r="BY21" s="80"/>
      <c r="BZ21" s="247"/>
      <c r="CA21" s="247"/>
      <c r="CB21" s="247"/>
    </row>
    <row r="22" spans="2:80" s="10" customFormat="1" x14ac:dyDescent="0.3">
      <c r="B22" s="226"/>
      <c r="C22" s="165" t="s">
        <v>80</v>
      </c>
      <c r="D22" s="165" t="s">
        <v>80</v>
      </c>
      <c r="E22" s="165" t="s">
        <v>80</v>
      </c>
      <c r="F22" s="165"/>
      <c r="G22" s="165"/>
      <c r="H22" s="165"/>
      <c r="I22" s="165"/>
      <c r="J22" s="165"/>
      <c r="K22" s="165"/>
      <c r="L22" s="165"/>
      <c r="M22" s="165" t="s">
        <v>80</v>
      </c>
      <c r="N22" s="165" t="s">
        <v>80</v>
      </c>
      <c r="O22" s="165" t="s">
        <v>80</v>
      </c>
      <c r="P22" s="165" t="s">
        <v>80</v>
      </c>
      <c r="Q22" s="165" t="s">
        <v>80</v>
      </c>
      <c r="R22" s="165" t="s">
        <v>80</v>
      </c>
      <c r="S22" s="165" t="s">
        <v>80</v>
      </c>
      <c r="T22" s="165" t="s">
        <v>80</v>
      </c>
      <c r="U22" s="165" t="s">
        <v>80</v>
      </c>
      <c r="V22" s="165" t="s">
        <v>80</v>
      </c>
      <c r="W22" s="165" t="s">
        <v>80</v>
      </c>
      <c r="X22" s="165" t="s">
        <v>80</v>
      </c>
      <c r="Y22" s="165" t="s">
        <v>80</v>
      </c>
      <c r="Z22" s="165" t="s">
        <v>80</v>
      </c>
      <c r="AA22" s="165" t="s">
        <v>80</v>
      </c>
      <c r="AB22" s="165" t="s">
        <v>80</v>
      </c>
      <c r="AC22" s="165" t="s">
        <v>80</v>
      </c>
      <c r="AD22" s="165"/>
      <c r="AE22" s="165" t="s">
        <v>80</v>
      </c>
      <c r="AF22" s="165" t="s">
        <v>80</v>
      </c>
      <c r="AG22" s="165"/>
      <c r="AH22" s="165"/>
      <c r="AI22" s="165"/>
      <c r="AJ22" s="165" t="s">
        <v>80</v>
      </c>
      <c r="AK22" s="165" t="s">
        <v>80</v>
      </c>
      <c r="AL22" s="165" t="s">
        <v>80</v>
      </c>
      <c r="AM22" s="165" t="s">
        <v>80</v>
      </c>
      <c r="AN22" s="165" t="s">
        <v>80</v>
      </c>
      <c r="AO22" s="165" t="s">
        <v>80</v>
      </c>
      <c r="AP22" s="165" t="s">
        <v>80</v>
      </c>
      <c r="AQ22" s="165" t="s">
        <v>80</v>
      </c>
      <c r="AR22" s="165" t="s">
        <v>80</v>
      </c>
      <c r="AS22" s="165" t="s">
        <v>80</v>
      </c>
      <c r="AT22" s="165" t="s">
        <v>80</v>
      </c>
      <c r="AU22" s="165" t="s">
        <v>80</v>
      </c>
      <c r="AV22" s="165" t="s">
        <v>80</v>
      </c>
      <c r="AW22" s="165" t="s">
        <v>80</v>
      </c>
      <c r="AX22" s="165" t="s">
        <v>80</v>
      </c>
      <c r="AY22" s="165" t="s">
        <v>80</v>
      </c>
      <c r="AZ22" s="165" t="s">
        <v>80</v>
      </c>
      <c r="BA22" s="165" t="s">
        <v>80</v>
      </c>
      <c r="BB22" s="165" t="s">
        <v>80</v>
      </c>
      <c r="BC22" s="165" t="s">
        <v>80</v>
      </c>
      <c r="BD22" s="165" t="s">
        <v>80</v>
      </c>
      <c r="BE22" s="165"/>
      <c r="BF22" s="165"/>
      <c r="BG22" s="165"/>
      <c r="BH22" s="165"/>
      <c r="BI22" s="165"/>
      <c r="BJ22" s="165"/>
      <c r="BK22" s="165" t="s">
        <v>80</v>
      </c>
      <c r="BL22" s="165"/>
      <c r="BM22" s="165"/>
      <c r="BN22" s="165"/>
      <c r="BO22" s="165"/>
      <c r="BP22" s="165"/>
      <c r="BQ22" s="165"/>
      <c r="BR22" s="165"/>
      <c r="BS22" s="165"/>
      <c r="BT22" s="165"/>
      <c r="BU22" s="165"/>
      <c r="BV22" s="165"/>
      <c r="BW22" s="165" t="s">
        <v>80</v>
      </c>
      <c r="BX22" s="80"/>
      <c r="BY22" s="80"/>
      <c r="BZ22" s="247"/>
      <c r="CA22" s="247"/>
      <c r="CB22" s="247"/>
    </row>
    <row r="23" spans="2:80" s="10" customFormat="1" x14ac:dyDescent="0.3">
      <c r="B23" s="226"/>
      <c r="C23" s="165" t="s">
        <v>80</v>
      </c>
      <c r="D23" s="165" t="s">
        <v>80</v>
      </c>
      <c r="E23" s="165" t="s">
        <v>80</v>
      </c>
      <c r="F23" s="165"/>
      <c r="G23" s="165"/>
      <c r="H23" s="165"/>
      <c r="I23" s="165"/>
      <c r="J23" s="165"/>
      <c r="K23" s="165"/>
      <c r="L23" s="165"/>
      <c r="M23" s="165" t="s">
        <v>80</v>
      </c>
      <c r="N23" s="165" t="s">
        <v>80</v>
      </c>
      <c r="O23" s="165" t="s">
        <v>80</v>
      </c>
      <c r="P23" s="165" t="s">
        <v>80</v>
      </c>
      <c r="Q23" s="165" t="s">
        <v>80</v>
      </c>
      <c r="R23" s="165" t="s">
        <v>80</v>
      </c>
      <c r="S23" s="165" t="s">
        <v>80</v>
      </c>
      <c r="T23" s="165" t="s">
        <v>80</v>
      </c>
      <c r="U23" s="165" t="s">
        <v>80</v>
      </c>
      <c r="V23" s="165" t="s">
        <v>80</v>
      </c>
      <c r="W23" s="165" t="s">
        <v>80</v>
      </c>
      <c r="X23" s="165" t="s">
        <v>80</v>
      </c>
      <c r="Y23" s="165" t="s">
        <v>80</v>
      </c>
      <c r="Z23" s="165" t="s">
        <v>80</v>
      </c>
      <c r="AA23" s="165" t="s">
        <v>80</v>
      </c>
      <c r="AB23" s="165" t="s">
        <v>80</v>
      </c>
      <c r="AC23" s="165" t="s">
        <v>80</v>
      </c>
      <c r="AD23" s="165"/>
      <c r="AE23" s="165" t="s">
        <v>80</v>
      </c>
      <c r="AF23" s="165" t="s">
        <v>80</v>
      </c>
      <c r="AG23" s="165"/>
      <c r="AH23" s="165"/>
      <c r="AI23" s="165"/>
      <c r="AJ23" s="165" t="s">
        <v>80</v>
      </c>
      <c r="AK23" s="165" t="s">
        <v>80</v>
      </c>
      <c r="AL23" s="165" t="s">
        <v>80</v>
      </c>
      <c r="AM23" s="165" t="s">
        <v>80</v>
      </c>
      <c r="AN23" s="165" t="s">
        <v>80</v>
      </c>
      <c r="AO23" s="165" t="s">
        <v>80</v>
      </c>
      <c r="AP23" s="165" t="s">
        <v>80</v>
      </c>
      <c r="AQ23" s="165" t="s">
        <v>80</v>
      </c>
      <c r="AR23" s="165" t="s">
        <v>80</v>
      </c>
      <c r="AS23" s="165" t="s">
        <v>80</v>
      </c>
      <c r="AT23" s="165" t="s">
        <v>80</v>
      </c>
      <c r="AU23" s="165" t="s">
        <v>80</v>
      </c>
      <c r="AV23" s="165" t="s">
        <v>80</v>
      </c>
      <c r="AW23" s="165" t="s">
        <v>80</v>
      </c>
      <c r="AX23" s="165" t="s">
        <v>80</v>
      </c>
      <c r="AY23" s="165" t="s">
        <v>80</v>
      </c>
      <c r="AZ23" s="165" t="s">
        <v>80</v>
      </c>
      <c r="BA23" s="165" t="s">
        <v>80</v>
      </c>
      <c r="BB23" s="165" t="s">
        <v>80</v>
      </c>
      <c r="BC23" s="165" t="s">
        <v>80</v>
      </c>
      <c r="BD23" s="165" t="s">
        <v>80</v>
      </c>
      <c r="BE23" s="165"/>
      <c r="BF23" s="165"/>
      <c r="BG23" s="165"/>
      <c r="BH23" s="165"/>
      <c r="BI23" s="165"/>
      <c r="BJ23" s="165"/>
      <c r="BK23" s="165" t="s">
        <v>80</v>
      </c>
      <c r="BL23" s="165"/>
      <c r="BM23" s="165"/>
      <c r="BN23" s="165"/>
      <c r="BO23" s="165"/>
      <c r="BP23" s="165"/>
      <c r="BQ23" s="165"/>
      <c r="BR23" s="165"/>
      <c r="BS23" s="165"/>
      <c r="BT23" s="165"/>
      <c r="BU23" s="165"/>
      <c r="BV23" s="165"/>
      <c r="BW23" s="165" t="s">
        <v>80</v>
      </c>
      <c r="BX23" s="80"/>
      <c r="BY23" s="80"/>
      <c r="BZ23" s="247"/>
      <c r="CA23" s="247"/>
      <c r="CB23" s="247"/>
    </row>
    <row r="24" spans="2:80" s="10" customFormat="1" x14ac:dyDescent="0.3">
      <c r="B24" s="226"/>
      <c r="C24" s="165" t="s">
        <v>80</v>
      </c>
      <c r="D24" s="165" t="s">
        <v>80</v>
      </c>
      <c r="E24" s="165" t="s">
        <v>80</v>
      </c>
      <c r="F24" s="165"/>
      <c r="G24" s="165"/>
      <c r="H24" s="165"/>
      <c r="I24" s="165"/>
      <c r="J24" s="165"/>
      <c r="K24" s="165"/>
      <c r="L24" s="165"/>
      <c r="M24" s="165" t="s">
        <v>80</v>
      </c>
      <c r="N24" s="165" t="s">
        <v>80</v>
      </c>
      <c r="O24" s="165" t="s">
        <v>80</v>
      </c>
      <c r="P24" s="165" t="s">
        <v>80</v>
      </c>
      <c r="Q24" s="165" t="s">
        <v>80</v>
      </c>
      <c r="R24" s="165" t="s">
        <v>80</v>
      </c>
      <c r="S24" s="165" t="s">
        <v>80</v>
      </c>
      <c r="T24" s="165" t="s">
        <v>80</v>
      </c>
      <c r="U24" s="165" t="s">
        <v>80</v>
      </c>
      <c r="V24" s="165" t="s">
        <v>80</v>
      </c>
      <c r="W24" s="165" t="s">
        <v>80</v>
      </c>
      <c r="X24" s="165" t="s">
        <v>80</v>
      </c>
      <c r="Y24" s="165" t="s">
        <v>80</v>
      </c>
      <c r="Z24" s="165" t="s">
        <v>80</v>
      </c>
      <c r="AA24" s="165" t="s">
        <v>80</v>
      </c>
      <c r="AB24" s="165" t="s">
        <v>80</v>
      </c>
      <c r="AC24" s="165" t="s">
        <v>80</v>
      </c>
      <c r="AD24" s="165"/>
      <c r="AE24" s="165" t="s">
        <v>80</v>
      </c>
      <c r="AF24" s="165" t="s">
        <v>80</v>
      </c>
      <c r="AG24" s="165"/>
      <c r="AH24" s="165"/>
      <c r="AI24" s="165"/>
      <c r="AJ24" s="165" t="s">
        <v>80</v>
      </c>
      <c r="AK24" s="165" t="s">
        <v>80</v>
      </c>
      <c r="AL24" s="165" t="s">
        <v>80</v>
      </c>
      <c r="AM24" s="165" t="s">
        <v>80</v>
      </c>
      <c r="AN24" s="165" t="s">
        <v>80</v>
      </c>
      <c r="AO24" s="165" t="s">
        <v>80</v>
      </c>
      <c r="AP24" s="165" t="s">
        <v>80</v>
      </c>
      <c r="AQ24" s="165" t="s">
        <v>80</v>
      </c>
      <c r="AR24" s="165" t="s">
        <v>80</v>
      </c>
      <c r="AS24" s="165" t="s">
        <v>80</v>
      </c>
      <c r="AT24" s="165" t="s">
        <v>80</v>
      </c>
      <c r="AU24" s="165" t="s">
        <v>80</v>
      </c>
      <c r="AV24" s="165" t="s">
        <v>80</v>
      </c>
      <c r="AW24" s="165" t="s">
        <v>80</v>
      </c>
      <c r="AX24" s="165" t="s">
        <v>80</v>
      </c>
      <c r="AY24" s="165" t="s">
        <v>80</v>
      </c>
      <c r="AZ24" s="165" t="s">
        <v>80</v>
      </c>
      <c r="BA24" s="165" t="s">
        <v>80</v>
      </c>
      <c r="BB24" s="165" t="s">
        <v>80</v>
      </c>
      <c r="BC24" s="165" t="s">
        <v>80</v>
      </c>
      <c r="BD24" s="165" t="s">
        <v>80</v>
      </c>
      <c r="BE24" s="165"/>
      <c r="BF24" s="165"/>
      <c r="BG24" s="165"/>
      <c r="BH24" s="165"/>
      <c r="BI24" s="165"/>
      <c r="BJ24" s="165"/>
      <c r="BK24" s="165" t="s">
        <v>80</v>
      </c>
      <c r="BL24" s="165"/>
      <c r="BM24" s="165"/>
      <c r="BN24" s="165"/>
      <c r="BO24" s="165"/>
      <c r="BP24" s="165"/>
      <c r="BQ24" s="165"/>
      <c r="BR24" s="165"/>
      <c r="BS24" s="165"/>
      <c r="BT24" s="165"/>
      <c r="BU24" s="165"/>
      <c r="BV24" s="165"/>
      <c r="BW24" s="165" t="s">
        <v>80</v>
      </c>
      <c r="BX24" s="80"/>
      <c r="BY24" s="80"/>
      <c r="BZ24" s="247"/>
      <c r="CA24" s="247"/>
      <c r="CB24" s="247"/>
    </row>
    <row r="25" spans="2:80" s="10" customFormat="1" x14ac:dyDescent="0.3">
      <c r="B25" s="226"/>
      <c r="C25" s="165" t="s">
        <v>80</v>
      </c>
      <c r="D25" s="165" t="s">
        <v>80</v>
      </c>
      <c r="E25" s="165" t="s">
        <v>80</v>
      </c>
      <c r="F25" s="165"/>
      <c r="G25" s="165"/>
      <c r="H25" s="165"/>
      <c r="I25" s="165"/>
      <c r="J25" s="165"/>
      <c r="K25" s="165"/>
      <c r="L25" s="165"/>
      <c r="M25" s="165" t="s">
        <v>80</v>
      </c>
      <c r="N25" s="165" t="s">
        <v>80</v>
      </c>
      <c r="O25" s="165" t="s">
        <v>80</v>
      </c>
      <c r="P25" s="165" t="s">
        <v>80</v>
      </c>
      <c r="Q25" s="165" t="s">
        <v>80</v>
      </c>
      <c r="R25" s="165" t="s">
        <v>80</v>
      </c>
      <c r="S25" s="165" t="s">
        <v>80</v>
      </c>
      <c r="T25" s="165" t="s">
        <v>80</v>
      </c>
      <c r="U25" s="165" t="s">
        <v>80</v>
      </c>
      <c r="V25" s="165" t="s">
        <v>80</v>
      </c>
      <c r="W25" s="165" t="s">
        <v>80</v>
      </c>
      <c r="X25" s="165" t="s">
        <v>80</v>
      </c>
      <c r="Y25" s="165" t="s">
        <v>80</v>
      </c>
      <c r="Z25" s="165" t="s">
        <v>80</v>
      </c>
      <c r="AA25" s="165" t="s">
        <v>80</v>
      </c>
      <c r="AB25" s="165" t="s">
        <v>80</v>
      </c>
      <c r="AC25" s="165" t="s">
        <v>80</v>
      </c>
      <c r="AD25" s="165"/>
      <c r="AE25" s="165" t="s">
        <v>80</v>
      </c>
      <c r="AF25" s="165" t="s">
        <v>80</v>
      </c>
      <c r="AG25" s="165"/>
      <c r="AH25" s="165"/>
      <c r="AI25" s="165"/>
      <c r="AJ25" s="165" t="s">
        <v>80</v>
      </c>
      <c r="AK25" s="165" t="s">
        <v>80</v>
      </c>
      <c r="AL25" s="165" t="s">
        <v>80</v>
      </c>
      <c r="AM25" s="165" t="s">
        <v>80</v>
      </c>
      <c r="AN25" s="165" t="s">
        <v>80</v>
      </c>
      <c r="AO25" s="165" t="s">
        <v>80</v>
      </c>
      <c r="AP25" s="165" t="s">
        <v>80</v>
      </c>
      <c r="AQ25" s="165" t="s">
        <v>80</v>
      </c>
      <c r="AR25" s="165" t="s">
        <v>80</v>
      </c>
      <c r="AS25" s="165" t="s">
        <v>80</v>
      </c>
      <c r="AT25" s="165" t="s">
        <v>80</v>
      </c>
      <c r="AU25" s="165" t="s">
        <v>80</v>
      </c>
      <c r="AV25" s="165" t="s">
        <v>80</v>
      </c>
      <c r="AW25" s="165" t="s">
        <v>80</v>
      </c>
      <c r="AX25" s="165" t="s">
        <v>80</v>
      </c>
      <c r="AY25" s="165" t="s">
        <v>80</v>
      </c>
      <c r="AZ25" s="165" t="s">
        <v>80</v>
      </c>
      <c r="BA25" s="165" t="s">
        <v>80</v>
      </c>
      <c r="BB25" s="165" t="s">
        <v>80</v>
      </c>
      <c r="BC25" s="165" t="s">
        <v>80</v>
      </c>
      <c r="BD25" s="165" t="s">
        <v>80</v>
      </c>
      <c r="BE25" s="165"/>
      <c r="BF25" s="165"/>
      <c r="BG25" s="165"/>
      <c r="BH25" s="165"/>
      <c r="BI25" s="165"/>
      <c r="BJ25" s="165"/>
      <c r="BK25" s="165" t="s">
        <v>80</v>
      </c>
      <c r="BL25" s="165"/>
      <c r="BM25" s="165"/>
      <c r="BN25" s="165"/>
      <c r="BO25" s="165"/>
      <c r="BP25" s="165"/>
      <c r="BQ25" s="165"/>
      <c r="BR25" s="165"/>
      <c r="BS25" s="165"/>
      <c r="BT25" s="165"/>
      <c r="BU25" s="165"/>
      <c r="BV25" s="165"/>
      <c r="BW25" s="165" t="s">
        <v>80</v>
      </c>
      <c r="BX25" s="80"/>
      <c r="BY25" s="80"/>
      <c r="BZ25" s="247"/>
      <c r="CA25" s="247"/>
      <c r="CB25" s="247"/>
    </row>
    <row r="26" spans="2:80" s="10" customFormat="1" x14ac:dyDescent="0.3">
      <c r="B26" s="226"/>
      <c r="C26" s="165" t="s">
        <v>80</v>
      </c>
      <c r="D26" s="165" t="s">
        <v>80</v>
      </c>
      <c r="E26" s="165" t="s">
        <v>80</v>
      </c>
      <c r="F26" s="165"/>
      <c r="G26" s="165"/>
      <c r="H26" s="165"/>
      <c r="I26" s="165"/>
      <c r="J26" s="165"/>
      <c r="K26" s="165"/>
      <c r="L26" s="165"/>
      <c r="M26" s="165" t="s">
        <v>80</v>
      </c>
      <c r="N26" s="165" t="s">
        <v>80</v>
      </c>
      <c r="O26" s="165" t="s">
        <v>80</v>
      </c>
      <c r="P26" s="165" t="s">
        <v>80</v>
      </c>
      <c r="Q26" s="165" t="s">
        <v>80</v>
      </c>
      <c r="R26" s="165" t="s">
        <v>80</v>
      </c>
      <c r="S26" s="165" t="s">
        <v>80</v>
      </c>
      <c r="T26" s="165" t="s">
        <v>80</v>
      </c>
      <c r="U26" s="165" t="s">
        <v>80</v>
      </c>
      <c r="V26" s="165" t="s">
        <v>80</v>
      </c>
      <c r="W26" s="165" t="s">
        <v>80</v>
      </c>
      <c r="X26" s="165" t="s">
        <v>80</v>
      </c>
      <c r="Y26" s="165" t="s">
        <v>80</v>
      </c>
      <c r="Z26" s="165" t="s">
        <v>80</v>
      </c>
      <c r="AA26" s="165" t="s">
        <v>80</v>
      </c>
      <c r="AB26" s="165" t="s">
        <v>80</v>
      </c>
      <c r="AC26" s="165" t="s">
        <v>80</v>
      </c>
      <c r="AD26" s="165"/>
      <c r="AE26" s="165" t="s">
        <v>80</v>
      </c>
      <c r="AF26" s="165" t="s">
        <v>80</v>
      </c>
      <c r="AG26" s="165"/>
      <c r="AH26" s="165"/>
      <c r="AI26" s="165"/>
      <c r="AJ26" s="165" t="s">
        <v>80</v>
      </c>
      <c r="AK26" s="165" t="s">
        <v>80</v>
      </c>
      <c r="AL26" s="165" t="s">
        <v>80</v>
      </c>
      <c r="AM26" s="165" t="s">
        <v>80</v>
      </c>
      <c r="AN26" s="165" t="s">
        <v>80</v>
      </c>
      <c r="AO26" s="165" t="s">
        <v>80</v>
      </c>
      <c r="AP26" s="165" t="s">
        <v>80</v>
      </c>
      <c r="AQ26" s="165" t="s">
        <v>80</v>
      </c>
      <c r="AR26" s="165" t="s">
        <v>80</v>
      </c>
      <c r="AS26" s="165" t="s">
        <v>80</v>
      </c>
      <c r="AT26" s="165" t="s">
        <v>80</v>
      </c>
      <c r="AU26" s="165" t="s">
        <v>80</v>
      </c>
      <c r="AV26" s="165" t="s">
        <v>80</v>
      </c>
      <c r="AW26" s="165" t="s">
        <v>80</v>
      </c>
      <c r="AX26" s="165" t="s">
        <v>80</v>
      </c>
      <c r="AY26" s="165" t="s">
        <v>80</v>
      </c>
      <c r="AZ26" s="165" t="s">
        <v>80</v>
      </c>
      <c r="BA26" s="165" t="s">
        <v>80</v>
      </c>
      <c r="BB26" s="165" t="s">
        <v>80</v>
      </c>
      <c r="BC26" s="165" t="s">
        <v>80</v>
      </c>
      <c r="BD26" s="165" t="s">
        <v>80</v>
      </c>
      <c r="BE26" s="165"/>
      <c r="BF26" s="165"/>
      <c r="BG26" s="165"/>
      <c r="BH26" s="165"/>
      <c r="BI26" s="165"/>
      <c r="BJ26" s="165"/>
      <c r="BK26" s="165" t="s">
        <v>80</v>
      </c>
      <c r="BL26" s="165"/>
      <c r="BM26" s="165"/>
      <c r="BN26" s="165"/>
      <c r="BO26" s="165"/>
      <c r="BP26" s="165"/>
      <c r="BQ26" s="165"/>
      <c r="BR26" s="165"/>
      <c r="BS26" s="165"/>
      <c r="BT26" s="165"/>
      <c r="BU26" s="165"/>
      <c r="BV26" s="165"/>
      <c r="BW26" s="165" t="s">
        <v>80</v>
      </c>
      <c r="BX26" s="80"/>
      <c r="BY26" s="80"/>
      <c r="BZ26" s="247"/>
      <c r="CA26" s="247"/>
      <c r="CB26" s="247"/>
    </row>
    <row r="27" spans="2:80" s="10" customFormat="1" x14ac:dyDescent="0.3">
      <c r="B27" s="226"/>
      <c r="C27" s="165" t="s">
        <v>80</v>
      </c>
      <c r="D27" s="165" t="s">
        <v>80</v>
      </c>
      <c r="E27" s="165" t="s">
        <v>80</v>
      </c>
      <c r="F27" s="165"/>
      <c r="G27" s="165"/>
      <c r="H27" s="165"/>
      <c r="I27" s="165"/>
      <c r="J27" s="165"/>
      <c r="K27" s="165"/>
      <c r="L27" s="165"/>
      <c r="M27" s="165" t="s">
        <v>80</v>
      </c>
      <c r="N27" s="165" t="s">
        <v>80</v>
      </c>
      <c r="O27" s="165" t="s">
        <v>80</v>
      </c>
      <c r="P27" s="165" t="s">
        <v>80</v>
      </c>
      <c r="Q27" s="165" t="s">
        <v>80</v>
      </c>
      <c r="R27" s="165" t="s">
        <v>80</v>
      </c>
      <c r="S27" s="165" t="s">
        <v>80</v>
      </c>
      <c r="T27" s="165" t="s">
        <v>80</v>
      </c>
      <c r="U27" s="165" t="s">
        <v>80</v>
      </c>
      <c r="V27" s="165" t="s">
        <v>80</v>
      </c>
      <c r="W27" s="165" t="s">
        <v>80</v>
      </c>
      <c r="X27" s="165" t="s">
        <v>80</v>
      </c>
      <c r="Y27" s="165" t="s">
        <v>80</v>
      </c>
      <c r="Z27" s="165" t="s">
        <v>80</v>
      </c>
      <c r="AA27" s="165" t="s">
        <v>80</v>
      </c>
      <c r="AB27" s="165" t="s">
        <v>80</v>
      </c>
      <c r="AC27" s="165" t="s">
        <v>80</v>
      </c>
      <c r="AD27" s="165"/>
      <c r="AE27" s="165" t="s">
        <v>80</v>
      </c>
      <c r="AF27" s="165" t="s">
        <v>80</v>
      </c>
      <c r="AG27" s="165"/>
      <c r="AH27" s="165"/>
      <c r="AI27" s="165"/>
      <c r="AJ27" s="165" t="s">
        <v>80</v>
      </c>
      <c r="AK27" s="165" t="s">
        <v>80</v>
      </c>
      <c r="AL27" s="165" t="s">
        <v>80</v>
      </c>
      <c r="AM27" s="165" t="s">
        <v>80</v>
      </c>
      <c r="AN27" s="165" t="s">
        <v>80</v>
      </c>
      <c r="AO27" s="165" t="s">
        <v>80</v>
      </c>
      <c r="AP27" s="165" t="s">
        <v>80</v>
      </c>
      <c r="AQ27" s="165" t="s">
        <v>80</v>
      </c>
      <c r="AR27" s="165" t="s">
        <v>80</v>
      </c>
      <c r="AS27" s="165" t="s">
        <v>80</v>
      </c>
      <c r="AT27" s="165" t="s">
        <v>80</v>
      </c>
      <c r="AU27" s="165" t="s">
        <v>80</v>
      </c>
      <c r="AV27" s="165" t="s">
        <v>80</v>
      </c>
      <c r="AW27" s="165" t="s">
        <v>80</v>
      </c>
      <c r="AX27" s="165" t="s">
        <v>80</v>
      </c>
      <c r="AY27" s="165" t="s">
        <v>80</v>
      </c>
      <c r="AZ27" s="165" t="s">
        <v>80</v>
      </c>
      <c r="BA27" s="165" t="s">
        <v>80</v>
      </c>
      <c r="BB27" s="165" t="s">
        <v>80</v>
      </c>
      <c r="BC27" s="165" t="s">
        <v>80</v>
      </c>
      <c r="BD27" s="165" t="s">
        <v>80</v>
      </c>
      <c r="BE27" s="165"/>
      <c r="BF27" s="165"/>
      <c r="BG27" s="165"/>
      <c r="BH27" s="165"/>
      <c r="BI27" s="165"/>
      <c r="BJ27" s="165"/>
      <c r="BK27" s="165" t="s">
        <v>80</v>
      </c>
      <c r="BL27" s="165"/>
      <c r="BM27" s="165"/>
      <c r="BN27" s="165"/>
      <c r="BO27" s="165"/>
      <c r="BP27" s="165"/>
      <c r="BQ27" s="165"/>
      <c r="BR27" s="165"/>
      <c r="BS27" s="165"/>
      <c r="BT27" s="165"/>
      <c r="BU27" s="165"/>
      <c r="BV27" s="165"/>
      <c r="BW27" s="165" t="s">
        <v>80</v>
      </c>
      <c r="BX27" s="80"/>
      <c r="BY27" s="80"/>
      <c r="BZ27" s="247"/>
      <c r="CA27" s="247"/>
      <c r="CB27" s="247"/>
    </row>
    <row r="28" spans="2:80" s="10" customFormat="1" x14ac:dyDescent="0.3">
      <c r="B28" s="226"/>
      <c r="C28" s="165" t="s">
        <v>80</v>
      </c>
      <c r="D28" s="165" t="s">
        <v>80</v>
      </c>
      <c r="E28" s="165" t="s">
        <v>80</v>
      </c>
      <c r="F28" s="165"/>
      <c r="G28" s="165"/>
      <c r="H28" s="165"/>
      <c r="I28" s="165"/>
      <c r="J28" s="165"/>
      <c r="K28" s="165"/>
      <c r="L28" s="165"/>
      <c r="M28" s="165" t="s">
        <v>80</v>
      </c>
      <c r="N28" s="165" t="s">
        <v>80</v>
      </c>
      <c r="O28" s="165" t="s">
        <v>80</v>
      </c>
      <c r="P28" s="165" t="s">
        <v>80</v>
      </c>
      <c r="Q28" s="165" t="s">
        <v>80</v>
      </c>
      <c r="R28" s="165" t="s">
        <v>80</v>
      </c>
      <c r="S28" s="165" t="s">
        <v>80</v>
      </c>
      <c r="T28" s="165" t="s">
        <v>80</v>
      </c>
      <c r="U28" s="165" t="s">
        <v>80</v>
      </c>
      <c r="V28" s="165" t="s">
        <v>80</v>
      </c>
      <c r="W28" s="165" t="s">
        <v>80</v>
      </c>
      <c r="X28" s="165" t="s">
        <v>80</v>
      </c>
      <c r="Y28" s="165" t="s">
        <v>80</v>
      </c>
      <c r="Z28" s="165" t="s">
        <v>80</v>
      </c>
      <c r="AA28" s="165" t="s">
        <v>80</v>
      </c>
      <c r="AB28" s="165" t="s">
        <v>80</v>
      </c>
      <c r="AC28" s="165" t="s">
        <v>80</v>
      </c>
      <c r="AD28" s="165"/>
      <c r="AE28" s="165" t="s">
        <v>80</v>
      </c>
      <c r="AF28" s="165" t="s">
        <v>80</v>
      </c>
      <c r="AG28" s="165"/>
      <c r="AH28" s="165"/>
      <c r="AI28" s="165"/>
      <c r="AJ28" s="165" t="s">
        <v>80</v>
      </c>
      <c r="AK28" s="165" t="s">
        <v>80</v>
      </c>
      <c r="AL28" s="165" t="s">
        <v>80</v>
      </c>
      <c r="AM28" s="165" t="s">
        <v>80</v>
      </c>
      <c r="AN28" s="165" t="s">
        <v>80</v>
      </c>
      <c r="AO28" s="165" t="s">
        <v>80</v>
      </c>
      <c r="AP28" s="165" t="s">
        <v>80</v>
      </c>
      <c r="AQ28" s="165" t="s">
        <v>80</v>
      </c>
      <c r="AR28" s="165" t="s">
        <v>80</v>
      </c>
      <c r="AS28" s="165" t="s">
        <v>80</v>
      </c>
      <c r="AT28" s="165" t="s">
        <v>80</v>
      </c>
      <c r="AU28" s="165" t="s">
        <v>80</v>
      </c>
      <c r="AV28" s="165" t="s">
        <v>80</v>
      </c>
      <c r="AW28" s="165" t="s">
        <v>80</v>
      </c>
      <c r="AX28" s="165" t="s">
        <v>80</v>
      </c>
      <c r="AY28" s="165" t="s">
        <v>80</v>
      </c>
      <c r="AZ28" s="165" t="s">
        <v>80</v>
      </c>
      <c r="BA28" s="165" t="s">
        <v>80</v>
      </c>
      <c r="BB28" s="165" t="s">
        <v>80</v>
      </c>
      <c r="BC28" s="165" t="s">
        <v>80</v>
      </c>
      <c r="BD28" s="165" t="s">
        <v>80</v>
      </c>
      <c r="BE28" s="165"/>
      <c r="BF28" s="165"/>
      <c r="BG28" s="165"/>
      <c r="BH28" s="165"/>
      <c r="BI28" s="165"/>
      <c r="BJ28" s="165"/>
      <c r="BK28" s="165" t="s">
        <v>80</v>
      </c>
      <c r="BL28" s="165"/>
      <c r="BM28" s="165"/>
      <c r="BN28" s="165"/>
      <c r="BO28" s="165"/>
      <c r="BP28" s="165"/>
      <c r="BQ28" s="165"/>
      <c r="BR28" s="165"/>
      <c r="BS28" s="165"/>
      <c r="BT28" s="165"/>
      <c r="BU28" s="165"/>
      <c r="BV28" s="165"/>
      <c r="BW28" s="165" t="s">
        <v>80</v>
      </c>
      <c r="BX28" s="80"/>
      <c r="BY28" s="80"/>
      <c r="BZ28" s="247"/>
      <c r="CA28" s="247"/>
      <c r="CB28" s="247"/>
    </row>
    <row r="29" spans="2:80" s="10" customFormat="1" x14ac:dyDescent="0.3">
      <c r="B29" s="226"/>
      <c r="C29" s="165" t="s">
        <v>80</v>
      </c>
      <c r="D29" s="165" t="s">
        <v>80</v>
      </c>
      <c r="E29" s="165" t="s">
        <v>80</v>
      </c>
      <c r="F29" s="165"/>
      <c r="G29" s="165"/>
      <c r="H29" s="165"/>
      <c r="I29" s="165"/>
      <c r="J29" s="165"/>
      <c r="K29" s="165"/>
      <c r="L29" s="165"/>
      <c r="M29" s="165" t="s">
        <v>80</v>
      </c>
      <c r="N29" s="165" t="s">
        <v>80</v>
      </c>
      <c r="O29" s="165" t="s">
        <v>80</v>
      </c>
      <c r="P29" s="165" t="s">
        <v>80</v>
      </c>
      <c r="Q29" s="165" t="s">
        <v>80</v>
      </c>
      <c r="R29" s="165" t="s">
        <v>80</v>
      </c>
      <c r="S29" s="165" t="s">
        <v>80</v>
      </c>
      <c r="T29" s="165" t="s">
        <v>80</v>
      </c>
      <c r="U29" s="165" t="s">
        <v>80</v>
      </c>
      <c r="V29" s="165" t="s">
        <v>80</v>
      </c>
      <c r="W29" s="165" t="s">
        <v>80</v>
      </c>
      <c r="X29" s="165" t="s">
        <v>80</v>
      </c>
      <c r="Y29" s="165" t="s">
        <v>80</v>
      </c>
      <c r="Z29" s="165" t="s">
        <v>80</v>
      </c>
      <c r="AA29" s="165" t="s">
        <v>80</v>
      </c>
      <c r="AB29" s="165" t="s">
        <v>80</v>
      </c>
      <c r="AC29" s="165" t="s">
        <v>80</v>
      </c>
      <c r="AD29" s="165"/>
      <c r="AE29" s="165" t="s">
        <v>80</v>
      </c>
      <c r="AF29" s="165" t="s">
        <v>80</v>
      </c>
      <c r="AG29" s="165"/>
      <c r="AH29" s="165"/>
      <c r="AI29" s="165"/>
      <c r="AJ29" s="165" t="s">
        <v>80</v>
      </c>
      <c r="AK29" s="165" t="s">
        <v>80</v>
      </c>
      <c r="AL29" s="165" t="s">
        <v>80</v>
      </c>
      <c r="AM29" s="165" t="s">
        <v>80</v>
      </c>
      <c r="AN29" s="165" t="s">
        <v>80</v>
      </c>
      <c r="AO29" s="165" t="s">
        <v>80</v>
      </c>
      <c r="AP29" s="165" t="s">
        <v>80</v>
      </c>
      <c r="AQ29" s="165" t="s">
        <v>80</v>
      </c>
      <c r="AR29" s="165" t="s">
        <v>80</v>
      </c>
      <c r="AS29" s="165" t="s">
        <v>80</v>
      </c>
      <c r="AT29" s="165" t="s">
        <v>80</v>
      </c>
      <c r="AU29" s="165" t="s">
        <v>80</v>
      </c>
      <c r="AV29" s="165" t="s">
        <v>80</v>
      </c>
      <c r="AW29" s="165" t="s">
        <v>80</v>
      </c>
      <c r="AX29" s="165" t="s">
        <v>80</v>
      </c>
      <c r="AY29" s="165" t="s">
        <v>80</v>
      </c>
      <c r="AZ29" s="165" t="s">
        <v>80</v>
      </c>
      <c r="BA29" s="165" t="s">
        <v>80</v>
      </c>
      <c r="BB29" s="165" t="s">
        <v>80</v>
      </c>
      <c r="BC29" s="165" t="s">
        <v>80</v>
      </c>
      <c r="BD29" s="165" t="s">
        <v>80</v>
      </c>
      <c r="BE29" s="165"/>
      <c r="BF29" s="165"/>
      <c r="BG29" s="165"/>
      <c r="BH29" s="165"/>
      <c r="BI29" s="165"/>
      <c r="BJ29" s="165"/>
      <c r="BK29" s="165" t="s">
        <v>80</v>
      </c>
      <c r="BL29" s="165"/>
      <c r="BM29" s="165"/>
      <c r="BN29" s="165"/>
      <c r="BO29" s="165"/>
      <c r="BP29" s="165"/>
      <c r="BQ29" s="165"/>
      <c r="BR29" s="165"/>
      <c r="BS29" s="165"/>
      <c r="BT29" s="165"/>
      <c r="BU29" s="165"/>
      <c r="BV29" s="165"/>
      <c r="BW29" s="165" t="s">
        <v>80</v>
      </c>
      <c r="BX29" s="80"/>
      <c r="BY29" s="80"/>
      <c r="BZ29" s="247"/>
      <c r="CA29" s="247"/>
      <c r="CB29" s="247"/>
    </row>
    <row r="30" spans="2:80" s="10" customFormat="1" x14ac:dyDescent="0.3">
      <c r="B30" s="226"/>
      <c r="C30" s="165" t="s">
        <v>80</v>
      </c>
      <c r="D30" s="165" t="s">
        <v>80</v>
      </c>
      <c r="E30" s="165" t="s">
        <v>80</v>
      </c>
      <c r="F30" s="165"/>
      <c r="G30" s="165"/>
      <c r="H30" s="165"/>
      <c r="I30" s="165"/>
      <c r="J30" s="165"/>
      <c r="K30" s="165"/>
      <c r="L30" s="165"/>
      <c r="M30" s="165" t="s">
        <v>80</v>
      </c>
      <c r="N30" s="165" t="s">
        <v>80</v>
      </c>
      <c r="O30" s="165" t="s">
        <v>80</v>
      </c>
      <c r="P30" s="165" t="s">
        <v>80</v>
      </c>
      <c r="Q30" s="165" t="s">
        <v>80</v>
      </c>
      <c r="R30" s="165" t="s">
        <v>80</v>
      </c>
      <c r="S30" s="165" t="s">
        <v>80</v>
      </c>
      <c r="T30" s="165" t="s">
        <v>80</v>
      </c>
      <c r="U30" s="165" t="s">
        <v>80</v>
      </c>
      <c r="V30" s="165" t="s">
        <v>80</v>
      </c>
      <c r="W30" s="165" t="s">
        <v>80</v>
      </c>
      <c r="X30" s="165" t="s">
        <v>80</v>
      </c>
      <c r="Y30" s="165" t="s">
        <v>80</v>
      </c>
      <c r="Z30" s="165" t="s">
        <v>80</v>
      </c>
      <c r="AA30" s="165" t="s">
        <v>80</v>
      </c>
      <c r="AB30" s="165" t="s">
        <v>80</v>
      </c>
      <c r="AC30" s="165" t="s">
        <v>80</v>
      </c>
      <c r="AD30" s="165"/>
      <c r="AE30" s="165" t="s">
        <v>80</v>
      </c>
      <c r="AF30" s="165" t="s">
        <v>80</v>
      </c>
      <c r="AG30" s="165"/>
      <c r="AH30" s="165"/>
      <c r="AI30" s="165"/>
      <c r="AJ30" s="165" t="s">
        <v>80</v>
      </c>
      <c r="AK30" s="165" t="s">
        <v>80</v>
      </c>
      <c r="AL30" s="165" t="s">
        <v>80</v>
      </c>
      <c r="AM30" s="165" t="s">
        <v>80</v>
      </c>
      <c r="AN30" s="165" t="s">
        <v>80</v>
      </c>
      <c r="AO30" s="165" t="s">
        <v>80</v>
      </c>
      <c r="AP30" s="165" t="s">
        <v>80</v>
      </c>
      <c r="AQ30" s="165" t="s">
        <v>80</v>
      </c>
      <c r="AR30" s="165" t="s">
        <v>80</v>
      </c>
      <c r="AS30" s="165" t="s">
        <v>80</v>
      </c>
      <c r="AT30" s="165" t="s">
        <v>80</v>
      </c>
      <c r="AU30" s="165" t="s">
        <v>80</v>
      </c>
      <c r="AV30" s="165" t="s">
        <v>80</v>
      </c>
      <c r="AW30" s="165" t="s">
        <v>80</v>
      </c>
      <c r="AX30" s="165" t="s">
        <v>80</v>
      </c>
      <c r="AY30" s="165" t="s">
        <v>80</v>
      </c>
      <c r="AZ30" s="165" t="s">
        <v>80</v>
      </c>
      <c r="BA30" s="165" t="s">
        <v>80</v>
      </c>
      <c r="BB30" s="165" t="s">
        <v>80</v>
      </c>
      <c r="BC30" s="165" t="s">
        <v>80</v>
      </c>
      <c r="BD30" s="165" t="s">
        <v>80</v>
      </c>
      <c r="BE30" s="165"/>
      <c r="BF30" s="165"/>
      <c r="BG30" s="165"/>
      <c r="BH30" s="165"/>
      <c r="BI30" s="165"/>
      <c r="BJ30" s="165"/>
      <c r="BK30" s="165" t="s">
        <v>80</v>
      </c>
      <c r="BL30" s="165"/>
      <c r="BM30" s="165"/>
      <c r="BN30" s="165"/>
      <c r="BO30" s="165"/>
      <c r="BP30" s="165"/>
      <c r="BQ30" s="165"/>
      <c r="BR30" s="165"/>
      <c r="BS30" s="165"/>
      <c r="BT30" s="165"/>
      <c r="BU30" s="165"/>
      <c r="BV30" s="165"/>
      <c r="BW30" s="165" t="s">
        <v>80</v>
      </c>
      <c r="BX30" s="80"/>
      <c r="BY30" s="80"/>
      <c r="BZ30" s="247"/>
      <c r="CA30" s="247"/>
      <c r="CB30" s="247"/>
    </row>
    <row r="31" spans="2:80" s="10" customFormat="1" x14ac:dyDescent="0.3">
      <c r="B31" s="226"/>
      <c r="C31" s="165" t="s">
        <v>80</v>
      </c>
      <c r="D31" s="165" t="s">
        <v>80</v>
      </c>
      <c r="E31" s="165" t="s">
        <v>80</v>
      </c>
      <c r="F31" s="165"/>
      <c r="G31" s="165"/>
      <c r="H31" s="165"/>
      <c r="I31" s="165"/>
      <c r="J31" s="165"/>
      <c r="K31" s="165"/>
      <c r="L31" s="165"/>
      <c r="M31" s="165" t="s">
        <v>80</v>
      </c>
      <c r="N31" s="165" t="s">
        <v>80</v>
      </c>
      <c r="O31" s="165" t="s">
        <v>80</v>
      </c>
      <c r="P31" s="165" t="s">
        <v>80</v>
      </c>
      <c r="Q31" s="165" t="s">
        <v>80</v>
      </c>
      <c r="R31" s="165" t="s">
        <v>80</v>
      </c>
      <c r="S31" s="165" t="s">
        <v>80</v>
      </c>
      <c r="T31" s="165" t="s">
        <v>80</v>
      </c>
      <c r="U31" s="165" t="s">
        <v>80</v>
      </c>
      <c r="V31" s="165" t="s">
        <v>80</v>
      </c>
      <c r="W31" s="165" t="s">
        <v>80</v>
      </c>
      <c r="X31" s="165" t="s">
        <v>80</v>
      </c>
      <c r="Y31" s="165" t="s">
        <v>80</v>
      </c>
      <c r="Z31" s="165" t="s">
        <v>80</v>
      </c>
      <c r="AA31" s="165" t="s">
        <v>80</v>
      </c>
      <c r="AB31" s="165" t="s">
        <v>80</v>
      </c>
      <c r="AC31" s="165" t="s">
        <v>80</v>
      </c>
      <c r="AD31" s="165"/>
      <c r="AE31" s="165" t="s">
        <v>80</v>
      </c>
      <c r="AF31" s="165" t="s">
        <v>80</v>
      </c>
      <c r="AG31" s="165"/>
      <c r="AH31" s="165"/>
      <c r="AI31" s="165"/>
      <c r="AJ31" s="165" t="s">
        <v>80</v>
      </c>
      <c r="AK31" s="165" t="s">
        <v>80</v>
      </c>
      <c r="AL31" s="165" t="s">
        <v>80</v>
      </c>
      <c r="AM31" s="165" t="s">
        <v>80</v>
      </c>
      <c r="AN31" s="165" t="s">
        <v>80</v>
      </c>
      <c r="AO31" s="165" t="s">
        <v>80</v>
      </c>
      <c r="AP31" s="165" t="s">
        <v>80</v>
      </c>
      <c r="AQ31" s="165" t="s">
        <v>80</v>
      </c>
      <c r="AR31" s="165" t="s">
        <v>80</v>
      </c>
      <c r="AS31" s="165" t="s">
        <v>80</v>
      </c>
      <c r="AT31" s="165" t="s">
        <v>80</v>
      </c>
      <c r="AU31" s="165" t="s">
        <v>80</v>
      </c>
      <c r="AV31" s="165" t="s">
        <v>80</v>
      </c>
      <c r="AW31" s="165" t="s">
        <v>80</v>
      </c>
      <c r="AX31" s="165" t="s">
        <v>80</v>
      </c>
      <c r="AY31" s="165" t="s">
        <v>80</v>
      </c>
      <c r="AZ31" s="165" t="s">
        <v>80</v>
      </c>
      <c r="BA31" s="165" t="s">
        <v>80</v>
      </c>
      <c r="BB31" s="165" t="s">
        <v>80</v>
      </c>
      <c r="BC31" s="165" t="s">
        <v>80</v>
      </c>
      <c r="BD31" s="165" t="s">
        <v>80</v>
      </c>
      <c r="BE31" s="165"/>
      <c r="BF31" s="165"/>
      <c r="BG31" s="165"/>
      <c r="BH31" s="165"/>
      <c r="BI31" s="165"/>
      <c r="BJ31" s="165"/>
      <c r="BK31" s="165" t="s">
        <v>80</v>
      </c>
      <c r="BL31" s="165"/>
      <c r="BM31" s="165"/>
      <c r="BN31" s="165"/>
      <c r="BO31" s="165"/>
      <c r="BP31" s="165"/>
      <c r="BQ31" s="165"/>
      <c r="BR31" s="165"/>
      <c r="BS31" s="165"/>
      <c r="BT31" s="165"/>
      <c r="BU31" s="165"/>
      <c r="BV31" s="165"/>
      <c r="BW31" s="165" t="s">
        <v>80</v>
      </c>
      <c r="BX31" s="80"/>
      <c r="BY31" s="80"/>
      <c r="BZ31" s="247"/>
      <c r="CA31" s="247"/>
      <c r="CB31" s="247"/>
    </row>
    <row r="32" spans="2:80" s="10" customFormat="1" x14ac:dyDescent="0.3">
      <c r="B32" s="226"/>
      <c r="C32" s="165" t="s">
        <v>80</v>
      </c>
      <c r="D32" s="165" t="s">
        <v>80</v>
      </c>
      <c r="E32" s="165" t="s">
        <v>80</v>
      </c>
      <c r="F32" s="165"/>
      <c r="G32" s="165"/>
      <c r="H32" s="165"/>
      <c r="I32" s="165"/>
      <c r="J32" s="165"/>
      <c r="K32" s="165"/>
      <c r="L32" s="165"/>
      <c r="M32" s="165" t="s">
        <v>80</v>
      </c>
      <c r="N32" s="165" t="s">
        <v>80</v>
      </c>
      <c r="O32" s="165" t="s">
        <v>80</v>
      </c>
      <c r="P32" s="165" t="s">
        <v>80</v>
      </c>
      <c r="Q32" s="165" t="s">
        <v>80</v>
      </c>
      <c r="R32" s="165" t="s">
        <v>80</v>
      </c>
      <c r="S32" s="165" t="s">
        <v>80</v>
      </c>
      <c r="T32" s="165" t="s">
        <v>80</v>
      </c>
      <c r="U32" s="165" t="s">
        <v>80</v>
      </c>
      <c r="V32" s="165" t="s">
        <v>80</v>
      </c>
      <c r="W32" s="165" t="s">
        <v>80</v>
      </c>
      <c r="X32" s="165" t="s">
        <v>80</v>
      </c>
      <c r="Y32" s="165" t="s">
        <v>80</v>
      </c>
      <c r="Z32" s="165" t="s">
        <v>80</v>
      </c>
      <c r="AA32" s="165" t="s">
        <v>80</v>
      </c>
      <c r="AB32" s="165" t="s">
        <v>80</v>
      </c>
      <c r="AC32" s="165" t="s">
        <v>80</v>
      </c>
      <c r="AD32" s="165"/>
      <c r="AE32" s="165" t="s">
        <v>80</v>
      </c>
      <c r="AF32" s="165" t="s">
        <v>80</v>
      </c>
      <c r="AG32" s="165"/>
      <c r="AH32" s="165"/>
      <c r="AI32" s="165"/>
      <c r="AJ32" s="165" t="s">
        <v>80</v>
      </c>
      <c r="AK32" s="165" t="s">
        <v>80</v>
      </c>
      <c r="AL32" s="165" t="s">
        <v>80</v>
      </c>
      <c r="AM32" s="165" t="s">
        <v>80</v>
      </c>
      <c r="AN32" s="165" t="s">
        <v>80</v>
      </c>
      <c r="AO32" s="165" t="s">
        <v>80</v>
      </c>
      <c r="AP32" s="165" t="s">
        <v>80</v>
      </c>
      <c r="AQ32" s="165" t="s">
        <v>80</v>
      </c>
      <c r="AR32" s="165" t="s">
        <v>80</v>
      </c>
      <c r="AS32" s="165" t="s">
        <v>80</v>
      </c>
      <c r="AT32" s="165" t="s">
        <v>80</v>
      </c>
      <c r="AU32" s="165" t="s">
        <v>80</v>
      </c>
      <c r="AV32" s="165" t="s">
        <v>80</v>
      </c>
      <c r="AW32" s="165" t="s">
        <v>80</v>
      </c>
      <c r="AX32" s="165" t="s">
        <v>80</v>
      </c>
      <c r="AY32" s="165" t="s">
        <v>80</v>
      </c>
      <c r="AZ32" s="165" t="s">
        <v>80</v>
      </c>
      <c r="BA32" s="165" t="s">
        <v>80</v>
      </c>
      <c r="BB32" s="165" t="s">
        <v>80</v>
      </c>
      <c r="BC32" s="165" t="s">
        <v>80</v>
      </c>
      <c r="BD32" s="165" t="s">
        <v>80</v>
      </c>
      <c r="BE32" s="165"/>
      <c r="BF32" s="165"/>
      <c r="BG32" s="165"/>
      <c r="BH32" s="165"/>
      <c r="BI32" s="165"/>
      <c r="BJ32" s="165"/>
      <c r="BK32" s="165" t="s">
        <v>80</v>
      </c>
      <c r="BL32" s="165"/>
      <c r="BM32" s="165"/>
      <c r="BN32" s="165"/>
      <c r="BO32" s="165"/>
      <c r="BP32" s="165"/>
      <c r="BQ32" s="165"/>
      <c r="BR32" s="165"/>
      <c r="BS32" s="165"/>
      <c r="BT32" s="165"/>
      <c r="BU32" s="165"/>
      <c r="BV32" s="165"/>
      <c r="BW32" s="165" t="s">
        <v>80</v>
      </c>
      <c r="BX32" s="80"/>
      <c r="BY32" s="80"/>
      <c r="BZ32" s="247"/>
      <c r="CA32" s="247"/>
      <c r="CB32" s="247"/>
    </row>
    <row r="33" s="45" customFormat="1" ht="15" customHeight="1" x14ac:dyDescent="0.3"/>
  </sheetData>
  <sheetProtection algorithmName="SHA-512" hashValue="DPy8t+laCc1TOxg8CWi9DBVQMc2ib6+oeT83668LaXbtY2ujMtPLaQMgplvowoaVFAYZKjHH8aKqZxMAZ/ph+A==" saltValue="C+gqO0mo1oAODiCNG/pBk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AH11" sqref="AH11"/>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2" t="s">
        <v>608</v>
      </c>
      <c r="C1" s="152"/>
      <c r="D1" s="47"/>
    </row>
    <row r="2" spans="2:90" ht="18" customHeight="1" x14ac:dyDescent="0.3">
      <c r="B2" s="152"/>
      <c r="C2" s="152"/>
      <c r="D2" s="47"/>
    </row>
    <row r="4" spans="2:90" ht="15.6" x14ac:dyDescent="0.3">
      <c r="B4" s="49" t="s">
        <v>368</v>
      </c>
    </row>
    <row r="5" spans="2:90" x14ac:dyDescent="0.3">
      <c r="B5" s="115" t="s">
        <v>369</v>
      </c>
      <c r="C5" s="116" t="str">
        <f>Facility!C4</f>
        <v>XTO Energy Inc.</v>
      </c>
    </row>
    <row r="6" spans="2:90" x14ac:dyDescent="0.3">
      <c r="B6" s="115" t="s">
        <v>14</v>
      </c>
      <c r="C6" s="116" t="str">
        <f>Facility!C21</f>
        <v>Carthage Compressor Station</v>
      </c>
      <c r="AK6" s="248"/>
      <c r="AL6" s="248"/>
      <c r="AM6" s="248"/>
      <c r="AN6" s="248"/>
      <c r="AO6" s="248"/>
      <c r="AP6" s="248"/>
      <c r="AQ6" s="248"/>
      <c r="AR6" s="248"/>
      <c r="AS6" s="248"/>
      <c r="AT6" s="248"/>
      <c r="AU6" s="248"/>
      <c r="AV6" s="248"/>
    </row>
    <row r="7" spans="2:90" x14ac:dyDescent="0.3">
      <c r="BW7" s="157"/>
    </row>
    <row r="8" spans="2:90" ht="15.6" x14ac:dyDescent="0.3">
      <c r="B8" s="49" t="s">
        <v>609</v>
      </c>
      <c r="H8" s="156"/>
      <c r="I8" s="156"/>
      <c r="J8" s="156"/>
      <c r="K8" s="156"/>
      <c r="L8" s="156"/>
      <c r="M8" s="156"/>
      <c r="AN8" s="163"/>
      <c r="BW8" s="133"/>
    </row>
    <row r="9" spans="2:90" x14ac:dyDescent="0.3">
      <c r="B9" s="161" t="s">
        <v>610</v>
      </c>
      <c r="C9" s="161" t="s">
        <v>611</v>
      </c>
      <c r="D9" s="161" t="s">
        <v>543</v>
      </c>
      <c r="E9" s="161" t="s">
        <v>612</v>
      </c>
      <c r="F9" s="161" t="s">
        <v>543</v>
      </c>
      <c r="G9" s="249" t="s">
        <v>473</v>
      </c>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50" t="s">
        <v>474</v>
      </c>
      <c r="AI9" s="250"/>
      <c r="AJ9" s="251"/>
      <c r="AK9" s="252" t="s">
        <v>475</v>
      </c>
      <c r="AL9" s="253"/>
      <c r="AM9" s="253"/>
      <c r="AN9" s="253"/>
      <c r="AO9" s="253"/>
      <c r="AP9" s="253"/>
      <c r="AQ9" s="253"/>
      <c r="AR9" s="254"/>
      <c r="AS9" s="218" t="s">
        <v>476</v>
      </c>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8"/>
      <c r="BS9" s="218"/>
      <c r="BT9" s="255" t="s">
        <v>477</v>
      </c>
      <c r="BU9" s="256"/>
      <c r="BV9" s="257"/>
      <c r="BW9" s="258" t="s">
        <v>478</v>
      </c>
      <c r="BX9" s="259"/>
      <c r="BY9" s="259"/>
      <c r="BZ9" s="259"/>
      <c r="CA9" s="259"/>
      <c r="CB9" s="259"/>
      <c r="CC9" s="259"/>
      <c r="CD9" s="259"/>
      <c r="CE9" s="259"/>
      <c r="CF9" s="259"/>
      <c r="CG9" s="259"/>
      <c r="CH9" s="259"/>
      <c r="CI9" s="259"/>
      <c r="CJ9" s="259"/>
      <c r="CK9" s="259"/>
      <c r="CL9" s="259"/>
    </row>
    <row r="10" spans="2:90" ht="80.099999999999994" customHeight="1" x14ac:dyDescent="0.3">
      <c r="B10" s="161"/>
      <c r="C10" s="161"/>
      <c r="D10" s="161"/>
      <c r="E10" s="161"/>
      <c r="F10" s="161"/>
      <c r="G10" s="199" t="s">
        <v>487</v>
      </c>
      <c r="H10" s="199" t="s">
        <v>488</v>
      </c>
      <c r="I10" s="199" t="s">
        <v>489</v>
      </c>
      <c r="J10" s="199" t="s">
        <v>490</v>
      </c>
      <c r="K10" s="199" t="s">
        <v>491</v>
      </c>
      <c r="L10" s="199" t="s">
        <v>492</v>
      </c>
      <c r="M10" s="199" t="s">
        <v>493</v>
      </c>
      <c r="N10" s="199" t="s">
        <v>494</v>
      </c>
      <c r="O10" s="199" t="s">
        <v>495</v>
      </c>
      <c r="P10" s="199" t="s">
        <v>496</v>
      </c>
      <c r="Q10" s="199" t="s">
        <v>497</v>
      </c>
      <c r="R10" s="199" t="s">
        <v>498</v>
      </c>
      <c r="S10" s="199" t="s">
        <v>591</v>
      </c>
      <c r="T10" s="199" t="s">
        <v>500</v>
      </c>
      <c r="U10" s="199" t="s">
        <v>501</v>
      </c>
      <c r="V10" s="199" t="s">
        <v>502</v>
      </c>
      <c r="W10" s="199" t="s">
        <v>503</v>
      </c>
      <c r="X10" s="199" t="s">
        <v>504</v>
      </c>
      <c r="Y10" s="199" t="s">
        <v>544</v>
      </c>
      <c r="Z10" s="199" t="s">
        <v>506</v>
      </c>
      <c r="AA10" s="199" t="s">
        <v>507</v>
      </c>
      <c r="AB10" s="199" t="s">
        <v>508</v>
      </c>
      <c r="AC10" s="199" t="s">
        <v>509</v>
      </c>
      <c r="AD10" s="199" t="s">
        <v>613</v>
      </c>
      <c r="AE10" s="199" t="s">
        <v>511</v>
      </c>
      <c r="AF10" s="260" t="s">
        <v>512</v>
      </c>
      <c r="AG10" s="260" t="s">
        <v>513</v>
      </c>
      <c r="AH10" s="261" t="s">
        <v>514</v>
      </c>
      <c r="AI10" s="262" t="s">
        <v>515</v>
      </c>
      <c r="AJ10" s="262" t="s">
        <v>516</v>
      </c>
      <c r="AK10" s="260" t="s">
        <v>614</v>
      </c>
      <c r="AL10" s="260" t="s">
        <v>615</v>
      </c>
      <c r="AM10" s="260" t="s">
        <v>616</v>
      </c>
      <c r="AN10" s="260" t="s">
        <v>617</v>
      </c>
      <c r="AO10" s="260" t="s">
        <v>618</v>
      </c>
      <c r="AP10" s="260" t="s">
        <v>615</v>
      </c>
      <c r="AQ10" s="260" t="s">
        <v>616</v>
      </c>
      <c r="AR10" s="263" t="s">
        <v>619</v>
      </c>
      <c r="AS10" s="199" t="s">
        <v>487</v>
      </c>
      <c r="AT10" s="199" t="s">
        <v>488</v>
      </c>
      <c r="AU10" s="199" t="s">
        <v>489</v>
      </c>
      <c r="AV10" s="199" t="s">
        <v>490</v>
      </c>
      <c r="AW10" s="199" t="s">
        <v>491</v>
      </c>
      <c r="AX10" s="199" t="s">
        <v>492</v>
      </c>
      <c r="AY10" s="199" t="s">
        <v>493</v>
      </c>
      <c r="AZ10" s="199" t="s">
        <v>494</v>
      </c>
      <c r="BA10" s="199" t="s">
        <v>495</v>
      </c>
      <c r="BB10" s="199" t="s">
        <v>496</v>
      </c>
      <c r="BC10" s="199" t="s">
        <v>497</v>
      </c>
      <c r="BD10" s="199" t="s">
        <v>498</v>
      </c>
      <c r="BE10" s="199" t="s">
        <v>591</v>
      </c>
      <c r="BF10" s="199" t="s">
        <v>500</v>
      </c>
      <c r="BG10" s="199" t="s">
        <v>501</v>
      </c>
      <c r="BH10" s="199" t="s">
        <v>502</v>
      </c>
      <c r="BI10" s="199" t="s">
        <v>503</v>
      </c>
      <c r="BJ10" s="199" t="s">
        <v>504</v>
      </c>
      <c r="BK10" s="199" t="s">
        <v>620</v>
      </c>
      <c r="BL10" s="199" t="s">
        <v>506</v>
      </c>
      <c r="BM10" s="199" t="s">
        <v>507</v>
      </c>
      <c r="BN10" s="199" t="s">
        <v>508</v>
      </c>
      <c r="BO10" s="199" t="s">
        <v>509</v>
      </c>
      <c r="BP10" s="199" t="s">
        <v>621</v>
      </c>
      <c r="BQ10" s="199" t="s">
        <v>511</v>
      </c>
      <c r="BR10" s="260" t="s">
        <v>512</v>
      </c>
      <c r="BS10" s="264" t="s">
        <v>513</v>
      </c>
      <c r="BT10" s="260" t="s">
        <v>622</v>
      </c>
      <c r="BU10" s="260" t="s">
        <v>623</v>
      </c>
      <c r="BV10" s="260" t="s">
        <v>528</v>
      </c>
      <c r="BW10" s="263" t="s">
        <v>624</v>
      </c>
    </row>
    <row r="11" spans="2:90" s="10" customFormat="1" x14ac:dyDescent="0.3">
      <c r="B11" s="265"/>
      <c r="C11" s="266"/>
      <c r="D11" s="265" t="s">
        <v>80</v>
      </c>
      <c r="E11" s="97"/>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7"/>
      <c r="AI11" s="265"/>
      <c r="AJ11" s="268"/>
      <c r="AK11" s="269"/>
      <c r="AL11" s="269"/>
      <c r="AM11" s="269"/>
      <c r="AN11" s="270"/>
      <c r="AO11" s="269"/>
      <c r="AP11" s="269"/>
      <c r="AQ11" s="269"/>
      <c r="AR11" s="270"/>
      <c r="AS11" s="271"/>
      <c r="AT11" s="265"/>
      <c r="AU11" s="265"/>
      <c r="AV11" s="265"/>
      <c r="AW11" s="265"/>
      <c r="AX11" s="265"/>
      <c r="AY11" s="265"/>
      <c r="AZ11" s="265"/>
      <c r="BA11" s="265"/>
      <c r="BB11" s="265"/>
      <c r="BC11" s="265"/>
      <c r="BD11" s="265"/>
      <c r="BE11" s="265"/>
      <c r="BF11" s="265"/>
      <c r="BG11" s="265"/>
      <c r="BH11" s="265"/>
      <c r="BI11" s="265"/>
      <c r="BJ11" s="265"/>
      <c r="BK11" s="265"/>
      <c r="BL11" s="265"/>
      <c r="BM11" s="265"/>
      <c r="BN11" s="265"/>
      <c r="BO11" s="265"/>
      <c r="BP11" s="265"/>
      <c r="BQ11" s="265"/>
      <c r="BR11" s="265"/>
      <c r="BS11" s="265"/>
      <c r="BT11" s="265"/>
      <c r="BU11" s="265"/>
      <c r="BV11" s="265"/>
      <c r="BW11" s="265"/>
    </row>
    <row r="12" spans="2:90" s="10" customFormat="1" x14ac:dyDescent="0.3">
      <c r="B12" s="265"/>
      <c r="C12" s="266"/>
      <c r="D12" s="265" t="s">
        <v>80</v>
      </c>
      <c r="E12" s="97"/>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7"/>
      <c r="AI12" s="265"/>
      <c r="AJ12" s="268"/>
      <c r="AK12" s="269"/>
      <c r="AL12" s="269"/>
      <c r="AM12" s="269"/>
      <c r="AN12" s="270"/>
      <c r="AO12" s="269"/>
      <c r="AP12" s="269"/>
      <c r="AQ12" s="269"/>
      <c r="AR12" s="270"/>
      <c r="AS12" s="271"/>
      <c r="AT12" s="265"/>
      <c r="AU12" s="265"/>
      <c r="AV12" s="265"/>
      <c r="AW12" s="265"/>
      <c r="AX12" s="265"/>
      <c r="AY12" s="265"/>
      <c r="AZ12" s="265"/>
      <c r="BA12" s="265"/>
      <c r="BB12" s="265"/>
      <c r="BC12" s="265"/>
      <c r="BD12" s="265"/>
      <c r="BE12" s="265"/>
      <c r="BF12" s="265"/>
      <c r="BG12" s="265"/>
      <c r="BH12" s="265"/>
      <c r="BI12" s="265"/>
      <c r="BJ12" s="265"/>
      <c r="BK12" s="265"/>
      <c r="BL12" s="265"/>
      <c r="BM12" s="265"/>
      <c r="BN12" s="265"/>
      <c r="BO12" s="265"/>
      <c r="BP12" s="265"/>
      <c r="BQ12" s="265"/>
      <c r="BR12" s="265"/>
      <c r="BS12" s="265"/>
      <c r="BT12" s="265"/>
      <c r="BU12" s="265"/>
      <c r="BV12" s="265"/>
      <c r="BW12" s="265"/>
    </row>
    <row r="13" spans="2:90" s="10" customFormat="1" x14ac:dyDescent="0.3">
      <c r="B13" s="265"/>
      <c r="C13" s="266"/>
      <c r="D13" s="265" t="s">
        <v>80</v>
      </c>
      <c r="E13" s="97"/>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7"/>
      <c r="AI13" s="265"/>
      <c r="AJ13" s="268"/>
      <c r="AK13" s="269"/>
      <c r="AL13" s="269"/>
      <c r="AM13" s="269"/>
      <c r="AN13" s="270"/>
      <c r="AO13" s="269"/>
      <c r="AP13" s="269"/>
      <c r="AQ13" s="269"/>
      <c r="AR13" s="270"/>
      <c r="AS13" s="271"/>
      <c r="AT13" s="265"/>
      <c r="AU13" s="265"/>
      <c r="AV13" s="265"/>
      <c r="AW13" s="265"/>
      <c r="AX13" s="265"/>
      <c r="AY13" s="265"/>
      <c r="AZ13" s="265"/>
      <c r="BA13" s="265"/>
      <c r="BB13" s="265"/>
      <c r="BC13" s="265"/>
      <c r="BD13" s="265"/>
      <c r="BE13" s="265"/>
      <c r="BF13" s="265"/>
      <c r="BG13" s="265"/>
      <c r="BH13" s="265"/>
      <c r="BI13" s="265"/>
      <c r="BJ13" s="265"/>
      <c r="BK13" s="265"/>
      <c r="BL13" s="265"/>
      <c r="BM13" s="265"/>
      <c r="BN13" s="265"/>
      <c r="BO13" s="265"/>
      <c r="BP13" s="265"/>
      <c r="BQ13" s="265"/>
      <c r="BR13" s="265"/>
      <c r="BS13" s="265"/>
      <c r="BT13" s="265"/>
      <c r="BU13" s="265"/>
      <c r="BV13" s="265"/>
      <c r="BW13" s="265"/>
    </row>
    <row r="14" spans="2:90" s="10" customFormat="1" x14ac:dyDescent="0.3">
      <c r="B14" s="265"/>
      <c r="C14" s="266"/>
      <c r="D14" s="265" t="s">
        <v>80</v>
      </c>
      <c r="E14" s="97"/>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7"/>
      <c r="AI14" s="265"/>
      <c r="AJ14" s="268"/>
      <c r="AK14" s="269"/>
      <c r="AL14" s="269"/>
      <c r="AM14" s="269"/>
      <c r="AN14" s="270"/>
      <c r="AO14" s="269"/>
      <c r="AP14" s="269"/>
      <c r="AQ14" s="269"/>
      <c r="AR14" s="270"/>
      <c r="AS14" s="271"/>
      <c r="AT14" s="265"/>
      <c r="AU14" s="265"/>
      <c r="AV14" s="265"/>
      <c r="AW14" s="265"/>
      <c r="AX14" s="265"/>
      <c r="AY14" s="265"/>
      <c r="AZ14" s="265"/>
      <c r="BA14" s="265"/>
      <c r="BB14" s="265"/>
      <c r="BC14" s="265"/>
      <c r="BD14" s="265"/>
      <c r="BE14" s="265"/>
      <c r="BF14" s="265"/>
      <c r="BG14" s="265"/>
      <c r="BH14" s="265"/>
      <c r="BI14" s="265"/>
      <c r="BJ14" s="265"/>
      <c r="BK14" s="265"/>
      <c r="BL14" s="265"/>
      <c r="BM14" s="265"/>
      <c r="BN14" s="265"/>
      <c r="BO14" s="265"/>
      <c r="BP14" s="265"/>
      <c r="BQ14" s="265"/>
      <c r="BR14" s="265"/>
      <c r="BS14" s="265"/>
      <c r="BT14" s="265"/>
      <c r="BU14" s="265"/>
      <c r="BV14" s="265"/>
      <c r="BW14" s="265"/>
    </row>
    <row r="15" spans="2:90" s="10" customFormat="1" x14ac:dyDescent="0.3">
      <c r="B15" s="265"/>
      <c r="C15" s="266"/>
      <c r="D15" s="265" t="s">
        <v>80</v>
      </c>
      <c r="E15" s="97"/>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7"/>
      <c r="AI15" s="265"/>
      <c r="AJ15" s="268"/>
      <c r="AK15" s="269"/>
      <c r="AL15" s="269"/>
      <c r="AM15" s="269"/>
      <c r="AN15" s="270"/>
      <c r="AO15" s="269"/>
      <c r="AP15" s="269"/>
      <c r="AQ15" s="269"/>
      <c r="AR15" s="270"/>
      <c r="AS15" s="271"/>
      <c r="AT15" s="265"/>
      <c r="AU15" s="265"/>
      <c r="AV15" s="265"/>
      <c r="AW15" s="265"/>
      <c r="AX15" s="265"/>
      <c r="AY15" s="265"/>
      <c r="AZ15" s="265"/>
      <c r="BA15" s="265"/>
      <c r="BB15" s="265"/>
      <c r="BC15" s="265"/>
      <c r="BD15" s="265"/>
      <c r="BE15" s="265"/>
      <c r="BF15" s="265"/>
      <c r="BG15" s="265"/>
      <c r="BH15" s="265"/>
      <c r="BI15" s="265"/>
      <c r="BJ15" s="265"/>
      <c r="BK15" s="265"/>
      <c r="BL15" s="265"/>
      <c r="BM15" s="265"/>
      <c r="BN15" s="265"/>
      <c r="BO15" s="265"/>
      <c r="BP15" s="265"/>
      <c r="BQ15" s="265"/>
      <c r="BR15" s="265"/>
      <c r="BS15" s="265"/>
      <c r="BT15" s="265"/>
      <c r="BU15" s="265"/>
      <c r="BV15" s="265"/>
      <c r="BW15" s="265"/>
    </row>
    <row r="16" spans="2:90" s="10" customFormat="1" x14ac:dyDescent="0.3">
      <c r="B16" s="265"/>
      <c r="C16" s="266"/>
      <c r="D16" s="265" t="s">
        <v>80</v>
      </c>
      <c r="E16" s="97"/>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7"/>
      <c r="AI16" s="265"/>
      <c r="AJ16" s="268"/>
      <c r="AK16" s="269"/>
      <c r="AL16" s="269"/>
      <c r="AM16" s="269"/>
      <c r="AN16" s="270"/>
      <c r="AO16" s="269"/>
      <c r="AP16" s="269"/>
      <c r="AQ16" s="269"/>
      <c r="AR16" s="270"/>
      <c r="AS16" s="271"/>
      <c r="AT16" s="265"/>
      <c r="AU16" s="265"/>
      <c r="AV16" s="265"/>
      <c r="AW16" s="265"/>
      <c r="AX16" s="265"/>
      <c r="AY16" s="265"/>
      <c r="AZ16" s="265"/>
      <c r="BA16" s="265"/>
      <c r="BB16" s="265"/>
      <c r="BC16" s="265"/>
      <c r="BD16" s="265"/>
      <c r="BE16" s="265"/>
      <c r="BF16" s="265"/>
      <c r="BG16" s="265"/>
      <c r="BH16" s="265"/>
      <c r="BI16" s="265"/>
      <c r="BJ16" s="265"/>
      <c r="BK16" s="265"/>
      <c r="BL16" s="265"/>
      <c r="BM16" s="265"/>
      <c r="BN16" s="265"/>
      <c r="BO16" s="265"/>
      <c r="BP16" s="265"/>
      <c r="BQ16" s="265"/>
      <c r="BR16" s="265"/>
      <c r="BS16" s="265"/>
      <c r="BT16" s="265"/>
      <c r="BU16" s="265"/>
      <c r="BV16" s="265"/>
      <c r="BW16" s="265"/>
    </row>
    <row r="17" spans="2:75" s="10" customFormat="1" x14ac:dyDescent="0.3">
      <c r="B17" s="265"/>
      <c r="C17" s="266"/>
      <c r="D17" s="265" t="s">
        <v>80</v>
      </c>
      <c r="E17" s="97"/>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7"/>
      <c r="AI17" s="265"/>
      <c r="AJ17" s="268"/>
      <c r="AK17" s="269"/>
      <c r="AL17" s="269"/>
      <c r="AM17" s="269"/>
      <c r="AN17" s="270"/>
      <c r="AO17" s="269"/>
      <c r="AP17" s="269"/>
      <c r="AQ17" s="269"/>
      <c r="AR17" s="270"/>
      <c r="AS17" s="271"/>
      <c r="AT17" s="265"/>
      <c r="AU17" s="265"/>
      <c r="AV17" s="265"/>
      <c r="AW17" s="265"/>
      <c r="AX17" s="265"/>
      <c r="AY17" s="265"/>
      <c r="AZ17" s="265"/>
      <c r="BA17" s="265"/>
      <c r="BB17" s="265"/>
      <c r="BC17" s="265"/>
      <c r="BD17" s="265"/>
      <c r="BE17" s="265"/>
      <c r="BF17" s="265"/>
      <c r="BG17" s="265"/>
      <c r="BH17" s="265"/>
      <c r="BI17" s="265"/>
      <c r="BJ17" s="265"/>
      <c r="BK17" s="265"/>
      <c r="BL17" s="265"/>
      <c r="BM17" s="265"/>
      <c r="BN17" s="265"/>
      <c r="BO17" s="265"/>
      <c r="BP17" s="265"/>
      <c r="BQ17" s="265"/>
      <c r="BR17" s="265"/>
      <c r="BS17" s="265"/>
      <c r="BT17" s="265"/>
      <c r="BU17" s="265"/>
      <c r="BV17" s="265"/>
      <c r="BW17" s="265"/>
    </row>
    <row r="18" spans="2:75" s="10" customFormat="1" x14ac:dyDescent="0.3">
      <c r="B18" s="265"/>
      <c r="C18" s="266"/>
      <c r="D18" s="265" t="s">
        <v>80</v>
      </c>
      <c r="E18" s="97"/>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7"/>
      <c r="AI18" s="265"/>
      <c r="AJ18" s="268"/>
      <c r="AK18" s="269"/>
      <c r="AL18" s="269"/>
      <c r="AM18" s="269"/>
      <c r="AN18" s="270"/>
      <c r="AO18" s="269"/>
      <c r="AP18" s="269"/>
      <c r="AQ18" s="269"/>
      <c r="AR18" s="270"/>
      <c r="AS18" s="271"/>
      <c r="AT18" s="265"/>
      <c r="AU18" s="265"/>
      <c r="AV18" s="265"/>
      <c r="AW18" s="265"/>
      <c r="AX18" s="265"/>
      <c r="AY18" s="265"/>
      <c r="AZ18" s="265"/>
      <c r="BA18" s="265"/>
      <c r="BB18" s="265"/>
      <c r="BC18" s="265"/>
      <c r="BD18" s="265"/>
      <c r="BE18" s="265"/>
      <c r="BF18" s="265"/>
      <c r="BG18" s="265"/>
      <c r="BH18" s="265"/>
      <c r="BI18" s="265"/>
      <c r="BJ18" s="265"/>
      <c r="BK18" s="265"/>
      <c r="BL18" s="265"/>
      <c r="BM18" s="265"/>
      <c r="BN18" s="265"/>
      <c r="BO18" s="265"/>
      <c r="BP18" s="265"/>
      <c r="BQ18" s="265"/>
      <c r="BR18" s="265"/>
      <c r="BS18" s="265"/>
      <c r="BT18" s="265"/>
      <c r="BU18" s="265"/>
      <c r="BV18" s="265"/>
      <c r="BW18" s="265"/>
    </row>
    <row r="19" spans="2:75" s="10" customFormat="1" x14ac:dyDescent="0.3">
      <c r="B19" s="265"/>
      <c r="C19" s="266"/>
      <c r="D19" s="265" t="s">
        <v>80</v>
      </c>
      <c r="E19" s="97"/>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7"/>
      <c r="AI19" s="265"/>
      <c r="AJ19" s="268"/>
      <c r="AK19" s="269"/>
      <c r="AL19" s="269"/>
      <c r="AM19" s="269"/>
      <c r="AN19" s="270"/>
      <c r="AO19" s="269"/>
      <c r="AP19" s="269"/>
      <c r="AQ19" s="269"/>
      <c r="AR19" s="270"/>
      <c r="AS19" s="271"/>
      <c r="AT19" s="265"/>
      <c r="AU19" s="265"/>
      <c r="AV19" s="265"/>
      <c r="AW19" s="265"/>
      <c r="AX19" s="265"/>
      <c r="AY19" s="265"/>
      <c r="AZ19" s="265"/>
      <c r="BA19" s="265"/>
      <c r="BB19" s="265"/>
      <c r="BC19" s="265"/>
      <c r="BD19" s="265"/>
      <c r="BE19" s="265"/>
      <c r="BF19" s="265"/>
      <c r="BG19" s="265"/>
      <c r="BH19" s="265"/>
      <c r="BI19" s="265"/>
      <c r="BJ19" s="265"/>
      <c r="BK19" s="265"/>
      <c r="BL19" s="265"/>
      <c r="BM19" s="265"/>
      <c r="BN19" s="265"/>
      <c r="BO19" s="265"/>
      <c r="BP19" s="265"/>
      <c r="BQ19" s="265"/>
      <c r="BR19" s="265"/>
      <c r="BS19" s="265"/>
      <c r="BT19" s="265"/>
      <c r="BU19" s="265"/>
      <c r="BV19" s="265"/>
      <c r="BW19" s="265"/>
    </row>
    <row r="20" spans="2:75" s="10" customFormat="1" x14ac:dyDescent="0.3">
      <c r="B20" s="265"/>
      <c r="C20" s="266"/>
      <c r="D20" s="265" t="s">
        <v>80</v>
      </c>
      <c r="E20" s="97"/>
      <c r="F20" s="265"/>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7"/>
      <c r="AI20" s="265"/>
      <c r="AJ20" s="268"/>
      <c r="AK20" s="269"/>
      <c r="AL20" s="269"/>
      <c r="AM20" s="269"/>
      <c r="AN20" s="270"/>
      <c r="AO20" s="269"/>
      <c r="AP20" s="269"/>
      <c r="AQ20" s="269"/>
      <c r="AR20" s="270"/>
      <c r="AS20" s="271"/>
      <c r="AT20" s="265"/>
      <c r="AU20" s="265"/>
      <c r="AV20" s="265"/>
      <c r="AW20" s="265"/>
      <c r="AX20" s="265"/>
      <c r="AY20" s="265"/>
      <c r="AZ20" s="265"/>
      <c r="BA20" s="265"/>
      <c r="BB20" s="265"/>
      <c r="BC20" s="265"/>
      <c r="BD20" s="265"/>
      <c r="BE20" s="265"/>
      <c r="BF20" s="265"/>
      <c r="BG20" s="265"/>
      <c r="BH20" s="265"/>
      <c r="BI20" s="265"/>
      <c r="BJ20" s="265"/>
      <c r="BK20" s="265"/>
      <c r="BL20" s="265"/>
      <c r="BM20" s="265"/>
      <c r="BN20" s="265"/>
      <c r="BO20" s="265"/>
      <c r="BP20" s="265"/>
      <c r="BQ20" s="265"/>
      <c r="BR20" s="265"/>
      <c r="BS20" s="265"/>
      <c r="BT20" s="265"/>
      <c r="BU20" s="265"/>
      <c r="BV20" s="265"/>
      <c r="BW20" s="265"/>
    </row>
    <row r="21" spans="2:75" s="10" customFormat="1" x14ac:dyDescent="0.3">
      <c r="B21" s="265"/>
      <c r="C21" s="266"/>
      <c r="D21" s="265" t="s">
        <v>80</v>
      </c>
      <c r="E21" s="97"/>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7"/>
      <c r="AI21" s="265"/>
      <c r="AJ21" s="268"/>
      <c r="AK21" s="269"/>
      <c r="AL21" s="269"/>
      <c r="AM21" s="269"/>
      <c r="AN21" s="270"/>
      <c r="AO21" s="269"/>
      <c r="AP21" s="269"/>
      <c r="AQ21" s="269"/>
      <c r="AR21" s="270"/>
      <c r="AS21" s="271"/>
      <c r="AT21" s="265"/>
      <c r="AU21" s="265"/>
      <c r="AV21" s="265"/>
      <c r="AW21" s="265"/>
      <c r="AX21" s="265"/>
      <c r="AY21" s="265"/>
      <c r="AZ21" s="265"/>
      <c r="BA21" s="265"/>
      <c r="BB21" s="265"/>
      <c r="BC21" s="265"/>
      <c r="BD21" s="265"/>
      <c r="BE21" s="265"/>
      <c r="BF21" s="265"/>
      <c r="BG21" s="265"/>
      <c r="BH21" s="265"/>
      <c r="BI21" s="265"/>
      <c r="BJ21" s="265"/>
      <c r="BK21" s="265"/>
      <c r="BL21" s="265"/>
      <c r="BM21" s="265"/>
      <c r="BN21" s="265"/>
      <c r="BO21" s="265"/>
      <c r="BP21" s="265"/>
      <c r="BQ21" s="265"/>
      <c r="BR21" s="265"/>
      <c r="BS21" s="265"/>
      <c r="BT21" s="265"/>
      <c r="BU21" s="265"/>
      <c r="BV21" s="265"/>
      <c r="BW21" s="265"/>
    </row>
    <row r="22" spans="2:75" s="10" customFormat="1" x14ac:dyDescent="0.3">
      <c r="B22" s="265"/>
      <c r="C22" s="266"/>
      <c r="D22" s="265" t="s">
        <v>80</v>
      </c>
      <c r="E22" s="97"/>
      <c r="F22" s="265"/>
      <c r="G22" s="265"/>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7"/>
      <c r="AI22" s="265"/>
      <c r="AJ22" s="268"/>
      <c r="AK22" s="269"/>
      <c r="AL22" s="269"/>
      <c r="AM22" s="269"/>
      <c r="AN22" s="270"/>
      <c r="AO22" s="269"/>
      <c r="AP22" s="269"/>
      <c r="AQ22" s="269"/>
      <c r="AR22" s="270"/>
      <c r="AS22" s="271"/>
      <c r="AT22" s="265"/>
      <c r="AU22" s="265"/>
      <c r="AV22" s="265"/>
      <c r="AW22" s="265"/>
      <c r="AX22" s="265"/>
      <c r="AY22" s="265"/>
      <c r="AZ22" s="265"/>
      <c r="BA22" s="265"/>
      <c r="BB22" s="265"/>
      <c r="BC22" s="265"/>
      <c r="BD22" s="265"/>
      <c r="BE22" s="265"/>
      <c r="BF22" s="265"/>
      <c r="BG22" s="265"/>
      <c r="BH22" s="265"/>
      <c r="BI22" s="265"/>
      <c r="BJ22" s="265"/>
      <c r="BK22" s="265"/>
      <c r="BL22" s="265"/>
      <c r="BM22" s="265"/>
      <c r="BN22" s="265"/>
      <c r="BO22" s="265"/>
      <c r="BP22" s="265"/>
      <c r="BQ22" s="265"/>
      <c r="BR22" s="265"/>
      <c r="BS22" s="265"/>
      <c r="BT22" s="265"/>
      <c r="BU22" s="265"/>
      <c r="BV22" s="265"/>
      <c r="BW22" s="265"/>
    </row>
    <row r="23" spans="2:75" s="10" customFormat="1" x14ac:dyDescent="0.3">
      <c r="B23" s="265"/>
      <c r="C23" s="266"/>
      <c r="D23" s="265" t="s">
        <v>80</v>
      </c>
      <c r="E23" s="97"/>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7"/>
      <c r="AI23" s="265"/>
      <c r="AJ23" s="268"/>
      <c r="AK23" s="269"/>
      <c r="AL23" s="269"/>
      <c r="AM23" s="269"/>
      <c r="AN23" s="270"/>
      <c r="AO23" s="269"/>
      <c r="AP23" s="269"/>
      <c r="AQ23" s="269"/>
      <c r="AR23" s="270"/>
      <c r="AS23" s="271"/>
      <c r="AT23" s="265"/>
      <c r="AU23" s="265"/>
      <c r="AV23" s="265"/>
      <c r="AW23" s="265"/>
      <c r="AX23" s="265"/>
      <c r="AY23" s="265"/>
      <c r="AZ23" s="265"/>
      <c r="BA23" s="265"/>
      <c r="BB23" s="265"/>
      <c r="BC23" s="265"/>
      <c r="BD23" s="265"/>
      <c r="BE23" s="265"/>
      <c r="BF23" s="265"/>
      <c r="BG23" s="265"/>
      <c r="BH23" s="265"/>
      <c r="BI23" s="265"/>
      <c r="BJ23" s="265"/>
      <c r="BK23" s="265"/>
      <c r="BL23" s="265"/>
      <c r="BM23" s="265"/>
      <c r="BN23" s="265"/>
      <c r="BO23" s="265"/>
      <c r="BP23" s="265"/>
      <c r="BQ23" s="265"/>
      <c r="BR23" s="265"/>
      <c r="BS23" s="265"/>
      <c r="BT23" s="265"/>
      <c r="BU23" s="265"/>
      <c r="BV23" s="265"/>
      <c r="BW23" s="265"/>
    </row>
    <row r="24" spans="2:75" s="10" customFormat="1" x14ac:dyDescent="0.3">
      <c r="B24" s="265"/>
      <c r="C24" s="266"/>
      <c r="D24" s="265" t="s">
        <v>80</v>
      </c>
      <c r="E24" s="97"/>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7"/>
      <c r="AI24" s="265"/>
      <c r="AJ24" s="268"/>
      <c r="AK24" s="269"/>
      <c r="AL24" s="269"/>
      <c r="AM24" s="269"/>
      <c r="AN24" s="270"/>
      <c r="AO24" s="269"/>
      <c r="AP24" s="269"/>
      <c r="AQ24" s="269"/>
      <c r="AR24" s="270"/>
      <c r="AS24" s="271"/>
      <c r="AT24" s="265"/>
      <c r="AU24" s="265"/>
      <c r="AV24" s="265"/>
      <c r="AW24" s="265"/>
      <c r="AX24" s="265"/>
      <c r="AY24" s="265"/>
      <c r="AZ24" s="265"/>
      <c r="BA24" s="265"/>
      <c r="BB24" s="265"/>
      <c r="BC24" s="265"/>
      <c r="BD24" s="265"/>
      <c r="BE24" s="265"/>
      <c r="BF24" s="265"/>
      <c r="BG24" s="265"/>
      <c r="BH24" s="265"/>
      <c r="BI24" s="265"/>
      <c r="BJ24" s="265"/>
      <c r="BK24" s="265"/>
      <c r="BL24" s="265"/>
      <c r="BM24" s="265"/>
      <c r="BN24" s="265"/>
      <c r="BO24" s="265"/>
      <c r="BP24" s="265"/>
      <c r="BQ24" s="265"/>
      <c r="BR24" s="265"/>
      <c r="BS24" s="265"/>
      <c r="BT24" s="265"/>
      <c r="BU24" s="265"/>
      <c r="BV24" s="265"/>
      <c r="BW24" s="265"/>
    </row>
    <row r="25" spans="2:75" s="10" customFormat="1" x14ac:dyDescent="0.3">
      <c r="B25" s="265"/>
      <c r="C25" s="266"/>
      <c r="D25" s="265" t="s">
        <v>80</v>
      </c>
      <c r="E25" s="97"/>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7"/>
      <c r="AI25" s="265"/>
      <c r="AJ25" s="268"/>
      <c r="AK25" s="269"/>
      <c r="AL25" s="269"/>
      <c r="AM25" s="269"/>
      <c r="AN25" s="270"/>
      <c r="AO25" s="269"/>
      <c r="AP25" s="269"/>
      <c r="AQ25" s="269"/>
      <c r="AR25" s="270"/>
      <c r="AS25" s="271"/>
      <c r="AT25" s="265"/>
      <c r="AU25" s="265"/>
      <c r="AV25" s="265"/>
      <c r="AW25" s="265"/>
      <c r="AX25" s="265"/>
      <c r="AY25" s="265"/>
      <c r="AZ25" s="265"/>
      <c r="BA25" s="265"/>
      <c r="BB25" s="265"/>
      <c r="BC25" s="265"/>
      <c r="BD25" s="265"/>
      <c r="BE25" s="265"/>
      <c r="BF25" s="265"/>
      <c r="BG25" s="265"/>
      <c r="BH25" s="265"/>
      <c r="BI25" s="265"/>
      <c r="BJ25" s="265"/>
      <c r="BK25" s="265"/>
      <c r="BL25" s="265"/>
      <c r="BM25" s="265"/>
      <c r="BN25" s="265"/>
      <c r="BO25" s="265"/>
      <c r="BP25" s="265"/>
      <c r="BQ25" s="265"/>
      <c r="BR25" s="265"/>
      <c r="BS25" s="265"/>
      <c r="BT25" s="265"/>
      <c r="BU25" s="265"/>
      <c r="BV25" s="265"/>
      <c r="BW25" s="265"/>
    </row>
    <row r="26" spans="2:75" s="10" customFormat="1" x14ac:dyDescent="0.3">
      <c r="B26" s="265"/>
      <c r="C26" s="266"/>
      <c r="D26" s="265" t="s">
        <v>80</v>
      </c>
      <c r="E26" s="97"/>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7"/>
      <c r="AI26" s="265"/>
      <c r="AJ26" s="268"/>
      <c r="AK26" s="269"/>
      <c r="AL26" s="269"/>
      <c r="AM26" s="269"/>
      <c r="AN26" s="270"/>
      <c r="AO26" s="269"/>
      <c r="AP26" s="269"/>
      <c r="AQ26" s="269"/>
      <c r="AR26" s="270"/>
      <c r="AS26" s="271"/>
      <c r="AT26" s="265"/>
      <c r="AU26" s="265"/>
      <c r="AV26" s="265"/>
      <c r="AW26" s="265"/>
      <c r="AX26" s="265"/>
      <c r="AY26" s="265"/>
      <c r="AZ26" s="265"/>
      <c r="BA26" s="265"/>
      <c r="BB26" s="265"/>
      <c r="BC26" s="265"/>
      <c r="BD26" s="265"/>
      <c r="BE26" s="265"/>
      <c r="BF26" s="265"/>
      <c r="BG26" s="265"/>
      <c r="BH26" s="265"/>
      <c r="BI26" s="265"/>
      <c r="BJ26" s="265"/>
      <c r="BK26" s="265"/>
      <c r="BL26" s="265"/>
      <c r="BM26" s="265"/>
      <c r="BN26" s="265"/>
      <c r="BO26" s="265"/>
      <c r="BP26" s="265"/>
      <c r="BQ26" s="265"/>
      <c r="BR26" s="265"/>
      <c r="BS26" s="265"/>
      <c r="BT26" s="265"/>
      <c r="BU26" s="265"/>
      <c r="BV26" s="265"/>
      <c r="BW26" s="265"/>
    </row>
  </sheetData>
  <sheetProtection algorithmName="SHA-512" hashValue="12ZdXl5q7UsKe7eU6p9sUGq3OuAVGKfPiWETkEaf6yk+Sy09aUyxjBechcWv/IhXZ6vSRG3IyHC6kQ1Ep7xxBQ==" saltValue="wEBcn5WlBTkepcsNuMQvH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2" t="s">
        <v>625</v>
      </c>
      <c r="D1" s="273" t="s">
        <v>626</v>
      </c>
      <c r="E1" s="273"/>
      <c r="F1" s="273"/>
      <c r="G1" s="273"/>
      <c r="J1" s="47"/>
    </row>
    <row r="2" spans="2:91" ht="14.85" customHeight="1" x14ac:dyDescent="0.3">
      <c r="D2" s="273"/>
      <c r="E2" s="273"/>
      <c r="F2" s="273"/>
      <c r="G2" s="273"/>
    </row>
    <row r="3" spans="2:91" ht="15.6" x14ac:dyDescent="0.3">
      <c r="B3" s="49" t="s">
        <v>368</v>
      </c>
    </row>
    <row r="4" spans="2:91" x14ac:dyDescent="0.3">
      <c r="B4" s="115" t="s">
        <v>369</v>
      </c>
      <c r="C4" s="116" t="str">
        <f>Facility!C4</f>
        <v>XTO Energy Inc.</v>
      </c>
    </row>
    <row r="5" spans="2:91" x14ac:dyDescent="0.3">
      <c r="B5" s="115" t="s">
        <v>14</v>
      </c>
      <c r="C5" s="116" t="str">
        <f>Facility!C21</f>
        <v>Carthage Compressor Station</v>
      </c>
    </row>
    <row r="6" spans="2:91" x14ac:dyDescent="0.3">
      <c r="BL6" s="274"/>
    </row>
    <row r="7" spans="2:91" ht="15.6" x14ac:dyDescent="0.3">
      <c r="B7" s="49" t="s">
        <v>627</v>
      </c>
      <c r="D7" s="106" t="s">
        <v>628</v>
      </c>
      <c r="BL7" s="275"/>
    </row>
    <row r="8" spans="2:91" x14ac:dyDescent="0.3">
      <c r="B8" s="161" t="s">
        <v>629</v>
      </c>
      <c r="C8" s="187" t="s">
        <v>473</v>
      </c>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276" t="s">
        <v>474</v>
      </c>
      <c r="AE8" s="277" t="s">
        <v>475</v>
      </c>
      <c r="AF8" s="278"/>
      <c r="AG8" s="279"/>
      <c r="AH8" s="279"/>
      <c r="AI8" s="239" t="s">
        <v>476</v>
      </c>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80" t="s">
        <v>477</v>
      </c>
      <c r="BK8" s="281"/>
      <c r="BL8" s="282" t="s">
        <v>478</v>
      </c>
      <c r="BM8" s="283"/>
      <c r="BN8" s="284" t="s">
        <v>630</v>
      </c>
      <c r="BO8" s="284"/>
      <c r="BP8" s="284"/>
      <c r="BQ8" s="284"/>
      <c r="BR8" s="284"/>
      <c r="BS8" s="284"/>
      <c r="BT8" s="284"/>
      <c r="BU8" s="284"/>
      <c r="BV8" s="284"/>
      <c r="BW8" s="284"/>
      <c r="BX8" s="284"/>
      <c r="BY8" s="284"/>
      <c r="BZ8" s="284"/>
      <c r="CA8" s="284"/>
      <c r="CB8" s="284"/>
      <c r="CC8" s="284"/>
      <c r="CD8" s="284"/>
      <c r="CE8" s="284"/>
      <c r="CF8" s="284"/>
      <c r="CG8" s="284"/>
      <c r="CH8" s="284"/>
      <c r="CI8" s="284"/>
      <c r="CJ8" s="284"/>
      <c r="CK8" s="284"/>
      <c r="CL8" s="284"/>
      <c r="CM8" s="284"/>
    </row>
    <row r="9" spans="2:91" ht="61.35" customHeight="1" x14ac:dyDescent="0.3">
      <c r="B9" s="161"/>
      <c r="C9" s="199" t="s">
        <v>487</v>
      </c>
      <c r="D9" s="199" t="s">
        <v>488</v>
      </c>
      <c r="E9" s="199" t="s">
        <v>489</v>
      </c>
      <c r="F9" s="199" t="s">
        <v>490</v>
      </c>
      <c r="G9" s="199" t="s">
        <v>491</v>
      </c>
      <c r="H9" s="199" t="s">
        <v>492</v>
      </c>
      <c r="I9" s="199" t="s">
        <v>493</v>
      </c>
      <c r="J9" s="199" t="s">
        <v>494</v>
      </c>
      <c r="K9" s="199" t="s">
        <v>495</v>
      </c>
      <c r="L9" s="199" t="s">
        <v>496</v>
      </c>
      <c r="M9" s="199" t="s">
        <v>497</v>
      </c>
      <c r="N9" s="199" t="s">
        <v>498</v>
      </c>
      <c r="O9" s="199" t="s">
        <v>591</v>
      </c>
      <c r="P9" s="199" t="s">
        <v>500</v>
      </c>
      <c r="Q9" s="199" t="s">
        <v>501</v>
      </c>
      <c r="R9" s="199" t="s">
        <v>502</v>
      </c>
      <c r="S9" s="199" t="s">
        <v>503</v>
      </c>
      <c r="T9" s="199" t="s">
        <v>504</v>
      </c>
      <c r="U9" s="199" t="s">
        <v>620</v>
      </c>
      <c r="V9" s="199" t="s">
        <v>506</v>
      </c>
      <c r="W9" s="199" t="s">
        <v>507</v>
      </c>
      <c r="X9" s="199" t="s">
        <v>508</v>
      </c>
      <c r="Y9" s="199" t="s">
        <v>509</v>
      </c>
      <c r="Z9" s="199" t="s">
        <v>621</v>
      </c>
      <c r="AA9" s="199" t="s">
        <v>511</v>
      </c>
      <c r="AB9" s="200" t="s">
        <v>512</v>
      </c>
      <c r="AC9" s="200" t="s">
        <v>513</v>
      </c>
      <c r="AD9" s="285" t="s">
        <v>631</v>
      </c>
      <c r="AE9" s="197" t="s">
        <v>632</v>
      </c>
      <c r="AF9" s="201" t="s">
        <v>633</v>
      </c>
      <c r="AG9" s="286" t="s">
        <v>634</v>
      </c>
      <c r="AH9" s="201" t="s">
        <v>633</v>
      </c>
      <c r="AI9" s="199" t="s">
        <v>487</v>
      </c>
      <c r="AJ9" s="199" t="s">
        <v>488</v>
      </c>
      <c r="AK9" s="199" t="s">
        <v>489</v>
      </c>
      <c r="AL9" s="199" t="s">
        <v>490</v>
      </c>
      <c r="AM9" s="199" t="s">
        <v>491</v>
      </c>
      <c r="AN9" s="199" t="s">
        <v>492</v>
      </c>
      <c r="AO9" s="199" t="s">
        <v>493</v>
      </c>
      <c r="AP9" s="199" t="s">
        <v>494</v>
      </c>
      <c r="AQ9" s="199" t="s">
        <v>495</v>
      </c>
      <c r="AR9" s="199" t="s">
        <v>496</v>
      </c>
      <c r="AS9" s="199" t="s">
        <v>497</v>
      </c>
      <c r="AT9" s="199" t="s">
        <v>498</v>
      </c>
      <c r="AU9" s="199" t="s">
        <v>591</v>
      </c>
      <c r="AV9" s="199" t="s">
        <v>500</v>
      </c>
      <c r="AW9" s="199" t="s">
        <v>501</v>
      </c>
      <c r="AX9" s="199" t="s">
        <v>502</v>
      </c>
      <c r="AY9" s="199" t="s">
        <v>503</v>
      </c>
      <c r="AZ9" s="199" t="s">
        <v>504</v>
      </c>
      <c r="BA9" s="199" t="s">
        <v>620</v>
      </c>
      <c r="BB9" s="199" t="s">
        <v>506</v>
      </c>
      <c r="BC9" s="199" t="s">
        <v>507</v>
      </c>
      <c r="BD9" s="199" t="s">
        <v>508</v>
      </c>
      <c r="BE9" s="199" t="s">
        <v>509</v>
      </c>
      <c r="BF9" s="199" t="s">
        <v>621</v>
      </c>
      <c r="BG9" s="199" t="s">
        <v>511</v>
      </c>
      <c r="BH9" s="200" t="s">
        <v>512</v>
      </c>
      <c r="BI9" s="200" t="s">
        <v>513</v>
      </c>
      <c r="BJ9" s="200" t="s">
        <v>635</v>
      </c>
      <c r="BK9" s="200" t="s">
        <v>528</v>
      </c>
      <c r="BL9" s="287" t="s">
        <v>636</v>
      </c>
      <c r="BM9" s="287" t="s">
        <v>637</v>
      </c>
      <c r="BN9" s="288" t="s">
        <v>638</v>
      </c>
      <c r="BO9" s="288" t="s">
        <v>639</v>
      </c>
      <c r="BP9" s="288" t="s">
        <v>640</v>
      </c>
      <c r="BQ9" s="288" t="s">
        <v>641</v>
      </c>
      <c r="BR9" s="288" t="s">
        <v>642</v>
      </c>
      <c r="BS9" s="288" t="s">
        <v>643</v>
      </c>
      <c r="BT9" s="288" t="s">
        <v>644</v>
      </c>
      <c r="BU9" s="288" t="s">
        <v>645</v>
      </c>
      <c r="BV9" s="288" t="s">
        <v>646</v>
      </c>
      <c r="BW9" s="288" t="s">
        <v>647</v>
      </c>
      <c r="BX9" s="288" t="s">
        <v>648</v>
      </c>
      <c r="BY9" s="288" t="s">
        <v>649</v>
      </c>
      <c r="BZ9" s="288" t="s">
        <v>650</v>
      </c>
      <c r="CA9" s="288" t="s">
        <v>651</v>
      </c>
      <c r="CB9" s="288" t="s">
        <v>652</v>
      </c>
      <c r="CC9" s="288" t="s">
        <v>653</v>
      </c>
      <c r="CD9" s="288" t="s">
        <v>654</v>
      </c>
      <c r="CE9" s="288" t="s">
        <v>655</v>
      </c>
      <c r="CF9" s="288" t="s">
        <v>656</v>
      </c>
      <c r="CG9" s="288" t="s">
        <v>657</v>
      </c>
      <c r="CH9" s="288" t="s">
        <v>658</v>
      </c>
      <c r="CI9" s="288" t="s">
        <v>659</v>
      </c>
      <c r="CJ9" s="288" t="s">
        <v>660</v>
      </c>
      <c r="CK9" s="288" t="s">
        <v>661</v>
      </c>
      <c r="CL9" s="288" t="s">
        <v>662</v>
      </c>
      <c r="CM9" s="287" t="s">
        <v>663</v>
      </c>
    </row>
    <row r="10" spans="2:91" s="10" customFormat="1" x14ac:dyDescent="0.3">
      <c r="B10" s="226"/>
      <c r="C10" s="165" t="s">
        <v>80</v>
      </c>
      <c r="D10" s="165" t="s">
        <v>80</v>
      </c>
      <c r="E10" s="165" t="s">
        <v>80</v>
      </c>
      <c r="F10" s="165"/>
      <c r="G10" s="165"/>
      <c r="H10" s="165"/>
      <c r="I10" s="165"/>
      <c r="J10" s="165"/>
      <c r="K10" s="165"/>
      <c r="L10" s="165"/>
      <c r="M10" s="165" t="s">
        <v>80</v>
      </c>
      <c r="N10" s="165" t="s">
        <v>80</v>
      </c>
      <c r="O10" s="165" t="s">
        <v>80</v>
      </c>
      <c r="P10" s="165" t="s">
        <v>80</v>
      </c>
      <c r="Q10" s="165" t="s">
        <v>80</v>
      </c>
      <c r="R10" s="165" t="s">
        <v>80</v>
      </c>
      <c r="S10" s="165" t="s">
        <v>80</v>
      </c>
      <c r="T10" s="165" t="s">
        <v>80</v>
      </c>
      <c r="U10" s="165" t="s">
        <v>80</v>
      </c>
      <c r="V10" s="165" t="s">
        <v>80</v>
      </c>
      <c r="W10" s="165" t="s">
        <v>80</v>
      </c>
      <c r="X10" s="165" t="s">
        <v>80</v>
      </c>
      <c r="Y10" s="165" t="s">
        <v>80</v>
      </c>
      <c r="Z10" s="165" t="s">
        <v>80</v>
      </c>
      <c r="AA10" s="165" t="s">
        <v>80</v>
      </c>
      <c r="AB10" s="165" t="s">
        <v>80</v>
      </c>
      <c r="AC10" s="165" t="s">
        <v>80</v>
      </c>
      <c r="AD10" s="168"/>
      <c r="AE10" s="231"/>
      <c r="AF10" s="165"/>
      <c r="AG10" s="165"/>
      <c r="AH10" s="165"/>
      <c r="AI10" s="165" t="s">
        <v>80</v>
      </c>
      <c r="AJ10" s="165" t="s">
        <v>80</v>
      </c>
      <c r="AK10" s="165" t="s">
        <v>80</v>
      </c>
      <c r="AL10" s="165" t="s">
        <v>80</v>
      </c>
      <c r="AM10" s="165"/>
      <c r="AN10" s="165"/>
      <c r="AO10" s="165"/>
      <c r="AP10" s="165"/>
      <c r="AQ10" s="165"/>
      <c r="AR10" s="165"/>
      <c r="AS10" s="165" t="s">
        <v>80</v>
      </c>
      <c r="AT10" s="165" t="s">
        <v>80</v>
      </c>
      <c r="AU10" s="165" t="s">
        <v>80</v>
      </c>
      <c r="AV10" s="165" t="s">
        <v>80</v>
      </c>
      <c r="AW10" s="165" t="s">
        <v>80</v>
      </c>
      <c r="AX10" s="165" t="s">
        <v>80</v>
      </c>
      <c r="AY10" s="165" t="s">
        <v>80</v>
      </c>
      <c r="AZ10" s="165" t="s">
        <v>80</v>
      </c>
      <c r="BA10" s="165" t="s">
        <v>80</v>
      </c>
      <c r="BB10" s="165" t="s">
        <v>80</v>
      </c>
      <c r="BC10" s="165" t="s">
        <v>80</v>
      </c>
      <c r="BD10" s="165" t="s">
        <v>80</v>
      </c>
      <c r="BE10" s="165" t="s">
        <v>80</v>
      </c>
      <c r="BF10" s="165" t="s">
        <v>80</v>
      </c>
      <c r="BG10" s="165" t="s">
        <v>80</v>
      </c>
      <c r="BH10" s="165" t="s">
        <v>80</v>
      </c>
      <c r="BI10" s="165" t="s">
        <v>80</v>
      </c>
      <c r="BJ10" s="165"/>
      <c r="BK10" s="165" t="s">
        <v>80</v>
      </c>
      <c r="BL10" s="165" t="s">
        <v>80</v>
      </c>
      <c r="BM10" s="165" t="s">
        <v>80</v>
      </c>
      <c r="BN10" s="165" t="s">
        <v>80</v>
      </c>
      <c r="BO10" s="165" t="s">
        <v>80</v>
      </c>
      <c r="BP10" s="165" t="s">
        <v>80</v>
      </c>
      <c r="BQ10" s="165" t="s">
        <v>80</v>
      </c>
      <c r="BR10" s="165" t="s">
        <v>80</v>
      </c>
      <c r="BS10" s="165" t="s">
        <v>80</v>
      </c>
      <c r="BT10" s="165" t="s">
        <v>80</v>
      </c>
      <c r="BU10" s="165" t="s">
        <v>80</v>
      </c>
      <c r="BV10" s="165" t="s">
        <v>80</v>
      </c>
      <c r="BW10" s="165" t="s">
        <v>80</v>
      </c>
      <c r="BX10" s="165" t="s">
        <v>80</v>
      </c>
      <c r="BY10" s="165" t="s">
        <v>80</v>
      </c>
      <c r="BZ10" s="165" t="s">
        <v>80</v>
      </c>
      <c r="CA10" s="165" t="s">
        <v>80</v>
      </c>
      <c r="CB10" s="165" t="s">
        <v>80</v>
      </c>
      <c r="CC10" s="165" t="s">
        <v>80</v>
      </c>
      <c r="CD10" s="165" t="s">
        <v>80</v>
      </c>
      <c r="CE10" s="165" t="s">
        <v>80</v>
      </c>
      <c r="CF10" s="165" t="s">
        <v>80</v>
      </c>
      <c r="CG10" s="165" t="s">
        <v>80</v>
      </c>
      <c r="CH10" s="165" t="s">
        <v>80</v>
      </c>
      <c r="CI10" s="165" t="s">
        <v>80</v>
      </c>
      <c r="CJ10" s="165" t="s">
        <v>80</v>
      </c>
      <c r="CK10" s="165" t="s">
        <v>80</v>
      </c>
      <c r="CL10" s="165" t="s">
        <v>80</v>
      </c>
      <c r="CM10" s="165" t="s">
        <v>80</v>
      </c>
    </row>
    <row r="11" spans="2:91" s="10" customFormat="1" x14ac:dyDescent="0.3">
      <c r="B11" s="226"/>
      <c r="C11" s="165" t="s">
        <v>80</v>
      </c>
      <c r="D11" s="165" t="s">
        <v>80</v>
      </c>
      <c r="E11" s="165" t="s">
        <v>80</v>
      </c>
      <c r="F11" s="165"/>
      <c r="G11" s="165"/>
      <c r="H11" s="165"/>
      <c r="I11" s="165"/>
      <c r="J11" s="165"/>
      <c r="K11" s="165"/>
      <c r="L11" s="165"/>
      <c r="M11" s="165" t="s">
        <v>80</v>
      </c>
      <c r="N11" s="165" t="s">
        <v>80</v>
      </c>
      <c r="O11" s="165" t="s">
        <v>80</v>
      </c>
      <c r="P11" s="165" t="s">
        <v>80</v>
      </c>
      <c r="Q11" s="165" t="s">
        <v>80</v>
      </c>
      <c r="R11" s="165" t="s">
        <v>80</v>
      </c>
      <c r="S11" s="165" t="s">
        <v>80</v>
      </c>
      <c r="T11" s="165" t="s">
        <v>80</v>
      </c>
      <c r="U11" s="165" t="s">
        <v>80</v>
      </c>
      <c r="V11" s="165" t="s">
        <v>80</v>
      </c>
      <c r="W11" s="165" t="s">
        <v>80</v>
      </c>
      <c r="X11" s="165" t="s">
        <v>80</v>
      </c>
      <c r="Y11" s="165" t="s">
        <v>80</v>
      </c>
      <c r="Z11" s="165" t="s">
        <v>80</v>
      </c>
      <c r="AA11" s="165" t="s">
        <v>80</v>
      </c>
      <c r="AB11" s="165" t="s">
        <v>80</v>
      </c>
      <c r="AC11" s="165" t="s">
        <v>80</v>
      </c>
      <c r="AD11" s="168"/>
      <c r="AE11" s="231"/>
      <c r="AF11" s="165"/>
      <c r="AG11" s="165"/>
      <c r="AH11" s="165"/>
      <c r="AI11" s="165" t="s">
        <v>80</v>
      </c>
      <c r="AJ11" s="165" t="s">
        <v>80</v>
      </c>
      <c r="AK11" s="165" t="s">
        <v>80</v>
      </c>
      <c r="AL11" s="165" t="s">
        <v>80</v>
      </c>
      <c r="AM11" s="165"/>
      <c r="AN11" s="165"/>
      <c r="AO11" s="165"/>
      <c r="AP11" s="165"/>
      <c r="AQ11" s="165"/>
      <c r="AR11" s="165"/>
      <c r="AS11" s="165" t="s">
        <v>80</v>
      </c>
      <c r="AT11" s="165" t="s">
        <v>80</v>
      </c>
      <c r="AU11" s="165" t="s">
        <v>80</v>
      </c>
      <c r="AV11" s="165" t="s">
        <v>80</v>
      </c>
      <c r="AW11" s="165" t="s">
        <v>80</v>
      </c>
      <c r="AX11" s="165" t="s">
        <v>80</v>
      </c>
      <c r="AY11" s="165" t="s">
        <v>80</v>
      </c>
      <c r="AZ11" s="165" t="s">
        <v>80</v>
      </c>
      <c r="BA11" s="165" t="s">
        <v>80</v>
      </c>
      <c r="BB11" s="165" t="s">
        <v>80</v>
      </c>
      <c r="BC11" s="165" t="s">
        <v>80</v>
      </c>
      <c r="BD11" s="165" t="s">
        <v>80</v>
      </c>
      <c r="BE11" s="165" t="s">
        <v>80</v>
      </c>
      <c r="BF11" s="165" t="s">
        <v>80</v>
      </c>
      <c r="BG11" s="165" t="s">
        <v>80</v>
      </c>
      <c r="BH11" s="165" t="s">
        <v>80</v>
      </c>
      <c r="BI11" s="165" t="s">
        <v>80</v>
      </c>
      <c r="BJ11" s="165"/>
      <c r="BK11" s="165" t="s">
        <v>80</v>
      </c>
      <c r="BL11" s="165" t="s">
        <v>80</v>
      </c>
      <c r="BM11" s="165" t="s">
        <v>80</v>
      </c>
      <c r="BN11" s="165" t="s">
        <v>80</v>
      </c>
      <c r="BO11" s="165" t="s">
        <v>80</v>
      </c>
      <c r="BP11" s="165" t="s">
        <v>80</v>
      </c>
      <c r="BQ11" s="165" t="s">
        <v>80</v>
      </c>
      <c r="BR11" s="165" t="s">
        <v>80</v>
      </c>
      <c r="BS11" s="165" t="s">
        <v>80</v>
      </c>
      <c r="BT11" s="165" t="s">
        <v>80</v>
      </c>
      <c r="BU11" s="165" t="s">
        <v>80</v>
      </c>
      <c r="BV11" s="165" t="s">
        <v>80</v>
      </c>
      <c r="BW11" s="165" t="s">
        <v>80</v>
      </c>
      <c r="BX11" s="165" t="s">
        <v>80</v>
      </c>
      <c r="BY11" s="165" t="s">
        <v>80</v>
      </c>
      <c r="BZ11" s="165" t="s">
        <v>80</v>
      </c>
      <c r="CA11" s="165" t="s">
        <v>80</v>
      </c>
      <c r="CB11" s="165" t="s">
        <v>80</v>
      </c>
      <c r="CC11" s="165" t="s">
        <v>80</v>
      </c>
      <c r="CD11" s="165" t="s">
        <v>80</v>
      </c>
      <c r="CE11" s="165" t="s">
        <v>80</v>
      </c>
      <c r="CF11" s="165" t="s">
        <v>80</v>
      </c>
      <c r="CG11" s="165" t="s">
        <v>80</v>
      </c>
      <c r="CH11" s="165" t="s">
        <v>80</v>
      </c>
      <c r="CI11" s="165" t="s">
        <v>80</v>
      </c>
      <c r="CJ11" s="165" t="s">
        <v>80</v>
      </c>
      <c r="CK11" s="165" t="s">
        <v>80</v>
      </c>
      <c r="CL11" s="165" t="s">
        <v>80</v>
      </c>
      <c r="CM11" s="165" t="s">
        <v>80</v>
      </c>
    </row>
    <row r="12" spans="2:91" s="10" customFormat="1" x14ac:dyDescent="0.3">
      <c r="B12" s="226"/>
      <c r="C12" s="165" t="s">
        <v>80</v>
      </c>
      <c r="D12" s="165" t="s">
        <v>80</v>
      </c>
      <c r="E12" s="165" t="s">
        <v>80</v>
      </c>
      <c r="F12" s="165"/>
      <c r="G12" s="165"/>
      <c r="H12" s="165"/>
      <c r="I12" s="165"/>
      <c r="J12" s="165"/>
      <c r="K12" s="165"/>
      <c r="L12" s="165"/>
      <c r="M12" s="165" t="s">
        <v>80</v>
      </c>
      <c r="N12" s="165" t="s">
        <v>80</v>
      </c>
      <c r="O12" s="165" t="s">
        <v>80</v>
      </c>
      <c r="P12" s="165" t="s">
        <v>80</v>
      </c>
      <c r="Q12" s="165" t="s">
        <v>80</v>
      </c>
      <c r="R12" s="165" t="s">
        <v>80</v>
      </c>
      <c r="S12" s="165" t="s">
        <v>80</v>
      </c>
      <c r="T12" s="165" t="s">
        <v>80</v>
      </c>
      <c r="U12" s="165" t="s">
        <v>80</v>
      </c>
      <c r="V12" s="165" t="s">
        <v>80</v>
      </c>
      <c r="W12" s="165" t="s">
        <v>80</v>
      </c>
      <c r="X12" s="165" t="s">
        <v>80</v>
      </c>
      <c r="Y12" s="165" t="s">
        <v>80</v>
      </c>
      <c r="Z12" s="165" t="s">
        <v>80</v>
      </c>
      <c r="AA12" s="165" t="s">
        <v>80</v>
      </c>
      <c r="AB12" s="165" t="s">
        <v>80</v>
      </c>
      <c r="AC12" s="165" t="s">
        <v>80</v>
      </c>
      <c r="AD12" s="168"/>
      <c r="AE12" s="231"/>
      <c r="AF12" s="165"/>
      <c r="AG12" s="165"/>
      <c r="AH12" s="165"/>
      <c r="AI12" s="165" t="s">
        <v>80</v>
      </c>
      <c r="AJ12" s="165" t="s">
        <v>80</v>
      </c>
      <c r="AK12" s="165" t="s">
        <v>80</v>
      </c>
      <c r="AL12" s="165" t="s">
        <v>80</v>
      </c>
      <c r="AM12" s="165"/>
      <c r="AN12" s="165"/>
      <c r="AO12" s="165"/>
      <c r="AP12" s="165"/>
      <c r="AQ12" s="165"/>
      <c r="AR12" s="165"/>
      <c r="AS12" s="165" t="s">
        <v>80</v>
      </c>
      <c r="AT12" s="165" t="s">
        <v>80</v>
      </c>
      <c r="AU12" s="165" t="s">
        <v>80</v>
      </c>
      <c r="AV12" s="165" t="s">
        <v>80</v>
      </c>
      <c r="AW12" s="165" t="s">
        <v>80</v>
      </c>
      <c r="AX12" s="165" t="s">
        <v>80</v>
      </c>
      <c r="AY12" s="165" t="s">
        <v>80</v>
      </c>
      <c r="AZ12" s="165" t="s">
        <v>80</v>
      </c>
      <c r="BA12" s="165" t="s">
        <v>80</v>
      </c>
      <c r="BB12" s="165" t="s">
        <v>80</v>
      </c>
      <c r="BC12" s="165" t="s">
        <v>80</v>
      </c>
      <c r="BD12" s="165" t="s">
        <v>80</v>
      </c>
      <c r="BE12" s="165" t="s">
        <v>80</v>
      </c>
      <c r="BF12" s="165" t="s">
        <v>80</v>
      </c>
      <c r="BG12" s="165" t="s">
        <v>80</v>
      </c>
      <c r="BH12" s="165" t="s">
        <v>80</v>
      </c>
      <c r="BI12" s="165" t="s">
        <v>80</v>
      </c>
      <c r="BJ12" s="165"/>
      <c r="BK12" s="165" t="s">
        <v>80</v>
      </c>
      <c r="BL12" s="165" t="s">
        <v>80</v>
      </c>
      <c r="BM12" s="165" t="s">
        <v>80</v>
      </c>
      <c r="BN12" s="165" t="s">
        <v>80</v>
      </c>
      <c r="BO12" s="165" t="s">
        <v>80</v>
      </c>
      <c r="BP12" s="165" t="s">
        <v>80</v>
      </c>
      <c r="BQ12" s="165" t="s">
        <v>80</v>
      </c>
      <c r="BR12" s="165" t="s">
        <v>80</v>
      </c>
      <c r="BS12" s="165" t="s">
        <v>80</v>
      </c>
      <c r="BT12" s="165" t="s">
        <v>80</v>
      </c>
      <c r="BU12" s="165" t="s">
        <v>80</v>
      </c>
      <c r="BV12" s="165" t="s">
        <v>80</v>
      </c>
      <c r="BW12" s="165" t="s">
        <v>80</v>
      </c>
      <c r="BX12" s="165" t="s">
        <v>80</v>
      </c>
      <c r="BY12" s="165" t="s">
        <v>80</v>
      </c>
      <c r="BZ12" s="165" t="s">
        <v>80</v>
      </c>
      <c r="CA12" s="165" t="s">
        <v>80</v>
      </c>
      <c r="CB12" s="165" t="s">
        <v>80</v>
      </c>
      <c r="CC12" s="165" t="s">
        <v>80</v>
      </c>
      <c r="CD12" s="165" t="s">
        <v>80</v>
      </c>
      <c r="CE12" s="165" t="s">
        <v>80</v>
      </c>
      <c r="CF12" s="165" t="s">
        <v>80</v>
      </c>
      <c r="CG12" s="165" t="s">
        <v>80</v>
      </c>
      <c r="CH12" s="165" t="s">
        <v>80</v>
      </c>
      <c r="CI12" s="165" t="s">
        <v>80</v>
      </c>
      <c r="CJ12" s="165" t="s">
        <v>80</v>
      </c>
      <c r="CK12" s="165" t="s">
        <v>80</v>
      </c>
      <c r="CL12" s="165" t="s">
        <v>80</v>
      </c>
      <c r="CM12" s="165" t="s">
        <v>80</v>
      </c>
    </row>
    <row r="13" spans="2:91" s="10" customFormat="1" x14ac:dyDescent="0.3">
      <c r="B13" s="226"/>
      <c r="C13" s="165" t="s">
        <v>80</v>
      </c>
      <c r="D13" s="165" t="s">
        <v>80</v>
      </c>
      <c r="E13" s="165" t="s">
        <v>80</v>
      </c>
      <c r="F13" s="165"/>
      <c r="G13" s="165"/>
      <c r="H13" s="165"/>
      <c r="I13" s="165"/>
      <c r="J13" s="165"/>
      <c r="K13" s="165"/>
      <c r="L13" s="165"/>
      <c r="M13" s="165" t="s">
        <v>80</v>
      </c>
      <c r="N13" s="165" t="s">
        <v>80</v>
      </c>
      <c r="O13" s="165" t="s">
        <v>80</v>
      </c>
      <c r="P13" s="165" t="s">
        <v>80</v>
      </c>
      <c r="Q13" s="165" t="s">
        <v>80</v>
      </c>
      <c r="R13" s="165" t="s">
        <v>80</v>
      </c>
      <c r="S13" s="165" t="s">
        <v>80</v>
      </c>
      <c r="T13" s="165" t="s">
        <v>80</v>
      </c>
      <c r="U13" s="165" t="s">
        <v>80</v>
      </c>
      <c r="V13" s="165" t="s">
        <v>80</v>
      </c>
      <c r="W13" s="165" t="s">
        <v>80</v>
      </c>
      <c r="X13" s="165" t="s">
        <v>80</v>
      </c>
      <c r="Y13" s="165" t="s">
        <v>80</v>
      </c>
      <c r="Z13" s="165" t="s">
        <v>80</v>
      </c>
      <c r="AA13" s="165" t="s">
        <v>80</v>
      </c>
      <c r="AB13" s="165" t="s">
        <v>80</v>
      </c>
      <c r="AC13" s="165" t="s">
        <v>80</v>
      </c>
      <c r="AD13" s="168"/>
      <c r="AE13" s="231"/>
      <c r="AF13" s="165"/>
      <c r="AG13" s="165"/>
      <c r="AH13" s="165"/>
      <c r="AI13" s="165" t="s">
        <v>80</v>
      </c>
      <c r="AJ13" s="165" t="s">
        <v>80</v>
      </c>
      <c r="AK13" s="165" t="s">
        <v>80</v>
      </c>
      <c r="AL13" s="165" t="s">
        <v>80</v>
      </c>
      <c r="AM13" s="165"/>
      <c r="AN13" s="165"/>
      <c r="AO13" s="165"/>
      <c r="AP13" s="165"/>
      <c r="AQ13" s="165"/>
      <c r="AR13" s="165"/>
      <c r="AS13" s="165" t="s">
        <v>80</v>
      </c>
      <c r="AT13" s="165" t="s">
        <v>80</v>
      </c>
      <c r="AU13" s="165" t="s">
        <v>80</v>
      </c>
      <c r="AV13" s="165" t="s">
        <v>80</v>
      </c>
      <c r="AW13" s="165" t="s">
        <v>80</v>
      </c>
      <c r="AX13" s="165" t="s">
        <v>80</v>
      </c>
      <c r="AY13" s="165" t="s">
        <v>80</v>
      </c>
      <c r="AZ13" s="165" t="s">
        <v>80</v>
      </c>
      <c r="BA13" s="165" t="s">
        <v>80</v>
      </c>
      <c r="BB13" s="165" t="s">
        <v>80</v>
      </c>
      <c r="BC13" s="165" t="s">
        <v>80</v>
      </c>
      <c r="BD13" s="165" t="s">
        <v>80</v>
      </c>
      <c r="BE13" s="165" t="s">
        <v>80</v>
      </c>
      <c r="BF13" s="165" t="s">
        <v>80</v>
      </c>
      <c r="BG13" s="165" t="s">
        <v>80</v>
      </c>
      <c r="BH13" s="165" t="s">
        <v>80</v>
      </c>
      <c r="BI13" s="165" t="s">
        <v>80</v>
      </c>
      <c r="BJ13" s="165"/>
      <c r="BK13" s="165" t="s">
        <v>80</v>
      </c>
      <c r="BL13" s="165" t="s">
        <v>80</v>
      </c>
      <c r="BM13" s="165" t="s">
        <v>80</v>
      </c>
      <c r="BN13" s="165" t="s">
        <v>80</v>
      </c>
      <c r="BO13" s="165" t="s">
        <v>80</v>
      </c>
      <c r="BP13" s="165" t="s">
        <v>80</v>
      </c>
      <c r="BQ13" s="165" t="s">
        <v>80</v>
      </c>
      <c r="BR13" s="165" t="s">
        <v>80</v>
      </c>
      <c r="BS13" s="165" t="s">
        <v>80</v>
      </c>
      <c r="BT13" s="165" t="s">
        <v>80</v>
      </c>
      <c r="BU13" s="165" t="s">
        <v>80</v>
      </c>
      <c r="BV13" s="165" t="s">
        <v>80</v>
      </c>
      <c r="BW13" s="165" t="s">
        <v>80</v>
      </c>
      <c r="BX13" s="165" t="s">
        <v>80</v>
      </c>
      <c r="BY13" s="165" t="s">
        <v>80</v>
      </c>
      <c r="BZ13" s="165" t="s">
        <v>80</v>
      </c>
      <c r="CA13" s="165" t="s">
        <v>80</v>
      </c>
      <c r="CB13" s="165" t="s">
        <v>80</v>
      </c>
      <c r="CC13" s="165" t="s">
        <v>80</v>
      </c>
      <c r="CD13" s="165" t="s">
        <v>80</v>
      </c>
      <c r="CE13" s="165" t="s">
        <v>80</v>
      </c>
      <c r="CF13" s="165" t="s">
        <v>80</v>
      </c>
      <c r="CG13" s="165" t="s">
        <v>80</v>
      </c>
      <c r="CH13" s="165" t="s">
        <v>80</v>
      </c>
      <c r="CI13" s="165" t="s">
        <v>80</v>
      </c>
      <c r="CJ13" s="165" t="s">
        <v>80</v>
      </c>
      <c r="CK13" s="165" t="s">
        <v>80</v>
      </c>
      <c r="CL13" s="165" t="s">
        <v>80</v>
      </c>
      <c r="CM13" s="165" t="s">
        <v>80</v>
      </c>
    </row>
    <row r="14" spans="2:91" s="10" customFormat="1" x14ac:dyDescent="0.3">
      <c r="B14" s="226"/>
      <c r="C14" s="165" t="s">
        <v>80</v>
      </c>
      <c r="D14" s="165" t="s">
        <v>80</v>
      </c>
      <c r="E14" s="165" t="s">
        <v>80</v>
      </c>
      <c r="F14" s="165"/>
      <c r="G14" s="165"/>
      <c r="H14" s="165"/>
      <c r="I14" s="165"/>
      <c r="J14" s="165"/>
      <c r="K14" s="165"/>
      <c r="L14" s="165"/>
      <c r="M14" s="165" t="s">
        <v>80</v>
      </c>
      <c r="N14" s="165" t="s">
        <v>80</v>
      </c>
      <c r="O14" s="165" t="s">
        <v>80</v>
      </c>
      <c r="P14" s="165" t="s">
        <v>80</v>
      </c>
      <c r="Q14" s="165" t="s">
        <v>80</v>
      </c>
      <c r="R14" s="165" t="s">
        <v>80</v>
      </c>
      <c r="S14" s="165" t="s">
        <v>80</v>
      </c>
      <c r="T14" s="165" t="s">
        <v>80</v>
      </c>
      <c r="U14" s="165" t="s">
        <v>80</v>
      </c>
      <c r="V14" s="165" t="s">
        <v>80</v>
      </c>
      <c r="W14" s="165" t="s">
        <v>80</v>
      </c>
      <c r="X14" s="165" t="s">
        <v>80</v>
      </c>
      <c r="Y14" s="165" t="s">
        <v>80</v>
      </c>
      <c r="Z14" s="165" t="s">
        <v>80</v>
      </c>
      <c r="AA14" s="165" t="s">
        <v>80</v>
      </c>
      <c r="AB14" s="165" t="s">
        <v>80</v>
      </c>
      <c r="AC14" s="165" t="s">
        <v>80</v>
      </c>
      <c r="AD14" s="168"/>
      <c r="AE14" s="231"/>
      <c r="AF14" s="165"/>
      <c r="AG14" s="165"/>
      <c r="AH14" s="165"/>
      <c r="AI14" s="165" t="s">
        <v>80</v>
      </c>
      <c r="AJ14" s="165" t="s">
        <v>80</v>
      </c>
      <c r="AK14" s="165" t="s">
        <v>80</v>
      </c>
      <c r="AL14" s="165" t="s">
        <v>80</v>
      </c>
      <c r="AM14" s="165"/>
      <c r="AN14" s="165"/>
      <c r="AO14" s="165"/>
      <c r="AP14" s="165"/>
      <c r="AQ14" s="165"/>
      <c r="AR14" s="165"/>
      <c r="AS14" s="165" t="s">
        <v>80</v>
      </c>
      <c r="AT14" s="165" t="s">
        <v>80</v>
      </c>
      <c r="AU14" s="165" t="s">
        <v>80</v>
      </c>
      <c r="AV14" s="165" t="s">
        <v>80</v>
      </c>
      <c r="AW14" s="165" t="s">
        <v>80</v>
      </c>
      <c r="AX14" s="165" t="s">
        <v>80</v>
      </c>
      <c r="AY14" s="165" t="s">
        <v>80</v>
      </c>
      <c r="AZ14" s="165" t="s">
        <v>80</v>
      </c>
      <c r="BA14" s="165" t="s">
        <v>80</v>
      </c>
      <c r="BB14" s="165" t="s">
        <v>80</v>
      </c>
      <c r="BC14" s="165" t="s">
        <v>80</v>
      </c>
      <c r="BD14" s="165" t="s">
        <v>80</v>
      </c>
      <c r="BE14" s="165" t="s">
        <v>80</v>
      </c>
      <c r="BF14" s="165" t="s">
        <v>80</v>
      </c>
      <c r="BG14" s="165" t="s">
        <v>80</v>
      </c>
      <c r="BH14" s="165" t="s">
        <v>80</v>
      </c>
      <c r="BI14" s="165" t="s">
        <v>80</v>
      </c>
      <c r="BJ14" s="165"/>
      <c r="BK14" s="165" t="s">
        <v>80</v>
      </c>
      <c r="BL14" s="165" t="s">
        <v>80</v>
      </c>
      <c r="BM14" s="165" t="s">
        <v>80</v>
      </c>
      <c r="BN14" s="165" t="s">
        <v>80</v>
      </c>
      <c r="BO14" s="165" t="s">
        <v>80</v>
      </c>
      <c r="BP14" s="165" t="s">
        <v>80</v>
      </c>
      <c r="BQ14" s="165" t="s">
        <v>80</v>
      </c>
      <c r="BR14" s="165" t="s">
        <v>80</v>
      </c>
      <c r="BS14" s="165" t="s">
        <v>80</v>
      </c>
      <c r="BT14" s="165" t="s">
        <v>80</v>
      </c>
      <c r="BU14" s="165" t="s">
        <v>80</v>
      </c>
      <c r="BV14" s="165" t="s">
        <v>80</v>
      </c>
      <c r="BW14" s="165" t="s">
        <v>80</v>
      </c>
      <c r="BX14" s="165" t="s">
        <v>80</v>
      </c>
      <c r="BY14" s="165" t="s">
        <v>80</v>
      </c>
      <c r="BZ14" s="165" t="s">
        <v>80</v>
      </c>
      <c r="CA14" s="165" t="s">
        <v>80</v>
      </c>
      <c r="CB14" s="165" t="s">
        <v>80</v>
      </c>
      <c r="CC14" s="165" t="s">
        <v>80</v>
      </c>
      <c r="CD14" s="165" t="s">
        <v>80</v>
      </c>
      <c r="CE14" s="165" t="s">
        <v>80</v>
      </c>
      <c r="CF14" s="165" t="s">
        <v>80</v>
      </c>
      <c r="CG14" s="165" t="s">
        <v>80</v>
      </c>
      <c r="CH14" s="165" t="s">
        <v>80</v>
      </c>
      <c r="CI14" s="165" t="s">
        <v>80</v>
      </c>
      <c r="CJ14" s="165" t="s">
        <v>80</v>
      </c>
      <c r="CK14" s="165" t="s">
        <v>80</v>
      </c>
      <c r="CL14" s="165" t="s">
        <v>80</v>
      </c>
      <c r="CM14" s="165" t="s">
        <v>80</v>
      </c>
    </row>
    <row r="15" spans="2:91" s="10" customFormat="1" x14ac:dyDescent="0.3">
      <c r="B15" s="226"/>
      <c r="C15" s="165" t="s">
        <v>80</v>
      </c>
      <c r="D15" s="165" t="s">
        <v>80</v>
      </c>
      <c r="E15" s="165" t="s">
        <v>80</v>
      </c>
      <c r="F15" s="165"/>
      <c r="G15" s="165"/>
      <c r="H15" s="165"/>
      <c r="I15" s="165"/>
      <c r="J15" s="165"/>
      <c r="K15" s="165"/>
      <c r="L15" s="165"/>
      <c r="M15" s="165" t="s">
        <v>80</v>
      </c>
      <c r="N15" s="165" t="s">
        <v>80</v>
      </c>
      <c r="O15" s="165" t="s">
        <v>80</v>
      </c>
      <c r="P15" s="165" t="s">
        <v>80</v>
      </c>
      <c r="Q15" s="165" t="s">
        <v>80</v>
      </c>
      <c r="R15" s="165" t="s">
        <v>80</v>
      </c>
      <c r="S15" s="165" t="s">
        <v>80</v>
      </c>
      <c r="T15" s="165" t="s">
        <v>80</v>
      </c>
      <c r="U15" s="165" t="s">
        <v>80</v>
      </c>
      <c r="V15" s="165" t="s">
        <v>80</v>
      </c>
      <c r="W15" s="165" t="s">
        <v>80</v>
      </c>
      <c r="X15" s="165" t="s">
        <v>80</v>
      </c>
      <c r="Y15" s="165" t="s">
        <v>80</v>
      </c>
      <c r="Z15" s="165" t="s">
        <v>80</v>
      </c>
      <c r="AA15" s="165" t="s">
        <v>80</v>
      </c>
      <c r="AB15" s="165" t="s">
        <v>80</v>
      </c>
      <c r="AC15" s="165" t="s">
        <v>80</v>
      </c>
      <c r="AD15" s="168"/>
      <c r="AE15" s="231"/>
      <c r="AF15" s="165"/>
      <c r="AG15" s="165"/>
      <c r="AH15" s="165"/>
      <c r="AI15" s="165" t="s">
        <v>80</v>
      </c>
      <c r="AJ15" s="165" t="s">
        <v>80</v>
      </c>
      <c r="AK15" s="165" t="s">
        <v>80</v>
      </c>
      <c r="AL15" s="165" t="s">
        <v>80</v>
      </c>
      <c r="AM15" s="165"/>
      <c r="AN15" s="165"/>
      <c r="AO15" s="165"/>
      <c r="AP15" s="165"/>
      <c r="AQ15" s="165"/>
      <c r="AR15" s="165"/>
      <c r="AS15" s="165" t="s">
        <v>80</v>
      </c>
      <c r="AT15" s="165" t="s">
        <v>80</v>
      </c>
      <c r="AU15" s="165" t="s">
        <v>80</v>
      </c>
      <c r="AV15" s="165" t="s">
        <v>80</v>
      </c>
      <c r="AW15" s="165" t="s">
        <v>80</v>
      </c>
      <c r="AX15" s="165" t="s">
        <v>80</v>
      </c>
      <c r="AY15" s="165" t="s">
        <v>80</v>
      </c>
      <c r="AZ15" s="165" t="s">
        <v>80</v>
      </c>
      <c r="BA15" s="165" t="s">
        <v>80</v>
      </c>
      <c r="BB15" s="165" t="s">
        <v>80</v>
      </c>
      <c r="BC15" s="165" t="s">
        <v>80</v>
      </c>
      <c r="BD15" s="165" t="s">
        <v>80</v>
      </c>
      <c r="BE15" s="165" t="s">
        <v>80</v>
      </c>
      <c r="BF15" s="165" t="s">
        <v>80</v>
      </c>
      <c r="BG15" s="165" t="s">
        <v>80</v>
      </c>
      <c r="BH15" s="165" t="s">
        <v>80</v>
      </c>
      <c r="BI15" s="165" t="s">
        <v>80</v>
      </c>
      <c r="BJ15" s="165"/>
      <c r="BK15" s="165" t="s">
        <v>80</v>
      </c>
      <c r="BL15" s="165" t="s">
        <v>80</v>
      </c>
      <c r="BM15" s="165" t="s">
        <v>80</v>
      </c>
      <c r="BN15" s="165" t="s">
        <v>80</v>
      </c>
      <c r="BO15" s="165" t="s">
        <v>80</v>
      </c>
      <c r="BP15" s="165" t="s">
        <v>80</v>
      </c>
      <c r="BQ15" s="165" t="s">
        <v>80</v>
      </c>
      <c r="BR15" s="165" t="s">
        <v>80</v>
      </c>
      <c r="BS15" s="165" t="s">
        <v>80</v>
      </c>
      <c r="BT15" s="165" t="s">
        <v>80</v>
      </c>
      <c r="BU15" s="165" t="s">
        <v>80</v>
      </c>
      <c r="BV15" s="165" t="s">
        <v>80</v>
      </c>
      <c r="BW15" s="165" t="s">
        <v>80</v>
      </c>
      <c r="BX15" s="165" t="s">
        <v>80</v>
      </c>
      <c r="BY15" s="165" t="s">
        <v>80</v>
      </c>
      <c r="BZ15" s="165" t="s">
        <v>80</v>
      </c>
      <c r="CA15" s="165" t="s">
        <v>80</v>
      </c>
      <c r="CB15" s="165" t="s">
        <v>80</v>
      </c>
      <c r="CC15" s="165" t="s">
        <v>80</v>
      </c>
      <c r="CD15" s="165" t="s">
        <v>80</v>
      </c>
      <c r="CE15" s="165" t="s">
        <v>80</v>
      </c>
      <c r="CF15" s="165" t="s">
        <v>80</v>
      </c>
      <c r="CG15" s="165" t="s">
        <v>80</v>
      </c>
      <c r="CH15" s="165" t="s">
        <v>80</v>
      </c>
      <c r="CI15" s="165" t="s">
        <v>80</v>
      </c>
      <c r="CJ15" s="165" t="s">
        <v>80</v>
      </c>
      <c r="CK15" s="165" t="s">
        <v>80</v>
      </c>
      <c r="CL15" s="165" t="s">
        <v>80</v>
      </c>
      <c r="CM15" s="165" t="s">
        <v>80</v>
      </c>
    </row>
    <row r="16" spans="2:91" s="10" customFormat="1" x14ac:dyDescent="0.3">
      <c r="B16" s="226"/>
      <c r="C16" s="165" t="s">
        <v>80</v>
      </c>
      <c r="D16" s="165" t="s">
        <v>80</v>
      </c>
      <c r="E16" s="165" t="s">
        <v>80</v>
      </c>
      <c r="F16" s="165"/>
      <c r="G16" s="165"/>
      <c r="H16" s="165"/>
      <c r="I16" s="165"/>
      <c r="J16" s="165"/>
      <c r="K16" s="165"/>
      <c r="L16" s="165"/>
      <c r="M16" s="165" t="s">
        <v>80</v>
      </c>
      <c r="N16" s="165" t="s">
        <v>80</v>
      </c>
      <c r="O16" s="165" t="s">
        <v>80</v>
      </c>
      <c r="P16" s="165" t="s">
        <v>80</v>
      </c>
      <c r="Q16" s="165" t="s">
        <v>80</v>
      </c>
      <c r="R16" s="165" t="s">
        <v>80</v>
      </c>
      <c r="S16" s="165" t="s">
        <v>80</v>
      </c>
      <c r="T16" s="165" t="s">
        <v>80</v>
      </c>
      <c r="U16" s="165" t="s">
        <v>80</v>
      </c>
      <c r="V16" s="165" t="s">
        <v>80</v>
      </c>
      <c r="W16" s="165" t="s">
        <v>80</v>
      </c>
      <c r="X16" s="165" t="s">
        <v>80</v>
      </c>
      <c r="Y16" s="165" t="s">
        <v>80</v>
      </c>
      <c r="Z16" s="165" t="s">
        <v>80</v>
      </c>
      <c r="AA16" s="165" t="s">
        <v>80</v>
      </c>
      <c r="AB16" s="165" t="s">
        <v>80</v>
      </c>
      <c r="AC16" s="165" t="s">
        <v>80</v>
      </c>
      <c r="AD16" s="168"/>
      <c r="AE16" s="231"/>
      <c r="AF16" s="165"/>
      <c r="AG16" s="165"/>
      <c r="AH16" s="165"/>
      <c r="AI16" s="165" t="s">
        <v>80</v>
      </c>
      <c r="AJ16" s="165" t="s">
        <v>80</v>
      </c>
      <c r="AK16" s="165" t="s">
        <v>80</v>
      </c>
      <c r="AL16" s="165" t="s">
        <v>80</v>
      </c>
      <c r="AM16" s="165"/>
      <c r="AN16" s="165"/>
      <c r="AO16" s="165"/>
      <c r="AP16" s="165"/>
      <c r="AQ16" s="165"/>
      <c r="AR16" s="165"/>
      <c r="AS16" s="165" t="s">
        <v>80</v>
      </c>
      <c r="AT16" s="165" t="s">
        <v>80</v>
      </c>
      <c r="AU16" s="165" t="s">
        <v>80</v>
      </c>
      <c r="AV16" s="165" t="s">
        <v>80</v>
      </c>
      <c r="AW16" s="165" t="s">
        <v>80</v>
      </c>
      <c r="AX16" s="165" t="s">
        <v>80</v>
      </c>
      <c r="AY16" s="165" t="s">
        <v>80</v>
      </c>
      <c r="AZ16" s="165" t="s">
        <v>80</v>
      </c>
      <c r="BA16" s="165" t="s">
        <v>80</v>
      </c>
      <c r="BB16" s="165" t="s">
        <v>80</v>
      </c>
      <c r="BC16" s="165" t="s">
        <v>80</v>
      </c>
      <c r="BD16" s="165" t="s">
        <v>80</v>
      </c>
      <c r="BE16" s="165" t="s">
        <v>80</v>
      </c>
      <c r="BF16" s="165" t="s">
        <v>80</v>
      </c>
      <c r="BG16" s="165" t="s">
        <v>80</v>
      </c>
      <c r="BH16" s="165" t="s">
        <v>80</v>
      </c>
      <c r="BI16" s="165" t="s">
        <v>80</v>
      </c>
      <c r="BJ16" s="165"/>
      <c r="BK16" s="165" t="s">
        <v>80</v>
      </c>
      <c r="BL16" s="165" t="s">
        <v>80</v>
      </c>
      <c r="BM16" s="165" t="s">
        <v>80</v>
      </c>
      <c r="BN16" s="165" t="s">
        <v>80</v>
      </c>
      <c r="BO16" s="165" t="s">
        <v>80</v>
      </c>
      <c r="BP16" s="165" t="s">
        <v>80</v>
      </c>
      <c r="BQ16" s="165" t="s">
        <v>80</v>
      </c>
      <c r="BR16" s="165" t="s">
        <v>80</v>
      </c>
      <c r="BS16" s="165" t="s">
        <v>80</v>
      </c>
      <c r="BT16" s="165" t="s">
        <v>80</v>
      </c>
      <c r="BU16" s="165" t="s">
        <v>80</v>
      </c>
      <c r="BV16" s="165" t="s">
        <v>80</v>
      </c>
      <c r="BW16" s="165" t="s">
        <v>80</v>
      </c>
      <c r="BX16" s="165" t="s">
        <v>80</v>
      </c>
      <c r="BY16" s="165" t="s">
        <v>80</v>
      </c>
      <c r="BZ16" s="165" t="s">
        <v>80</v>
      </c>
      <c r="CA16" s="165" t="s">
        <v>80</v>
      </c>
      <c r="CB16" s="165" t="s">
        <v>80</v>
      </c>
      <c r="CC16" s="165" t="s">
        <v>80</v>
      </c>
      <c r="CD16" s="165" t="s">
        <v>80</v>
      </c>
      <c r="CE16" s="165" t="s">
        <v>80</v>
      </c>
      <c r="CF16" s="165" t="s">
        <v>80</v>
      </c>
      <c r="CG16" s="165" t="s">
        <v>80</v>
      </c>
      <c r="CH16" s="165" t="s">
        <v>80</v>
      </c>
      <c r="CI16" s="165" t="s">
        <v>80</v>
      </c>
      <c r="CJ16" s="165" t="s">
        <v>80</v>
      </c>
      <c r="CK16" s="165" t="s">
        <v>80</v>
      </c>
      <c r="CL16" s="165" t="s">
        <v>80</v>
      </c>
      <c r="CM16" s="165" t="s">
        <v>80</v>
      </c>
    </row>
    <row r="17" spans="2:91" s="10" customFormat="1" x14ac:dyDescent="0.3">
      <c r="B17" s="226"/>
      <c r="C17" s="165" t="s">
        <v>80</v>
      </c>
      <c r="D17" s="165" t="s">
        <v>80</v>
      </c>
      <c r="E17" s="165" t="s">
        <v>80</v>
      </c>
      <c r="F17" s="165"/>
      <c r="G17" s="165"/>
      <c r="H17" s="165"/>
      <c r="I17" s="165"/>
      <c r="J17" s="165"/>
      <c r="K17" s="165"/>
      <c r="L17" s="165"/>
      <c r="M17" s="165" t="s">
        <v>80</v>
      </c>
      <c r="N17" s="165" t="s">
        <v>80</v>
      </c>
      <c r="O17" s="165" t="s">
        <v>80</v>
      </c>
      <c r="P17" s="165" t="s">
        <v>80</v>
      </c>
      <c r="Q17" s="165" t="s">
        <v>80</v>
      </c>
      <c r="R17" s="165" t="s">
        <v>80</v>
      </c>
      <c r="S17" s="165" t="s">
        <v>80</v>
      </c>
      <c r="T17" s="165" t="s">
        <v>80</v>
      </c>
      <c r="U17" s="165" t="s">
        <v>80</v>
      </c>
      <c r="V17" s="165" t="s">
        <v>80</v>
      </c>
      <c r="W17" s="165" t="s">
        <v>80</v>
      </c>
      <c r="X17" s="165" t="s">
        <v>80</v>
      </c>
      <c r="Y17" s="165" t="s">
        <v>80</v>
      </c>
      <c r="Z17" s="165" t="s">
        <v>80</v>
      </c>
      <c r="AA17" s="165" t="s">
        <v>80</v>
      </c>
      <c r="AB17" s="165" t="s">
        <v>80</v>
      </c>
      <c r="AC17" s="165" t="s">
        <v>80</v>
      </c>
      <c r="AD17" s="168"/>
      <c r="AE17" s="231"/>
      <c r="AF17" s="165"/>
      <c r="AG17" s="165"/>
      <c r="AH17" s="165"/>
      <c r="AI17" s="165" t="s">
        <v>80</v>
      </c>
      <c r="AJ17" s="165" t="s">
        <v>80</v>
      </c>
      <c r="AK17" s="165" t="s">
        <v>80</v>
      </c>
      <c r="AL17" s="165" t="s">
        <v>80</v>
      </c>
      <c r="AM17" s="165"/>
      <c r="AN17" s="165"/>
      <c r="AO17" s="165"/>
      <c r="AP17" s="165"/>
      <c r="AQ17" s="165"/>
      <c r="AR17" s="165"/>
      <c r="AS17" s="165" t="s">
        <v>80</v>
      </c>
      <c r="AT17" s="165" t="s">
        <v>80</v>
      </c>
      <c r="AU17" s="165" t="s">
        <v>80</v>
      </c>
      <c r="AV17" s="165" t="s">
        <v>80</v>
      </c>
      <c r="AW17" s="165" t="s">
        <v>80</v>
      </c>
      <c r="AX17" s="165" t="s">
        <v>80</v>
      </c>
      <c r="AY17" s="165" t="s">
        <v>80</v>
      </c>
      <c r="AZ17" s="165" t="s">
        <v>80</v>
      </c>
      <c r="BA17" s="165" t="s">
        <v>80</v>
      </c>
      <c r="BB17" s="165" t="s">
        <v>80</v>
      </c>
      <c r="BC17" s="165" t="s">
        <v>80</v>
      </c>
      <c r="BD17" s="165" t="s">
        <v>80</v>
      </c>
      <c r="BE17" s="165" t="s">
        <v>80</v>
      </c>
      <c r="BF17" s="165" t="s">
        <v>80</v>
      </c>
      <c r="BG17" s="165" t="s">
        <v>80</v>
      </c>
      <c r="BH17" s="165" t="s">
        <v>80</v>
      </c>
      <c r="BI17" s="165" t="s">
        <v>80</v>
      </c>
      <c r="BJ17" s="165"/>
      <c r="BK17" s="165" t="s">
        <v>80</v>
      </c>
      <c r="BL17" s="165" t="s">
        <v>80</v>
      </c>
      <c r="BM17" s="165" t="s">
        <v>80</v>
      </c>
      <c r="BN17" s="165" t="s">
        <v>80</v>
      </c>
      <c r="BO17" s="165" t="s">
        <v>80</v>
      </c>
      <c r="BP17" s="165" t="s">
        <v>80</v>
      </c>
      <c r="BQ17" s="165" t="s">
        <v>80</v>
      </c>
      <c r="BR17" s="165" t="s">
        <v>80</v>
      </c>
      <c r="BS17" s="165" t="s">
        <v>80</v>
      </c>
      <c r="BT17" s="165" t="s">
        <v>80</v>
      </c>
      <c r="BU17" s="165" t="s">
        <v>80</v>
      </c>
      <c r="BV17" s="165" t="s">
        <v>80</v>
      </c>
      <c r="BW17" s="165" t="s">
        <v>80</v>
      </c>
      <c r="BX17" s="165" t="s">
        <v>80</v>
      </c>
      <c r="BY17" s="165" t="s">
        <v>80</v>
      </c>
      <c r="BZ17" s="165" t="s">
        <v>80</v>
      </c>
      <c r="CA17" s="165" t="s">
        <v>80</v>
      </c>
      <c r="CB17" s="165" t="s">
        <v>80</v>
      </c>
      <c r="CC17" s="165" t="s">
        <v>80</v>
      </c>
      <c r="CD17" s="165" t="s">
        <v>80</v>
      </c>
      <c r="CE17" s="165" t="s">
        <v>80</v>
      </c>
      <c r="CF17" s="165" t="s">
        <v>80</v>
      </c>
      <c r="CG17" s="165" t="s">
        <v>80</v>
      </c>
      <c r="CH17" s="165" t="s">
        <v>80</v>
      </c>
      <c r="CI17" s="165" t="s">
        <v>80</v>
      </c>
      <c r="CJ17" s="165" t="s">
        <v>80</v>
      </c>
      <c r="CK17" s="165" t="s">
        <v>80</v>
      </c>
      <c r="CL17" s="165" t="s">
        <v>80</v>
      </c>
      <c r="CM17" s="165" t="s">
        <v>80</v>
      </c>
    </row>
    <row r="18" spans="2:91" s="10" customFormat="1" x14ac:dyDescent="0.3">
      <c r="B18" s="226"/>
      <c r="C18" s="165" t="s">
        <v>80</v>
      </c>
      <c r="D18" s="165" t="s">
        <v>80</v>
      </c>
      <c r="E18" s="165" t="s">
        <v>80</v>
      </c>
      <c r="F18" s="165"/>
      <c r="G18" s="165"/>
      <c r="H18" s="165"/>
      <c r="I18" s="165"/>
      <c r="J18" s="165"/>
      <c r="K18" s="165"/>
      <c r="L18" s="165"/>
      <c r="M18" s="165" t="s">
        <v>80</v>
      </c>
      <c r="N18" s="165" t="s">
        <v>80</v>
      </c>
      <c r="O18" s="165" t="s">
        <v>80</v>
      </c>
      <c r="P18" s="165" t="s">
        <v>80</v>
      </c>
      <c r="Q18" s="165" t="s">
        <v>80</v>
      </c>
      <c r="R18" s="165" t="s">
        <v>80</v>
      </c>
      <c r="S18" s="165" t="s">
        <v>80</v>
      </c>
      <c r="T18" s="165" t="s">
        <v>80</v>
      </c>
      <c r="U18" s="165" t="s">
        <v>80</v>
      </c>
      <c r="V18" s="165" t="s">
        <v>80</v>
      </c>
      <c r="W18" s="165" t="s">
        <v>80</v>
      </c>
      <c r="X18" s="165" t="s">
        <v>80</v>
      </c>
      <c r="Y18" s="165" t="s">
        <v>80</v>
      </c>
      <c r="Z18" s="165" t="s">
        <v>80</v>
      </c>
      <c r="AA18" s="165" t="s">
        <v>80</v>
      </c>
      <c r="AB18" s="165" t="s">
        <v>80</v>
      </c>
      <c r="AC18" s="165" t="s">
        <v>80</v>
      </c>
      <c r="AD18" s="168"/>
      <c r="AE18" s="231"/>
      <c r="AF18" s="165"/>
      <c r="AG18" s="165"/>
      <c r="AH18" s="165"/>
      <c r="AI18" s="165" t="s">
        <v>80</v>
      </c>
      <c r="AJ18" s="165" t="s">
        <v>80</v>
      </c>
      <c r="AK18" s="165" t="s">
        <v>80</v>
      </c>
      <c r="AL18" s="165" t="s">
        <v>80</v>
      </c>
      <c r="AM18" s="165"/>
      <c r="AN18" s="165"/>
      <c r="AO18" s="165"/>
      <c r="AP18" s="165"/>
      <c r="AQ18" s="165"/>
      <c r="AR18" s="165"/>
      <c r="AS18" s="165" t="s">
        <v>80</v>
      </c>
      <c r="AT18" s="165" t="s">
        <v>80</v>
      </c>
      <c r="AU18" s="165" t="s">
        <v>80</v>
      </c>
      <c r="AV18" s="165" t="s">
        <v>80</v>
      </c>
      <c r="AW18" s="165" t="s">
        <v>80</v>
      </c>
      <c r="AX18" s="165" t="s">
        <v>80</v>
      </c>
      <c r="AY18" s="165" t="s">
        <v>80</v>
      </c>
      <c r="AZ18" s="165" t="s">
        <v>80</v>
      </c>
      <c r="BA18" s="165" t="s">
        <v>80</v>
      </c>
      <c r="BB18" s="165" t="s">
        <v>80</v>
      </c>
      <c r="BC18" s="165" t="s">
        <v>80</v>
      </c>
      <c r="BD18" s="165" t="s">
        <v>80</v>
      </c>
      <c r="BE18" s="165" t="s">
        <v>80</v>
      </c>
      <c r="BF18" s="165" t="s">
        <v>80</v>
      </c>
      <c r="BG18" s="165" t="s">
        <v>80</v>
      </c>
      <c r="BH18" s="165" t="s">
        <v>80</v>
      </c>
      <c r="BI18" s="165" t="s">
        <v>80</v>
      </c>
      <c r="BJ18" s="165"/>
      <c r="BK18" s="165" t="s">
        <v>80</v>
      </c>
      <c r="BL18" s="165" t="s">
        <v>80</v>
      </c>
      <c r="BM18" s="165" t="s">
        <v>80</v>
      </c>
      <c r="BN18" s="165" t="s">
        <v>80</v>
      </c>
      <c r="BO18" s="165" t="s">
        <v>80</v>
      </c>
      <c r="BP18" s="165" t="s">
        <v>80</v>
      </c>
      <c r="BQ18" s="165" t="s">
        <v>80</v>
      </c>
      <c r="BR18" s="165" t="s">
        <v>80</v>
      </c>
      <c r="BS18" s="165" t="s">
        <v>80</v>
      </c>
      <c r="BT18" s="165" t="s">
        <v>80</v>
      </c>
      <c r="BU18" s="165" t="s">
        <v>80</v>
      </c>
      <c r="BV18" s="165" t="s">
        <v>80</v>
      </c>
      <c r="BW18" s="165" t="s">
        <v>80</v>
      </c>
      <c r="BX18" s="165" t="s">
        <v>80</v>
      </c>
      <c r="BY18" s="165" t="s">
        <v>80</v>
      </c>
      <c r="BZ18" s="165" t="s">
        <v>80</v>
      </c>
      <c r="CA18" s="165" t="s">
        <v>80</v>
      </c>
      <c r="CB18" s="165" t="s">
        <v>80</v>
      </c>
      <c r="CC18" s="165" t="s">
        <v>80</v>
      </c>
      <c r="CD18" s="165" t="s">
        <v>80</v>
      </c>
      <c r="CE18" s="165" t="s">
        <v>80</v>
      </c>
      <c r="CF18" s="165" t="s">
        <v>80</v>
      </c>
      <c r="CG18" s="165" t="s">
        <v>80</v>
      </c>
      <c r="CH18" s="165" t="s">
        <v>80</v>
      </c>
      <c r="CI18" s="165" t="s">
        <v>80</v>
      </c>
      <c r="CJ18" s="165" t="s">
        <v>80</v>
      </c>
      <c r="CK18" s="165" t="s">
        <v>80</v>
      </c>
      <c r="CL18" s="165" t="s">
        <v>80</v>
      </c>
      <c r="CM18" s="165" t="s">
        <v>80</v>
      </c>
    </row>
    <row r="19" spans="2:91" s="10" customFormat="1" x14ac:dyDescent="0.3">
      <c r="B19" s="226"/>
      <c r="C19" s="165" t="s">
        <v>80</v>
      </c>
      <c r="D19" s="165" t="s">
        <v>80</v>
      </c>
      <c r="E19" s="165" t="s">
        <v>80</v>
      </c>
      <c r="F19" s="165"/>
      <c r="G19" s="165"/>
      <c r="H19" s="165"/>
      <c r="I19" s="165"/>
      <c r="J19" s="165"/>
      <c r="K19" s="165"/>
      <c r="L19" s="165"/>
      <c r="M19" s="165" t="s">
        <v>80</v>
      </c>
      <c r="N19" s="165" t="s">
        <v>80</v>
      </c>
      <c r="O19" s="165" t="s">
        <v>80</v>
      </c>
      <c r="P19" s="165" t="s">
        <v>80</v>
      </c>
      <c r="Q19" s="165" t="s">
        <v>80</v>
      </c>
      <c r="R19" s="165" t="s">
        <v>80</v>
      </c>
      <c r="S19" s="165" t="s">
        <v>80</v>
      </c>
      <c r="T19" s="165" t="s">
        <v>80</v>
      </c>
      <c r="U19" s="165" t="s">
        <v>80</v>
      </c>
      <c r="V19" s="165" t="s">
        <v>80</v>
      </c>
      <c r="W19" s="165" t="s">
        <v>80</v>
      </c>
      <c r="X19" s="165" t="s">
        <v>80</v>
      </c>
      <c r="Y19" s="165" t="s">
        <v>80</v>
      </c>
      <c r="Z19" s="165" t="s">
        <v>80</v>
      </c>
      <c r="AA19" s="165" t="s">
        <v>80</v>
      </c>
      <c r="AB19" s="165" t="s">
        <v>80</v>
      </c>
      <c r="AC19" s="165" t="s">
        <v>80</v>
      </c>
      <c r="AD19" s="168"/>
      <c r="AE19" s="231"/>
      <c r="AF19" s="165"/>
      <c r="AG19" s="165"/>
      <c r="AH19" s="165"/>
      <c r="AI19" s="165" t="s">
        <v>80</v>
      </c>
      <c r="AJ19" s="165" t="s">
        <v>80</v>
      </c>
      <c r="AK19" s="165" t="s">
        <v>80</v>
      </c>
      <c r="AL19" s="165" t="s">
        <v>80</v>
      </c>
      <c r="AM19" s="165"/>
      <c r="AN19" s="165"/>
      <c r="AO19" s="165"/>
      <c r="AP19" s="165"/>
      <c r="AQ19" s="165"/>
      <c r="AR19" s="165"/>
      <c r="AS19" s="165" t="s">
        <v>80</v>
      </c>
      <c r="AT19" s="165" t="s">
        <v>80</v>
      </c>
      <c r="AU19" s="165" t="s">
        <v>80</v>
      </c>
      <c r="AV19" s="165" t="s">
        <v>80</v>
      </c>
      <c r="AW19" s="165" t="s">
        <v>80</v>
      </c>
      <c r="AX19" s="165" t="s">
        <v>80</v>
      </c>
      <c r="AY19" s="165" t="s">
        <v>80</v>
      </c>
      <c r="AZ19" s="165" t="s">
        <v>80</v>
      </c>
      <c r="BA19" s="165" t="s">
        <v>80</v>
      </c>
      <c r="BB19" s="165" t="s">
        <v>80</v>
      </c>
      <c r="BC19" s="165" t="s">
        <v>80</v>
      </c>
      <c r="BD19" s="165" t="s">
        <v>80</v>
      </c>
      <c r="BE19" s="165" t="s">
        <v>80</v>
      </c>
      <c r="BF19" s="165" t="s">
        <v>80</v>
      </c>
      <c r="BG19" s="165" t="s">
        <v>80</v>
      </c>
      <c r="BH19" s="165" t="s">
        <v>80</v>
      </c>
      <c r="BI19" s="165" t="s">
        <v>80</v>
      </c>
      <c r="BJ19" s="165"/>
      <c r="BK19" s="165" t="s">
        <v>80</v>
      </c>
      <c r="BL19" s="165" t="s">
        <v>80</v>
      </c>
      <c r="BM19" s="165" t="s">
        <v>80</v>
      </c>
      <c r="BN19" s="165" t="s">
        <v>80</v>
      </c>
      <c r="BO19" s="165" t="s">
        <v>80</v>
      </c>
      <c r="BP19" s="165" t="s">
        <v>80</v>
      </c>
      <c r="BQ19" s="165" t="s">
        <v>80</v>
      </c>
      <c r="BR19" s="165" t="s">
        <v>80</v>
      </c>
      <c r="BS19" s="165" t="s">
        <v>80</v>
      </c>
      <c r="BT19" s="165" t="s">
        <v>80</v>
      </c>
      <c r="BU19" s="165" t="s">
        <v>80</v>
      </c>
      <c r="BV19" s="165" t="s">
        <v>80</v>
      </c>
      <c r="BW19" s="165" t="s">
        <v>80</v>
      </c>
      <c r="BX19" s="165" t="s">
        <v>80</v>
      </c>
      <c r="BY19" s="165" t="s">
        <v>80</v>
      </c>
      <c r="BZ19" s="165" t="s">
        <v>80</v>
      </c>
      <c r="CA19" s="165" t="s">
        <v>80</v>
      </c>
      <c r="CB19" s="165" t="s">
        <v>80</v>
      </c>
      <c r="CC19" s="165" t="s">
        <v>80</v>
      </c>
      <c r="CD19" s="165" t="s">
        <v>80</v>
      </c>
      <c r="CE19" s="165" t="s">
        <v>80</v>
      </c>
      <c r="CF19" s="165" t="s">
        <v>80</v>
      </c>
      <c r="CG19" s="165" t="s">
        <v>80</v>
      </c>
      <c r="CH19" s="165" t="s">
        <v>80</v>
      </c>
      <c r="CI19" s="165" t="s">
        <v>80</v>
      </c>
      <c r="CJ19" s="165" t="s">
        <v>80</v>
      </c>
      <c r="CK19" s="165" t="s">
        <v>80</v>
      </c>
      <c r="CL19" s="165" t="s">
        <v>80</v>
      </c>
      <c r="CM19" s="165" t="s">
        <v>80</v>
      </c>
    </row>
    <row r="20" spans="2:91" s="10" customFormat="1" x14ac:dyDescent="0.3">
      <c r="B20" s="226"/>
      <c r="C20" s="165" t="s">
        <v>80</v>
      </c>
      <c r="D20" s="165" t="s">
        <v>80</v>
      </c>
      <c r="E20" s="165" t="s">
        <v>80</v>
      </c>
      <c r="F20" s="165"/>
      <c r="G20" s="165"/>
      <c r="H20" s="165"/>
      <c r="I20" s="165"/>
      <c r="J20" s="165"/>
      <c r="K20" s="165"/>
      <c r="L20" s="165"/>
      <c r="M20" s="165" t="s">
        <v>80</v>
      </c>
      <c r="N20" s="165" t="s">
        <v>80</v>
      </c>
      <c r="O20" s="165" t="s">
        <v>80</v>
      </c>
      <c r="P20" s="165" t="s">
        <v>80</v>
      </c>
      <c r="Q20" s="165" t="s">
        <v>80</v>
      </c>
      <c r="R20" s="165" t="s">
        <v>80</v>
      </c>
      <c r="S20" s="165" t="s">
        <v>80</v>
      </c>
      <c r="T20" s="165" t="s">
        <v>80</v>
      </c>
      <c r="U20" s="165" t="s">
        <v>80</v>
      </c>
      <c r="V20" s="165" t="s">
        <v>80</v>
      </c>
      <c r="W20" s="165" t="s">
        <v>80</v>
      </c>
      <c r="X20" s="165" t="s">
        <v>80</v>
      </c>
      <c r="Y20" s="165" t="s">
        <v>80</v>
      </c>
      <c r="Z20" s="165" t="s">
        <v>80</v>
      </c>
      <c r="AA20" s="165" t="s">
        <v>80</v>
      </c>
      <c r="AB20" s="165" t="s">
        <v>80</v>
      </c>
      <c r="AC20" s="165" t="s">
        <v>80</v>
      </c>
      <c r="AD20" s="168"/>
      <c r="AE20" s="231"/>
      <c r="AF20" s="165"/>
      <c r="AG20" s="165"/>
      <c r="AH20" s="165"/>
      <c r="AI20" s="165" t="s">
        <v>80</v>
      </c>
      <c r="AJ20" s="165" t="s">
        <v>80</v>
      </c>
      <c r="AK20" s="165" t="s">
        <v>80</v>
      </c>
      <c r="AL20" s="165" t="s">
        <v>80</v>
      </c>
      <c r="AM20" s="165"/>
      <c r="AN20" s="165"/>
      <c r="AO20" s="165"/>
      <c r="AP20" s="165"/>
      <c r="AQ20" s="165"/>
      <c r="AR20" s="165"/>
      <c r="AS20" s="165" t="s">
        <v>80</v>
      </c>
      <c r="AT20" s="165" t="s">
        <v>80</v>
      </c>
      <c r="AU20" s="165" t="s">
        <v>80</v>
      </c>
      <c r="AV20" s="165" t="s">
        <v>80</v>
      </c>
      <c r="AW20" s="165" t="s">
        <v>80</v>
      </c>
      <c r="AX20" s="165" t="s">
        <v>80</v>
      </c>
      <c r="AY20" s="165" t="s">
        <v>80</v>
      </c>
      <c r="AZ20" s="165" t="s">
        <v>80</v>
      </c>
      <c r="BA20" s="165" t="s">
        <v>80</v>
      </c>
      <c r="BB20" s="165" t="s">
        <v>80</v>
      </c>
      <c r="BC20" s="165" t="s">
        <v>80</v>
      </c>
      <c r="BD20" s="165" t="s">
        <v>80</v>
      </c>
      <c r="BE20" s="165" t="s">
        <v>80</v>
      </c>
      <c r="BF20" s="165" t="s">
        <v>80</v>
      </c>
      <c r="BG20" s="165" t="s">
        <v>80</v>
      </c>
      <c r="BH20" s="165" t="s">
        <v>80</v>
      </c>
      <c r="BI20" s="165" t="s">
        <v>80</v>
      </c>
      <c r="BJ20" s="165"/>
      <c r="BK20" s="165" t="s">
        <v>80</v>
      </c>
      <c r="BL20" s="165" t="s">
        <v>80</v>
      </c>
      <c r="BM20" s="165" t="s">
        <v>80</v>
      </c>
      <c r="BN20" s="165" t="s">
        <v>80</v>
      </c>
      <c r="BO20" s="165" t="s">
        <v>80</v>
      </c>
      <c r="BP20" s="165" t="s">
        <v>80</v>
      </c>
      <c r="BQ20" s="165" t="s">
        <v>80</v>
      </c>
      <c r="BR20" s="165" t="s">
        <v>80</v>
      </c>
      <c r="BS20" s="165" t="s">
        <v>80</v>
      </c>
      <c r="BT20" s="165" t="s">
        <v>80</v>
      </c>
      <c r="BU20" s="165" t="s">
        <v>80</v>
      </c>
      <c r="BV20" s="165" t="s">
        <v>80</v>
      </c>
      <c r="BW20" s="165" t="s">
        <v>80</v>
      </c>
      <c r="BX20" s="165" t="s">
        <v>80</v>
      </c>
      <c r="BY20" s="165" t="s">
        <v>80</v>
      </c>
      <c r="BZ20" s="165" t="s">
        <v>80</v>
      </c>
      <c r="CA20" s="165" t="s">
        <v>80</v>
      </c>
      <c r="CB20" s="165" t="s">
        <v>80</v>
      </c>
      <c r="CC20" s="165" t="s">
        <v>80</v>
      </c>
      <c r="CD20" s="165" t="s">
        <v>80</v>
      </c>
      <c r="CE20" s="165" t="s">
        <v>80</v>
      </c>
      <c r="CF20" s="165" t="s">
        <v>80</v>
      </c>
      <c r="CG20" s="165" t="s">
        <v>80</v>
      </c>
      <c r="CH20" s="165" t="s">
        <v>80</v>
      </c>
      <c r="CI20" s="165" t="s">
        <v>80</v>
      </c>
      <c r="CJ20" s="165" t="s">
        <v>80</v>
      </c>
      <c r="CK20" s="165" t="s">
        <v>80</v>
      </c>
      <c r="CL20" s="165" t="s">
        <v>80</v>
      </c>
      <c r="CM20" s="165" t="s">
        <v>80</v>
      </c>
    </row>
    <row r="21" spans="2:91" s="10" customFormat="1" x14ac:dyDescent="0.3">
      <c r="B21" s="226"/>
      <c r="C21" s="165" t="s">
        <v>80</v>
      </c>
      <c r="D21" s="165" t="s">
        <v>80</v>
      </c>
      <c r="E21" s="165" t="s">
        <v>80</v>
      </c>
      <c r="F21" s="165"/>
      <c r="G21" s="165"/>
      <c r="H21" s="165"/>
      <c r="I21" s="165"/>
      <c r="J21" s="165"/>
      <c r="K21" s="165"/>
      <c r="L21" s="165"/>
      <c r="M21" s="165" t="s">
        <v>80</v>
      </c>
      <c r="N21" s="165" t="s">
        <v>80</v>
      </c>
      <c r="O21" s="165" t="s">
        <v>80</v>
      </c>
      <c r="P21" s="165" t="s">
        <v>80</v>
      </c>
      <c r="Q21" s="165" t="s">
        <v>80</v>
      </c>
      <c r="R21" s="165" t="s">
        <v>80</v>
      </c>
      <c r="S21" s="165" t="s">
        <v>80</v>
      </c>
      <c r="T21" s="165" t="s">
        <v>80</v>
      </c>
      <c r="U21" s="165" t="s">
        <v>80</v>
      </c>
      <c r="V21" s="165" t="s">
        <v>80</v>
      </c>
      <c r="W21" s="165" t="s">
        <v>80</v>
      </c>
      <c r="X21" s="165" t="s">
        <v>80</v>
      </c>
      <c r="Y21" s="165" t="s">
        <v>80</v>
      </c>
      <c r="Z21" s="165" t="s">
        <v>80</v>
      </c>
      <c r="AA21" s="165" t="s">
        <v>80</v>
      </c>
      <c r="AB21" s="165" t="s">
        <v>80</v>
      </c>
      <c r="AC21" s="165" t="s">
        <v>80</v>
      </c>
      <c r="AD21" s="168"/>
      <c r="AE21" s="231"/>
      <c r="AF21" s="165"/>
      <c r="AG21" s="165"/>
      <c r="AH21" s="165"/>
      <c r="AI21" s="165" t="s">
        <v>80</v>
      </c>
      <c r="AJ21" s="165" t="s">
        <v>80</v>
      </c>
      <c r="AK21" s="165" t="s">
        <v>80</v>
      </c>
      <c r="AL21" s="165" t="s">
        <v>80</v>
      </c>
      <c r="AM21" s="165"/>
      <c r="AN21" s="165"/>
      <c r="AO21" s="165"/>
      <c r="AP21" s="165"/>
      <c r="AQ21" s="165"/>
      <c r="AR21" s="165"/>
      <c r="AS21" s="165" t="s">
        <v>80</v>
      </c>
      <c r="AT21" s="165" t="s">
        <v>80</v>
      </c>
      <c r="AU21" s="165" t="s">
        <v>80</v>
      </c>
      <c r="AV21" s="165" t="s">
        <v>80</v>
      </c>
      <c r="AW21" s="165" t="s">
        <v>80</v>
      </c>
      <c r="AX21" s="165" t="s">
        <v>80</v>
      </c>
      <c r="AY21" s="165" t="s">
        <v>80</v>
      </c>
      <c r="AZ21" s="165" t="s">
        <v>80</v>
      </c>
      <c r="BA21" s="165" t="s">
        <v>80</v>
      </c>
      <c r="BB21" s="165" t="s">
        <v>80</v>
      </c>
      <c r="BC21" s="165" t="s">
        <v>80</v>
      </c>
      <c r="BD21" s="165" t="s">
        <v>80</v>
      </c>
      <c r="BE21" s="165" t="s">
        <v>80</v>
      </c>
      <c r="BF21" s="165" t="s">
        <v>80</v>
      </c>
      <c r="BG21" s="165" t="s">
        <v>80</v>
      </c>
      <c r="BH21" s="165" t="s">
        <v>80</v>
      </c>
      <c r="BI21" s="165" t="s">
        <v>80</v>
      </c>
      <c r="BJ21" s="165"/>
      <c r="BK21" s="165" t="s">
        <v>80</v>
      </c>
      <c r="BL21" s="165" t="s">
        <v>80</v>
      </c>
      <c r="BM21" s="165" t="s">
        <v>80</v>
      </c>
      <c r="BN21" s="165" t="s">
        <v>80</v>
      </c>
      <c r="BO21" s="165" t="s">
        <v>80</v>
      </c>
      <c r="BP21" s="165" t="s">
        <v>80</v>
      </c>
      <c r="BQ21" s="165" t="s">
        <v>80</v>
      </c>
      <c r="BR21" s="165" t="s">
        <v>80</v>
      </c>
      <c r="BS21" s="165" t="s">
        <v>80</v>
      </c>
      <c r="BT21" s="165" t="s">
        <v>80</v>
      </c>
      <c r="BU21" s="165" t="s">
        <v>80</v>
      </c>
      <c r="BV21" s="165" t="s">
        <v>80</v>
      </c>
      <c r="BW21" s="165" t="s">
        <v>80</v>
      </c>
      <c r="BX21" s="165" t="s">
        <v>80</v>
      </c>
      <c r="BY21" s="165" t="s">
        <v>80</v>
      </c>
      <c r="BZ21" s="165" t="s">
        <v>80</v>
      </c>
      <c r="CA21" s="165" t="s">
        <v>80</v>
      </c>
      <c r="CB21" s="165" t="s">
        <v>80</v>
      </c>
      <c r="CC21" s="165" t="s">
        <v>80</v>
      </c>
      <c r="CD21" s="165" t="s">
        <v>80</v>
      </c>
      <c r="CE21" s="165" t="s">
        <v>80</v>
      </c>
      <c r="CF21" s="165" t="s">
        <v>80</v>
      </c>
      <c r="CG21" s="165" t="s">
        <v>80</v>
      </c>
      <c r="CH21" s="165" t="s">
        <v>80</v>
      </c>
      <c r="CI21" s="165" t="s">
        <v>80</v>
      </c>
      <c r="CJ21" s="165" t="s">
        <v>80</v>
      </c>
      <c r="CK21" s="165" t="s">
        <v>80</v>
      </c>
      <c r="CL21" s="165" t="s">
        <v>80</v>
      </c>
      <c r="CM21" s="165" t="s">
        <v>80</v>
      </c>
    </row>
    <row r="22" spans="2:91" s="10" customFormat="1" x14ac:dyDescent="0.3">
      <c r="B22" s="226"/>
      <c r="C22" s="165" t="s">
        <v>80</v>
      </c>
      <c r="D22" s="165" t="s">
        <v>80</v>
      </c>
      <c r="E22" s="165" t="s">
        <v>80</v>
      </c>
      <c r="F22" s="165"/>
      <c r="G22" s="165"/>
      <c r="H22" s="165"/>
      <c r="I22" s="165"/>
      <c r="J22" s="165"/>
      <c r="K22" s="165"/>
      <c r="L22" s="165"/>
      <c r="M22" s="165" t="s">
        <v>80</v>
      </c>
      <c r="N22" s="165" t="s">
        <v>80</v>
      </c>
      <c r="O22" s="165" t="s">
        <v>80</v>
      </c>
      <c r="P22" s="165" t="s">
        <v>80</v>
      </c>
      <c r="Q22" s="165" t="s">
        <v>80</v>
      </c>
      <c r="R22" s="165" t="s">
        <v>80</v>
      </c>
      <c r="S22" s="165" t="s">
        <v>80</v>
      </c>
      <c r="T22" s="165" t="s">
        <v>80</v>
      </c>
      <c r="U22" s="165" t="s">
        <v>80</v>
      </c>
      <c r="V22" s="165" t="s">
        <v>80</v>
      </c>
      <c r="W22" s="165" t="s">
        <v>80</v>
      </c>
      <c r="X22" s="165" t="s">
        <v>80</v>
      </c>
      <c r="Y22" s="165" t="s">
        <v>80</v>
      </c>
      <c r="Z22" s="165" t="s">
        <v>80</v>
      </c>
      <c r="AA22" s="165" t="s">
        <v>80</v>
      </c>
      <c r="AB22" s="165" t="s">
        <v>80</v>
      </c>
      <c r="AC22" s="165" t="s">
        <v>80</v>
      </c>
      <c r="AD22" s="168"/>
      <c r="AE22" s="231"/>
      <c r="AF22" s="165"/>
      <c r="AG22" s="165"/>
      <c r="AH22" s="165"/>
      <c r="AI22" s="165" t="s">
        <v>80</v>
      </c>
      <c r="AJ22" s="165" t="s">
        <v>80</v>
      </c>
      <c r="AK22" s="165" t="s">
        <v>80</v>
      </c>
      <c r="AL22" s="165" t="s">
        <v>80</v>
      </c>
      <c r="AM22" s="165"/>
      <c r="AN22" s="165"/>
      <c r="AO22" s="165"/>
      <c r="AP22" s="165"/>
      <c r="AQ22" s="165"/>
      <c r="AR22" s="165"/>
      <c r="AS22" s="165" t="s">
        <v>80</v>
      </c>
      <c r="AT22" s="165" t="s">
        <v>80</v>
      </c>
      <c r="AU22" s="165" t="s">
        <v>80</v>
      </c>
      <c r="AV22" s="165" t="s">
        <v>80</v>
      </c>
      <c r="AW22" s="165" t="s">
        <v>80</v>
      </c>
      <c r="AX22" s="165" t="s">
        <v>80</v>
      </c>
      <c r="AY22" s="165" t="s">
        <v>80</v>
      </c>
      <c r="AZ22" s="165" t="s">
        <v>80</v>
      </c>
      <c r="BA22" s="165" t="s">
        <v>80</v>
      </c>
      <c r="BB22" s="165" t="s">
        <v>80</v>
      </c>
      <c r="BC22" s="165" t="s">
        <v>80</v>
      </c>
      <c r="BD22" s="165" t="s">
        <v>80</v>
      </c>
      <c r="BE22" s="165" t="s">
        <v>80</v>
      </c>
      <c r="BF22" s="165" t="s">
        <v>80</v>
      </c>
      <c r="BG22" s="165" t="s">
        <v>80</v>
      </c>
      <c r="BH22" s="165" t="s">
        <v>80</v>
      </c>
      <c r="BI22" s="165" t="s">
        <v>80</v>
      </c>
      <c r="BJ22" s="165"/>
      <c r="BK22" s="165" t="s">
        <v>80</v>
      </c>
      <c r="BL22" s="165" t="s">
        <v>80</v>
      </c>
      <c r="BM22" s="165" t="s">
        <v>80</v>
      </c>
      <c r="BN22" s="165" t="s">
        <v>80</v>
      </c>
      <c r="BO22" s="165" t="s">
        <v>80</v>
      </c>
      <c r="BP22" s="165" t="s">
        <v>80</v>
      </c>
      <c r="BQ22" s="165" t="s">
        <v>80</v>
      </c>
      <c r="BR22" s="165" t="s">
        <v>80</v>
      </c>
      <c r="BS22" s="165" t="s">
        <v>80</v>
      </c>
      <c r="BT22" s="165" t="s">
        <v>80</v>
      </c>
      <c r="BU22" s="165" t="s">
        <v>80</v>
      </c>
      <c r="BV22" s="165" t="s">
        <v>80</v>
      </c>
      <c r="BW22" s="165" t="s">
        <v>80</v>
      </c>
      <c r="BX22" s="165" t="s">
        <v>80</v>
      </c>
      <c r="BY22" s="165" t="s">
        <v>80</v>
      </c>
      <c r="BZ22" s="165" t="s">
        <v>80</v>
      </c>
      <c r="CA22" s="165" t="s">
        <v>80</v>
      </c>
      <c r="CB22" s="165" t="s">
        <v>80</v>
      </c>
      <c r="CC22" s="165" t="s">
        <v>80</v>
      </c>
      <c r="CD22" s="165" t="s">
        <v>80</v>
      </c>
      <c r="CE22" s="165" t="s">
        <v>80</v>
      </c>
      <c r="CF22" s="165" t="s">
        <v>80</v>
      </c>
      <c r="CG22" s="165" t="s">
        <v>80</v>
      </c>
      <c r="CH22" s="165" t="s">
        <v>80</v>
      </c>
      <c r="CI22" s="165" t="s">
        <v>80</v>
      </c>
      <c r="CJ22" s="165" t="s">
        <v>80</v>
      </c>
      <c r="CK22" s="165" t="s">
        <v>80</v>
      </c>
      <c r="CL22" s="165" t="s">
        <v>80</v>
      </c>
      <c r="CM22" s="165" t="s">
        <v>80</v>
      </c>
    </row>
    <row r="23" spans="2:91" ht="15" customHeight="1" x14ac:dyDescent="0.3"/>
  </sheetData>
  <sheetProtection algorithmName="SHA-512" hashValue="N6WYfQUWKOWBhVg7pwK1EDe8cekBhFIBmgdoHTUPy7x4CbYw4tS/nG95hryyp3ybCduIYqAEd3VveiZ7LZn3jg==" saltValue="Pyt7ODo5KirugpEqgODSa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2" t="s">
        <v>664</v>
      </c>
      <c r="C1" s="152"/>
      <c r="D1" s="152"/>
      <c r="F1" s="47"/>
    </row>
    <row r="2" spans="2:66" ht="18" customHeight="1" x14ac:dyDescent="0.3">
      <c r="B2" s="152"/>
      <c r="C2" s="152"/>
      <c r="D2" s="152"/>
      <c r="F2" s="47"/>
    </row>
    <row r="4" spans="2:66" ht="15.6" x14ac:dyDescent="0.3">
      <c r="B4" s="49" t="s">
        <v>368</v>
      </c>
    </row>
    <row r="5" spans="2:66" x14ac:dyDescent="0.3">
      <c r="B5" s="115" t="s">
        <v>369</v>
      </c>
      <c r="C5" s="116" t="str">
        <f>Facility!C4</f>
        <v>XTO Energy Inc.</v>
      </c>
    </row>
    <row r="6" spans="2:66" x14ac:dyDescent="0.3">
      <c r="B6" s="115" t="s">
        <v>14</v>
      </c>
      <c r="C6" s="116" t="str">
        <f>Facility!C21</f>
        <v>Carthage Compressor Station</v>
      </c>
    </row>
    <row r="7" spans="2:66" x14ac:dyDescent="0.3">
      <c r="B7" s="117"/>
      <c r="C7" s="117"/>
    </row>
    <row r="8" spans="2:66" ht="15.6" x14ac:dyDescent="0.3">
      <c r="B8" s="49" t="s">
        <v>468</v>
      </c>
      <c r="C8" s="117"/>
    </row>
    <row r="9" spans="2:66" ht="28.8" x14ac:dyDescent="0.3">
      <c r="B9" s="178" t="s">
        <v>665</v>
      </c>
      <c r="C9" s="179"/>
    </row>
    <row r="10" spans="2:66" x14ac:dyDescent="0.3">
      <c r="B10" s="153"/>
      <c r="C10" s="228"/>
      <c r="D10" s="289"/>
    </row>
    <row r="11" spans="2:66" ht="15.6" x14ac:dyDescent="0.3">
      <c r="B11" s="49" t="s">
        <v>666</v>
      </c>
      <c r="C11" s="290"/>
      <c r="D11" s="154" t="s">
        <v>472</v>
      </c>
      <c r="AH11" s="163"/>
    </row>
    <row r="12" spans="2:66" x14ac:dyDescent="0.3">
      <c r="B12" s="161" t="s">
        <v>667</v>
      </c>
      <c r="C12" s="291" t="s">
        <v>473</v>
      </c>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92" t="s">
        <v>474</v>
      </c>
      <c r="AE12" s="292"/>
      <c r="AF12" s="293"/>
      <c r="AG12" s="294" t="s">
        <v>475</v>
      </c>
      <c r="AH12" s="294"/>
      <c r="AI12" s="294"/>
      <c r="AJ12" s="294"/>
      <c r="AK12" s="295"/>
      <c r="AL12" s="218" t="s">
        <v>476</v>
      </c>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41" t="s">
        <v>477</v>
      </c>
      <c r="BN12" s="241"/>
    </row>
    <row r="13" spans="2:66" ht="61.35" customHeight="1" x14ac:dyDescent="0.3">
      <c r="B13" s="161"/>
      <c r="C13" s="199" t="s">
        <v>487</v>
      </c>
      <c r="D13" s="199" t="s">
        <v>488</v>
      </c>
      <c r="E13" s="199" t="s">
        <v>489</v>
      </c>
      <c r="F13" s="199" t="s">
        <v>490</v>
      </c>
      <c r="G13" s="199" t="s">
        <v>491</v>
      </c>
      <c r="H13" s="199" t="s">
        <v>492</v>
      </c>
      <c r="I13" s="199" t="s">
        <v>493</v>
      </c>
      <c r="J13" s="199" t="s">
        <v>494</v>
      </c>
      <c r="K13" s="199" t="s">
        <v>495</v>
      </c>
      <c r="L13" s="199" t="s">
        <v>496</v>
      </c>
      <c r="M13" s="199" t="s">
        <v>497</v>
      </c>
      <c r="N13" s="199" t="s">
        <v>498</v>
      </c>
      <c r="O13" s="199" t="s">
        <v>591</v>
      </c>
      <c r="P13" s="199" t="s">
        <v>500</v>
      </c>
      <c r="Q13" s="199" t="s">
        <v>501</v>
      </c>
      <c r="R13" s="199" t="s">
        <v>502</v>
      </c>
      <c r="S13" s="199" t="s">
        <v>503</v>
      </c>
      <c r="T13" s="199" t="s">
        <v>504</v>
      </c>
      <c r="U13" s="199" t="s">
        <v>620</v>
      </c>
      <c r="V13" s="199" t="s">
        <v>506</v>
      </c>
      <c r="W13" s="199" t="s">
        <v>507</v>
      </c>
      <c r="X13" s="199" t="s">
        <v>508</v>
      </c>
      <c r="Y13" s="199" t="s">
        <v>509</v>
      </c>
      <c r="Z13" s="199" t="s">
        <v>621</v>
      </c>
      <c r="AA13" s="199" t="s">
        <v>511</v>
      </c>
      <c r="AB13" s="200" t="s">
        <v>512</v>
      </c>
      <c r="AC13" s="200" t="s">
        <v>513</v>
      </c>
      <c r="AD13" s="201" t="s">
        <v>514</v>
      </c>
      <c r="AE13" s="201" t="s">
        <v>515</v>
      </c>
      <c r="AF13" s="201" t="s">
        <v>516</v>
      </c>
      <c r="AG13" s="200" t="s">
        <v>668</v>
      </c>
      <c r="AH13" s="200" t="s">
        <v>669</v>
      </c>
      <c r="AI13" s="201" t="s">
        <v>634</v>
      </c>
      <c r="AJ13" s="201" t="s">
        <v>670</v>
      </c>
      <c r="AK13" s="201" t="s">
        <v>671</v>
      </c>
      <c r="AL13" s="199" t="s">
        <v>487</v>
      </c>
      <c r="AM13" s="199" t="s">
        <v>488</v>
      </c>
      <c r="AN13" s="199" t="s">
        <v>489</v>
      </c>
      <c r="AO13" s="199" t="s">
        <v>490</v>
      </c>
      <c r="AP13" s="199" t="s">
        <v>491</v>
      </c>
      <c r="AQ13" s="199" t="s">
        <v>492</v>
      </c>
      <c r="AR13" s="199" t="s">
        <v>493</v>
      </c>
      <c r="AS13" s="199" t="s">
        <v>494</v>
      </c>
      <c r="AT13" s="199" t="s">
        <v>495</v>
      </c>
      <c r="AU13" s="199" t="s">
        <v>496</v>
      </c>
      <c r="AV13" s="199" t="s">
        <v>497</v>
      </c>
      <c r="AW13" s="199" t="s">
        <v>498</v>
      </c>
      <c r="AX13" s="199" t="s">
        <v>591</v>
      </c>
      <c r="AY13" s="199" t="s">
        <v>500</v>
      </c>
      <c r="AZ13" s="199" t="s">
        <v>501</v>
      </c>
      <c r="BA13" s="199" t="s">
        <v>502</v>
      </c>
      <c r="BB13" s="199" t="s">
        <v>503</v>
      </c>
      <c r="BC13" s="199" t="s">
        <v>504</v>
      </c>
      <c r="BD13" s="199" t="s">
        <v>620</v>
      </c>
      <c r="BE13" s="199" t="s">
        <v>506</v>
      </c>
      <c r="BF13" s="199" t="s">
        <v>507</v>
      </c>
      <c r="BG13" s="199" t="s">
        <v>508</v>
      </c>
      <c r="BH13" s="199" t="s">
        <v>509</v>
      </c>
      <c r="BI13" s="199" t="s">
        <v>621</v>
      </c>
      <c r="BJ13" s="199" t="s">
        <v>511</v>
      </c>
      <c r="BK13" s="200" t="s">
        <v>512</v>
      </c>
      <c r="BL13" s="200" t="s">
        <v>513</v>
      </c>
      <c r="BM13" s="200" t="s">
        <v>635</v>
      </c>
      <c r="BN13" s="200" t="s">
        <v>528</v>
      </c>
    </row>
    <row r="14" spans="2:66" s="10" customFormat="1" x14ac:dyDescent="0.3">
      <c r="B14" s="226"/>
      <c r="C14" s="165" t="s">
        <v>80</v>
      </c>
      <c r="D14" s="165" t="s">
        <v>80</v>
      </c>
      <c r="E14" s="165" t="s">
        <v>80</v>
      </c>
      <c r="F14" s="165" t="s">
        <v>80</v>
      </c>
      <c r="G14" s="165"/>
      <c r="H14" s="165"/>
      <c r="I14" s="165"/>
      <c r="J14" s="165"/>
      <c r="K14" s="165"/>
      <c r="L14" s="165"/>
      <c r="M14" s="165"/>
      <c r="N14" s="165" t="s">
        <v>80</v>
      </c>
      <c r="O14" s="165" t="s">
        <v>80</v>
      </c>
      <c r="P14" s="165" t="s">
        <v>80</v>
      </c>
      <c r="Q14" s="165" t="s">
        <v>80</v>
      </c>
      <c r="R14" s="165" t="s">
        <v>80</v>
      </c>
      <c r="S14" s="165" t="s">
        <v>80</v>
      </c>
      <c r="T14" s="165" t="s">
        <v>80</v>
      </c>
      <c r="U14" s="165" t="s">
        <v>80</v>
      </c>
      <c r="V14" s="165" t="s">
        <v>80</v>
      </c>
      <c r="W14" s="165" t="s">
        <v>80</v>
      </c>
      <c r="X14" s="165" t="s">
        <v>80</v>
      </c>
      <c r="Y14" s="165" t="s">
        <v>80</v>
      </c>
      <c r="Z14" s="165" t="s">
        <v>80</v>
      </c>
      <c r="AA14" s="165" t="s">
        <v>80</v>
      </c>
      <c r="AB14" s="165" t="s">
        <v>80</v>
      </c>
      <c r="AC14" s="165" t="s">
        <v>80</v>
      </c>
      <c r="AD14" s="165"/>
      <c r="AE14" s="165" t="s">
        <v>80</v>
      </c>
      <c r="AF14" s="165"/>
      <c r="AG14" s="165"/>
      <c r="AH14" s="165"/>
      <c r="AI14" s="165"/>
      <c r="AJ14" s="165"/>
      <c r="AK14" s="165"/>
      <c r="AL14" s="165" t="s">
        <v>80</v>
      </c>
      <c r="AM14" s="165" t="s">
        <v>80</v>
      </c>
      <c r="AN14" s="165" t="s">
        <v>80</v>
      </c>
      <c r="AO14" s="165" t="s">
        <v>80</v>
      </c>
      <c r="AP14" s="165"/>
      <c r="AQ14" s="165"/>
      <c r="AR14" s="165"/>
      <c r="AS14" s="165"/>
      <c r="AT14" s="165"/>
      <c r="AU14" s="165"/>
      <c r="AV14" s="165" t="s">
        <v>80</v>
      </c>
      <c r="AW14" s="165" t="s">
        <v>80</v>
      </c>
      <c r="AX14" s="165" t="s">
        <v>80</v>
      </c>
      <c r="AY14" s="165" t="s">
        <v>80</v>
      </c>
      <c r="AZ14" s="165" t="s">
        <v>80</v>
      </c>
      <c r="BA14" s="165" t="s">
        <v>80</v>
      </c>
      <c r="BB14" s="165" t="s">
        <v>80</v>
      </c>
      <c r="BC14" s="165" t="s">
        <v>80</v>
      </c>
      <c r="BD14" s="165" t="s">
        <v>80</v>
      </c>
      <c r="BE14" s="165" t="s">
        <v>80</v>
      </c>
      <c r="BF14" s="165" t="s">
        <v>80</v>
      </c>
      <c r="BG14" s="165" t="s">
        <v>80</v>
      </c>
      <c r="BH14" s="165" t="s">
        <v>80</v>
      </c>
      <c r="BI14" s="165" t="s">
        <v>80</v>
      </c>
      <c r="BJ14" s="165" t="s">
        <v>80</v>
      </c>
      <c r="BK14" s="165" t="s">
        <v>80</v>
      </c>
      <c r="BL14" s="165" t="s">
        <v>80</v>
      </c>
      <c r="BM14" s="165"/>
      <c r="BN14" s="165" t="s">
        <v>80</v>
      </c>
    </row>
    <row r="15" spans="2:66" s="10" customFormat="1" x14ac:dyDescent="0.3">
      <c r="B15" s="226"/>
      <c r="C15" s="165" t="s">
        <v>80</v>
      </c>
      <c r="D15" s="165" t="s">
        <v>80</v>
      </c>
      <c r="E15" s="165" t="s">
        <v>80</v>
      </c>
      <c r="F15" s="165" t="s">
        <v>80</v>
      </c>
      <c r="G15" s="165"/>
      <c r="H15" s="165"/>
      <c r="I15" s="165"/>
      <c r="J15" s="165"/>
      <c r="K15" s="165"/>
      <c r="L15" s="165"/>
      <c r="M15" s="165"/>
      <c r="N15" s="165" t="s">
        <v>80</v>
      </c>
      <c r="O15" s="165" t="s">
        <v>80</v>
      </c>
      <c r="P15" s="165" t="s">
        <v>80</v>
      </c>
      <c r="Q15" s="165" t="s">
        <v>80</v>
      </c>
      <c r="R15" s="165" t="s">
        <v>80</v>
      </c>
      <c r="S15" s="165" t="s">
        <v>80</v>
      </c>
      <c r="T15" s="165" t="s">
        <v>80</v>
      </c>
      <c r="U15" s="165" t="s">
        <v>80</v>
      </c>
      <c r="V15" s="165" t="s">
        <v>80</v>
      </c>
      <c r="W15" s="165" t="s">
        <v>80</v>
      </c>
      <c r="X15" s="165" t="s">
        <v>80</v>
      </c>
      <c r="Y15" s="165" t="s">
        <v>80</v>
      </c>
      <c r="Z15" s="165" t="s">
        <v>80</v>
      </c>
      <c r="AA15" s="165" t="s">
        <v>80</v>
      </c>
      <c r="AB15" s="165" t="s">
        <v>80</v>
      </c>
      <c r="AC15" s="165" t="s">
        <v>80</v>
      </c>
      <c r="AD15" s="165"/>
      <c r="AE15" s="165" t="s">
        <v>80</v>
      </c>
      <c r="AF15" s="165"/>
      <c r="AG15" s="165"/>
      <c r="AH15" s="165"/>
      <c r="AI15" s="165"/>
      <c r="AJ15" s="165"/>
      <c r="AK15" s="165"/>
      <c r="AL15" s="165" t="s">
        <v>80</v>
      </c>
      <c r="AM15" s="165" t="s">
        <v>80</v>
      </c>
      <c r="AN15" s="165" t="s">
        <v>80</v>
      </c>
      <c r="AO15" s="165" t="s">
        <v>80</v>
      </c>
      <c r="AP15" s="165"/>
      <c r="AQ15" s="165"/>
      <c r="AR15" s="165"/>
      <c r="AS15" s="165"/>
      <c r="AT15" s="165"/>
      <c r="AU15" s="165"/>
      <c r="AV15" s="165" t="s">
        <v>80</v>
      </c>
      <c r="AW15" s="165" t="s">
        <v>80</v>
      </c>
      <c r="AX15" s="165" t="s">
        <v>80</v>
      </c>
      <c r="AY15" s="165" t="s">
        <v>80</v>
      </c>
      <c r="AZ15" s="165" t="s">
        <v>80</v>
      </c>
      <c r="BA15" s="165" t="s">
        <v>80</v>
      </c>
      <c r="BB15" s="165" t="s">
        <v>80</v>
      </c>
      <c r="BC15" s="165" t="s">
        <v>80</v>
      </c>
      <c r="BD15" s="165" t="s">
        <v>80</v>
      </c>
      <c r="BE15" s="165" t="s">
        <v>80</v>
      </c>
      <c r="BF15" s="165" t="s">
        <v>80</v>
      </c>
      <c r="BG15" s="165" t="s">
        <v>80</v>
      </c>
      <c r="BH15" s="165" t="s">
        <v>80</v>
      </c>
      <c r="BI15" s="165" t="s">
        <v>80</v>
      </c>
      <c r="BJ15" s="165" t="s">
        <v>80</v>
      </c>
      <c r="BK15" s="165" t="s">
        <v>80</v>
      </c>
      <c r="BL15" s="165" t="s">
        <v>80</v>
      </c>
      <c r="BM15" s="165"/>
      <c r="BN15" s="165" t="s">
        <v>80</v>
      </c>
    </row>
    <row r="16" spans="2:66" s="10" customFormat="1" x14ac:dyDescent="0.3">
      <c r="B16" s="226"/>
      <c r="C16" s="165" t="s">
        <v>80</v>
      </c>
      <c r="D16" s="165" t="s">
        <v>80</v>
      </c>
      <c r="E16" s="165" t="s">
        <v>80</v>
      </c>
      <c r="F16" s="165" t="s">
        <v>80</v>
      </c>
      <c r="G16" s="165"/>
      <c r="H16" s="165"/>
      <c r="I16" s="165"/>
      <c r="J16" s="165"/>
      <c r="K16" s="165"/>
      <c r="L16" s="165"/>
      <c r="M16" s="165"/>
      <c r="N16" s="165" t="s">
        <v>80</v>
      </c>
      <c r="O16" s="165" t="s">
        <v>80</v>
      </c>
      <c r="P16" s="165" t="s">
        <v>80</v>
      </c>
      <c r="Q16" s="165" t="s">
        <v>80</v>
      </c>
      <c r="R16" s="165" t="s">
        <v>80</v>
      </c>
      <c r="S16" s="165" t="s">
        <v>80</v>
      </c>
      <c r="T16" s="165" t="s">
        <v>80</v>
      </c>
      <c r="U16" s="165" t="s">
        <v>80</v>
      </c>
      <c r="V16" s="165" t="s">
        <v>80</v>
      </c>
      <c r="W16" s="165" t="s">
        <v>80</v>
      </c>
      <c r="X16" s="165" t="s">
        <v>80</v>
      </c>
      <c r="Y16" s="165" t="s">
        <v>80</v>
      </c>
      <c r="Z16" s="165" t="s">
        <v>80</v>
      </c>
      <c r="AA16" s="165" t="s">
        <v>80</v>
      </c>
      <c r="AB16" s="165" t="s">
        <v>80</v>
      </c>
      <c r="AC16" s="165" t="s">
        <v>80</v>
      </c>
      <c r="AD16" s="165"/>
      <c r="AE16" s="165" t="s">
        <v>80</v>
      </c>
      <c r="AF16" s="165"/>
      <c r="AG16" s="165"/>
      <c r="AH16" s="165"/>
      <c r="AI16" s="165"/>
      <c r="AJ16" s="165"/>
      <c r="AK16" s="165"/>
      <c r="AL16" s="165" t="s">
        <v>80</v>
      </c>
      <c r="AM16" s="165" t="s">
        <v>80</v>
      </c>
      <c r="AN16" s="165" t="s">
        <v>80</v>
      </c>
      <c r="AO16" s="165" t="s">
        <v>80</v>
      </c>
      <c r="AP16" s="165"/>
      <c r="AQ16" s="165"/>
      <c r="AR16" s="165"/>
      <c r="AS16" s="165"/>
      <c r="AT16" s="165"/>
      <c r="AU16" s="165"/>
      <c r="AV16" s="165" t="s">
        <v>80</v>
      </c>
      <c r="AW16" s="165" t="s">
        <v>80</v>
      </c>
      <c r="AX16" s="165" t="s">
        <v>80</v>
      </c>
      <c r="AY16" s="165" t="s">
        <v>80</v>
      </c>
      <c r="AZ16" s="165" t="s">
        <v>80</v>
      </c>
      <c r="BA16" s="165" t="s">
        <v>80</v>
      </c>
      <c r="BB16" s="165" t="s">
        <v>80</v>
      </c>
      <c r="BC16" s="165" t="s">
        <v>80</v>
      </c>
      <c r="BD16" s="165" t="s">
        <v>80</v>
      </c>
      <c r="BE16" s="165" t="s">
        <v>80</v>
      </c>
      <c r="BF16" s="165" t="s">
        <v>80</v>
      </c>
      <c r="BG16" s="165" t="s">
        <v>80</v>
      </c>
      <c r="BH16" s="165" t="s">
        <v>80</v>
      </c>
      <c r="BI16" s="165" t="s">
        <v>80</v>
      </c>
      <c r="BJ16" s="165" t="s">
        <v>80</v>
      </c>
      <c r="BK16" s="165" t="s">
        <v>80</v>
      </c>
      <c r="BL16" s="165" t="s">
        <v>80</v>
      </c>
      <c r="BM16" s="165"/>
      <c r="BN16" s="165" t="s">
        <v>80</v>
      </c>
    </row>
    <row r="17" spans="2:66" s="10" customFormat="1" x14ac:dyDescent="0.3">
      <c r="B17" s="226"/>
      <c r="C17" s="165" t="s">
        <v>80</v>
      </c>
      <c r="D17" s="165" t="s">
        <v>80</v>
      </c>
      <c r="E17" s="165" t="s">
        <v>80</v>
      </c>
      <c r="F17" s="165" t="s">
        <v>80</v>
      </c>
      <c r="G17" s="165"/>
      <c r="H17" s="165"/>
      <c r="I17" s="165"/>
      <c r="J17" s="165"/>
      <c r="K17" s="165"/>
      <c r="L17" s="165"/>
      <c r="M17" s="165"/>
      <c r="N17" s="165" t="s">
        <v>80</v>
      </c>
      <c r="O17" s="165" t="s">
        <v>80</v>
      </c>
      <c r="P17" s="165" t="s">
        <v>80</v>
      </c>
      <c r="Q17" s="165" t="s">
        <v>80</v>
      </c>
      <c r="R17" s="165" t="s">
        <v>80</v>
      </c>
      <c r="S17" s="165" t="s">
        <v>80</v>
      </c>
      <c r="T17" s="165" t="s">
        <v>80</v>
      </c>
      <c r="U17" s="165" t="s">
        <v>80</v>
      </c>
      <c r="V17" s="165" t="s">
        <v>80</v>
      </c>
      <c r="W17" s="165" t="s">
        <v>80</v>
      </c>
      <c r="X17" s="165" t="s">
        <v>80</v>
      </c>
      <c r="Y17" s="165" t="s">
        <v>80</v>
      </c>
      <c r="Z17" s="165" t="s">
        <v>80</v>
      </c>
      <c r="AA17" s="165" t="s">
        <v>80</v>
      </c>
      <c r="AB17" s="165" t="s">
        <v>80</v>
      </c>
      <c r="AC17" s="165" t="s">
        <v>80</v>
      </c>
      <c r="AD17" s="165" t="s">
        <v>80</v>
      </c>
      <c r="AE17" s="165" t="s">
        <v>80</v>
      </c>
      <c r="AF17" s="165"/>
      <c r="AG17" s="165"/>
      <c r="AH17" s="165"/>
      <c r="AI17" s="165"/>
      <c r="AJ17" s="165"/>
      <c r="AK17" s="165"/>
      <c r="AL17" s="165" t="s">
        <v>80</v>
      </c>
      <c r="AM17" s="165" t="s">
        <v>80</v>
      </c>
      <c r="AN17" s="165" t="s">
        <v>80</v>
      </c>
      <c r="AO17" s="165" t="s">
        <v>80</v>
      </c>
      <c r="AP17" s="165"/>
      <c r="AQ17" s="165"/>
      <c r="AR17" s="165"/>
      <c r="AS17" s="165"/>
      <c r="AT17" s="165"/>
      <c r="AU17" s="165"/>
      <c r="AV17" s="165" t="s">
        <v>80</v>
      </c>
      <c r="AW17" s="165" t="s">
        <v>80</v>
      </c>
      <c r="AX17" s="165" t="s">
        <v>80</v>
      </c>
      <c r="AY17" s="165" t="s">
        <v>80</v>
      </c>
      <c r="AZ17" s="165" t="s">
        <v>80</v>
      </c>
      <c r="BA17" s="165" t="s">
        <v>80</v>
      </c>
      <c r="BB17" s="165" t="s">
        <v>80</v>
      </c>
      <c r="BC17" s="165" t="s">
        <v>80</v>
      </c>
      <c r="BD17" s="165" t="s">
        <v>80</v>
      </c>
      <c r="BE17" s="165" t="s">
        <v>80</v>
      </c>
      <c r="BF17" s="165" t="s">
        <v>80</v>
      </c>
      <c r="BG17" s="165" t="s">
        <v>80</v>
      </c>
      <c r="BH17" s="165" t="s">
        <v>80</v>
      </c>
      <c r="BI17" s="165" t="s">
        <v>80</v>
      </c>
      <c r="BJ17" s="165" t="s">
        <v>80</v>
      </c>
      <c r="BK17" s="165" t="s">
        <v>80</v>
      </c>
      <c r="BL17" s="165" t="s">
        <v>80</v>
      </c>
      <c r="BM17" s="165"/>
      <c r="BN17" s="165" t="s">
        <v>80</v>
      </c>
    </row>
    <row r="18" spans="2:66" s="10" customFormat="1" x14ac:dyDescent="0.3">
      <c r="B18" s="226"/>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row>
    <row r="19" spans="2:66" s="10" customFormat="1" x14ac:dyDescent="0.3">
      <c r="B19" s="226"/>
      <c r="C19" s="165" t="s">
        <v>80</v>
      </c>
      <c r="D19" s="165" t="s">
        <v>80</v>
      </c>
      <c r="E19" s="165" t="s">
        <v>80</v>
      </c>
      <c r="F19" s="165" t="s">
        <v>80</v>
      </c>
      <c r="G19" s="165"/>
      <c r="H19" s="165"/>
      <c r="I19" s="165"/>
      <c r="J19" s="165"/>
      <c r="K19" s="165"/>
      <c r="L19" s="165"/>
      <c r="M19" s="165"/>
      <c r="N19" s="165" t="s">
        <v>80</v>
      </c>
      <c r="O19" s="165" t="s">
        <v>80</v>
      </c>
      <c r="P19" s="165" t="s">
        <v>80</v>
      </c>
      <c r="Q19" s="165" t="s">
        <v>80</v>
      </c>
      <c r="R19" s="165" t="s">
        <v>80</v>
      </c>
      <c r="S19" s="165" t="s">
        <v>80</v>
      </c>
      <c r="T19" s="165" t="s">
        <v>80</v>
      </c>
      <c r="U19" s="165" t="s">
        <v>80</v>
      </c>
      <c r="V19" s="165" t="s">
        <v>80</v>
      </c>
      <c r="W19" s="165" t="s">
        <v>80</v>
      </c>
      <c r="X19" s="165" t="s">
        <v>80</v>
      </c>
      <c r="Y19" s="165" t="s">
        <v>80</v>
      </c>
      <c r="Z19" s="165" t="s">
        <v>80</v>
      </c>
      <c r="AA19" s="165" t="s">
        <v>80</v>
      </c>
      <c r="AB19" s="165" t="s">
        <v>80</v>
      </c>
      <c r="AC19" s="165" t="s">
        <v>80</v>
      </c>
      <c r="AD19" s="165" t="s">
        <v>80</v>
      </c>
      <c r="AE19" s="165" t="s">
        <v>80</v>
      </c>
      <c r="AF19" s="165"/>
      <c r="AG19" s="165"/>
      <c r="AH19" s="165"/>
      <c r="AI19" s="165"/>
      <c r="AJ19" s="165"/>
      <c r="AK19" s="165"/>
      <c r="AL19" s="165" t="s">
        <v>80</v>
      </c>
      <c r="AM19" s="165" t="s">
        <v>80</v>
      </c>
      <c r="AN19" s="165" t="s">
        <v>80</v>
      </c>
      <c r="AO19" s="165" t="s">
        <v>80</v>
      </c>
      <c r="AP19" s="165"/>
      <c r="AQ19" s="165"/>
      <c r="AR19" s="165"/>
      <c r="AS19" s="165"/>
      <c r="AT19" s="165"/>
      <c r="AU19" s="165"/>
      <c r="AV19" s="165" t="s">
        <v>80</v>
      </c>
      <c r="AW19" s="165" t="s">
        <v>80</v>
      </c>
      <c r="AX19" s="165" t="s">
        <v>80</v>
      </c>
      <c r="AY19" s="165" t="s">
        <v>80</v>
      </c>
      <c r="AZ19" s="165" t="s">
        <v>80</v>
      </c>
      <c r="BA19" s="165" t="s">
        <v>80</v>
      </c>
      <c r="BB19" s="165" t="s">
        <v>80</v>
      </c>
      <c r="BC19" s="165" t="s">
        <v>80</v>
      </c>
      <c r="BD19" s="165" t="s">
        <v>80</v>
      </c>
      <c r="BE19" s="165" t="s">
        <v>80</v>
      </c>
      <c r="BF19" s="165" t="s">
        <v>80</v>
      </c>
      <c r="BG19" s="165" t="s">
        <v>80</v>
      </c>
      <c r="BH19" s="165" t="s">
        <v>80</v>
      </c>
      <c r="BI19" s="165" t="s">
        <v>80</v>
      </c>
      <c r="BJ19" s="165" t="s">
        <v>80</v>
      </c>
      <c r="BK19" s="165" t="s">
        <v>80</v>
      </c>
      <c r="BL19" s="165" t="s">
        <v>80</v>
      </c>
      <c r="BM19" s="165"/>
      <c r="BN19" s="165" t="s">
        <v>80</v>
      </c>
    </row>
    <row r="20" spans="2:66" s="10" customFormat="1" x14ac:dyDescent="0.3">
      <c r="B20" s="226"/>
      <c r="C20" s="165" t="s">
        <v>80</v>
      </c>
      <c r="D20" s="165" t="s">
        <v>80</v>
      </c>
      <c r="E20" s="165" t="s">
        <v>80</v>
      </c>
      <c r="F20" s="165" t="s">
        <v>80</v>
      </c>
      <c r="G20" s="165"/>
      <c r="H20" s="165"/>
      <c r="I20" s="165"/>
      <c r="J20" s="165"/>
      <c r="K20" s="165"/>
      <c r="L20" s="165"/>
      <c r="M20" s="165"/>
      <c r="N20" s="165" t="s">
        <v>80</v>
      </c>
      <c r="O20" s="165" t="s">
        <v>80</v>
      </c>
      <c r="P20" s="165" t="s">
        <v>80</v>
      </c>
      <c r="Q20" s="165" t="s">
        <v>80</v>
      </c>
      <c r="R20" s="165" t="s">
        <v>80</v>
      </c>
      <c r="S20" s="165" t="s">
        <v>80</v>
      </c>
      <c r="T20" s="165" t="s">
        <v>80</v>
      </c>
      <c r="U20" s="165" t="s">
        <v>80</v>
      </c>
      <c r="V20" s="165" t="s">
        <v>80</v>
      </c>
      <c r="W20" s="165" t="s">
        <v>80</v>
      </c>
      <c r="X20" s="165" t="s">
        <v>80</v>
      </c>
      <c r="Y20" s="165" t="s">
        <v>80</v>
      </c>
      <c r="Z20" s="165" t="s">
        <v>80</v>
      </c>
      <c r="AA20" s="165" t="s">
        <v>80</v>
      </c>
      <c r="AB20" s="165" t="s">
        <v>80</v>
      </c>
      <c r="AC20" s="165" t="s">
        <v>80</v>
      </c>
      <c r="AD20" s="165" t="s">
        <v>80</v>
      </c>
      <c r="AE20" s="165" t="s">
        <v>80</v>
      </c>
      <c r="AF20" s="165"/>
      <c r="AG20" s="165"/>
      <c r="AH20" s="165"/>
      <c r="AI20" s="165"/>
      <c r="AJ20" s="165"/>
      <c r="AK20" s="165"/>
      <c r="AL20" s="165" t="s">
        <v>80</v>
      </c>
      <c r="AM20" s="165" t="s">
        <v>80</v>
      </c>
      <c r="AN20" s="165" t="s">
        <v>80</v>
      </c>
      <c r="AO20" s="165" t="s">
        <v>80</v>
      </c>
      <c r="AP20" s="165"/>
      <c r="AQ20" s="165"/>
      <c r="AR20" s="165"/>
      <c r="AS20" s="165"/>
      <c r="AT20" s="165"/>
      <c r="AU20" s="165"/>
      <c r="AV20" s="165" t="s">
        <v>80</v>
      </c>
      <c r="AW20" s="165" t="s">
        <v>80</v>
      </c>
      <c r="AX20" s="165" t="s">
        <v>80</v>
      </c>
      <c r="AY20" s="165" t="s">
        <v>80</v>
      </c>
      <c r="AZ20" s="165" t="s">
        <v>80</v>
      </c>
      <c r="BA20" s="165" t="s">
        <v>80</v>
      </c>
      <c r="BB20" s="165" t="s">
        <v>80</v>
      </c>
      <c r="BC20" s="165" t="s">
        <v>80</v>
      </c>
      <c r="BD20" s="165" t="s">
        <v>80</v>
      </c>
      <c r="BE20" s="165" t="s">
        <v>80</v>
      </c>
      <c r="BF20" s="165" t="s">
        <v>80</v>
      </c>
      <c r="BG20" s="165" t="s">
        <v>80</v>
      </c>
      <c r="BH20" s="165" t="s">
        <v>80</v>
      </c>
      <c r="BI20" s="165" t="s">
        <v>80</v>
      </c>
      <c r="BJ20" s="165" t="s">
        <v>80</v>
      </c>
      <c r="BK20" s="165" t="s">
        <v>80</v>
      </c>
      <c r="BL20" s="165" t="s">
        <v>80</v>
      </c>
      <c r="BM20" s="165"/>
      <c r="BN20" s="165" t="s">
        <v>80</v>
      </c>
    </row>
    <row r="21" spans="2:66" s="10" customFormat="1" x14ac:dyDescent="0.3">
      <c r="B21" s="226"/>
      <c r="C21" s="165" t="s">
        <v>80</v>
      </c>
      <c r="D21" s="165" t="s">
        <v>80</v>
      </c>
      <c r="E21" s="165" t="s">
        <v>80</v>
      </c>
      <c r="F21" s="165" t="s">
        <v>80</v>
      </c>
      <c r="G21" s="165"/>
      <c r="H21" s="165"/>
      <c r="I21" s="165"/>
      <c r="J21" s="165"/>
      <c r="K21" s="165"/>
      <c r="L21" s="165"/>
      <c r="M21" s="165"/>
      <c r="N21" s="165" t="s">
        <v>80</v>
      </c>
      <c r="O21" s="165" t="s">
        <v>80</v>
      </c>
      <c r="P21" s="165" t="s">
        <v>80</v>
      </c>
      <c r="Q21" s="165" t="s">
        <v>80</v>
      </c>
      <c r="R21" s="165" t="s">
        <v>80</v>
      </c>
      <c r="S21" s="165" t="s">
        <v>80</v>
      </c>
      <c r="T21" s="165" t="s">
        <v>80</v>
      </c>
      <c r="U21" s="165" t="s">
        <v>80</v>
      </c>
      <c r="V21" s="165" t="s">
        <v>80</v>
      </c>
      <c r="W21" s="165" t="s">
        <v>80</v>
      </c>
      <c r="X21" s="165" t="s">
        <v>80</v>
      </c>
      <c r="Y21" s="165" t="s">
        <v>80</v>
      </c>
      <c r="Z21" s="165" t="s">
        <v>80</v>
      </c>
      <c r="AA21" s="165" t="s">
        <v>80</v>
      </c>
      <c r="AB21" s="165" t="s">
        <v>80</v>
      </c>
      <c r="AC21" s="165" t="s">
        <v>80</v>
      </c>
      <c r="AD21" s="165" t="s">
        <v>80</v>
      </c>
      <c r="AE21" s="165" t="s">
        <v>80</v>
      </c>
      <c r="AF21" s="165"/>
      <c r="AG21" s="165"/>
      <c r="AH21" s="165"/>
      <c r="AI21" s="165"/>
      <c r="AJ21" s="165"/>
      <c r="AK21" s="165"/>
      <c r="AL21" s="165" t="s">
        <v>80</v>
      </c>
      <c r="AM21" s="165" t="s">
        <v>80</v>
      </c>
      <c r="AN21" s="165" t="s">
        <v>80</v>
      </c>
      <c r="AO21" s="165" t="s">
        <v>80</v>
      </c>
      <c r="AP21" s="165"/>
      <c r="AQ21" s="165"/>
      <c r="AR21" s="165"/>
      <c r="AS21" s="165"/>
      <c r="AT21" s="165"/>
      <c r="AU21" s="165"/>
      <c r="AV21" s="165" t="s">
        <v>80</v>
      </c>
      <c r="AW21" s="165" t="s">
        <v>80</v>
      </c>
      <c r="AX21" s="165" t="s">
        <v>80</v>
      </c>
      <c r="AY21" s="165" t="s">
        <v>80</v>
      </c>
      <c r="AZ21" s="165" t="s">
        <v>80</v>
      </c>
      <c r="BA21" s="165" t="s">
        <v>80</v>
      </c>
      <c r="BB21" s="165" t="s">
        <v>80</v>
      </c>
      <c r="BC21" s="165" t="s">
        <v>80</v>
      </c>
      <c r="BD21" s="165" t="s">
        <v>80</v>
      </c>
      <c r="BE21" s="165" t="s">
        <v>80</v>
      </c>
      <c r="BF21" s="165" t="s">
        <v>80</v>
      </c>
      <c r="BG21" s="165" t="s">
        <v>80</v>
      </c>
      <c r="BH21" s="165" t="s">
        <v>80</v>
      </c>
      <c r="BI21" s="165" t="s">
        <v>80</v>
      </c>
      <c r="BJ21" s="165" t="s">
        <v>80</v>
      </c>
      <c r="BK21" s="165" t="s">
        <v>80</v>
      </c>
      <c r="BL21" s="165" t="s">
        <v>80</v>
      </c>
      <c r="BM21" s="165"/>
      <c r="BN21" s="165" t="s">
        <v>80</v>
      </c>
    </row>
    <row r="22" spans="2:66" s="10" customFormat="1" x14ac:dyDescent="0.3">
      <c r="B22" s="226"/>
      <c r="C22" s="165" t="s">
        <v>80</v>
      </c>
      <c r="D22" s="165" t="s">
        <v>80</v>
      </c>
      <c r="E22" s="165" t="s">
        <v>80</v>
      </c>
      <c r="F22" s="165" t="s">
        <v>80</v>
      </c>
      <c r="G22" s="165"/>
      <c r="H22" s="165"/>
      <c r="I22" s="165"/>
      <c r="J22" s="165"/>
      <c r="K22" s="165"/>
      <c r="L22" s="165"/>
      <c r="M22" s="165"/>
      <c r="N22" s="165" t="s">
        <v>80</v>
      </c>
      <c r="O22" s="165" t="s">
        <v>80</v>
      </c>
      <c r="P22" s="165" t="s">
        <v>80</v>
      </c>
      <c r="Q22" s="165" t="s">
        <v>80</v>
      </c>
      <c r="R22" s="165" t="s">
        <v>80</v>
      </c>
      <c r="S22" s="165" t="s">
        <v>80</v>
      </c>
      <c r="T22" s="165" t="s">
        <v>80</v>
      </c>
      <c r="U22" s="165" t="s">
        <v>80</v>
      </c>
      <c r="V22" s="165" t="s">
        <v>80</v>
      </c>
      <c r="W22" s="165" t="s">
        <v>80</v>
      </c>
      <c r="X22" s="165" t="s">
        <v>80</v>
      </c>
      <c r="Y22" s="165" t="s">
        <v>80</v>
      </c>
      <c r="Z22" s="165" t="s">
        <v>80</v>
      </c>
      <c r="AA22" s="165" t="s">
        <v>80</v>
      </c>
      <c r="AB22" s="165" t="s">
        <v>80</v>
      </c>
      <c r="AC22" s="165" t="s">
        <v>80</v>
      </c>
      <c r="AD22" s="165" t="s">
        <v>80</v>
      </c>
      <c r="AE22" s="165" t="s">
        <v>80</v>
      </c>
      <c r="AF22" s="165"/>
      <c r="AG22" s="165"/>
      <c r="AH22" s="165"/>
      <c r="AI22" s="165"/>
      <c r="AJ22" s="165"/>
      <c r="AK22" s="165"/>
      <c r="AL22" s="165" t="s">
        <v>80</v>
      </c>
      <c r="AM22" s="165" t="s">
        <v>80</v>
      </c>
      <c r="AN22" s="165" t="s">
        <v>80</v>
      </c>
      <c r="AO22" s="165" t="s">
        <v>80</v>
      </c>
      <c r="AP22" s="165"/>
      <c r="AQ22" s="165"/>
      <c r="AR22" s="165"/>
      <c r="AS22" s="165"/>
      <c r="AT22" s="165"/>
      <c r="AU22" s="165"/>
      <c r="AV22" s="165" t="s">
        <v>80</v>
      </c>
      <c r="AW22" s="165" t="s">
        <v>80</v>
      </c>
      <c r="AX22" s="165" t="s">
        <v>80</v>
      </c>
      <c r="AY22" s="165" t="s">
        <v>80</v>
      </c>
      <c r="AZ22" s="165" t="s">
        <v>80</v>
      </c>
      <c r="BA22" s="165" t="s">
        <v>80</v>
      </c>
      <c r="BB22" s="165" t="s">
        <v>80</v>
      </c>
      <c r="BC22" s="165" t="s">
        <v>80</v>
      </c>
      <c r="BD22" s="165" t="s">
        <v>80</v>
      </c>
      <c r="BE22" s="165" t="s">
        <v>80</v>
      </c>
      <c r="BF22" s="165" t="s">
        <v>80</v>
      </c>
      <c r="BG22" s="165" t="s">
        <v>80</v>
      </c>
      <c r="BH22" s="165" t="s">
        <v>80</v>
      </c>
      <c r="BI22" s="165" t="s">
        <v>80</v>
      </c>
      <c r="BJ22" s="165" t="s">
        <v>80</v>
      </c>
      <c r="BK22" s="165" t="s">
        <v>80</v>
      </c>
      <c r="BL22" s="165" t="s">
        <v>80</v>
      </c>
      <c r="BM22" s="165"/>
      <c r="BN22" s="165" t="s">
        <v>80</v>
      </c>
    </row>
    <row r="23" spans="2:66" s="10" customFormat="1" x14ac:dyDescent="0.3">
      <c r="B23" s="226"/>
      <c r="C23" s="165" t="s">
        <v>80</v>
      </c>
      <c r="D23" s="165" t="s">
        <v>80</v>
      </c>
      <c r="E23" s="165" t="s">
        <v>80</v>
      </c>
      <c r="F23" s="165" t="s">
        <v>80</v>
      </c>
      <c r="G23" s="165"/>
      <c r="H23" s="165"/>
      <c r="I23" s="165"/>
      <c r="J23" s="165"/>
      <c r="K23" s="165"/>
      <c r="L23" s="165"/>
      <c r="M23" s="165"/>
      <c r="N23" s="165" t="s">
        <v>80</v>
      </c>
      <c r="O23" s="165" t="s">
        <v>80</v>
      </c>
      <c r="P23" s="165" t="s">
        <v>80</v>
      </c>
      <c r="Q23" s="165" t="s">
        <v>80</v>
      </c>
      <c r="R23" s="165" t="s">
        <v>80</v>
      </c>
      <c r="S23" s="165" t="s">
        <v>80</v>
      </c>
      <c r="T23" s="165" t="s">
        <v>80</v>
      </c>
      <c r="U23" s="165" t="s">
        <v>80</v>
      </c>
      <c r="V23" s="165" t="s">
        <v>80</v>
      </c>
      <c r="W23" s="165" t="s">
        <v>80</v>
      </c>
      <c r="X23" s="165" t="s">
        <v>80</v>
      </c>
      <c r="Y23" s="165" t="s">
        <v>80</v>
      </c>
      <c r="Z23" s="165" t="s">
        <v>80</v>
      </c>
      <c r="AA23" s="165" t="s">
        <v>80</v>
      </c>
      <c r="AB23" s="165" t="s">
        <v>80</v>
      </c>
      <c r="AC23" s="165" t="s">
        <v>80</v>
      </c>
      <c r="AD23" s="165" t="s">
        <v>80</v>
      </c>
      <c r="AE23" s="165" t="s">
        <v>80</v>
      </c>
      <c r="AF23" s="165"/>
      <c r="AG23" s="165"/>
      <c r="AH23" s="165"/>
      <c r="AI23" s="165"/>
      <c r="AJ23" s="165"/>
      <c r="AK23" s="165"/>
      <c r="AL23" s="165" t="s">
        <v>80</v>
      </c>
      <c r="AM23" s="165" t="s">
        <v>80</v>
      </c>
      <c r="AN23" s="165" t="s">
        <v>80</v>
      </c>
      <c r="AO23" s="165" t="s">
        <v>80</v>
      </c>
      <c r="AP23" s="165"/>
      <c r="AQ23" s="165"/>
      <c r="AR23" s="165"/>
      <c r="AS23" s="165"/>
      <c r="AT23" s="165"/>
      <c r="AU23" s="165"/>
      <c r="AV23" s="165" t="s">
        <v>80</v>
      </c>
      <c r="AW23" s="165" t="s">
        <v>80</v>
      </c>
      <c r="AX23" s="165" t="s">
        <v>80</v>
      </c>
      <c r="AY23" s="165" t="s">
        <v>80</v>
      </c>
      <c r="AZ23" s="165" t="s">
        <v>80</v>
      </c>
      <c r="BA23" s="165" t="s">
        <v>80</v>
      </c>
      <c r="BB23" s="165" t="s">
        <v>80</v>
      </c>
      <c r="BC23" s="165" t="s">
        <v>80</v>
      </c>
      <c r="BD23" s="165" t="s">
        <v>80</v>
      </c>
      <c r="BE23" s="165" t="s">
        <v>80</v>
      </c>
      <c r="BF23" s="165" t="s">
        <v>80</v>
      </c>
      <c r="BG23" s="165" t="s">
        <v>80</v>
      </c>
      <c r="BH23" s="165" t="s">
        <v>80</v>
      </c>
      <c r="BI23" s="165" t="s">
        <v>80</v>
      </c>
      <c r="BJ23" s="165" t="s">
        <v>80</v>
      </c>
      <c r="BK23" s="165" t="s">
        <v>80</v>
      </c>
      <c r="BL23" s="165" t="s">
        <v>80</v>
      </c>
      <c r="BM23" s="165"/>
      <c r="BN23" s="165" t="s">
        <v>80</v>
      </c>
    </row>
    <row r="24" spans="2:66" s="10" customFormat="1" x14ac:dyDescent="0.3">
      <c r="B24" s="226"/>
      <c r="C24" s="165" t="s">
        <v>80</v>
      </c>
      <c r="D24" s="165" t="s">
        <v>80</v>
      </c>
      <c r="E24" s="165" t="s">
        <v>80</v>
      </c>
      <c r="F24" s="165" t="s">
        <v>80</v>
      </c>
      <c r="G24" s="165"/>
      <c r="H24" s="165"/>
      <c r="I24" s="165"/>
      <c r="J24" s="165"/>
      <c r="K24" s="165"/>
      <c r="L24" s="165"/>
      <c r="M24" s="165"/>
      <c r="N24" s="165" t="s">
        <v>80</v>
      </c>
      <c r="O24" s="165" t="s">
        <v>80</v>
      </c>
      <c r="P24" s="165" t="s">
        <v>80</v>
      </c>
      <c r="Q24" s="165" t="s">
        <v>80</v>
      </c>
      <c r="R24" s="165" t="s">
        <v>80</v>
      </c>
      <c r="S24" s="165" t="s">
        <v>80</v>
      </c>
      <c r="T24" s="165" t="s">
        <v>80</v>
      </c>
      <c r="U24" s="165" t="s">
        <v>80</v>
      </c>
      <c r="V24" s="165" t="s">
        <v>80</v>
      </c>
      <c r="W24" s="165" t="s">
        <v>80</v>
      </c>
      <c r="X24" s="165" t="s">
        <v>80</v>
      </c>
      <c r="Y24" s="165" t="s">
        <v>80</v>
      </c>
      <c r="Z24" s="165" t="s">
        <v>80</v>
      </c>
      <c r="AA24" s="165" t="s">
        <v>80</v>
      </c>
      <c r="AB24" s="165" t="s">
        <v>80</v>
      </c>
      <c r="AC24" s="165" t="s">
        <v>80</v>
      </c>
      <c r="AD24" s="165" t="s">
        <v>80</v>
      </c>
      <c r="AE24" s="165" t="s">
        <v>80</v>
      </c>
      <c r="AF24" s="165"/>
      <c r="AG24" s="165"/>
      <c r="AH24" s="165"/>
      <c r="AI24" s="165"/>
      <c r="AJ24" s="165"/>
      <c r="AK24" s="165"/>
      <c r="AL24" s="165" t="s">
        <v>80</v>
      </c>
      <c r="AM24" s="165" t="s">
        <v>80</v>
      </c>
      <c r="AN24" s="165" t="s">
        <v>80</v>
      </c>
      <c r="AO24" s="165" t="s">
        <v>80</v>
      </c>
      <c r="AP24" s="165"/>
      <c r="AQ24" s="165"/>
      <c r="AR24" s="165"/>
      <c r="AS24" s="165"/>
      <c r="AT24" s="165"/>
      <c r="AU24" s="165"/>
      <c r="AV24" s="165" t="s">
        <v>80</v>
      </c>
      <c r="AW24" s="165" t="s">
        <v>80</v>
      </c>
      <c r="AX24" s="165" t="s">
        <v>80</v>
      </c>
      <c r="AY24" s="165" t="s">
        <v>80</v>
      </c>
      <c r="AZ24" s="165" t="s">
        <v>80</v>
      </c>
      <c r="BA24" s="165" t="s">
        <v>80</v>
      </c>
      <c r="BB24" s="165" t="s">
        <v>80</v>
      </c>
      <c r="BC24" s="165" t="s">
        <v>80</v>
      </c>
      <c r="BD24" s="165" t="s">
        <v>80</v>
      </c>
      <c r="BE24" s="165" t="s">
        <v>80</v>
      </c>
      <c r="BF24" s="165" t="s">
        <v>80</v>
      </c>
      <c r="BG24" s="165" t="s">
        <v>80</v>
      </c>
      <c r="BH24" s="165" t="s">
        <v>80</v>
      </c>
      <c r="BI24" s="165" t="s">
        <v>80</v>
      </c>
      <c r="BJ24" s="165" t="s">
        <v>80</v>
      </c>
      <c r="BK24" s="165" t="s">
        <v>80</v>
      </c>
      <c r="BL24" s="165" t="s">
        <v>80</v>
      </c>
      <c r="BM24" s="165"/>
      <c r="BN24" s="165" t="s">
        <v>80</v>
      </c>
    </row>
    <row r="25" spans="2:66" s="10" customFormat="1" x14ac:dyDescent="0.3">
      <c r="B25" s="226"/>
      <c r="C25" s="165" t="s">
        <v>80</v>
      </c>
      <c r="D25" s="165" t="s">
        <v>80</v>
      </c>
      <c r="E25" s="165" t="s">
        <v>80</v>
      </c>
      <c r="F25" s="165" t="s">
        <v>80</v>
      </c>
      <c r="G25" s="165"/>
      <c r="H25" s="165"/>
      <c r="I25" s="165"/>
      <c r="J25" s="165"/>
      <c r="K25" s="165"/>
      <c r="L25" s="165"/>
      <c r="M25" s="165"/>
      <c r="N25" s="165" t="s">
        <v>80</v>
      </c>
      <c r="O25" s="165" t="s">
        <v>80</v>
      </c>
      <c r="P25" s="165" t="s">
        <v>80</v>
      </c>
      <c r="Q25" s="165" t="s">
        <v>80</v>
      </c>
      <c r="R25" s="165" t="s">
        <v>80</v>
      </c>
      <c r="S25" s="165" t="s">
        <v>80</v>
      </c>
      <c r="T25" s="165" t="s">
        <v>80</v>
      </c>
      <c r="U25" s="165" t="s">
        <v>80</v>
      </c>
      <c r="V25" s="165" t="s">
        <v>80</v>
      </c>
      <c r="W25" s="165" t="s">
        <v>80</v>
      </c>
      <c r="X25" s="165" t="s">
        <v>80</v>
      </c>
      <c r="Y25" s="165" t="s">
        <v>80</v>
      </c>
      <c r="Z25" s="165" t="s">
        <v>80</v>
      </c>
      <c r="AA25" s="165" t="s">
        <v>80</v>
      </c>
      <c r="AB25" s="165" t="s">
        <v>80</v>
      </c>
      <c r="AC25" s="165" t="s">
        <v>80</v>
      </c>
      <c r="AD25" s="165" t="s">
        <v>80</v>
      </c>
      <c r="AE25" s="165" t="s">
        <v>80</v>
      </c>
      <c r="AF25" s="165"/>
      <c r="AG25" s="165"/>
      <c r="AH25" s="165"/>
      <c r="AI25" s="165"/>
      <c r="AJ25" s="165"/>
      <c r="AK25" s="165"/>
      <c r="AL25" s="165" t="s">
        <v>80</v>
      </c>
      <c r="AM25" s="165" t="s">
        <v>80</v>
      </c>
      <c r="AN25" s="165" t="s">
        <v>80</v>
      </c>
      <c r="AO25" s="165" t="s">
        <v>80</v>
      </c>
      <c r="AP25" s="165"/>
      <c r="AQ25" s="165"/>
      <c r="AR25" s="165"/>
      <c r="AS25" s="165"/>
      <c r="AT25" s="165"/>
      <c r="AU25" s="165"/>
      <c r="AV25" s="165" t="s">
        <v>80</v>
      </c>
      <c r="AW25" s="165" t="s">
        <v>80</v>
      </c>
      <c r="AX25" s="165" t="s">
        <v>80</v>
      </c>
      <c r="AY25" s="165" t="s">
        <v>80</v>
      </c>
      <c r="AZ25" s="165" t="s">
        <v>80</v>
      </c>
      <c r="BA25" s="165" t="s">
        <v>80</v>
      </c>
      <c r="BB25" s="165" t="s">
        <v>80</v>
      </c>
      <c r="BC25" s="165" t="s">
        <v>80</v>
      </c>
      <c r="BD25" s="165" t="s">
        <v>80</v>
      </c>
      <c r="BE25" s="165" t="s">
        <v>80</v>
      </c>
      <c r="BF25" s="165" t="s">
        <v>80</v>
      </c>
      <c r="BG25" s="165" t="s">
        <v>80</v>
      </c>
      <c r="BH25" s="165" t="s">
        <v>80</v>
      </c>
      <c r="BI25" s="165" t="s">
        <v>80</v>
      </c>
      <c r="BJ25" s="165" t="s">
        <v>80</v>
      </c>
      <c r="BK25" s="165" t="s">
        <v>80</v>
      </c>
      <c r="BL25" s="165" t="s">
        <v>80</v>
      </c>
      <c r="BM25" s="165"/>
      <c r="BN25" s="165" t="s">
        <v>80</v>
      </c>
    </row>
    <row r="26" spans="2:66" s="10" customFormat="1" x14ac:dyDescent="0.3">
      <c r="B26" s="226"/>
      <c r="C26" s="165" t="s">
        <v>80</v>
      </c>
      <c r="D26" s="165" t="s">
        <v>80</v>
      </c>
      <c r="E26" s="165" t="s">
        <v>80</v>
      </c>
      <c r="F26" s="165" t="s">
        <v>80</v>
      </c>
      <c r="G26" s="165"/>
      <c r="H26" s="165"/>
      <c r="I26" s="165"/>
      <c r="J26" s="165"/>
      <c r="K26" s="165"/>
      <c r="L26" s="165"/>
      <c r="M26" s="165"/>
      <c r="N26" s="165" t="s">
        <v>80</v>
      </c>
      <c r="O26" s="165" t="s">
        <v>80</v>
      </c>
      <c r="P26" s="165" t="s">
        <v>80</v>
      </c>
      <c r="Q26" s="165" t="s">
        <v>80</v>
      </c>
      <c r="R26" s="165" t="s">
        <v>80</v>
      </c>
      <c r="S26" s="165" t="s">
        <v>80</v>
      </c>
      <c r="T26" s="165" t="s">
        <v>80</v>
      </c>
      <c r="U26" s="165" t="s">
        <v>80</v>
      </c>
      <c r="V26" s="165" t="s">
        <v>80</v>
      </c>
      <c r="W26" s="165" t="s">
        <v>80</v>
      </c>
      <c r="X26" s="165" t="s">
        <v>80</v>
      </c>
      <c r="Y26" s="165" t="s">
        <v>80</v>
      </c>
      <c r="Z26" s="165" t="s">
        <v>80</v>
      </c>
      <c r="AA26" s="165" t="s">
        <v>80</v>
      </c>
      <c r="AB26" s="165" t="s">
        <v>80</v>
      </c>
      <c r="AC26" s="165" t="s">
        <v>80</v>
      </c>
      <c r="AD26" s="165" t="s">
        <v>80</v>
      </c>
      <c r="AE26" s="165" t="s">
        <v>80</v>
      </c>
      <c r="AF26" s="165"/>
      <c r="AG26" s="165"/>
      <c r="AH26" s="165"/>
      <c r="AI26" s="165"/>
      <c r="AJ26" s="165"/>
      <c r="AK26" s="165"/>
      <c r="AL26" s="165" t="s">
        <v>80</v>
      </c>
      <c r="AM26" s="165" t="s">
        <v>80</v>
      </c>
      <c r="AN26" s="165" t="s">
        <v>80</v>
      </c>
      <c r="AO26" s="165" t="s">
        <v>80</v>
      </c>
      <c r="AP26" s="165"/>
      <c r="AQ26" s="165"/>
      <c r="AR26" s="165"/>
      <c r="AS26" s="165"/>
      <c r="AT26" s="165"/>
      <c r="AU26" s="165"/>
      <c r="AV26" s="165" t="s">
        <v>80</v>
      </c>
      <c r="AW26" s="165" t="s">
        <v>80</v>
      </c>
      <c r="AX26" s="165" t="s">
        <v>80</v>
      </c>
      <c r="AY26" s="165" t="s">
        <v>80</v>
      </c>
      <c r="AZ26" s="165" t="s">
        <v>80</v>
      </c>
      <c r="BA26" s="165" t="s">
        <v>80</v>
      </c>
      <c r="BB26" s="165" t="s">
        <v>80</v>
      </c>
      <c r="BC26" s="165" t="s">
        <v>80</v>
      </c>
      <c r="BD26" s="165" t="s">
        <v>80</v>
      </c>
      <c r="BE26" s="165" t="s">
        <v>80</v>
      </c>
      <c r="BF26" s="165" t="s">
        <v>80</v>
      </c>
      <c r="BG26" s="165" t="s">
        <v>80</v>
      </c>
      <c r="BH26" s="165" t="s">
        <v>80</v>
      </c>
      <c r="BI26" s="165" t="s">
        <v>80</v>
      </c>
      <c r="BJ26" s="165" t="s">
        <v>80</v>
      </c>
      <c r="BK26" s="165" t="s">
        <v>80</v>
      </c>
      <c r="BL26" s="165" t="s">
        <v>80</v>
      </c>
      <c r="BM26" s="165"/>
      <c r="BN26" s="165" t="s">
        <v>80</v>
      </c>
    </row>
    <row r="27" spans="2:66" ht="15" customHeight="1" x14ac:dyDescent="0.3"/>
  </sheetData>
  <sheetProtection algorithmName="SHA-512" hashValue="Wtt6gZ0Iz6mSrkzCiW1QXmfChYRkgBZrOYOty4TVkWDuMBlR5bkuLg2v4DAoLVwpe8jRRAepA3fcF8t1Gm91fQ==" saltValue="6L8H2s3CaoEMQtKuO6bA3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2" t="s">
        <v>672</v>
      </c>
      <c r="C1" s="152"/>
      <c r="E1" s="47"/>
    </row>
    <row r="2" spans="2:67" ht="18" customHeight="1" x14ac:dyDescent="0.3">
      <c r="B2" s="152"/>
      <c r="C2" s="152"/>
      <c r="E2" s="47"/>
    </row>
    <row r="4" spans="2:67" ht="15.6" x14ac:dyDescent="0.3">
      <c r="B4" s="49" t="s">
        <v>368</v>
      </c>
      <c r="E4" s="106" t="s">
        <v>673</v>
      </c>
      <c r="F4" s="185"/>
      <c r="G4" s="185"/>
    </row>
    <row r="5" spans="2:67" x14ac:dyDescent="0.3">
      <c r="B5" s="115" t="s">
        <v>369</v>
      </c>
      <c r="C5" s="116" t="str">
        <f>Facility!C4</f>
        <v>XTO Energy Inc.</v>
      </c>
    </row>
    <row r="6" spans="2:67" x14ac:dyDescent="0.3">
      <c r="B6" s="115" t="s">
        <v>14</v>
      </c>
      <c r="C6" s="116" t="str">
        <f>Facility!C21</f>
        <v>Carthage Compressor Station</v>
      </c>
    </row>
    <row r="7" spans="2:67" x14ac:dyDescent="0.3">
      <c r="B7" s="117"/>
      <c r="C7" s="117"/>
    </row>
    <row r="8" spans="2:67" ht="15.6" x14ac:dyDescent="0.3">
      <c r="B8" s="49" t="s">
        <v>674</v>
      </c>
      <c r="AH8" s="163"/>
    </row>
    <row r="9" spans="2:67" x14ac:dyDescent="0.3">
      <c r="B9" s="161" t="s">
        <v>675</v>
      </c>
      <c r="C9" s="249" t="s">
        <v>473</v>
      </c>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92" t="s">
        <v>474</v>
      </c>
      <c r="AE9" s="292"/>
      <c r="AF9" s="293"/>
      <c r="AG9" s="294" t="s">
        <v>475</v>
      </c>
      <c r="AH9" s="294"/>
      <c r="AI9" s="294"/>
      <c r="AJ9" s="294"/>
      <c r="AK9" s="218" t="s">
        <v>476</v>
      </c>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41" t="s">
        <v>477</v>
      </c>
      <c r="BM9" s="241"/>
      <c r="BN9" s="241"/>
      <c r="BO9" s="241"/>
    </row>
    <row r="10" spans="2:67" ht="61.35" customHeight="1" x14ac:dyDescent="0.3">
      <c r="B10" s="161"/>
      <c r="C10" s="199" t="s">
        <v>487</v>
      </c>
      <c r="D10" s="199" t="s">
        <v>488</v>
      </c>
      <c r="E10" s="199" t="s">
        <v>489</v>
      </c>
      <c r="F10" s="199" t="s">
        <v>490</v>
      </c>
      <c r="G10" s="199" t="s">
        <v>491</v>
      </c>
      <c r="H10" s="199" t="s">
        <v>492</v>
      </c>
      <c r="I10" s="199" t="s">
        <v>493</v>
      </c>
      <c r="J10" s="199" t="s">
        <v>494</v>
      </c>
      <c r="K10" s="199" t="s">
        <v>495</v>
      </c>
      <c r="L10" s="199" t="s">
        <v>496</v>
      </c>
      <c r="M10" s="199" t="s">
        <v>497</v>
      </c>
      <c r="N10" s="199" t="s">
        <v>498</v>
      </c>
      <c r="O10" s="199" t="s">
        <v>591</v>
      </c>
      <c r="P10" s="199" t="s">
        <v>500</v>
      </c>
      <c r="Q10" s="199" t="s">
        <v>501</v>
      </c>
      <c r="R10" s="199" t="s">
        <v>502</v>
      </c>
      <c r="S10" s="199" t="s">
        <v>503</v>
      </c>
      <c r="T10" s="199" t="s">
        <v>504</v>
      </c>
      <c r="U10" s="199" t="s">
        <v>620</v>
      </c>
      <c r="V10" s="199" t="s">
        <v>506</v>
      </c>
      <c r="W10" s="199" t="s">
        <v>507</v>
      </c>
      <c r="X10" s="199" t="s">
        <v>508</v>
      </c>
      <c r="Y10" s="199" t="s">
        <v>509</v>
      </c>
      <c r="Z10" s="199" t="s">
        <v>621</v>
      </c>
      <c r="AA10" s="199" t="s">
        <v>511</v>
      </c>
      <c r="AB10" s="200" t="s">
        <v>512</v>
      </c>
      <c r="AC10" s="200" t="s">
        <v>513</v>
      </c>
      <c r="AD10" s="201" t="s">
        <v>514</v>
      </c>
      <c r="AE10" s="201" t="s">
        <v>515</v>
      </c>
      <c r="AF10" s="201" t="s">
        <v>516</v>
      </c>
      <c r="AG10" s="200" t="s">
        <v>676</v>
      </c>
      <c r="AH10" s="200" t="s">
        <v>677</v>
      </c>
      <c r="AI10" s="201" t="s">
        <v>634</v>
      </c>
      <c r="AJ10" s="201" t="s">
        <v>633</v>
      </c>
      <c r="AK10" s="199" t="s">
        <v>487</v>
      </c>
      <c r="AL10" s="199" t="s">
        <v>488</v>
      </c>
      <c r="AM10" s="199" t="s">
        <v>489</v>
      </c>
      <c r="AN10" s="199" t="s">
        <v>490</v>
      </c>
      <c r="AO10" s="199" t="s">
        <v>491</v>
      </c>
      <c r="AP10" s="199" t="s">
        <v>492</v>
      </c>
      <c r="AQ10" s="199" t="s">
        <v>493</v>
      </c>
      <c r="AR10" s="199" t="s">
        <v>494</v>
      </c>
      <c r="AS10" s="199" t="s">
        <v>495</v>
      </c>
      <c r="AT10" s="199" t="s">
        <v>496</v>
      </c>
      <c r="AU10" s="199" t="s">
        <v>497</v>
      </c>
      <c r="AV10" s="199" t="s">
        <v>498</v>
      </c>
      <c r="AW10" s="199" t="s">
        <v>519</v>
      </c>
      <c r="AX10" s="199" t="s">
        <v>500</v>
      </c>
      <c r="AY10" s="199" t="s">
        <v>501</v>
      </c>
      <c r="AZ10" s="199" t="s">
        <v>502</v>
      </c>
      <c r="BA10" s="199" t="s">
        <v>503</v>
      </c>
      <c r="BB10" s="199" t="s">
        <v>504</v>
      </c>
      <c r="BC10" s="199" t="s">
        <v>620</v>
      </c>
      <c r="BD10" s="199" t="s">
        <v>506</v>
      </c>
      <c r="BE10" s="199" t="s">
        <v>507</v>
      </c>
      <c r="BF10" s="199" t="s">
        <v>508</v>
      </c>
      <c r="BG10" s="199" t="s">
        <v>509</v>
      </c>
      <c r="BH10" s="199" t="s">
        <v>621</v>
      </c>
      <c r="BI10" s="199" t="s">
        <v>511</v>
      </c>
      <c r="BJ10" s="200" t="s">
        <v>512</v>
      </c>
      <c r="BK10" s="200" t="s">
        <v>513</v>
      </c>
      <c r="BL10" s="200" t="s">
        <v>678</v>
      </c>
      <c r="BM10" s="200" t="s">
        <v>679</v>
      </c>
      <c r="BN10" s="200" t="s">
        <v>680</v>
      </c>
      <c r="BO10" s="200" t="s">
        <v>528</v>
      </c>
    </row>
    <row r="11" spans="2:67" s="10" customFormat="1" x14ac:dyDescent="0.3">
      <c r="B11" s="226"/>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5"/>
      <c r="AQ11" s="165"/>
      <c r="AR11" s="165"/>
      <c r="AS11" s="165"/>
      <c r="AT11" s="165"/>
      <c r="AU11" s="165"/>
      <c r="AV11" s="165"/>
      <c r="AW11" s="165"/>
      <c r="AX11" s="165"/>
      <c r="AY11" s="165"/>
      <c r="AZ11" s="165"/>
      <c r="BA11" s="165"/>
      <c r="BB11" s="165"/>
      <c r="BC11" s="165"/>
      <c r="BD11" s="165"/>
      <c r="BE11" s="165"/>
      <c r="BF11" s="165"/>
      <c r="BG11" s="165"/>
      <c r="BH11" s="165"/>
      <c r="BI11" s="165"/>
      <c r="BJ11" s="165"/>
      <c r="BK11" s="165"/>
      <c r="BL11" s="165"/>
      <c r="BM11" s="165"/>
      <c r="BN11" s="165"/>
      <c r="BO11" s="165"/>
    </row>
    <row r="12" spans="2:67" s="10" customFormat="1" x14ac:dyDescent="0.3">
      <c r="B12" s="226"/>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row>
    <row r="13" spans="2:67" s="10" customFormat="1" x14ac:dyDescent="0.3">
      <c r="B13" s="226"/>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row>
    <row r="14" spans="2:67" s="10" customFormat="1" x14ac:dyDescent="0.3">
      <c r="B14" s="226"/>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5"/>
    </row>
    <row r="15" spans="2:67" s="10" customFormat="1" x14ac:dyDescent="0.3">
      <c r="B15" s="226"/>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c r="BN15" s="165"/>
      <c r="BO15" s="165"/>
    </row>
    <row r="16" spans="2:67" s="10" customFormat="1" x14ac:dyDescent="0.3">
      <c r="B16" s="226"/>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row>
    <row r="17" spans="2:67" s="10" customFormat="1" x14ac:dyDescent="0.3">
      <c r="B17" s="226"/>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row>
    <row r="18" spans="2:67" s="10" customFormat="1" x14ac:dyDescent="0.3">
      <c r="B18" s="226"/>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row>
    <row r="19" spans="2:67" s="10" customFormat="1" x14ac:dyDescent="0.3">
      <c r="B19" s="226"/>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row>
    <row r="20" spans="2:67" s="10" customFormat="1" x14ac:dyDescent="0.3">
      <c r="B20" s="226"/>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row>
    <row r="21" spans="2:67" s="10" customFormat="1" x14ac:dyDescent="0.3">
      <c r="B21" s="226"/>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row>
    <row r="22" spans="2:67" s="10" customFormat="1" x14ac:dyDescent="0.3">
      <c r="B22" s="226"/>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row>
    <row r="23" spans="2:67" s="10" customFormat="1" x14ac:dyDescent="0.3">
      <c r="B23" s="226"/>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row>
    <row r="24" spans="2:67" ht="15" customHeight="1" x14ac:dyDescent="0.3"/>
  </sheetData>
  <sheetProtection algorithmName="SHA-512" hashValue="asVZJVWlNwz9WwJ4hVBTac7pOdZwfbzvVGQSwlE2jgWggsPAXgd7EoJo1tcKQqLB/UgN1tEA8ulC+rHB8DEemw==" saltValue="hPZnsRkdodLN4SsBQeBU+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topLeftCell="A10" workbookViewId="0"/>
  </sheetViews>
  <sheetFormatPr defaultColWidth="9.44140625" defaultRowHeight="14.4" x14ac:dyDescent="0.3"/>
  <cols>
    <col min="1" max="1" width="3" style="45" customWidth="1"/>
    <col min="2" max="2" width="49" style="132" customWidth="1"/>
    <col min="3" max="3" width="33" style="132" customWidth="1"/>
    <col min="4" max="4" width="34.44140625" style="132" bestFit="1" customWidth="1"/>
    <col min="5" max="9" width="24.5546875" style="132" customWidth="1"/>
    <col min="10" max="134" width="9.44140625" style="45"/>
    <col min="135" max="16384" width="9.44140625" style="132"/>
  </cols>
  <sheetData>
    <row r="1" spans="2:9" s="45" customFormat="1" ht="18" customHeight="1" x14ac:dyDescent="0.3">
      <c r="B1" s="152" t="s">
        <v>681</v>
      </c>
      <c r="D1" s="47"/>
    </row>
    <row r="2" spans="2:9" s="45" customFormat="1" ht="18" customHeight="1" x14ac:dyDescent="0.3">
      <c r="B2" s="152"/>
      <c r="D2" s="47"/>
    </row>
    <row r="3" spans="2:9" s="45" customFormat="1" x14ac:dyDescent="0.3"/>
    <row r="4" spans="2:9" s="45" customFormat="1" ht="15.6" x14ac:dyDescent="0.3">
      <c r="B4" s="49" t="s">
        <v>368</v>
      </c>
    </row>
    <row r="5" spans="2:9" x14ac:dyDescent="0.3">
      <c r="B5" s="115" t="s">
        <v>369</v>
      </c>
      <c r="C5" s="116" t="str">
        <f>Facility!C4</f>
        <v>XTO Energy Inc.</v>
      </c>
      <c r="D5" s="45"/>
      <c r="E5" s="45"/>
      <c r="F5" s="45"/>
      <c r="G5" s="45"/>
      <c r="H5" s="45"/>
      <c r="I5" s="45"/>
    </row>
    <row r="6" spans="2:9" x14ac:dyDescent="0.3">
      <c r="B6" s="115" t="s">
        <v>14</v>
      </c>
      <c r="C6" s="116" t="str">
        <f>Facility!C21</f>
        <v>Carthage Compressor Station</v>
      </c>
      <c r="D6" s="45"/>
      <c r="E6" s="45"/>
      <c r="F6" s="45"/>
      <c r="G6" s="45"/>
      <c r="H6" s="45"/>
      <c r="I6" s="45"/>
    </row>
    <row r="7" spans="2:9" s="45" customFormat="1" x14ac:dyDescent="0.3"/>
    <row r="8" spans="2:9" s="45" customFormat="1" ht="15.6" x14ac:dyDescent="0.3">
      <c r="B8" s="49" t="s">
        <v>682</v>
      </c>
    </row>
    <row r="9" spans="2:9" ht="28.8" x14ac:dyDescent="0.3">
      <c r="B9" s="296" t="s">
        <v>683</v>
      </c>
      <c r="C9" s="297"/>
      <c r="D9" s="298" t="s">
        <v>472</v>
      </c>
      <c r="E9" s="45"/>
      <c r="F9" s="45"/>
      <c r="G9" s="45"/>
      <c r="H9" s="45"/>
      <c r="I9" s="45"/>
    </row>
    <row r="10" spans="2:9" s="45" customFormat="1" x14ac:dyDescent="0.3">
      <c r="E10" s="182"/>
    </row>
    <row r="11" spans="2:9" s="45" customFormat="1" ht="15.6" x14ac:dyDescent="0.3">
      <c r="B11" s="49" t="s">
        <v>684</v>
      </c>
    </row>
    <row r="12" spans="2:9" s="45" customFormat="1" x14ac:dyDescent="0.3">
      <c r="B12" s="45" t="s">
        <v>685</v>
      </c>
    </row>
    <row r="13" spans="2:9" ht="28.8" x14ac:dyDescent="0.3">
      <c r="B13" s="137" t="s">
        <v>686</v>
      </c>
      <c r="C13" s="137" t="s">
        <v>687</v>
      </c>
      <c r="D13" s="137" t="s">
        <v>688</v>
      </c>
      <c r="E13" s="299"/>
      <c r="F13" s="45"/>
      <c r="G13" s="45"/>
      <c r="H13" s="45"/>
      <c r="I13" s="45"/>
    </row>
    <row r="14" spans="2:9" x14ac:dyDescent="0.3">
      <c r="B14" s="300" t="s">
        <v>689</v>
      </c>
      <c r="C14" s="301"/>
      <c r="D14" s="301"/>
      <c r="E14" s="45"/>
      <c r="F14" s="45"/>
      <c r="G14" s="45"/>
      <c r="H14" s="45"/>
      <c r="I14" s="45"/>
    </row>
    <row r="15" spans="2:9" x14ac:dyDescent="0.3">
      <c r="B15" s="300" t="s">
        <v>690</v>
      </c>
      <c r="C15" s="301"/>
      <c r="D15" s="301"/>
      <c r="E15" s="45"/>
      <c r="F15" s="45"/>
      <c r="G15" s="45"/>
      <c r="H15" s="45"/>
      <c r="I15" s="45"/>
    </row>
    <row r="16" spans="2:9" x14ac:dyDescent="0.3">
      <c r="B16" s="300" t="s">
        <v>691</v>
      </c>
      <c r="C16" s="301"/>
      <c r="D16" s="301"/>
      <c r="E16" s="45"/>
      <c r="F16" s="45"/>
      <c r="G16" s="45"/>
      <c r="H16" s="45"/>
      <c r="I16" s="45"/>
    </row>
    <row r="17" spans="2:9" ht="28.8" x14ac:dyDescent="0.3">
      <c r="B17" s="300" t="s">
        <v>692</v>
      </c>
      <c r="C17" s="301"/>
      <c r="D17" s="301"/>
      <c r="E17" s="45"/>
      <c r="F17" s="45"/>
      <c r="G17" s="45"/>
      <c r="H17" s="45"/>
      <c r="I17" s="45"/>
    </row>
    <row r="18" spans="2:9" ht="28.8" x14ac:dyDescent="0.3">
      <c r="B18" s="300" t="s">
        <v>693</v>
      </c>
      <c r="C18" s="301"/>
      <c r="D18" s="301"/>
      <c r="E18" s="45"/>
      <c r="F18" s="45"/>
      <c r="G18" s="45"/>
      <c r="H18" s="45"/>
      <c r="I18" s="45"/>
    </row>
    <row r="19" spans="2:9" ht="28.8" x14ac:dyDescent="0.3">
      <c r="B19" s="300" t="s">
        <v>694</v>
      </c>
      <c r="C19" s="301"/>
      <c r="D19" s="301"/>
      <c r="E19" s="45"/>
      <c r="F19" s="45"/>
      <c r="G19" s="45"/>
      <c r="H19" s="45"/>
      <c r="I19" s="45"/>
    </row>
    <row r="20" spans="2:9" ht="28.8" x14ac:dyDescent="0.3">
      <c r="B20" s="300" t="s">
        <v>695</v>
      </c>
      <c r="C20" s="301"/>
      <c r="D20" s="301"/>
      <c r="E20" s="45"/>
      <c r="F20" s="45"/>
      <c r="G20" s="45"/>
      <c r="H20" s="45"/>
      <c r="I20" s="45"/>
    </row>
    <row r="21" spans="2:9" ht="28.8" x14ac:dyDescent="0.3">
      <c r="B21" s="300" t="s">
        <v>696</v>
      </c>
      <c r="C21" s="301"/>
      <c r="D21" s="301"/>
      <c r="E21" s="45"/>
      <c r="F21" s="45"/>
      <c r="G21" s="45"/>
      <c r="H21" s="45"/>
      <c r="I21" s="45"/>
    </row>
    <row r="22" spans="2:9" ht="28.8" x14ac:dyDescent="0.3">
      <c r="B22" s="300" t="s">
        <v>697</v>
      </c>
      <c r="C22" s="301"/>
      <c r="D22" s="301"/>
      <c r="E22" s="45"/>
      <c r="F22" s="45"/>
      <c r="G22" s="45"/>
      <c r="H22" s="45"/>
      <c r="I22" s="45"/>
    </row>
    <row r="23" spans="2:9" s="45" customFormat="1" x14ac:dyDescent="0.3"/>
    <row r="24" spans="2:9" s="45" customFormat="1" x14ac:dyDescent="0.3">
      <c r="D24" s="302" t="s">
        <v>698</v>
      </c>
    </row>
    <row r="25" spans="2:9" x14ac:dyDescent="0.3">
      <c r="B25" s="303" t="s">
        <v>699</v>
      </c>
      <c r="C25" s="301"/>
      <c r="D25" s="301"/>
      <c r="E25" s="45"/>
      <c r="F25" s="45"/>
      <c r="G25" s="45"/>
      <c r="H25" s="45"/>
      <c r="I25" s="45"/>
    </row>
    <row r="26" spans="2:9" x14ac:dyDescent="0.3">
      <c r="B26" s="303" t="s">
        <v>700</v>
      </c>
      <c r="C26" s="301"/>
      <c r="D26" s="301"/>
      <c r="E26" s="45"/>
      <c r="F26" s="45"/>
      <c r="G26" s="45"/>
      <c r="H26" s="45"/>
      <c r="I26" s="45"/>
    </row>
    <row r="27" spans="2:9" s="45" customFormat="1" x14ac:dyDescent="0.3"/>
    <row r="28" spans="2:9" s="45" customFormat="1" x14ac:dyDescent="0.3"/>
    <row r="29" spans="2:9" s="45" customFormat="1" ht="15.6" x14ac:dyDescent="0.3">
      <c r="B29" s="49" t="s">
        <v>701</v>
      </c>
      <c r="D29" s="302" t="s">
        <v>702</v>
      </c>
    </row>
    <row r="30" spans="2:9" ht="28.8" x14ac:dyDescent="0.3">
      <c r="B30" s="300" t="s">
        <v>703</v>
      </c>
      <c r="C30" s="304"/>
      <c r="D30" s="77"/>
      <c r="E30" s="45"/>
      <c r="F30" s="45"/>
      <c r="G30" s="45"/>
      <c r="H30" s="45"/>
      <c r="I30" s="45"/>
    </row>
    <row r="31" spans="2:9" ht="28.8" x14ac:dyDescent="0.3">
      <c r="B31" s="300" t="s">
        <v>704</v>
      </c>
      <c r="C31" s="304"/>
      <c r="D31" s="77"/>
      <c r="E31" s="45"/>
      <c r="F31" s="45"/>
      <c r="G31" s="45"/>
      <c r="H31" s="45"/>
      <c r="I31" s="45"/>
    </row>
    <row r="32" spans="2:9" ht="43.2" x14ac:dyDescent="0.3">
      <c r="B32" s="300" t="s">
        <v>705</v>
      </c>
      <c r="C32" s="304"/>
      <c r="D32" s="80"/>
      <c r="E32" s="45"/>
      <c r="F32" s="45"/>
      <c r="G32" s="45"/>
      <c r="H32" s="45"/>
      <c r="I32" s="45"/>
    </row>
    <row r="33" spans="2:9" ht="28.8" x14ac:dyDescent="0.3">
      <c r="B33" s="300" t="s">
        <v>706</v>
      </c>
      <c r="C33" s="297"/>
      <c r="D33" s="10"/>
      <c r="E33" s="45"/>
      <c r="F33" s="45"/>
      <c r="G33" s="45"/>
      <c r="H33" s="45"/>
      <c r="I33" s="45"/>
    </row>
    <row r="34" spans="2:9" ht="28.8" x14ac:dyDescent="0.3">
      <c r="B34" s="300" t="s">
        <v>707</v>
      </c>
      <c r="C34" s="297"/>
      <c r="D34" s="305" t="s">
        <v>702</v>
      </c>
      <c r="E34" s="45"/>
      <c r="F34" s="45"/>
      <c r="G34" s="45"/>
      <c r="H34" s="45"/>
      <c r="I34" s="45"/>
    </row>
    <row r="35" spans="2:9" ht="28.8" x14ac:dyDescent="0.3">
      <c r="B35" s="300" t="s">
        <v>708</v>
      </c>
      <c r="C35" s="304"/>
      <c r="D35" s="301"/>
      <c r="E35" s="45"/>
      <c r="F35" s="45"/>
      <c r="G35" s="45"/>
      <c r="H35" s="45"/>
      <c r="I35" s="45"/>
    </row>
    <row r="36" spans="2:9" ht="43.2" x14ac:dyDescent="0.3">
      <c r="B36" s="300" t="s">
        <v>709</v>
      </c>
      <c r="C36" s="297"/>
      <c r="D36" s="10"/>
      <c r="E36" s="45"/>
      <c r="F36" s="45"/>
      <c r="G36" s="45"/>
      <c r="H36" s="45"/>
      <c r="I36" s="45"/>
    </row>
    <row r="37" spans="2:9" ht="28.8" x14ac:dyDescent="0.3">
      <c r="B37" s="306" t="s">
        <v>872</v>
      </c>
      <c r="C37" s="307"/>
      <c r="D37" s="10"/>
      <c r="E37" s="45"/>
      <c r="F37" s="45"/>
      <c r="G37" s="45"/>
      <c r="H37" s="45"/>
      <c r="I37" s="45"/>
    </row>
    <row r="38" spans="2:9" ht="28.8" x14ac:dyDescent="0.3">
      <c r="B38" s="308" t="s">
        <v>710</v>
      </c>
      <c r="C38" s="297"/>
      <c r="D38" s="10"/>
      <c r="E38" s="45"/>
      <c r="F38" s="45"/>
      <c r="G38" s="45"/>
      <c r="H38" s="45"/>
      <c r="I38" s="45"/>
    </row>
    <row r="39" spans="2:9" ht="28.8" x14ac:dyDescent="0.3">
      <c r="B39" s="308" t="s">
        <v>711</v>
      </c>
      <c r="C39" s="297"/>
      <c r="D39" s="10"/>
      <c r="E39" s="45"/>
      <c r="F39" s="45"/>
      <c r="G39" s="45"/>
      <c r="H39" s="45"/>
      <c r="I39" s="45"/>
    </row>
    <row r="40" spans="2:9" ht="28.8" x14ac:dyDescent="0.3">
      <c r="B40" s="308" t="s">
        <v>712</v>
      </c>
      <c r="C40" s="297"/>
      <c r="D40" s="309" t="s">
        <v>713</v>
      </c>
      <c r="E40" s="309"/>
      <c r="F40" s="309"/>
      <c r="G40" s="309"/>
      <c r="H40" s="309"/>
      <c r="I40" s="309"/>
    </row>
    <row r="41" spans="2:9" ht="43.2" x14ac:dyDescent="0.3">
      <c r="B41" s="308" t="s">
        <v>714</v>
      </c>
      <c r="C41" s="297"/>
      <c r="D41" s="310" t="s">
        <v>715</v>
      </c>
      <c r="E41" s="310" t="s">
        <v>716</v>
      </c>
      <c r="F41" s="310" t="s">
        <v>717</v>
      </c>
      <c r="G41" s="310" t="s">
        <v>718</v>
      </c>
      <c r="H41" s="310" t="s">
        <v>719</v>
      </c>
      <c r="I41" s="310" t="s">
        <v>720</v>
      </c>
    </row>
    <row r="42" spans="2:9" x14ac:dyDescent="0.3">
      <c r="B42" s="306" t="s">
        <v>721</v>
      </c>
      <c r="C42" s="297"/>
      <c r="D42" s="301"/>
      <c r="E42" s="301"/>
      <c r="F42" s="301"/>
      <c r="G42" s="301"/>
      <c r="H42" s="301"/>
      <c r="I42" s="301"/>
    </row>
    <row r="43" spans="2:9" x14ac:dyDescent="0.3">
      <c r="B43" s="306" t="s">
        <v>722</v>
      </c>
      <c r="C43" s="297"/>
      <c r="D43" s="301"/>
      <c r="E43" s="301"/>
      <c r="F43" s="301"/>
      <c r="G43" s="301"/>
      <c r="H43" s="301"/>
      <c r="I43" s="301"/>
    </row>
    <row r="44" spans="2:9" s="45" customFormat="1" x14ac:dyDescent="0.3"/>
    <row r="45" spans="2:9" s="45" customFormat="1" x14ac:dyDescent="0.3"/>
    <row r="46" spans="2:9" s="45" customFormat="1" ht="15.6" customHeight="1" x14ac:dyDescent="0.3">
      <c r="B46" s="311" t="s">
        <v>723</v>
      </c>
      <c r="C46" s="311"/>
      <c r="D46" s="311"/>
      <c r="E46" s="311"/>
      <c r="F46" s="311"/>
    </row>
    <row r="47" spans="2:9" s="45" customFormat="1" x14ac:dyDescent="0.3">
      <c r="B47" s="312" t="s">
        <v>724</v>
      </c>
      <c r="C47" s="313"/>
      <c r="D47" s="313"/>
      <c r="E47" s="313"/>
      <c r="F47" s="313"/>
    </row>
    <row r="48" spans="2:9" ht="72" x14ac:dyDescent="0.3">
      <c r="B48" s="137" t="s">
        <v>725</v>
      </c>
      <c r="C48" s="137" t="s">
        <v>726</v>
      </c>
      <c r="D48" s="137" t="s">
        <v>727</v>
      </c>
      <c r="E48" s="137" t="s">
        <v>728</v>
      </c>
      <c r="F48" s="137" t="s">
        <v>729</v>
      </c>
      <c r="G48" s="137"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6" t="s">
        <v>628</v>
      </c>
      <c r="D80" s="185"/>
      <c r="F80" s="314"/>
      <c r="G80" s="314"/>
      <c r="H80" s="314"/>
      <c r="I80" s="314"/>
      <c r="J80" s="314"/>
    </row>
    <row r="81" spans="2:9" s="45" customFormat="1" x14ac:dyDescent="0.3">
      <c r="B81" s="45" t="s">
        <v>732</v>
      </c>
    </row>
    <row r="82" spans="2:9" ht="57.6" x14ac:dyDescent="0.3">
      <c r="B82" s="137" t="s">
        <v>733</v>
      </c>
      <c r="C82" s="137" t="s">
        <v>734</v>
      </c>
      <c r="D82" s="137" t="s">
        <v>727</v>
      </c>
      <c r="E82" s="137" t="s">
        <v>735</v>
      </c>
      <c r="F82" s="137" t="s">
        <v>736</v>
      </c>
      <c r="G82" s="137" t="s">
        <v>737</v>
      </c>
      <c r="H82" s="137" t="s">
        <v>738</v>
      </c>
      <c r="I82" s="45"/>
    </row>
    <row r="83" spans="2:9" x14ac:dyDescent="0.3">
      <c r="B83" s="80"/>
      <c r="C83" s="80"/>
      <c r="D83" s="80"/>
      <c r="E83" s="80"/>
      <c r="F83" s="80"/>
      <c r="G83" s="80"/>
      <c r="H83" s="315"/>
      <c r="I83" s="45"/>
    </row>
    <row r="84" spans="2:9" x14ac:dyDescent="0.3">
      <c r="B84" s="80"/>
      <c r="C84" s="80"/>
      <c r="D84" s="80"/>
      <c r="E84" s="80"/>
      <c r="F84" s="80"/>
      <c r="G84" s="80"/>
      <c r="H84" s="315"/>
      <c r="I84" s="45"/>
    </row>
    <row r="85" spans="2:9" x14ac:dyDescent="0.3">
      <c r="B85" s="80"/>
      <c r="C85" s="80"/>
      <c r="D85" s="80"/>
      <c r="E85" s="80"/>
      <c r="F85" s="80"/>
      <c r="G85" s="80"/>
      <c r="H85" s="315"/>
      <c r="I85" s="45"/>
    </row>
    <row r="86" spans="2:9" x14ac:dyDescent="0.3">
      <c r="B86" s="80"/>
      <c r="C86" s="80"/>
      <c r="D86" s="80"/>
      <c r="E86" s="80"/>
      <c r="F86" s="80"/>
      <c r="G86" s="80"/>
      <c r="H86" s="315"/>
      <c r="I86" s="45"/>
    </row>
    <row r="87" spans="2:9" x14ac:dyDescent="0.3">
      <c r="B87" s="80"/>
      <c r="C87" s="80"/>
      <c r="D87" s="80"/>
      <c r="E87" s="80"/>
      <c r="F87" s="80"/>
      <c r="G87" s="80"/>
      <c r="H87" s="315"/>
      <c r="I87" s="45"/>
    </row>
    <row r="88" spans="2:9" x14ac:dyDescent="0.3">
      <c r="B88" s="80"/>
      <c r="C88" s="80"/>
      <c r="D88" s="80"/>
      <c r="E88" s="80"/>
      <c r="F88" s="80"/>
      <c r="G88" s="80"/>
      <c r="H88" s="315"/>
      <c r="I88" s="45"/>
    </row>
    <row r="89" spans="2:9" x14ac:dyDescent="0.3">
      <c r="B89" s="80"/>
      <c r="C89" s="80"/>
      <c r="D89" s="80"/>
      <c r="E89" s="80"/>
      <c r="F89" s="80"/>
      <c r="G89" s="80"/>
      <c r="H89" s="315"/>
      <c r="I89" s="45"/>
    </row>
    <row r="90" spans="2:9" x14ac:dyDescent="0.3">
      <c r="B90" s="80"/>
      <c r="C90" s="80"/>
      <c r="D90" s="80"/>
      <c r="E90" s="80"/>
      <c r="F90" s="80"/>
      <c r="G90" s="80"/>
      <c r="H90" s="315"/>
      <c r="I90" s="45"/>
    </row>
    <row r="91" spans="2:9" x14ac:dyDescent="0.3">
      <c r="B91" s="80"/>
      <c r="C91" s="80"/>
      <c r="D91" s="80"/>
      <c r="E91" s="80"/>
      <c r="F91" s="80"/>
      <c r="G91" s="80"/>
      <c r="H91" s="315"/>
      <c r="I91" s="45"/>
    </row>
    <row r="92" spans="2:9" x14ac:dyDescent="0.3">
      <c r="B92" s="80"/>
      <c r="C92" s="80"/>
      <c r="D92" s="80"/>
      <c r="E92" s="80"/>
      <c r="F92" s="80"/>
      <c r="G92" s="80"/>
      <c r="H92" s="315"/>
      <c r="I92" s="45"/>
    </row>
    <row r="93" spans="2:9" x14ac:dyDescent="0.3">
      <c r="B93" s="80"/>
      <c r="C93" s="80"/>
      <c r="D93" s="80"/>
      <c r="E93" s="80"/>
      <c r="F93" s="80"/>
      <c r="G93" s="80"/>
      <c r="H93" s="315"/>
      <c r="I93" s="45"/>
    </row>
    <row r="94" spans="2:9" x14ac:dyDescent="0.3">
      <c r="B94" s="80"/>
      <c r="C94" s="80"/>
      <c r="D94" s="80"/>
      <c r="E94" s="80"/>
      <c r="F94" s="80"/>
      <c r="G94" s="80"/>
      <c r="H94" s="315"/>
      <c r="I94" s="45"/>
    </row>
    <row r="95" spans="2:9" x14ac:dyDescent="0.3">
      <c r="B95" s="80"/>
      <c r="C95" s="80"/>
      <c r="D95" s="80"/>
      <c r="E95" s="80"/>
      <c r="F95" s="80"/>
      <c r="G95" s="80"/>
      <c r="H95" s="315"/>
      <c r="I95" s="45"/>
    </row>
    <row r="96" spans="2:9" x14ac:dyDescent="0.3">
      <c r="B96" s="80"/>
      <c r="C96" s="80"/>
      <c r="D96" s="80"/>
      <c r="E96" s="80"/>
      <c r="F96" s="80"/>
      <c r="G96" s="80"/>
      <c r="H96" s="315"/>
      <c r="I96" s="45"/>
    </row>
    <row r="97" spans="2:9" x14ac:dyDescent="0.3">
      <c r="B97" s="80"/>
      <c r="C97" s="80"/>
      <c r="D97" s="80"/>
      <c r="E97" s="80"/>
      <c r="F97" s="80"/>
      <c r="G97" s="80"/>
      <c r="H97" s="315"/>
      <c r="I97" s="45"/>
    </row>
    <row r="98" spans="2:9" x14ac:dyDescent="0.3">
      <c r="B98" s="80"/>
      <c r="C98" s="80"/>
      <c r="D98" s="80"/>
      <c r="E98" s="80"/>
      <c r="F98" s="80"/>
      <c r="G98" s="80"/>
      <c r="H98" s="315"/>
      <c r="I98" s="45"/>
    </row>
    <row r="99" spans="2:9" x14ac:dyDescent="0.3">
      <c r="B99" s="80"/>
      <c r="C99" s="80"/>
      <c r="D99" s="80"/>
      <c r="E99" s="80"/>
      <c r="F99" s="80"/>
      <c r="G99" s="80"/>
      <c r="H99" s="315"/>
      <c r="I99" s="45"/>
    </row>
    <row r="100" spans="2:9" x14ac:dyDescent="0.3">
      <c r="B100" s="80"/>
      <c r="C100" s="80"/>
      <c r="D100" s="80"/>
      <c r="E100" s="80"/>
      <c r="F100" s="80"/>
      <c r="G100" s="80"/>
      <c r="H100" s="315"/>
      <c r="I100" s="45"/>
    </row>
    <row r="101" spans="2:9" x14ac:dyDescent="0.3">
      <c r="B101" s="80"/>
      <c r="C101" s="80"/>
      <c r="D101" s="80"/>
      <c r="E101" s="80"/>
      <c r="F101" s="80"/>
      <c r="G101" s="80"/>
      <c r="H101" s="315"/>
      <c r="I101" s="45"/>
    </row>
    <row r="102" spans="2:9" x14ac:dyDescent="0.3">
      <c r="B102" s="80"/>
      <c r="C102" s="80"/>
      <c r="D102" s="80"/>
      <c r="E102" s="80"/>
      <c r="F102" s="80"/>
      <c r="G102" s="80"/>
      <c r="H102" s="315"/>
      <c r="I102" s="45"/>
    </row>
    <row r="103" spans="2:9" x14ac:dyDescent="0.3">
      <c r="B103" s="80"/>
      <c r="C103" s="80"/>
      <c r="D103" s="80"/>
      <c r="E103" s="80"/>
      <c r="F103" s="80"/>
      <c r="G103" s="80"/>
      <c r="H103" s="315"/>
      <c r="I103" s="45"/>
    </row>
    <row r="104" spans="2:9" x14ac:dyDescent="0.3">
      <c r="B104" s="80"/>
      <c r="C104" s="80"/>
      <c r="D104" s="80"/>
      <c r="E104" s="80"/>
      <c r="F104" s="80"/>
      <c r="G104" s="80"/>
      <c r="H104" s="315"/>
      <c r="I104" s="45"/>
    </row>
    <row r="105" spans="2:9" x14ac:dyDescent="0.3">
      <c r="B105" s="80"/>
      <c r="C105" s="80"/>
      <c r="D105" s="80"/>
      <c r="E105" s="80"/>
      <c r="F105" s="80"/>
      <c r="G105" s="80"/>
      <c r="H105" s="315"/>
      <c r="I105" s="45"/>
    </row>
    <row r="106" spans="2:9" x14ac:dyDescent="0.3">
      <c r="B106" s="80"/>
      <c r="C106" s="80"/>
      <c r="D106" s="80"/>
      <c r="E106" s="80"/>
      <c r="F106" s="80"/>
      <c r="G106" s="80"/>
      <c r="H106" s="315"/>
      <c r="I106" s="45"/>
    </row>
    <row r="107" spans="2:9" x14ac:dyDescent="0.3">
      <c r="B107" s="80"/>
      <c r="C107" s="80"/>
      <c r="D107" s="80"/>
      <c r="E107" s="80"/>
      <c r="F107" s="80"/>
      <c r="G107" s="80"/>
      <c r="H107" s="315"/>
      <c r="I107" s="45"/>
    </row>
    <row r="108" spans="2:9" x14ac:dyDescent="0.3">
      <c r="B108" s="80"/>
      <c r="C108" s="80"/>
      <c r="D108" s="80"/>
      <c r="E108" s="80"/>
      <c r="F108" s="80"/>
      <c r="G108" s="80"/>
      <c r="H108" s="315"/>
      <c r="I108" s="45"/>
    </row>
    <row r="109" spans="2:9" x14ac:dyDescent="0.3">
      <c r="B109" s="80"/>
      <c r="C109" s="80"/>
      <c r="D109" s="80"/>
      <c r="E109" s="80"/>
      <c r="F109" s="80"/>
      <c r="G109" s="80"/>
      <c r="H109" s="315"/>
      <c r="I109" s="45"/>
    </row>
    <row r="110" spans="2:9" x14ac:dyDescent="0.3">
      <c r="B110" s="80"/>
      <c r="C110" s="80"/>
      <c r="D110" s="80"/>
      <c r="E110" s="80"/>
      <c r="F110" s="80"/>
      <c r="G110" s="80"/>
      <c r="H110" s="315"/>
      <c r="I110" s="45"/>
    </row>
    <row r="111" spans="2:9" x14ac:dyDescent="0.3">
      <c r="B111" s="80"/>
      <c r="C111" s="80"/>
      <c r="D111" s="80"/>
      <c r="E111" s="80"/>
      <c r="F111" s="80"/>
      <c r="G111" s="80"/>
      <c r="H111" s="315"/>
      <c r="I111" s="45"/>
    </row>
    <row r="112" spans="2:9" x14ac:dyDescent="0.3">
      <c r="B112" s="80"/>
      <c r="C112" s="80"/>
      <c r="D112" s="80"/>
      <c r="E112" s="80"/>
      <c r="F112" s="80"/>
      <c r="G112" s="80"/>
      <c r="H112" s="315"/>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2btlvSE99ylwHYpDKJX8FQ4laR1i/aQUijeZkY3F63H3Yw5MUXXyhX2vpyXI2N+s5drciH7nNClxLNaaHAGrqw==" saltValue="kW9/FEvTeHh/zTAZAw+/0g=="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D27" sqref="D27"/>
    </sheetView>
  </sheetViews>
  <sheetFormatPr defaultColWidth="9.44140625" defaultRowHeight="14.4" x14ac:dyDescent="0.3"/>
  <cols>
    <col min="1" max="1" width="3" style="45" customWidth="1"/>
    <col min="2" max="2" width="48" style="132" customWidth="1"/>
    <col min="3" max="3" width="27.5546875" style="132" customWidth="1"/>
    <col min="4" max="8" width="21.5546875" style="132" customWidth="1"/>
    <col min="9" max="9" width="15.5546875" style="132"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2"/>
  </cols>
  <sheetData>
    <row r="1" spans="2:9" s="45" customFormat="1" ht="35.549999999999997" customHeight="1" x14ac:dyDescent="0.35">
      <c r="B1" s="316" t="s">
        <v>739</v>
      </c>
      <c r="C1" s="317"/>
      <c r="D1" s="47"/>
    </row>
    <row r="2" spans="2:9" s="45" customFormat="1" ht="18" x14ac:dyDescent="0.35">
      <c r="B2" s="46"/>
    </row>
    <row r="3" spans="2:9" s="45" customFormat="1" ht="15.6" x14ac:dyDescent="0.3">
      <c r="B3" s="49" t="s">
        <v>368</v>
      </c>
    </row>
    <row r="4" spans="2:9" x14ac:dyDescent="0.3">
      <c r="B4" s="115" t="s">
        <v>369</v>
      </c>
      <c r="C4" s="116" t="str">
        <f>Facility!C4</f>
        <v>XTO Energy Inc.</v>
      </c>
      <c r="D4" s="45"/>
      <c r="E4" s="45"/>
      <c r="F4" s="45"/>
      <c r="G4" s="45"/>
      <c r="H4" s="45"/>
      <c r="I4" s="45"/>
    </row>
    <row r="5" spans="2:9" x14ac:dyDescent="0.3">
      <c r="B5" s="115" t="s">
        <v>14</v>
      </c>
      <c r="C5" s="116" t="str">
        <f>Facility!C21</f>
        <v>Carthage Compressor Station</v>
      </c>
      <c r="D5" s="45"/>
      <c r="E5" s="45"/>
      <c r="F5" s="45"/>
      <c r="G5" s="45"/>
      <c r="H5" s="45"/>
      <c r="I5" s="45"/>
    </row>
    <row r="6" spans="2:9" s="45" customFormat="1" x14ac:dyDescent="0.3"/>
    <row r="7" spans="2:9" s="45" customFormat="1" ht="15.6" x14ac:dyDescent="0.3">
      <c r="B7" s="49" t="s">
        <v>740</v>
      </c>
    </row>
    <row r="8" spans="2:9" x14ac:dyDescent="0.3">
      <c r="B8" s="76" t="s">
        <v>741</v>
      </c>
      <c r="C8" s="318" t="str">
        <f>IF(ICR_ID="","",ICR_ID)</f>
        <v/>
      </c>
      <c r="D8" s="45"/>
      <c r="E8" s="45"/>
      <c r="F8" s="45"/>
      <c r="G8" s="45"/>
      <c r="H8" s="45"/>
      <c r="I8" s="45"/>
    </row>
    <row r="9" spans="2:9" ht="44.25" customHeight="1" x14ac:dyDescent="0.3">
      <c r="B9" s="306" t="s">
        <v>742</v>
      </c>
      <c r="C9" s="297"/>
      <c r="D9" s="45"/>
      <c r="E9" s="45"/>
      <c r="F9" s="45"/>
      <c r="G9" s="45"/>
      <c r="H9" s="45"/>
      <c r="I9" s="45"/>
    </row>
    <row r="10" spans="2:9" ht="46.5" customHeight="1" x14ac:dyDescent="0.3">
      <c r="B10" s="306" t="s">
        <v>743</v>
      </c>
      <c r="C10" s="297"/>
      <c r="D10" s="45"/>
      <c r="E10" s="45"/>
      <c r="F10" s="45"/>
      <c r="G10" s="45"/>
      <c r="H10" s="45"/>
      <c r="I10" s="45"/>
    </row>
    <row r="11" spans="2:9" ht="31.5" customHeight="1" x14ac:dyDescent="0.3">
      <c r="B11" s="306" t="s">
        <v>528</v>
      </c>
      <c r="C11" s="297"/>
      <c r="D11" s="45"/>
      <c r="E11" s="45"/>
      <c r="F11" s="45"/>
      <c r="G11" s="45"/>
      <c r="H11" s="45"/>
      <c r="I11" s="45"/>
    </row>
    <row r="12" spans="2:9" ht="31.5" customHeight="1" x14ac:dyDescent="0.3">
      <c r="B12" s="306" t="s">
        <v>744</v>
      </c>
      <c r="C12" s="297"/>
      <c r="D12" s="45"/>
      <c r="E12" s="45"/>
      <c r="F12" s="45"/>
      <c r="G12" s="45"/>
      <c r="H12" s="45"/>
      <c r="I12" s="45"/>
    </row>
    <row r="13" spans="2:9" ht="31.5" customHeight="1" x14ac:dyDescent="0.3">
      <c r="B13" s="306" t="s">
        <v>745</v>
      </c>
      <c r="C13" s="297"/>
      <c r="D13" s="45"/>
      <c r="E13" s="45"/>
      <c r="F13" s="45"/>
      <c r="G13" s="45"/>
      <c r="H13" s="45"/>
      <c r="I13" s="45"/>
    </row>
    <row r="14" spans="2:9" ht="31.5" customHeight="1" x14ac:dyDescent="0.3">
      <c r="B14" s="306" t="s">
        <v>746</v>
      </c>
      <c r="C14" s="297"/>
      <c r="D14" s="45"/>
      <c r="E14" s="45"/>
      <c r="F14" s="45"/>
      <c r="G14" s="45"/>
      <c r="H14" s="45"/>
      <c r="I14" s="45"/>
    </row>
    <row r="15" spans="2:9" ht="31.5" customHeight="1" x14ac:dyDescent="0.3">
      <c r="B15" s="306" t="s">
        <v>747</v>
      </c>
      <c r="C15" s="297"/>
      <c r="D15" s="45"/>
      <c r="E15" s="45"/>
      <c r="F15" s="45"/>
      <c r="G15" s="45"/>
      <c r="H15" s="45"/>
      <c r="I15" s="45"/>
    </row>
    <row r="16" spans="2:9" ht="31.5" customHeight="1" x14ac:dyDescent="0.3">
      <c r="B16" s="306" t="s">
        <v>748</v>
      </c>
      <c r="C16" s="297"/>
      <c r="D16" s="45"/>
      <c r="E16" s="45"/>
      <c r="F16" s="45"/>
      <c r="G16" s="45"/>
      <c r="H16" s="45"/>
      <c r="I16" s="45"/>
    </row>
    <row r="17" spans="2:32" ht="28.8" x14ac:dyDescent="0.3">
      <c r="B17" s="108" t="s">
        <v>749</v>
      </c>
      <c r="C17" s="297"/>
      <c r="D17" s="45"/>
      <c r="E17" s="45"/>
      <c r="F17" s="45"/>
      <c r="G17" s="45"/>
      <c r="H17" s="45"/>
      <c r="I17" s="45"/>
    </row>
    <row r="18" spans="2:32" x14ac:dyDescent="0.3">
      <c r="B18" s="112" t="s">
        <v>750</v>
      </c>
      <c r="C18" s="247"/>
      <c r="D18" s="45"/>
      <c r="E18" s="45"/>
      <c r="F18" s="45"/>
      <c r="G18" s="45"/>
      <c r="H18" s="45"/>
      <c r="I18" s="45"/>
    </row>
    <row r="19" spans="2:32" ht="57.6" x14ac:dyDescent="0.3">
      <c r="B19" s="108" t="s">
        <v>751</v>
      </c>
      <c r="C19" s="304"/>
      <c r="D19" s="74"/>
      <c r="E19" s="45"/>
      <c r="F19" s="45"/>
      <c r="G19" s="45"/>
      <c r="H19" s="45"/>
      <c r="I19" s="45"/>
    </row>
    <row r="20" spans="2:32" ht="28.8" x14ac:dyDescent="0.3">
      <c r="B20" s="108" t="s">
        <v>752</v>
      </c>
      <c r="C20" s="319" t="s">
        <v>753</v>
      </c>
      <c r="D20" s="319" t="s">
        <v>754</v>
      </c>
      <c r="E20" s="319" t="s">
        <v>755</v>
      </c>
      <c r="F20" s="319" t="s">
        <v>756</v>
      </c>
      <c r="G20" s="319" t="s">
        <v>757</v>
      </c>
      <c r="H20" s="319" t="s">
        <v>758</v>
      </c>
      <c r="I20" s="45"/>
    </row>
    <row r="21" spans="2:32" x14ac:dyDescent="0.3">
      <c r="B21" s="112" t="s">
        <v>759</v>
      </c>
      <c r="C21" s="80"/>
      <c r="D21" s="80"/>
      <c r="E21" s="80"/>
      <c r="F21" s="80"/>
      <c r="G21" s="80"/>
      <c r="H21" s="80"/>
      <c r="I21" s="45"/>
    </row>
    <row r="22" spans="2:32" x14ac:dyDescent="0.3">
      <c r="B22" s="112" t="s">
        <v>760</v>
      </c>
      <c r="C22" s="80"/>
      <c r="D22" s="80"/>
      <c r="E22" s="80"/>
      <c r="F22" s="80"/>
      <c r="G22" s="80"/>
      <c r="H22" s="80"/>
      <c r="I22" s="45"/>
    </row>
    <row r="23" spans="2:32" x14ac:dyDescent="0.3">
      <c r="B23" s="112" t="s">
        <v>761</v>
      </c>
      <c r="C23" s="77"/>
      <c r="D23" s="77"/>
      <c r="E23" s="77"/>
      <c r="F23" s="77"/>
      <c r="G23" s="77"/>
      <c r="H23" s="77"/>
      <c r="I23" s="45"/>
    </row>
    <row r="24" spans="2:32" ht="43.2" x14ac:dyDescent="0.3">
      <c r="B24" s="86" t="s">
        <v>762</v>
      </c>
      <c r="C24" s="111"/>
      <c r="D24" s="182"/>
      <c r="E24" s="182"/>
      <c r="F24" s="45"/>
      <c r="G24" s="45"/>
      <c r="H24" s="45"/>
      <c r="I24" s="45"/>
    </row>
    <row r="25" spans="2:32" s="45" customFormat="1" x14ac:dyDescent="0.3"/>
    <row r="26" spans="2:32" ht="15.6" x14ac:dyDescent="0.3">
      <c r="B26" s="49" t="s">
        <v>763</v>
      </c>
      <c r="C26" s="320"/>
      <c r="D26" s="320"/>
      <c r="E26" s="320"/>
      <c r="F26" s="320"/>
      <c r="G26" s="320"/>
      <c r="H26" s="45"/>
      <c r="I26" s="45"/>
    </row>
    <row r="27" spans="2:32" x14ac:dyDescent="0.3">
      <c r="B27" s="321" t="s">
        <v>764</v>
      </c>
      <c r="C27" s="304"/>
      <c r="D27" s="320"/>
      <c r="E27" s="320"/>
      <c r="F27" s="320"/>
      <c r="G27" s="320"/>
      <c r="H27" s="45"/>
      <c r="I27" s="45"/>
    </row>
    <row r="28" spans="2:32" ht="41.85" customHeight="1" x14ac:dyDescent="0.3">
      <c r="B28" s="321" t="s">
        <v>765</v>
      </c>
      <c r="C28" s="304"/>
      <c r="D28" s="320"/>
      <c r="E28" s="320"/>
      <c r="F28" s="320"/>
      <c r="G28" s="320"/>
      <c r="H28" s="45"/>
      <c r="I28" s="45"/>
    </row>
    <row r="29" spans="2:32" ht="57.6" x14ac:dyDescent="0.3">
      <c r="B29" s="321" t="s">
        <v>766</v>
      </c>
      <c r="C29" s="304"/>
      <c r="D29" s="320"/>
      <c r="E29" s="320"/>
      <c r="F29" s="320"/>
      <c r="G29" s="320"/>
      <c r="H29" s="45"/>
      <c r="I29" s="45"/>
    </row>
    <row r="30" spans="2:32" x14ac:dyDescent="0.3">
      <c r="B30" s="45"/>
      <c r="C30" s="45"/>
      <c r="D30" s="45"/>
      <c r="E30" s="320"/>
      <c r="F30" s="320"/>
      <c r="G30" s="320"/>
      <c r="H30" s="45"/>
      <c r="I30" s="45"/>
    </row>
    <row r="31" spans="2:32" ht="15.6" x14ac:dyDescent="0.3">
      <c r="B31" s="49" t="s">
        <v>767</v>
      </c>
      <c r="C31" s="106"/>
      <c r="D31" s="185"/>
      <c r="E31" s="45"/>
      <c r="F31" s="320"/>
      <c r="G31" s="320"/>
      <c r="H31" s="45"/>
      <c r="I31" s="45"/>
    </row>
    <row r="32" spans="2:32" x14ac:dyDescent="0.3">
      <c r="B32" s="161"/>
      <c r="C32" s="322" t="s">
        <v>768</v>
      </c>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4"/>
      <c r="AD32" s="325" t="s">
        <v>474</v>
      </c>
      <c r="AE32" s="326"/>
      <c r="AF32" s="327"/>
    </row>
    <row r="33" spans="2:32" ht="57.6" x14ac:dyDescent="0.3">
      <c r="B33" s="161"/>
      <c r="C33" s="199" t="s">
        <v>769</v>
      </c>
      <c r="D33" s="199" t="s">
        <v>770</v>
      </c>
      <c r="E33" s="199" t="s">
        <v>771</v>
      </c>
      <c r="F33" s="199" t="s">
        <v>772</v>
      </c>
      <c r="G33" s="199" t="s">
        <v>491</v>
      </c>
      <c r="H33" s="199" t="s">
        <v>492</v>
      </c>
      <c r="I33" s="199" t="s">
        <v>773</v>
      </c>
      <c r="J33" s="199" t="s">
        <v>494</v>
      </c>
      <c r="K33" s="199" t="s">
        <v>495</v>
      </c>
      <c r="L33" s="199" t="s">
        <v>496</v>
      </c>
      <c r="M33" s="199" t="s">
        <v>497</v>
      </c>
      <c r="N33" s="199" t="s">
        <v>498</v>
      </c>
      <c r="O33" s="199" t="s">
        <v>591</v>
      </c>
      <c r="P33" s="199" t="s">
        <v>500</v>
      </c>
      <c r="Q33" s="199" t="s">
        <v>501</v>
      </c>
      <c r="R33" s="199" t="s">
        <v>502</v>
      </c>
      <c r="S33" s="199" t="s">
        <v>503</v>
      </c>
      <c r="T33" s="199" t="s">
        <v>504</v>
      </c>
      <c r="U33" s="199" t="s">
        <v>620</v>
      </c>
      <c r="V33" s="199" t="s">
        <v>506</v>
      </c>
      <c r="W33" s="199" t="s">
        <v>507</v>
      </c>
      <c r="X33" s="199" t="s">
        <v>508</v>
      </c>
      <c r="Y33" s="199" t="s">
        <v>509</v>
      </c>
      <c r="Z33" s="199" t="s">
        <v>510</v>
      </c>
      <c r="AA33" s="199" t="s">
        <v>511</v>
      </c>
      <c r="AB33" s="200" t="s">
        <v>512</v>
      </c>
      <c r="AC33" s="200" t="s">
        <v>513</v>
      </c>
      <c r="AD33" s="201" t="s">
        <v>514</v>
      </c>
      <c r="AE33" s="201" t="s">
        <v>515</v>
      </c>
      <c r="AF33" s="201" t="s">
        <v>516</v>
      </c>
    </row>
    <row r="34" spans="2:32" x14ac:dyDescent="0.3">
      <c r="B34" s="328" t="s">
        <v>774</v>
      </c>
      <c r="C34" s="329"/>
      <c r="D34" s="330"/>
      <c r="E34" s="330"/>
      <c r="F34" s="330"/>
      <c r="G34" s="330"/>
      <c r="H34" s="330"/>
      <c r="I34" s="330"/>
      <c r="J34" s="330"/>
      <c r="K34" s="330"/>
      <c r="L34" s="330"/>
      <c r="M34" s="330"/>
      <c r="N34" s="330"/>
      <c r="O34" s="330"/>
      <c r="P34" s="330"/>
      <c r="Q34" s="330"/>
      <c r="R34" s="330"/>
      <c r="S34" s="330"/>
      <c r="T34" s="330"/>
      <c r="U34" s="330"/>
      <c r="V34" s="330"/>
      <c r="W34" s="330"/>
      <c r="X34" s="330"/>
      <c r="Y34" s="330"/>
      <c r="Z34" s="330"/>
      <c r="AA34" s="330"/>
      <c r="AB34" s="330"/>
      <c r="AC34" s="109"/>
      <c r="AD34" s="109"/>
      <c r="AE34" s="165"/>
      <c r="AF34" s="165"/>
    </row>
    <row r="35" spans="2:32" x14ac:dyDescent="0.3">
      <c r="B35" s="45"/>
      <c r="C35" s="45"/>
      <c r="D35" s="45"/>
      <c r="E35" s="45"/>
      <c r="F35" s="320"/>
      <c r="G35" s="320"/>
      <c r="H35" s="45"/>
      <c r="I35" s="45"/>
    </row>
    <row r="36" spans="2:32" x14ac:dyDescent="0.3">
      <c r="B36" s="45"/>
      <c r="C36" s="45"/>
      <c r="D36" s="45"/>
      <c r="E36" s="320"/>
      <c r="F36" s="320"/>
      <c r="G36" s="320"/>
      <c r="H36" s="45"/>
      <c r="I36" s="45"/>
    </row>
    <row r="37" spans="2:32" x14ac:dyDescent="0.3">
      <c r="B37" s="45"/>
      <c r="C37" s="45"/>
      <c r="D37" s="45"/>
      <c r="E37" s="320"/>
      <c r="F37" s="320"/>
      <c r="G37" s="320"/>
      <c r="H37" s="45"/>
      <c r="I37" s="45"/>
    </row>
    <row r="38" spans="2:32" x14ac:dyDescent="0.3">
      <c r="B38" s="45"/>
      <c r="C38" s="45"/>
      <c r="D38" s="45"/>
      <c r="E38" s="320"/>
      <c r="F38" s="320"/>
      <c r="G38" s="320"/>
      <c r="H38" s="45"/>
      <c r="I38" s="45"/>
    </row>
    <row r="39" spans="2:32" x14ac:dyDescent="0.3">
      <c r="B39" s="45"/>
      <c r="C39" s="45"/>
      <c r="D39" s="45"/>
      <c r="E39" s="320"/>
      <c r="F39" s="320"/>
      <c r="G39" s="320"/>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2"/>
    </row>
    <row r="254" spans="4:4" s="45" customFormat="1" x14ac:dyDescent="0.3">
      <c r="D254" s="132"/>
    </row>
    <row r="255" spans="4:4" s="45" customFormat="1" x14ac:dyDescent="0.3">
      <c r="D255" s="132"/>
    </row>
    <row r="256" spans="4:4" s="45" customFormat="1" x14ac:dyDescent="0.3">
      <c r="D256" s="132"/>
    </row>
    <row r="257" spans="2:4" s="45" customFormat="1" x14ac:dyDescent="0.3">
      <c r="B257" s="132"/>
      <c r="C257" s="132"/>
      <c r="D257" s="132"/>
    </row>
    <row r="258" spans="2:4" s="45" customFormat="1" x14ac:dyDescent="0.3">
      <c r="B258" s="132"/>
      <c r="C258" s="132"/>
      <c r="D258" s="132"/>
    </row>
    <row r="259" spans="2:4" s="45" customFormat="1" x14ac:dyDescent="0.3">
      <c r="B259" s="132"/>
      <c r="C259" s="132"/>
      <c r="D259" s="132"/>
    </row>
    <row r="260" spans="2:4" s="45" customFormat="1" x14ac:dyDescent="0.3">
      <c r="B260" s="132"/>
      <c r="C260" s="132"/>
      <c r="D260" s="132"/>
    </row>
    <row r="261" spans="2:4" s="45" customFormat="1" x14ac:dyDescent="0.3">
      <c r="B261" s="132"/>
      <c r="C261" s="132"/>
      <c r="D261" s="132"/>
    </row>
    <row r="262" spans="2:4" s="45" customFormat="1" x14ac:dyDescent="0.3">
      <c r="B262" s="132"/>
      <c r="C262" s="132"/>
      <c r="D262" s="132"/>
    </row>
    <row r="263" spans="2:4" s="45" customFormat="1" x14ac:dyDescent="0.3">
      <c r="B263" s="132"/>
      <c r="C263" s="132"/>
      <c r="D263" s="132"/>
    </row>
    <row r="264" spans="2:4" s="45" customFormat="1" x14ac:dyDescent="0.3">
      <c r="B264" s="132"/>
      <c r="C264" s="132"/>
      <c r="D264" s="132"/>
    </row>
    <row r="265" spans="2:4" s="45" customFormat="1" x14ac:dyDescent="0.3">
      <c r="B265" s="132"/>
      <c r="C265" s="132"/>
      <c r="D265" s="132"/>
    </row>
    <row r="266" spans="2:4" s="45" customFormat="1" x14ac:dyDescent="0.3">
      <c r="B266" s="132"/>
      <c r="C266" s="132"/>
      <c r="D266" s="132"/>
    </row>
  </sheetData>
  <sheetProtection algorithmName="SHA-512" hashValue="RsT/czAzdSotbhyhMbu0JZYqV6YJ9r95bApCb/X3PD4CK+KtwNrzgF/hOPwC57lbplJLEVUq9Kkikd2ySKf0pA==" saltValue="9/lGLO+VApdX1ATNhn2C/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1"/>
      <c r="B1" s="331" t="str">
        <f t="shared" ref="B1:B33" si="0">IF(A1=0,"",A1)</f>
        <v/>
      </c>
      <c r="C1" s="332" t="s">
        <v>775</v>
      </c>
    </row>
    <row r="2" spans="1:3" x14ac:dyDescent="0.3">
      <c r="A2" s="331" t="str">
        <f>'Control Devices'!B11</f>
        <v>LP Flare</v>
      </c>
      <c r="B2" s="331" t="str">
        <f t="shared" si="0"/>
        <v>LP Flare</v>
      </c>
    </row>
    <row r="3" spans="1:3" x14ac:dyDescent="0.3">
      <c r="A3" s="331">
        <f>'Control Devices'!B12</f>
        <v>0</v>
      </c>
      <c r="B3" s="331" t="str">
        <f t="shared" si="0"/>
        <v/>
      </c>
    </row>
    <row r="4" spans="1:3" x14ac:dyDescent="0.3">
      <c r="A4" s="331">
        <f>'Control Devices'!B13</f>
        <v>0</v>
      </c>
      <c r="B4" s="331" t="str">
        <f t="shared" si="0"/>
        <v/>
      </c>
    </row>
    <row r="5" spans="1:3" x14ac:dyDescent="0.3">
      <c r="A5" s="331">
        <f>'Control Devices'!B14</f>
        <v>0</v>
      </c>
      <c r="B5" s="331" t="str">
        <f t="shared" si="0"/>
        <v/>
      </c>
    </row>
    <row r="6" spans="1:3" x14ac:dyDescent="0.3">
      <c r="A6" s="331">
        <f>'Control Devices'!B15</f>
        <v>0</v>
      </c>
      <c r="B6" s="331" t="str">
        <f t="shared" si="0"/>
        <v/>
      </c>
    </row>
    <row r="7" spans="1:3" x14ac:dyDescent="0.3">
      <c r="A7" s="331">
        <f>'Control Devices'!B16</f>
        <v>0</v>
      </c>
      <c r="B7" s="331" t="str">
        <f t="shared" si="0"/>
        <v/>
      </c>
    </row>
    <row r="8" spans="1:3" x14ac:dyDescent="0.3">
      <c r="A8" s="331">
        <f>'Control Devices'!B17</f>
        <v>0</v>
      </c>
      <c r="B8" s="331" t="str">
        <f t="shared" si="0"/>
        <v/>
      </c>
    </row>
    <row r="9" spans="1:3" x14ac:dyDescent="0.3">
      <c r="A9" s="331">
        <f>'Control Devices'!B18</f>
        <v>0</v>
      </c>
      <c r="B9" s="331" t="str">
        <f t="shared" si="0"/>
        <v/>
      </c>
    </row>
    <row r="10" spans="1:3" x14ac:dyDescent="0.3">
      <c r="A10" s="331">
        <f>'Control Devices'!B19</f>
        <v>0</v>
      </c>
      <c r="B10" s="331" t="str">
        <f t="shared" si="0"/>
        <v/>
      </c>
    </row>
    <row r="11" spans="1:3" x14ac:dyDescent="0.3">
      <c r="A11" s="331">
        <f>'Control Devices'!B20</f>
        <v>0</v>
      </c>
      <c r="B11" s="331" t="str">
        <f t="shared" si="0"/>
        <v/>
      </c>
    </row>
    <row r="12" spans="1:3" x14ac:dyDescent="0.3">
      <c r="A12" s="331">
        <f>'Control Devices'!B21</f>
        <v>0</v>
      </c>
      <c r="B12" s="331" t="str">
        <f t="shared" si="0"/>
        <v/>
      </c>
    </row>
    <row r="13" spans="1:3" x14ac:dyDescent="0.3">
      <c r="A13" s="331">
        <f>'Control Devices'!B22</f>
        <v>0</v>
      </c>
      <c r="B13" s="331" t="str">
        <f t="shared" si="0"/>
        <v/>
      </c>
    </row>
    <row r="14" spans="1:3" x14ac:dyDescent="0.3">
      <c r="A14" s="331">
        <f>'Control Devices'!B23</f>
        <v>0</v>
      </c>
      <c r="B14" s="331" t="str">
        <f t="shared" si="0"/>
        <v/>
      </c>
    </row>
    <row r="15" spans="1:3" x14ac:dyDescent="0.3">
      <c r="A15" s="331">
        <f>'Control Devices'!B24</f>
        <v>0</v>
      </c>
      <c r="B15" s="331" t="str">
        <f t="shared" si="0"/>
        <v/>
      </c>
    </row>
    <row r="16" spans="1:3" x14ac:dyDescent="0.3">
      <c r="A16" s="331">
        <f>'Control Devices'!B25</f>
        <v>0</v>
      </c>
      <c r="B16" s="331" t="str">
        <f t="shared" si="0"/>
        <v/>
      </c>
    </row>
    <row r="17" spans="1:2" x14ac:dyDescent="0.3">
      <c r="A17" s="331">
        <f>'Control Devices'!B26</f>
        <v>0</v>
      </c>
      <c r="B17" s="331" t="str">
        <f t="shared" si="0"/>
        <v/>
      </c>
    </row>
    <row r="18" spans="1:2" x14ac:dyDescent="0.3">
      <c r="A18" s="331">
        <f>'Control Devices'!B27</f>
        <v>0</v>
      </c>
      <c r="B18" s="331" t="str">
        <f t="shared" si="0"/>
        <v/>
      </c>
    </row>
    <row r="19" spans="1:2" x14ac:dyDescent="0.3">
      <c r="A19" s="331">
        <f>'Control Devices'!B54</f>
        <v>0</v>
      </c>
      <c r="B19" s="331" t="str">
        <f t="shared" si="0"/>
        <v/>
      </c>
    </row>
    <row r="20" spans="1:2" x14ac:dyDescent="0.3">
      <c r="A20" s="331">
        <f>'Control Devices'!B55</f>
        <v>0</v>
      </c>
      <c r="B20" s="331" t="str">
        <f t="shared" si="0"/>
        <v/>
      </c>
    </row>
    <row r="21" spans="1:2" x14ac:dyDescent="0.3">
      <c r="A21" s="331">
        <f>'Control Devices'!B56</f>
        <v>0</v>
      </c>
      <c r="B21" s="331" t="str">
        <f t="shared" si="0"/>
        <v/>
      </c>
    </row>
    <row r="22" spans="1:2" x14ac:dyDescent="0.3">
      <c r="A22" s="331">
        <f>'Control Devices'!B57</f>
        <v>0</v>
      </c>
      <c r="B22" s="331" t="str">
        <f t="shared" si="0"/>
        <v/>
      </c>
    </row>
    <row r="23" spans="1:2" x14ac:dyDescent="0.3">
      <c r="A23" s="331">
        <f>'Control Devices'!B58</f>
        <v>0</v>
      </c>
      <c r="B23" s="331" t="str">
        <f t="shared" si="0"/>
        <v/>
      </c>
    </row>
    <row r="24" spans="1:2" x14ac:dyDescent="0.3">
      <c r="A24" s="331">
        <f>'Control Devices'!B59</f>
        <v>0</v>
      </c>
      <c r="B24" s="331" t="str">
        <f t="shared" si="0"/>
        <v/>
      </c>
    </row>
    <row r="25" spans="1:2" x14ac:dyDescent="0.3">
      <c r="A25" s="331">
        <f>'Control Devices'!B60</f>
        <v>0</v>
      </c>
      <c r="B25" s="331" t="str">
        <f t="shared" si="0"/>
        <v/>
      </c>
    </row>
    <row r="26" spans="1:2" x14ac:dyDescent="0.3">
      <c r="A26" s="331">
        <f>'Control Devices'!B61</f>
        <v>0</v>
      </c>
      <c r="B26" s="331" t="str">
        <f t="shared" si="0"/>
        <v/>
      </c>
    </row>
    <row r="27" spans="1:2" x14ac:dyDescent="0.3">
      <c r="A27" s="331">
        <f>'Control Devices'!B62</f>
        <v>0</v>
      </c>
      <c r="B27" s="331" t="str">
        <f t="shared" si="0"/>
        <v/>
      </c>
    </row>
    <row r="28" spans="1:2" x14ac:dyDescent="0.3">
      <c r="A28" s="331">
        <f>'Control Devices'!B63</f>
        <v>0</v>
      </c>
      <c r="B28" s="331" t="str">
        <f t="shared" si="0"/>
        <v/>
      </c>
    </row>
    <row r="29" spans="1:2" x14ac:dyDescent="0.3">
      <c r="A29" s="331">
        <f>'Control Devices'!B64</f>
        <v>0</v>
      </c>
      <c r="B29" s="331" t="str">
        <f t="shared" si="0"/>
        <v/>
      </c>
    </row>
    <row r="30" spans="1:2" x14ac:dyDescent="0.3">
      <c r="A30" s="331">
        <f>'Control Devices'!B65</f>
        <v>0</v>
      </c>
      <c r="B30" s="331" t="str">
        <f t="shared" si="0"/>
        <v/>
      </c>
    </row>
    <row r="31" spans="1:2" x14ac:dyDescent="0.3">
      <c r="A31" s="331">
        <f>'Control Devices'!B66</f>
        <v>0</v>
      </c>
      <c r="B31" s="331" t="str">
        <f t="shared" si="0"/>
        <v/>
      </c>
    </row>
    <row r="32" spans="1:2" x14ac:dyDescent="0.3">
      <c r="A32" s="331">
        <f>'Control Devices'!B67</f>
        <v>0</v>
      </c>
      <c r="B32" s="331" t="str">
        <f t="shared" si="0"/>
        <v/>
      </c>
    </row>
    <row r="33" spans="1:2" x14ac:dyDescent="0.3">
      <c r="A33" s="331">
        <f>'Control Devices'!B68</f>
        <v>0</v>
      </c>
      <c r="B33" s="331"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3" t="s">
        <v>870</v>
      </c>
    </row>
    <row r="181" spans="1:1" x14ac:dyDescent="0.3">
      <c r="A181" s="45" t="s">
        <v>871</v>
      </c>
    </row>
    <row r="182" spans="1:1" x14ac:dyDescent="0.3">
      <c r="A182" s="153"/>
    </row>
  </sheetData>
  <sheetProtection algorithmName="SHA-512" hashValue="jN34lIcTFJgX043ixuwythMuftI1gnIw7dj92njbqH/wkoO0Y0t7TZ6+4+mWPPLajAiy93D/+035pCQ2+I4sXw==" saltValue="TkJyDxkqb6mupefM/2hZ1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wLgmc7haiRDx67jeQbbnKY4dFK8RJzsG+NkNd3FbP1h2H90nbjKFJMaaKOZ4xXfPA0e+yJ5NtkZu1XIikQDIVQ==" saltValue="7Ffod+OVLHtdFKMM8Zj34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election activeCell="C11" sqref="C1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CS3vzgo+tn1px8Gb3FNT7YHYd3lXd5FN9tsWYdMlxrmd8SpuS2dflO+YtEoW/Xk2qLSEf2K0kwG3mnOOLFZd2g==" saltValue="YiOMF7U0JGT5NvHpOlj8e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E102"/>
  <sheetViews>
    <sheetView topLeftCell="A10" zoomScaleNormal="100" workbookViewId="0">
      <selection activeCell="D78" sqref="D78"/>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982</v>
      </c>
    </row>
    <row r="5" spans="2:4" x14ac:dyDescent="0.3">
      <c r="B5" s="76" t="s">
        <v>295</v>
      </c>
      <c r="C5" s="78" t="s">
        <v>940</v>
      </c>
    </row>
    <row r="6" spans="2:4" x14ac:dyDescent="0.3">
      <c r="B6" s="76" t="s">
        <v>296</v>
      </c>
      <c r="C6" s="77">
        <v>804712347</v>
      </c>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77389</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951</v>
      </c>
    </row>
    <row r="22" spans="2:3" x14ac:dyDescent="0.3">
      <c r="B22" s="76" t="s">
        <v>309</v>
      </c>
      <c r="C22" s="77"/>
    </row>
    <row r="23" spans="2:3" x14ac:dyDescent="0.3">
      <c r="B23" s="76" t="s">
        <v>310</v>
      </c>
      <c r="C23" s="80" t="s">
        <v>952</v>
      </c>
    </row>
    <row r="24" spans="2:3" x14ac:dyDescent="0.3">
      <c r="B24" s="76" t="s">
        <v>311</v>
      </c>
      <c r="C24" s="80"/>
    </row>
    <row r="25" spans="2:3" x14ac:dyDescent="0.3">
      <c r="B25" s="76" t="s">
        <v>312</v>
      </c>
      <c r="C25" s="77"/>
    </row>
    <row r="26" spans="2:3" x14ac:dyDescent="0.3">
      <c r="B26" s="76" t="s">
        <v>313</v>
      </c>
      <c r="C26" s="77" t="s">
        <v>953</v>
      </c>
    </row>
    <row r="27" spans="2:3" x14ac:dyDescent="0.3">
      <c r="B27" s="76" t="s">
        <v>314</v>
      </c>
      <c r="C27" s="77" t="s">
        <v>954</v>
      </c>
    </row>
    <row r="28" spans="2:3" x14ac:dyDescent="0.3">
      <c r="B28" s="76" t="s">
        <v>315</v>
      </c>
      <c r="C28" s="77">
        <v>75633</v>
      </c>
    </row>
    <row r="29" spans="2:3" x14ac:dyDescent="0.3">
      <c r="B29" s="76" t="s">
        <v>316</v>
      </c>
      <c r="C29" s="77" t="s">
        <v>955</v>
      </c>
    </row>
    <row r="30" spans="2:3" x14ac:dyDescent="0.3">
      <c r="B30" s="76" t="s">
        <v>317</v>
      </c>
      <c r="C30" s="77">
        <v>32.119</v>
      </c>
    </row>
    <row r="31" spans="2:3" x14ac:dyDescent="0.3">
      <c r="B31" s="76" t="s">
        <v>318</v>
      </c>
      <c r="C31" s="77">
        <v>-94.338999999999999</v>
      </c>
    </row>
    <row r="32" spans="2:3" x14ac:dyDescent="0.3">
      <c r="B32" s="76" t="s">
        <v>297</v>
      </c>
      <c r="C32" s="77"/>
    </row>
    <row r="33" spans="2:3" x14ac:dyDescent="0.3">
      <c r="B33" s="76" t="s">
        <v>298</v>
      </c>
      <c r="C33" s="77"/>
    </row>
    <row r="34" spans="2:3" x14ac:dyDescent="0.3">
      <c r="B34" s="76" t="s">
        <v>299</v>
      </c>
      <c r="C34" s="77"/>
    </row>
    <row r="35" spans="2:3" x14ac:dyDescent="0.3">
      <c r="B35" s="76" t="s">
        <v>300</v>
      </c>
      <c r="C35" s="77"/>
    </row>
    <row r="37" spans="2:3" x14ac:dyDescent="0.3">
      <c r="B37" s="76" t="s">
        <v>301</v>
      </c>
      <c r="C37" s="77" t="s">
        <v>983</v>
      </c>
    </row>
    <row r="38" spans="2:3" x14ac:dyDescent="0.3">
      <c r="B38" s="76" t="s">
        <v>302</v>
      </c>
      <c r="C38" s="77" t="s">
        <v>960</v>
      </c>
    </row>
    <row r="39" spans="2:3" x14ac:dyDescent="0.3">
      <c r="B39" s="76" t="s">
        <v>303</v>
      </c>
      <c r="C39" s="77" t="s">
        <v>981</v>
      </c>
    </row>
    <row r="40" spans="2:3" x14ac:dyDescent="0.3">
      <c r="B40" s="76" t="s">
        <v>304</v>
      </c>
      <c r="C40" s="77"/>
    </row>
    <row r="41" spans="2:3" x14ac:dyDescent="0.3">
      <c r="B41" s="76" t="s">
        <v>305</v>
      </c>
      <c r="C41" s="77" t="s">
        <v>961</v>
      </c>
    </row>
    <row r="42" spans="2:3" x14ac:dyDescent="0.3">
      <c r="B42" s="76" t="s">
        <v>306</v>
      </c>
      <c r="C42" s="77"/>
    </row>
    <row r="43" spans="2:3" x14ac:dyDescent="0.3">
      <c r="B43" s="81"/>
      <c r="C43" s="82"/>
    </row>
    <row r="44" spans="2:3" x14ac:dyDescent="0.3">
      <c r="B44" s="83" t="s">
        <v>319</v>
      </c>
      <c r="C44" s="77" t="s">
        <v>940</v>
      </c>
    </row>
    <row r="45" spans="2:3" x14ac:dyDescent="0.3">
      <c r="B45" s="83" t="s">
        <v>320</v>
      </c>
      <c r="C45" s="77" t="s">
        <v>940</v>
      </c>
    </row>
    <row r="46" spans="2:3" x14ac:dyDescent="0.3">
      <c r="B46" s="81"/>
      <c r="C46" s="82"/>
    </row>
    <row r="47" spans="2:3" x14ac:dyDescent="0.3">
      <c r="B47" s="83" t="s">
        <v>321</v>
      </c>
      <c r="C47" s="77" t="s">
        <v>940</v>
      </c>
    </row>
    <row r="48" spans="2:3" x14ac:dyDescent="0.3">
      <c r="B48" s="84" t="s">
        <v>322</v>
      </c>
      <c r="C48" s="77" t="s">
        <v>956</v>
      </c>
    </row>
    <row r="49" spans="2:5" ht="28.8" x14ac:dyDescent="0.3">
      <c r="B49" s="85" t="s">
        <v>323</v>
      </c>
      <c r="C49" s="77" t="s">
        <v>949</v>
      </c>
    </row>
    <row r="50" spans="2:5" ht="28.8" x14ac:dyDescent="0.3">
      <c r="B50" s="85" t="s">
        <v>324</v>
      </c>
      <c r="C50" s="77" t="s">
        <v>950</v>
      </c>
    </row>
    <row r="51" spans="2:5" x14ac:dyDescent="0.3">
      <c r="B51" s="86" t="s">
        <v>325</v>
      </c>
      <c r="C51" s="78">
        <v>12</v>
      </c>
    </row>
    <row r="52" spans="2:5" x14ac:dyDescent="0.3">
      <c r="B52" s="87" t="s">
        <v>326</v>
      </c>
      <c r="C52" s="88" t="s">
        <v>957</v>
      </c>
    </row>
    <row r="53" spans="2:5" x14ac:dyDescent="0.3">
      <c r="B53" s="81"/>
      <c r="C53" s="82"/>
    </row>
    <row r="54" spans="2:5" ht="72" x14ac:dyDescent="0.3">
      <c r="B54" s="89" t="s">
        <v>327</v>
      </c>
      <c r="C54" s="90">
        <v>3956600</v>
      </c>
      <c r="D54" s="91"/>
      <c r="E54" s="92"/>
    </row>
    <row r="55" spans="2:5" x14ac:dyDescent="0.3">
      <c r="B55" s="93" t="s">
        <v>328</v>
      </c>
      <c r="C55" s="77" t="s">
        <v>897</v>
      </c>
    </row>
    <row r="56" spans="2:5" ht="72" x14ac:dyDescent="0.3">
      <c r="B56" s="86" t="s">
        <v>329</v>
      </c>
      <c r="C56" s="77">
        <v>81146</v>
      </c>
    </row>
    <row r="57" spans="2:5" ht="28.8" x14ac:dyDescent="0.3">
      <c r="B57" s="86" t="s">
        <v>330</v>
      </c>
      <c r="C57" s="77">
        <v>439220</v>
      </c>
    </row>
    <row r="58" spans="2:5" ht="28.8" x14ac:dyDescent="0.3">
      <c r="B58" s="86" t="s">
        <v>331</v>
      </c>
      <c r="C58" s="77"/>
    </row>
    <row r="60" spans="2:5" ht="15.6" x14ac:dyDescent="0.3">
      <c r="B60" s="94" t="s">
        <v>332</v>
      </c>
      <c r="C60" s="95" t="s">
        <v>333</v>
      </c>
    </row>
    <row r="61" spans="2:5" x14ac:dyDescent="0.3">
      <c r="B61" s="96" t="s">
        <v>38</v>
      </c>
      <c r="C61" s="97" t="s">
        <v>897</v>
      </c>
    </row>
    <row r="62" spans="2:5" x14ac:dyDescent="0.3">
      <c r="B62" s="98" t="s">
        <v>42</v>
      </c>
      <c r="C62" s="77" t="s">
        <v>940</v>
      </c>
    </row>
    <row r="63" spans="2:5" x14ac:dyDescent="0.3">
      <c r="B63" s="99" t="s">
        <v>334</v>
      </c>
      <c r="C63" s="77" t="s">
        <v>940</v>
      </c>
    </row>
    <row r="64" spans="2:5" x14ac:dyDescent="0.3">
      <c r="B64" s="99" t="s">
        <v>50</v>
      </c>
      <c r="C64" s="77" t="s">
        <v>897</v>
      </c>
    </row>
    <row r="65" spans="2:3" x14ac:dyDescent="0.3">
      <c r="B65" s="98" t="s">
        <v>335</v>
      </c>
      <c r="C65" s="77" t="s">
        <v>940</v>
      </c>
    </row>
    <row r="66" spans="2:3" x14ac:dyDescent="0.3">
      <c r="B66" s="98" t="s">
        <v>336</v>
      </c>
      <c r="C66" s="77" t="s">
        <v>940</v>
      </c>
    </row>
    <row r="67" spans="2:3" x14ac:dyDescent="0.3">
      <c r="B67" s="98" t="s">
        <v>337</v>
      </c>
      <c r="C67" s="77" t="s">
        <v>897</v>
      </c>
    </row>
    <row r="68" spans="2:3" x14ac:dyDescent="0.3">
      <c r="B68" s="98" t="s">
        <v>338</v>
      </c>
      <c r="C68" s="77" t="s">
        <v>940</v>
      </c>
    </row>
    <row r="69" spans="2:3" x14ac:dyDescent="0.3">
      <c r="B69" s="98" t="s">
        <v>339</v>
      </c>
      <c r="C69" s="77" t="s">
        <v>940</v>
      </c>
    </row>
    <row r="70" spans="2:3" x14ac:dyDescent="0.3">
      <c r="B70" s="98" t="s">
        <v>340</v>
      </c>
      <c r="C70" s="77" t="s">
        <v>940</v>
      </c>
    </row>
    <row r="71" spans="2:3" x14ac:dyDescent="0.3">
      <c r="B71" s="98" t="s">
        <v>341</v>
      </c>
      <c r="C71" s="77" t="s">
        <v>897</v>
      </c>
    </row>
    <row r="72" spans="2:3" x14ac:dyDescent="0.3">
      <c r="B72" s="98" t="s">
        <v>342</v>
      </c>
      <c r="C72" s="77" t="s">
        <v>897</v>
      </c>
    </row>
    <row r="73" spans="2:3" x14ac:dyDescent="0.3">
      <c r="B73" s="98" t="s">
        <v>70</v>
      </c>
      <c r="C73" s="77" t="s">
        <v>897</v>
      </c>
    </row>
    <row r="74" spans="2:3" x14ac:dyDescent="0.3">
      <c r="B74" s="98" t="s">
        <v>916</v>
      </c>
      <c r="C74" s="77" t="s">
        <v>940</v>
      </c>
    </row>
    <row r="75" spans="2:3" x14ac:dyDescent="0.3">
      <c r="B75" s="100"/>
      <c r="C75" s="77"/>
    </row>
    <row r="76" spans="2:3" x14ac:dyDescent="0.3">
      <c r="B76" s="100"/>
      <c r="C76" s="77"/>
    </row>
    <row r="77" spans="2:3" x14ac:dyDescent="0.3">
      <c r="B77" s="100"/>
      <c r="C77" s="77"/>
    </row>
    <row r="78" spans="2:3" x14ac:dyDescent="0.3">
      <c r="B78" s="101"/>
      <c r="C78" s="102"/>
    </row>
    <row r="79" spans="2:3" ht="15.6" x14ac:dyDescent="0.3">
      <c r="B79" s="49" t="s">
        <v>344</v>
      </c>
      <c r="C79" s="95"/>
    </row>
    <row r="80" spans="2:3" ht="28.8" x14ac:dyDescent="0.3">
      <c r="B80" s="103" t="s">
        <v>345</v>
      </c>
      <c r="C80" s="104" t="s">
        <v>940</v>
      </c>
    </row>
    <row r="81" spans="2:4" x14ac:dyDescent="0.3">
      <c r="B81" s="105" t="s">
        <v>346</v>
      </c>
      <c r="C81" s="104" t="s">
        <v>940</v>
      </c>
      <c r="D81" s="106" t="s">
        <v>347</v>
      </c>
    </row>
    <row r="82" spans="2:4" x14ac:dyDescent="0.3">
      <c r="B82" s="107"/>
      <c r="C82" s="102"/>
    </row>
    <row r="83" spans="2:4" x14ac:dyDescent="0.3">
      <c r="B83" s="101"/>
      <c r="C83" s="102"/>
    </row>
    <row r="84" spans="2:4" ht="15.6" x14ac:dyDescent="0.3">
      <c r="B84" s="49" t="s">
        <v>348</v>
      </c>
      <c r="C84" s="102"/>
    </row>
    <row r="85" spans="2:4" x14ac:dyDescent="0.3">
      <c r="B85" s="108" t="s">
        <v>349</v>
      </c>
      <c r="C85" s="109" t="s">
        <v>948</v>
      </c>
    </row>
    <row r="86" spans="2:4" ht="28.8" x14ac:dyDescent="0.3">
      <c r="B86" s="110" t="s">
        <v>350</v>
      </c>
      <c r="C86" s="111"/>
    </row>
    <row r="87" spans="2:4" x14ac:dyDescent="0.3">
      <c r="B87" s="112" t="s">
        <v>351</v>
      </c>
      <c r="C87" s="111"/>
    </row>
    <row r="88" spans="2:4" ht="60" customHeight="1" x14ac:dyDescent="0.3">
      <c r="B88" s="112" t="s">
        <v>352</v>
      </c>
      <c r="C88" s="111"/>
    </row>
    <row r="89" spans="2:4" x14ac:dyDescent="0.3">
      <c r="B89" s="112" t="s">
        <v>353</v>
      </c>
      <c r="C89" s="111"/>
    </row>
    <row r="90" spans="2:4" ht="28.8" x14ac:dyDescent="0.3">
      <c r="B90" s="113" t="s">
        <v>354</v>
      </c>
      <c r="C90" s="111" t="s">
        <v>940</v>
      </c>
    </row>
    <row r="91" spans="2:4" ht="62.1" customHeight="1" x14ac:dyDescent="0.3">
      <c r="B91" s="112" t="s">
        <v>355</v>
      </c>
      <c r="C91" s="111" t="s">
        <v>940</v>
      </c>
    </row>
    <row r="92" spans="2:4" x14ac:dyDescent="0.3">
      <c r="B92" s="112" t="s">
        <v>356</v>
      </c>
      <c r="C92" s="111" t="s">
        <v>897</v>
      </c>
    </row>
    <row r="93" spans="2:4" ht="28.8" x14ac:dyDescent="0.3">
      <c r="B93" s="113" t="s">
        <v>357</v>
      </c>
      <c r="C93" s="111" t="s">
        <v>940</v>
      </c>
      <c r="D93" s="45"/>
    </row>
    <row r="94" spans="2:4" x14ac:dyDescent="0.3">
      <c r="B94" s="112" t="s">
        <v>358</v>
      </c>
      <c r="C94" s="111"/>
    </row>
    <row r="95" spans="2:4" x14ac:dyDescent="0.3">
      <c r="B95" s="112" t="s">
        <v>359</v>
      </c>
      <c r="C95" s="111"/>
    </row>
    <row r="96" spans="2:4" x14ac:dyDescent="0.3">
      <c r="B96" s="112" t="s">
        <v>360</v>
      </c>
      <c r="C96" s="111"/>
    </row>
    <row r="97" spans="2:3" x14ac:dyDescent="0.3">
      <c r="B97" s="112" t="s">
        <v>361</v>
      </c>
      <c r="C97" s="111"/>
    </row>
    <row r="98" spans="2:3" x14ac:dyDescent="0.3">
      <c r="B98" s="112" t="s">
        <v>362</v>
      </c>
      <c r="C98" s="111"/>
    </row>
    <row r="99" spans="2:3" x14ac:dyDescent="0.3">
      <c r="B99" s="112" t="s">
        <v>363</v>
      </c>
      <c r="C99" s="111"/>
    </row>
    <row r="100" spans="2:3" x14ac:dyDescent="0.3">
      <c r="B100" s="112" t="s">
        <v>364</v>
      </c>
      <c r="C100" s="111"/>
    </row>
    <row r="101" spans="2:3" ht="28.8" x14ac:dyDescent="0.3">
      <c r="B101" s="108" t="s">
        <v>365</v>
      </c>
      <c r="C101" s="111" t="s">
        <v>897</v>
      </c>
    </row>
    <row r="102" spans="2:3" x14ac:dyDescent="0.3">
      <c r="B102" s="114" t="s">
        <v>366</v>
      </c>
      <c r="C102" s="111" t="s">
        <v>959</v>
      </c>
    </row>
  </sheetData>
  <sheetProtection algorithmName="SHA-512" hashValue="qk2SwP9uvrC6dlQHFEAFB743Mx5NKozCBLkh5ur3EHEloy47myI1I9GkexcBJ+fg26YKOH4qqwVqVYB07Ayltg==" saltValue="XLNScbkJWMq9gP9wTYUe+w==" spinCount="100000" sheet="1" objects="1" scenarios="1" formatCells="0" formatColumns="0" formatRows="0" insertColumns="0" insertRows="0" insertHyperlinks="0" deleteColumns="0" deleteRows="0" sort="0" autoFilter="0" pivotTables="0"/>
  <conditionalFormatting sqref="C48:C50">
    <cfRule type="expression" dxfId="168" priority="12">
      <formula>NOT($C$47="No")</formula>
    </cfRule>
  </conditionalFormatting>
  <conditionalFormatting sqref="C57">
    <cfRule type="expression" dxfId="167" priority="10">
      <formula>NOT($C$23="Centralized Production Facility")</formula>
    </cfRule>
  </conditionalFormatting>
  <conditionalFormatting sqref="C58">
    <cfRule type="expression" dxfId="166" priority="8">
      <formula>NOT($C$23="Gathering and Boosting Station")</formula>
    </cfRule>
  </conditionalFormatting>
  <conditionalFormatting sqref="C86:C89">
    <cfRule type="expression" dxfId="165" priority="2">
      <formula>$C$85="Area"</formula>
    </cfRule>
  </conditionalFormatting>
  <conditionalFormatting sqref="C87:C89">
    <cfRule type="expression" dxfId="164" priority="4">
      <formula>$C$86="No"</formula>
    </cfRule>
  </conditionalFormatting>
  <conditionalFormatting sqref="C90:C92">
    <cfRule type="expression" dxfId="163" priority="1">
      <formula>$C$85="Major"</formula>
    </cfRule>
  </conditionalFormatting>
  <conditionalFormatting sqref="C91:C92">
    <cfRule type="expression" dxfId="162" priority="3">
      <formula>$C$90="No"</formula>
    </cfRule>
  </conditionalFormatting>
  <conditionalFormatting sqref="C94:C100">
    <cfRule type="expression" dxfId="161" priority="5">
      <formula>$C$93="No"</formula>
    </cfRule>
  </conditionalFormatting>
  <conditionalFormatting sqref="C102">
    <cfRule type="expression" dxfId="160" priority="11">
      <formula>NOT($C$101="Yes")</formula>
    </cfRule>
  </conditionalFormatting>
  <conditionalFormatting sqref="D81">
    <cfRule type="expression" dxfId="159" priority="6">
      <formula>$C$81="Yes"</formula>
    </cfRule>
    <cfRule type="expression" dxfId="158"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9637CE11-4D6B-4A91-B141-EE7427924B04}"/>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G1" sqref="G1"/>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5" t="s">
        <v>369</v>
      </c>
      <c r="C4" s="116" t="str">
        <f>Facility!C4</f>
        <v>XTO Energy Inc.</v>
      </c>
    </row>
    <row r="5" spans="2:5" x14ac:dyDescent="0.3">
      <c r="B5" s="115" t="s">
        <v>14</v>
      </c>
      <c r="C5" s="116" t="str">
        <f>Facility!C21</f>
        <v>Carthage Compressor Station</v>
      </c>
    </row>
    <row r="6" spans="2:5" x14ac:dyDescent="0.3">
      <c r="B6" s="117"/>
      <c r="C6" s="118"/>
      <c r="D6" s="119"/>
    </row>
    <row r="8" spans="2:5" ht="15.6" x14ac:dyDescent="0.3">
      <c r="B8" s="49" t="s">
        <v>370</v>
      </c>
      <c r="C8" s="49"/>
      <c r="D8" s="49"/>
    </row>
    <row r="9" spans="2:5" ht="48.6" customHeight="1" x14ac:dyDescent="0.3">
      <c r="B9" s="120" t="s">
        <v>371</v>
      </c>
      <c r="C9" s="120"/>
      <c r="D9" s="120"/>
    </row>
    <row r="10" spans="2:5" x14ac:dyDescent="0.3">
      <c r="B10" s="121" t="s">
        <v>372</v>
      </c>
      <c r="C10" s="122"/>
      <c r="D10" s="122"/>
    </row>
    <row r="11" spans="2:5" x14ac:dyDescent="0.3">
      <c r="B11" s="121"/>
      <c r="C11" s="123" t="s">
        <v>373</v>
      </c>
      <c r="D11" s="123" t="s">
        <v>374</v>
      </c>
    </row>
    <row r="12" spans="2:5" x14ac:dyDescent="0.3">
      <c r="B12" s="124" t="s">
        <v>375</v>
      </c>
      <c r="C12" s="125" t="s">
        <v>376</v>
      </c>
      <c r="D12" s="125" t="s">
        <v>376</v>
      </c>
    </row>
    <row r="13" spans="2:5" x14ac:dyDescent="0.3">
      <c r="B13" s="126" t="s">
        <v>377</v>
      </c>
      <c r="C13" s="127">
        <v>1.486</v>
      </c>
      <c r="D13" s="127"/>
    </row>
    <row r="14" spans="2:5" x14ac:dyDescent="0.3">
      <c r="B14" s="128" t="s">
        <v>378</v>
      </c>
      <c r="C14" s="127">
        <v>0.221</v>
      </c>
      <c r="D14" s="127"/>
    </row>
    <row r="15" spans="2:5" x14ac:dyDescent="0.3">
      <c r="B15" s="128" t="s">
        <v>379</v>
      </c>
      <c r="C15" s="127">
        <v>7.1520000000000001</v>
      </c>
      <c r="D15" s="127"/>
      <c r="E15" s="129"/>
    </row>
    <row r="16" spans="2:5" x14ac:dyDescent="0.3">
      <c r="B16" s="128" t="s">
        <v>380</v>
      </c>
      <c r="C16" s="127">
        <v>2.5059999999999998</v>
      </c>
      <c r="D16" s="127"/>
      <c r="E16" s="129"/>
    </row>
    <row r="17" spans="2:5" x14ac:dyDescent="0.3">
      <c r="B17" s="128" t="s">
        <v>381</v>
      </c>
      <c r="C17" s="127">
        <v>0.625</v>
      </c>
      <c r="D17" s="127"/>
      <c r="E17" s="129"/>
    </row>
    <row r="18" spans="2:5" x14ac:dyDescent="0.3">
      <c r="B18" s="128" t="s">
        <v>382</v>
      </c>
      <c r="C18" s="127">
        <v>0.83</v>
      </c>
      <c r="D18" s="127"/>
      <c r="E18" s="129"/>
    </row>
    <row r="19" spans="2:5" x14ac:dyDescent="0.3">
      <c r="B19" s="128" t="s">
        <v>383</v>
      </c>
      <c r="C19" s="127">
        <v>0.44800000000000001</v>
      </c>
      <c r="D19" s="127"/>
      <c r="E19" s="129"/>
    </row>
    <row r="20" spans="2:5" x14ac:dyDescent="0.3">
      <c r="B20" s="128" t="s">
        <v>384</v>
      </c>
      <c r="C20" s="127">
        <v>0.30099999999999999</v>
      </c>
      <c r="D20" s="127"/>
      <c r="E20" s="129"/>
    </row>
    <row r="21" spans="2:5" x14ac:dyDescent="0.3">
      <c r="B21" s="128" t="s">
        <v>385</v>
      </c>
      <c r="C21" s="127" t="s">
        <v>958</v>
      </c>
      <c r="D21" s="127"/>
      <c r="E21" s="129"/>
    </row>
    <row r="22" spans="2:5" x14ac:dyDescent="0.3">
      <c r="B22" s="128" t="s">
        <v>386</v>
      </c>
      <c r="C22" s="127">
        <v>0.20599999999999999</v>
      </c>
      <c r="D22" s="127"/>
      <c r="E22" s="129"/>
    </row>
    <row r="23" spans="2:5" x14ac:dyDescent="0.3">
      <c r="B23" s="128" t="s">
        <v>387</v>
      </c>
      <c r="C23" s="127">
        <v>8.3000000000000004E-2</v>
      </c>
      <c r="D23" s="127"/>
      <c r="E23" s="129"/>
    </row>
    <row r="24" spans="2:5" x14ac:dyDescent="0.3">
      <c r="B24" s="128" t="s">
        <v>388</v>
      </c>
      <c r="C24" s="127">
        <v>0.107</v>
      </c>
      <c r="D24" s="127"/>
      <c r="E24" s="129"/>
    </row>
    <row r="25" spans="2:5" ht="14.85" customHeight="1" x14ac:dyDescent="0.3">
      <c r="B25" s="130" t="s">
        <v>389</v>
      </c>
      <c r="C25" s="127" t="s">
        <v>890</v>
      </c>
      <c r="D25" s="127"/>
      <c r="E25" s="129"/>
    </row>
    <row r="26" spans="2:5" ht="14.85" customHeight="1" x14ac:dyDescent="0.3">
      <c r="B26" s="130" t="s">
        <v>390</v>
      </c>
      <c r="C26" s="127">
        <v>8.7999999999999995E-2</v>
      </c>
      <c r="D26" s="127"/>
      <c r="E26" s="129"/>
    </row>
    <row r="27" spans="2:5" ht="14.85" customHeight="1" x14ac:dyDescent="0.3">
      <c r="B27" s="130" t="s">
        <v>391</v>
      </c>
      <c r="C27" s="127" t="s">
        <v>890</v>
      </c>
      <c r="D27" s="127"/>
      <c r="E27" s="129"/>
    </row>
    <row r="28" spans="2:5" x14ac:dyDescent="0.3">
      <c r="B28" s="130" t="s">
        <v>392</v>
      </c>
      <c r="C28" s="127" t="s">
        <v>890</v>
      </c>
      <c r="D28" s="127"/>
      <c r="E28" s="129"/>
    </row>
    <row r="29" spans="2:5" x14ac:dyDescent="0.3">
      <c r="B29" s="130" t="s">
        <v>393</v>
      </c>
      <c r="C29" s="127">
        <v>5.0000000000000001E-3</v>
      </c>
      <c r="D29" s="127"/>
      <c r="E29" s="129"/>
    </row>
    <row r="30" spans="2:5" x14ac:dyDescent="0.3">
      <c r="B30" s="130" t="s">
        <v>394</v>
      </c>
      <c r="C30" s="127" t="s">
        <v>890</v>
      </c>
      <c r="D30" s="127"/>
      <c r="E30" s="129"/>
    </row>
    <row r="31" spans="2:5" x14ac:dyDescent="0.3">
      <c r="B31" s="130" t="s">
        <v>395</v>
      </c>
      <c r="C31" s="127" t="s">
        <v>890</v>
      </c>
      <c r="D31" s="127"/>
      <c r="E31" s="129"/>
    </row>
    <row r="32" spans="2:5" x14ac:dyDescent="0.3">
      <c r="B32" s="130" t="s">
        <v>396</v>
      </c>
      <c r="C32" s="127">
        <v>0.20599999999999999</v>
      </c>
      <c r="D32" s="127"/>
      <c r="E32" s="129"/>
    </row>
    <row r="33" spans="2:5" x14ac:dyDescent="0.3">
      <c r="B33" s="130" t="s">
        <v>397</v>
      </c>
      <c r="C33" s="127" t="s">
        <v>890</v>
      </c>
      <c r="D33" s="127"/>
      <c r="E33" s="129"/>
    </row>
    <row r="34" spans="2:5" x14ac:dyDescent="0.3">
      <c r="B34" s="130" t="s">
        <v>398</v>
      </c>
      <c r="C34" s="127">
        <v>0.11600000000000001</v>
      </c>
      <c r="D34" s="127"/>
      <c r="E34" s="129"/>
    </row>
    <row r="35" spans="2:5" x14ac:dyDescent="0.3">
      <c r="B35" s="130" t="s">
        <v>399</v>
      </c>
      <c r="C35" s="127" t="s">
        <v>958</v>
      </c>
      <c r="D35" s="127"/>
      <c r="E35" s="129"/>
    </row>
    <row r="36" spans="2:5" x14ac:dyDescent="0.3">
      <c r="B36" s="130" t="s">
        <v>400</v>
      </c>
      <c r="C36" s="127" t="s">
        <v>890</v>
      </c>
      <c r="D36" s="127"/>
      <c r="E36" s="129"/>
    </row>
    <row r="37" spans="2:5" x14ac:dyDescent="0.3">
      <c r="B37" s="130" t="s">
        <v>401</v>
      </c>
      <c r="C37" s="127">
        <v>6.0000000000000001E-3</v>
      </c>
      <c r="D37" s="127"/>
      <c r="E37" s="129"/>
    </row>
    <row r="38" spans="2:5" x14ac:dyDescent="0.3">
      <c r="B38" s="130" t="s">
        <v>402</v>
      </c>
      <c r="C38" s="127">
        <v>2.9000000000000001E-2</v>
      </c>
      <c r="D38" s="127"/>
    </row>
    <row r="39" spans="2:5" x14ac:dyDescent="0.3">
      <c r="B39" s="130" t="s">
        <v>403</v>
      </c>
      <c r="C39" s="127" t="s">
        <v>890</v>
      </c>
      <c r="D39" s="127"/>
    </row>
    <row r="40" spans="2:5" x14ac:dyDescent="0.3">
      <c r="B40" s="130" t="s">
        <v>404</v>
      </c>
      <c r="C40" s="127" t="s">
        <v>890</v>
      </c>
      <c r="D40" s="127"/>
    </row>
    <row r="41" spans="2:5" x14ac:dyDescent="0.3">
      <c r="B41" s="130" t="s">
        <v>405</v>
      </c>
      <c r="C41" s="127" t="s">
        <v>890</v>
      </c>
      <c r="D41" s="127"/>
    </row>
    <row r="42" spans="2:5" x14ac:dyDescent="0.3">
      <c r="B42" s="130" t="s">
        <v>406</v>
      </c>
      <c r="C42" s="127" t="s">
        <v>890</v>
      </c>
      <c r="D42" s="127"/>
    </row>
    <row r="43" spans="2:5" x14ac:dyDescent="0.3">
      <c r="B43" s="130" t="s">
        <v>407</v>
      </c>
      <c r="C43" s="127" t="s">
        <v>890</v>
      </c>
      <c r="D43" s="127"/>
    </row>
    <row r="44" spans="2:5" x14ac:dyDescent="0.3">
      <c r="B44" s="130" t="s">
        <v>408</v>
      </c>
      <c r="C44" s="127" t="s">
        <v>890</v>
      </c>
      <c r="D44" s="127"/>
    </row>
    <row r="45" spans="2:5" x14ac:dyDescent="0.3">
      <c r="B45" s="130" t="s">
        <v>409</v>
      </c>
      <c r="C45" s="127" t="s">
        <v>890</v>
      </c>
      <c r="D45" s="127"/>
    </row>
    <row r="46" spans="2:5" x14ac:dyDescent="0.3">
      <c r="B46" s="130" t="s">
        <v>410</v>
      </c>
      <c r="C46" s="127" t="s">
        <v>890</v>
      </c>
      <c r="D46" s="127"/>
    </row>
    <row r="47" spans="2:5" x14ac:dyDescent="0.3">
      <c r="B47" s="130" t="s">
        <v>411</v>
      </c>
      <c r="C47" s="127" t="s">
        <v>890</v>
      </c>
      <c r="D47" s="127"/>
    </row>
    <row r="48" spans="2:5" x14ac:dyDescent="0.3">
      <c r="B48" s="126" t="s">
        <v>412</v>
      </c>
      <c r="C48" s="127" t="s">
        <v>890</v>
      </c>
      <c r="D48" s="127"/>
    </row>
    <row r="49" spans="2:4" x14ac:dyDescent="0.3">
      <c r="B49" s="131"/>
      <c r="C49" s="77"/>
      <c r="D49" s="77"/>
    </row>
    <row r="50" spans="2:4" x14ac:dyDescent="0.3">
      <c r="B50" s="131"/>
      <c r="C50" s="77"/>
      <c r="D50" s="77"/>
    </row>
    <row r="51" spans="2:4" x14ac:dyDescent="0.3">
      <c r="B51" s="131"/>
      <c r="C51" s="77"/>
      <c r="D51" s="77"/>
    </row>
    <row r="52" spans="2:4" x14ac:dyDescent="0.3">
      <c r="B52" s="131"/>
      <c r="C52" s="77"/>
      <c r="D52" s="77"/>
    </row>
    <row r="53" spans="2:4" x14ac:dyDescent="0.3">
      <c r="B53" s="131"/>
      <c r="C53" s="77"/>
      <c r="D53" s="77"/>
    </row>
  </sheetData>
  <sheetProtection algorithmName="SHA-512" hashValue="MiN/ddAE+t9jcMXUPLZySZ400K+C7/49br4BNgIr8EDKQXndP7LYETk2teMWh12tPMn6uOZ4hVyoi6kemlZzxg==" saltValue="dnw2OgUT+MW63r1gWIjWE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7"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topLeftCell="C1" workbookViewId="0">
      <selection activeCell="J10" sqref="J10"/>
    </sheetView>
  </sheetViews>
  <sheetFormatPr defaultColWidth="9.44140625" defaultRowHeight="14.4" x14ac:dyDescent="0.3"/>
  <cols>
    <col min="1" max="1" width="3" style="45" customWidth="1"/>
    <col min="2" max="2" width="38.5546875" style="132" customWidth="1"/>
    <col min="3" max="3" width="27.44140625" style="132" customWidth="1"/>
    <col min="4" max="4" width="22.5546875" style="132" customWidth="1"/>
    <col min="5" max="11" width="18.5546875" style="132" customWidth="1"/>
    <col min="12" max="12" width="22.5546875" style="132" customWidth="1"/>
    <col min="13" max="14" width="21.44140625" style="132" customWidth="1"/>
    <col min="15" max="15" width="22.5546875" style="132" customWidth="1"/>
    <col min="16" max="16" width="18.44140625" style="132" bestFit="1" customWidth="1"/>
    <col min="17" max="17" width="19.44140625" style="132" bestFit="1" customWidth="1"/>
    <col min="18" max="18" width="21.5546875" style="132" bestFit="1" customWidth="1"/>
    <col min="19" max="19" width="22.5546875" style="132" bestFit="1" customWidth="1"/>
    <col min="20" max="20" width="23.5546875" style="132" bestFit="1" customWidth="1"/>
    <col min="21" max="21" width="23.44140625" style="132" bestFit="1" customWidth="1"/>
    <col min="22" max="22" width="23.5546875" style="132" bestFit="1" customWidth="1"/>
    <col min="23" max="23" width="30.44140625" style="132" customWidth="1"/>
    <col min="24" max="24" width="25.44140625" style="132" customWidth="1"/>
    <col min="25" max="26" width="23.44140625" style="132" customWidth="1"/>
    <col min="27" max="27" width="22.5546875" style="132" customWidth="1"/>
    <col min="28" max="28" width="17.5546875" style="132" customWidth="1"/>
    <col min="29" max="70" width="9.44140625" style="45"/>
    <col min="71" max="16384" width="9.44140625" style="132"/>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5" t="s">
        <v>369</v>
      </c>
      <c r="C4" s="116" t="str">
        <f>Facility!C4</f>
        <v>XTO Energy Inc.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5" t="s">
        <v>14</v>
      </c>
      <c r="C5" s="116" t="str">
        <f>Facility!C21</f>
        <v>Carthage Compressor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7"/>
      <c r="C6" s="117"/>
    </row>
    <row r="7" spans="1:70" s="45" customFormat="1" x14ac:dyDescent="0.3"/>
    <row r="8" spans="1:70" s="45" customFormat="1" ht="15.6" x14ac:dyDescent="0.3">
      <c r="B8" s="49" t="s">
        <v>414</v>
      </c>
      <c r="H8" s="61"/>
      <c r="I8" s="61"/>
      <c r="O8" s="61"/>
    </row>
    <row r="9" spans="1:70" s="45" customFormat="1" x14ac:dyDescent="0.3">
      <c r="B9" s="45" t="s">
        <v>415</v>
      </c>
      <c r="H9" s="133"/>
      <c r="I9" s="133"/>
      <c r="O9" s="133"/>
    </row>
    <row r="10" spans="1:70" ht="86.4" x14ac:dyDescent="0.3">
      <c r="B10" s="134" t="s">
        <v>416</v>
      </c>
      <c r="C10" s="134" t="s">
        <v>417</v>
      </c>
      <c r="D10" s="134" t="s">
        <v>418</v>
      </c>
      <c r="E10" s="134" t="s">
        <v>419</v>
      </c>
      <c r="F10" s="134" t="s">
        <v>420</v>
      </c>
      <c r="G10" s="134" t="s">
        <v>421</v>
      </c>
      <c r="H10" s="135" t="s">
        <v>422</v>
      </c>
      <c r="I10" s="136" t="s">
        <v>423</v>
      </c>
      <c r="J10" s="137" t="s">
        <v>424</v>
      </c>
      <c r="K10" s="138" t="s">
        <v>425</v>
      </c>
      <c r="L10" s="137" t="s">
        <v>426</v>
      </c>
      <c r="M10" s="138" t="s">
        <v>427</v>
      </c>
      <c r="N10" s="138" t="s">
        <v>428</v>
      </c>
      <c r="O10" s="139" t="s">
        <v>429</v>
      </c>
      <c r="P10" s="137" t="s">
        <v>430</v>
      </c>
      <c r="Q10" s="138" t="s">
        <v>431</v>
      </c>
      <c r="R10" s="138" t="s">
        <v>432</v>
      </c>
      <c r="S10" s="138" t="s">
        <v>433</v>
      </c>
      <c r="T10" s="140" t="s">
        <v>434</v>
      </c>
      <c r="U10" s="140" t="s">
        <v>435</v>
      </c>
      <c r="V10" s="140" t="s">
        <v>436</v>
      </c>
      <c r="W10" s="137" t="s">
        <v>437</v>
      </c>
      <c r="X10" s="137" t="s">
        <v>438</v>
      </c>
      <c r="Y10" s="141" t="s">
        <v>439</v>
      </c>
      <c r="Z10" s="137" t="s">
        <v>440</v>
      </c>
      <c r="AA10" s="142" t="s">
        <v>441</v>
      </c>
      <c r="AB10" s="137" t="s">
        <v>442</v>
      </c>
    </row>
    <row r="11" spans="1:70" s="2" customFormat="1" ht="28.8" x14ac:dyDescent="0.3">
      <c r="A11" s="10"/>
      <c r="B11" s="80" t="s">
        <v>962</v>
      </c>
      <c r="C11" s="80" t="s">
        <v>963</v>
      </c>
      <c r="D11" s="80" t="s">
        <v>964</v>
      </c>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3"/>
      <c r="D29" s="144"/>
      <c r="E29" s="144"/>
      <c r="F29" s="144"/>
      <c r="G29" s="144"/>
      <c r="H29" s="144"/>
      <c r="I29" s="143"/>
      <c r="J29" s="144"/>
      <c r="K29" s="144"/>
    </row>
    <row r="30" spans="1:70" s="45" customFormat="1" x14ac:dyDescent="0.3">
      <c r="B30" s="45" t="s">
        <v>444</v>
      </c>
    </row>
    <row r="31" spans="1:70" ht="43.2" x14ac:dyDescent="0.3">
      <c r="B31" s="134" t="s">
        <v>416</v>
      </c>
      <c r="C31" s="137" t="s">
        <v>445</v>
      </c>
      <c r="D31" s="140" t="s">
        <v>446</v>
      </c>
      <c r="E31" s="137" t="s">
        <v>447</v>
      </c>
      <c r="F31" s="137" t="s">
        <v>448</v>
      </c>
      <c r="G31" s="137" t="s">
        <v>449</v>
      </c>
      <c r="H31" s="137" t="s">
        <v>450</v>
      </c>
      <c r="I31" s="137"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5" t="str">
        <f>IF(B11="","",B11)</f>
        <v>LP Flare</v>
      </c>
      <c r="C32" s="80"/>
      <c r="D32" s="80"/>
      <c r="E32" s="146"/>
      <c r="F32" s="146"/>
      <c r="G32" s="146"/>
      <c r="H32" s="147"/>
      <c r="I32" s="147"/>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5" t="str">
        <f t="shared" ref="B33:B49" si="0">IF(B12="","",B12)</f>
        <v/>
      </c>
      <c r="C33" s="80"/>
      <c r="D33" s="80"/>
      <c r="E33" s="146"/>
      <c r="F33" s="146"/>
      <c r="G33" s="146"/>
      <c r="H33" s="147"/>
      <c r="I33" s="147"/>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5" t="str">
        <f t="shared" si="0"/>
        <v/>
      </c>
      <c r="C34" s="80"/>
      <c r="D34" s="80"/>
      <c r="E34" s="146"/>
      <c r="F34" s="146"/>
      <c r="G34" s="146"/>
      <c r="H34" s="147"/>
      <c r="I34" s="147"/>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5" t="str">
        <f t="shared" si="0"/>
        <v/>
      </c>
      <c r="C35" s="80"/>
      <c r="D35" s="80"/>
      <c r="E35" s="146"/>
      <c r="F35" s="146"/>
      <c r="G35" s="146"/>
      <c r="H35" s="147"/>
      <c r="I35" s="147"/>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5" t="str">
        <f t="shared" si="0"/>
        <v/>
      </c>
      <c r="C36" s="80"/>
      <c r="D36" s="80"/>
      <c r="E36" s="146"/>
      <c r="F36" s="146"/>
      <c r="G36" s="146"/>
      <c r="H36" s="147"/>
      <c r="I36" s="147"/>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5" t="str">
        <f t="shared" si="0"/>
        <v/>
      </c>
      <c r="C37" s="80"/>
      <c r="D37" s="80"/>
      <c r="E37" s="146"/>
      <c r="F37" s="146"/>
      <c r="G37" s="146"/>
      <c r="H37" s="147"/>
      <c r="I37" s="147"/>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5" t="str">
        <f t="shared" si="0"/>
        <v/>
      </c>
      <c r="C38" s="80"/>
      <c r="D38" s="80"/>
      <c r="E38" s="146"/>
      <c r="F38" s="146"/>
      <c r="G38" s="146"/>
      <c r="H38" s="147"/>
      <c r="I38" s="147"/>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5" t="str">
        <f t="shared" si="0"/>
        <v/>
      </c>
      <c r="C39" s="80"/>
      <c r="D39" s="80"/>
      <c r="E39" s="146"/>
      <c r="F39" s="146"/>
      <c r="G39" s="146"/>
      <c r="H39" s="147"/>
      <c r="I39" s="147"/>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5" t="str">
        <f t="shared" si="0"/>
        <v/>
      </c>
      <c r="C40" s="80"/>
      <c r="D40" s="80"/>
      <c r="E40" s="146"/>
      <c r="F40" s="146"/>
      <c r="G40" s="146"/>
      <c r="H40" s="147"/>
      <c r="I40" s="147"/>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5" t="str">
        <f t="shared" si="0"/>
        <v/>
      </c>
      <c r="C41" s="80"/>
      <c r="D41" s="80"/>
      <c r="E41" s="146"/>
      <c r="F41" s="146"/>
      <c r="G41" s="146"/>
      <c r="H41" s="147"/>
      <c r="I41" s="147"/>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5" t="str">
        <f t="shared" si="0"/>
        <v/>
      </c>
      <c r="C42" s="80"/>
      <c r="D42" s="80"/>
      <c r="E42" s="146"/>
      <c r="F42" s="146"/>
      <c r="G42" s="146"/>
      <c r="H42" s="147"/>
      <c r="I42" s="147"/>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5" t="str">
        <f t="shared" si="0"/>
        <v/>
      </c>
      <c r="C43" s="80"/>
      <c r="D43" s="80"/>
      <c r="E43" s="146"/>
      <c r="F43" s="146"/>
      <c r="G43" s="146"/>
      <c r="H43" s="147"/>
      <c r="I43" s="147"/>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5" t="str">
        <f t="shared" si="0"/>
        <v/>
      </c>
      <c r="C44" s="80"/>
      <c r="D44" s="80"/>
      <c r="E44" s="146"/>
      <c r="F44" s="146"/>
      <c r="G44" s="146"/>
      <c r="H44" s="147"/>
      <c r="I44" s="147"/>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5" t="str">
        <f t="shared" si="0"/>
        <v/>
      </c>
      <c r="C45" s="80"/>
      <c r="D45" s="80"/>
      <c r="E45" s="146"/>
      <c r="F45" s="146"/>
      <c r="G45" s="146"/>
      <c r="H45" s="147"/>
      <c r="I45" s="147"/>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5" t="str">
        <f t="shared" si="0"/>
        <v/>
      </c>
      <c r="C46" s="80"/>
      <c r="D46" s="80"/>
      <c r="E46" s="146"/>
      <c r="F46" s="146"/>
      <c r="G46" s="146"/>
      <c r="H46" s="147"/>
      <c r="I46" s="147"/>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5" t="str">
        <f t="shared" si="0"/>
        <v/>
      </c>
      <c r="C47" s="80"/>
      <c r="D47" s="80"/>
      <c r="E47" s="146"/>
      <c r="F47" s="146"/>
      <c r="G47" s="146"/>
      <c r="H47" s="147"/>
      <c r="I47" s="147"/>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5" t="str">
        <f t="shared" si="0"/>
        <v/>
      </c>
      <c r="C48" s="80"/>
      <c r="D48" s="80"/>
      <c r="E48" s="146"/>
      <c r="F48" s="146"/>
      <c r="G48" s="146"/>
      <c r="H48" s="147"/>
      <c r="I48" s="147"/>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5" t="str">
        <f t="shared" si="0"/>
        <v/>
      </c>
      <c r="C49" s="80"/>
      <c r="D49" s="80"/>
      <c r="E49" s="146"/>
      <c r="F49" s="146"/>
      <c r="G49" s="146"/>
      <c r="H49" s="147"/>
      <c r="I49" s="147"/>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4" t="s">
        <v>416</v>
      </c>
      <c r="C53" s="148" t="s">
        <v>454</v>
      </c>
      <c r="D53" s="149" t="s">
        <v>455</v>
      </c>
      <c r="E53" s="150"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1"/>
      <c r="E54" s="151"/>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1"/>
      <c r="E55" s="151"/>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1"/>
      <c r="E56" s="151"/>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1"/>
      <c r="E57" s="151"/>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1"/>
      <c r="E58" s="151"/>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1"/>
      <c r="E59" s="151"/>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1"/>
      <c r="E60" s="151"/>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1"/>
      <c r="E61" s="151"/>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1"/>
      <c r="E62" s="151"/>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1"/>
      <c r="E63" s="151"/>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1"/>
      <c r="E64" s="151"/>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1"/>
      <c r="E65" s="151"/>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1"/>
      <c r="E66" s="151"/>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1"/>
      <c r="E67" s="151"/>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1"/>
      <c r="E68" s="151"/>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e59nd3RDyTDG57KuftxqjfH2a+kW2UEQGA/RWvYux7T8rskSAyxQisDVz2Ott1/ILLoowjdqWoW5b1B/2hXgwg==" saltValue="Dnf4njoyWn3DY6hObM+/jg==" spinCount="100000" sheet="1" objects="1" scenarios="1" formatCells="0" formatColumns="0" formatRows="0" insertColumns="0" insertRows="0" insertHyperlinks="0" deleteColumns="0" deleteRows="0" sort="0" autoFilter="0" pivotTables="0"/>
  <conditionalFormatting sqref="B11:B27">
    <cfRule type="notContainsBlanks" dxfId="156" priority="21">
      <formula>LEN(TRIM(B11))&gt;0</formula>
    </cfRule>
  </conditionalFormatting>
  <conditionalFormatting sqref="B32:B49">
    <cfRule type="notContainsBlanks" dxfId="155" priority="23">
      <formula>LEN(TRIM(B32))&gt;0</formula>
    </cfRule>
  </conditionalFormatting>
  <conditionalFormatting sqref="B54:B68">
    <cfRule type="notContainsBlanks" dxfId="154" priority="27">
      <formula>LEN(TRIM(B54))&gt;0</formula>
    </cfRule>
  </conditionalFormatting>
  <conditionalFormatting sqref="C4:C5">
    <cfRule type="cellIs" dxfId="153" priority="2" operator="equal">
      <formula>0</formula>
    </cfRule>
  </conditionalFormatting>
  <conditionalFormatting sqref="C54:E68">
    <cfRule type="expression" dxfId="152" priority="28">
      <formula>NOT($B54="")</formula>
    </cfRule>
  </conditionalFormatting>
  <conditionalFormatting sqref="C32:I49">
    <cfRule type="expression" dxfId="151" priority="24">
      <formula>NOT($B32="")</formula>
    </cfRule>
  </conditionalFormatting>
  <conditionalFormatting sqref="C11:AB27">
    <cfRule type="expression" dxfId="150" priority="22">
      <formula>NOT($B11="")</formula>
    </cfRule>
  </conditionalFormatting>
  <conditionalFormatting sqref="E11:E27">
    <cfRule type="expression" dxfId="149" priority="4">
      <formula>NOT($D11="Other (specify)")</formula>
    </cfRule>
  </conditionalFormatting>
  <conditionalFormatting sqref="F11:G27">
    <cfRule type="expression" dxfId="148" priority="5">
      <formula>$D11="Vapor recovery unit"</formula>
    </cfRule>
  </conditionalFormatting>
  <conditionalFormatting sqref="R11:S27">
    <cfRule type="expression" dxfId="147" priority="8">
      <formula>NOT($D11="Vapor recovery device")</formula>
    </cfRule>
  </conditionalFormatting>
  <conditionalFormatting sqref="T11:W27 Y11:Y27 AA11:AA27">
    <cfRule type="expression" dxfId="146" priority="6">
      <formula>OR($D11="Other (specify)",$D11="vapor recovery unit")</formula>
    </cfRule>
  </conditionalFormatting>
  <conditionalFormatting sqref="T11:W27">
    <cfRule type="expression" dxfId="145" priority="1">
      <formula>NOT($D11="Thermal oxidizer/incinerator")</formula>
    </cfRule>
  </conditionalFormatting>
  <conditionalFormatting sqref="X11:X27">
    <cfRule type="expression" dxfId="144" priority="7">
      <formula>NOT($D11="Air-assisted candlestick flare")</formula>
    </cfRule>
  </conditionalFormatting>
  <conditionalFormatting sqref="Z11:Z27">
    <cfRule type="expression" dxfId="143" priority="10">
      <formula>$Y11&lt;&gt;"Yes"</formula>
    </cfRule>
  </conditionalFormatting>
  <conditionalFormatting sqref="AB11:AB27">
    <cfRule type="expression" dxfId="142"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abSelected="1" workbookViewId="0">
      <selection activeCell="G16" sqref="G16"/>
    </sheetView>
  </sheetViews>
  <sheetFormatPr defaultRowHeight="14.4" x14ac:dyDescent="0.3"/>
  <cols>
    <col min="1" max="1" width="3" style="45" customWidth="1"/>
    <col min="2" max="2" width="30.5546875" style="45" customWidth="1"/>
    <col min="3" max="3" width="27.109375" style="45" bestFit="1" customWidth="1"/>
    <col min="4" max="4" width="11.88671875" style="45" bestFit="1" customWidth="1"/>
    <col min="5" max="5" width="18.44140625" style="45" bestFit="1" customWidth="1"/>
    <col min="6" max="6" width="12.44140625" style="45" bestFit="1" customWidth="1"/>
    <col min="7" max="7" width="20.5546875" style="45" bestFit="1" customWidth="1"/>
    <col min="8" max="8" width="13.109375" style="45" bestFit="1" customWidth="1"/>
    <col min="9" max="9" width="17.44140625" style="45" bestFit="1" customWidth="1"/>
    <col min="10" max="10" width="14.6640625" style="45" bestFit="1" customWidth="1"/>
    <col min="11" max="11" width="18.44140625" style="45" bestFit="1" customWidth="1"/>
    <col min="12" max="13" width="20.5546875" style="45" customWidth="1"/>
    <col min="14" max="16384" width="8.88671875" style="45"/>
  </cols>
  <sheetData>
    <row r="1" spans="2:14" ht="18" customHeight="1" x14ac:dyDescent="0.3">
      <c r="B1" s="152" t="s">
        <v>457</v>
      </c>
      <c r="C1" s="152"/>
      <c r="E1" s="47"/>
    </row>
    <row r="2" spans="2:14" ht="18" customHeight="1" x14ac:dyDescent="0.3">
      <c r="B2" s="152"/>
      <c r="C2" s="152"/>
      <c r="E2" s="47"/>
    </row>
    <row r="4" spans="2:14" ht="15.6" x14ac:dyDescent="0.3">
      <c r="B4" s="49" t="s">
        <v>368</v>
      </c>
    </row>
    <row r="5" spans="2:14" x14ac:dyDescent="0.3">
      <c r="B5" s="115" t="s">
        <v>369</v>
      </c>
      <c r="C5" s="116" t="str">
        <f>Facility!C4</f>
        <v>XTO Energy Inc.</v>
      </c>
    </row>
    <row r="6" spans="2:14" x14ac:dyDescent="0.3">
      <c r="B6" s="115" t="s">
        <v>14</v>
      </c>
      <c r="C6" s="116" t="str">
        <f>Facility!C21</f>
        <v>Carthage Compressor Station</v>
      </c>
    </row>
    <row r="7" spans="2:14" x14ac:dyDescent="0.3">
      <c r="B7" s="153"/>
      <c r="C7" s="153"/>
      <c r="D7" s="153"/>
      <c r="E7" s="153"/>
      <c r="F7" s="154"/>
      <c r="G7" s="153"/>
      <c r="H7" s="153"/>
      <c r="I7" s="153"/>
      <c r="J7" s="153"/>
      <c r="K7" s="153"/>
      <c r="L7" s="153"/>
      <c r="M7" s="153"/>
    </row>
    <row r="8" spans="2:14" ht="15.6" x14ac:dyDescent="0.3">
      <c r="B8" s="49" t="s">
        <v>458</v>
      </c>
      <c r="C8" s="155"/>
      <c r="D8" s="155"/>
      <c r="E8" s="156"/>
      <c r="F8" s="156"/>
      <c r="G8" s="157"/>
    </row>
    <row r="9" spans="2:14" ht="46.35" customHeight="1" x14ac:dyDescent="0.3">
      <c r="B9" s="158" t="s">
        <v>459</v>
      </c>
      <c r="C9" s="158"/>
      <c r="D9" s="158"/>
      <c r="E9" s="158"/>
      <c r="F9" s="158"/>
      <c r="G9" s="158"/>
      <c r="H9" s="158"/>
      <c r="I9" s="158"/>
      <c r="J9" s="158"/>
      <c r="K9" s="158"/>
      <c r="L9" s="158"/>
      <c r="M9" s="158"/>
    </row>
    <row r="10" spans="2:14" x14ac:dyDescent="0.3">
      <c r="B10" s="159" t="s">
        <v>35</v>
      </c>
      <c r="C10" s="160" t="s">
        <v>460</v>
      </c>
      <c r="D10" s="160"/>
      <c r="E10" s="160"/>
      <c r="F10" s="160"/>
      <c r="G10" s="160"/>
      <c r="H10" s="160"/>
      <c r="I10" s="160"/>
      <c r="J10" s="160"/>
      <c r="K10" s="160"/>
      <c r="L10" s="160"/>
      <c r="M10" s="161" t="s">
        <v>461</v>
      </c>
    </row>
    <row r="11" spans="2:14" ht="66" customHeight="1" x14ac:dyDescent="0.3">
      <c r="B11" s="159"/>
      <c r="C11" s="162" t="s">
        <v>38</v>
      </c>
      <c r="D11" s="162" t="s">
        <v>42</v>
      </c>
      <c r="E11" s="137" t="s">
        <v>462</v>
      </c>
      <c r="F11" s="137" t="s">
        <v>50</v>
      </c>
      <c r="G11" s="162" t="s">
        <v>463</v>
      </c>
      <c r="H11" s="162" t="s">
        <v>337</v>
      </c>
      <c r="I11" s="162" t="s">
        <v>464</v>
      </c>
      <c r="J11" s="162" t="s">
        <v>465</v>
      </c>
      <c r="K11" s="162" t="s">
        <v>70</v>
      </c>
      <c r="L11" s="162" t="s">
        <v>343</v>
      </c>
      <c r="M11" s="161"/>
      <c r="N11" s="163"/>
    </row>
    <row r="12" spans="2:14" s="10" customFormat="1" ht="43.2" x14ac:dyDescent="0.3">
      <c r="B12" s="164" t="s">
        <v>389</v>
      </c>
      <c r="C12" s="165" t="s">
        <v>871</v>
      </c>
      <c r="D12" s="165"/>
      <c r="E12" s="165"/>
      <c r="F12" s="165" t="s">
        <v>871</v>
      </c>
      <c r="G12" s="165"/>
      <c r="H12" s="165" t="s">
        <v>871</v>
      </c>
      <c r="I12" s="165"/>
      <c r="J12" s="165" t="s">
        <v>871</v>
      </c>
      <c r="K12" s="166" t="s">
        <v>871</v>
      </c>
      <c r="L12" s="167"/>
      <c r="M12" s="168" t="s">
        <v>791</v>
      </c>
      <c r="N12" s="169"/>
    </row>
    <row r="13" spans="2:14" s="10" customFormat="1" x14ac:dyDescent="0.3">
      <c r="B13" s="164" t="s">
        <v>390</v>
      </c>
      <c r="C13" s="165" t="s">
        <v>868</v>
      </c>
      <c r="D13" s="165"/>
      <c r="E13" s="165"/>
      <c r="F13" s="165" t="s">
        <v>868</v>
      </c>
      <c r="G13" s="165"/>
      <c r="H13" s="165" t="s">
        <v>868</v>
      </c>
      <c r="I13" s="165"/>
      <c r="J13" s="165" t="s">
        <v>868</v>
      </c>
      <c r="K13" s="166" t="s">
        <v>868</v>
      </c>
      <c r="L13" s="167"/>
      <c r="M13" s="166" t="s">
        <v>791</v>
      </c>
    </row>
    <row r="14" spans="2:14" s="10" customFormat="1" ht="43.2" x14ac:dyDescent="0.3">
      <c r="B14" s="164" t="s">
        <v>391</v>
      </c>
      <c r="C14" s="165" t="s">
        <v>871</v>
      </c>
      <c r="D14" s="165"/>
      <c r="E14" s="165"/>
      <c r="F14" s="165" t="s">
        <v>871</v>
      </c>
      <c r="G14" s="165"/>
      <c r="H14" s="165" t="s">
        <v>871</v>
      </c>
      <c r="I14" s="165"/>
      <c r="J14" s="165" t="s">
        <v>871</v>
      </c>
      <c r="K14" s="166" t="s">
        <v>871</v>
      </c>
      <c r="L14" s="167"/>
      <c r="M14" s="166" t="s">
        <v>791</v>
      </c>
    </row>
    <row r="15" spans="2:14" s="10" customFormat="1" ht="43.2" x14ac:dyDescent="0.3">
      <c r="B15" s="164" t="s">
        <v>392</v>
      </c>
      <c r="C15" s="165" t="s">
        <v>871</v>
      </c>
      <c r="D15" s="165"/>
      <c r="E15" s="165"/>
      <c r="F15" s="165" t="s">
        <v>871</v>
      </c>
      <c r="G15" s="165"/>
      <c r="H15" s="165" t="s">
        <v>871</v>
      </c>
      <c r="I15" s="165"/>
      <c r="J15" s="165" t="s">
        <v>871</v>
      </c>
      <c r="K15" s="166" t="s">
        <v>871</v>
      </c>
      <c r="L15" s="167"/>
      <c r="M15" s="166" t="s">
        <v>791</v>
      </c>
    </row>
    <row r="16" spans="2:14" s="10" customFormat="1" x14ac:dyDescent="0.3">
      <c r="B16" s="164" t="s">
        <v>393</v>
      </c>
      <c r="C16" s="165" t="s">
        <v>868</v>
      </c>
      <c r="D16" s="165"/>
      <c r="E16" s="165"/>
      <c r="F16" s="165" t="s">
        <v>868</v>
      </c>
      <c r="G16" s="165"/>
      <c r="H16" s="165" t="s">
        <v>868</v>
      </c>
      <c r="I16" s="165"/>
      <c r="J16" s="165" t="s">
        <v>868</v>
      </c>
      <c r="K16" s="166" t="s">
        <v>868</v>
      </c>
      <c r="L16" s="167"/>
      <c r="M16" s="166" t="s">
        <v>791</v>
      </c>
    </row>
    <row r="17" spans="2:13" s="10" customFormat="1" ht="43.2" x14ac:dyDescent="0.3">
      <c r="B17" s="164" t="s">
        <v>394</v>
      </c>
      <c r="C17" s="165" t="s">
        <v>871</v>
      </c>
      <c r="D17" s="165"/>
      <c r="E17" s="165"/>
      <c r="F17" s="165" t="s">
        <v>871</v>
      </c>
      <c r="G17" s="165"/>
      <c r="H17" s="165" t="s">
        <v>871</v>
      </c>
      <c r="I17" s="165"/>
      <c r="J17" s="165" t="s">
        <v>871</v>
      </c>
      <c r="K17" s="166" t="s">
        <v>871</v>
      </c>
      <c r="L17" s="167"/>
      <c r="M17" s="166" t="s">
        <v>791</v>
      </c>
    </row>
    <row r="18" spans="2:13" s="10" customFormat="1" ht="43.2" x14ac:dyDescent="0.3">
      <c r="B18" s="164" t="s">
        <v>395</v>
      </c>
      <c r="C18" s="165" t="s">
        <v>871</v>
      </c>
      <c r="D18" s="165"/>
      <c r="E18" s="165"/>
      <c r="F18" s="165" t="s">
        <v>871</v>
      </c>
      <c r="G18" s="165"/>
      <c r="H18" s="165" t="s">
        <v>871</v>
      </c>
      <c r="I18" s="165"/>
      <c r="J18" s="165" t="s">
        <v>871</v>
      </c>
      <c r="K18" s="166" t="s">
        <v>871</v>
      </c>
      <c r="L18" s="167"/>
      <c r="M18" s="166" t="s">
        <v>791</v>
      </c>
    </row>
    <row r="19" spans="2:13" s="10" customFormat="1" x14ac:dyDescent="0.3">
      <c r="B19" s="164" t="s">
        <v>396</v>
      </c>
      <c r="C19" s="165" t="s">
        <v>868</v>
      </c>
      <c r="D19" s="165"/>
      <c r="E19" s="165"/>
      <c r="F19" s="165" t="s">
        <v>868</v>
      </c>
      <c r="G19" s="165"/>
      <c r="H19" s="165" t="s">
        <v>868</v>
      </c>
      <c r="I19" s="165"/>
      <c r="J19" s="165" t="s">
        <v>868</v>
      </c>
      <c r="K19" s="166" t="s">
        <v>868</v>
      </c>
      <c r="L19" s="167"/>
      <c r="M19" s="166" t="s">
        <v>791</v>
      </c>
    </row>
    <row r="20" spans="2:13" s="10" customFormat="1" ht="43.2" x14ac:dyDescent="0.3">
      <c r="B20" s="164" t="s">
        <v>397</v>
      </c>
      <c r="C20" s="165" t="s">
        <v>871</v>
      </c>
      <c r="D20" s="165"/>
      <c r="E20" s="165"/>
      <c r="F20" s="165" t="s">
        <v>871</v>
      </c>
      <c r="G20" s="165"/>
      <c r="H20" s="165" t="s">
        <v>871</v>
      </c>
      <c r="I20" s="165"/>
      <c r="J20" s="165" t="s">
        <v>871</v>
      </c>
      <c r="K20" s="166" t="s">
        <v>871</v>
      </c>
      <c r="L20" s="167"/>
      <c r="M20" s="166" t="s">
        <v>791</v>
      </c>
    </row>
    <row r="21" spans="2:13" s="10" customFormat="1" x14ac:dyDescent="0.3">
      <c r="B21" s="164" t="s">
        <v>398</v>
      </c>
      <c r="C21" s="165" t="s">
        <v>868</v>
      </c>
      <c r="D21" s="165"/>
      <c r="E21" s="165"/>
      <c r="F21" s="165" t="s">
        <v>868</v>
      </c>
      <c r="G21" s="165"/>
      <c r="H21" s="165" t="s">
        <v>868</v>
      </c>
      <c r="I21" s="165"/>
      <c r="J21" s="165" t="s">
        <v>868</v>
      </c>
      <c r="K21" s="166" t="s">
        <v>868</v>
      </c>
      <c r="L21" s="167"/>
      <c r="M21" s="166" t="s">
        <v>791</v>
      </c>
    </row>
    <row r="22" spans="2:13" s="10" customFormat="1" x14ac:dyDescent="0.3">
      <c r="B22" s="164" t="s">
        <v>399</v>
      </c>
      <c r="C22" s="165" t="s">
        <v>868</v>
      </c>
      <c r="D22" s="165"/>
      <c r="E22" s="165"/>
      <c r="F22" s="165" t="s">
        <v>868</v>
      </c>
      <c r="G22" s="165"/>
      <c r="H22" s="165" t="s">
        <v>868</v>
      </c>
      <c r="I22" s="165"/>
      <c r="J22" s="165" t="s">
        <v>868</v>
      </c>
      <c r="K22" s="166" t="s">
        <v>868</v>
      </c>
      <c r="L22" s="167"/>
      <c r="M22" s="166" t="s">
        <v>791</v>
      </c>
    </row>
    <row r="23" spans="2:13" s="10" customFormat="1" x14ac:dyDescent="0.3">
      <c r="B23" s="164" t="s">
        <v>400</v>
      </c>
      <c r="C23" s="165" t="s">
        <v>868</v>
      </c>
      <c r="D23" s="165"/>
      <c r="E23" s="165"/>
      <c r="F23" s="165" t="s">
        <v>868</v>
      </c>
      <c r="G23" s="165"/>
      <c r="H23" s="165" t="s">
        <v>868</v>
      </c>
      <c r="I23" s="165"/>
      <c r="J23" s="165" t="s">
        <v>868</v>
      </c>
      <c r="K23" s="166" t="s">
        <v>868</v>
      </c>
      <c r="L23" s="167"/>
      <c r="M23" s="166" t="s">
        <v>791</v>
      </c>
    </row>
    <row r="24" spans="2:13" s="10" customFormat="1" x14ac:dyDescent="0.3">
      <c r="B24" s="164" t="s">
        <v>401</v>
      </c>
      <c r="C24" s="165" t="s">
        <v>868</v>
      </c>
      <c r="D24" s="165"/>
      <c r="E24" s="165"/>
      <c r="F24" s="165" t="s">
        <v>868</v>
      </c>
      <c r="G24" s="165"/>
      <c r="H24" s="165" t="s">
        <v>868</v>
      </c>
      <c r="I24" s="165"/>
      <c r="J24" s="165" t="s">
        <v>868</v>
      </c>
      <c r="K24" s="166" t="s">
        <v>868</v>
      </c>
      <c r="L24" s="167"/>
      <c r="M24" s="166" t="s">
        <v>791</v>
      </c>
    </row>
    <row r="25" spans="2:13" s="10" customFormat="1" x14ac:dyDescent="0.3">
      <c r="B25" s="164" t="s">
        <v>402</v>
      </c>
      <c r="C25" s="165" t="s">
        <v>868</v>
      </c>
      <c r="D25" s="165"/>
      <c r="E25" s="165"/>
      <c r="F25" s="165" t="s">
        <v>868</v>
      </c>
      <c r="G25" s="165"/>
      <c r="H25" s="165" t="s">
        <v>868</v>
      </c>
      <c r="I25" s="165"/>
      <c r="J25" s="165" t="s">
        <v>868</v>
      </c>
      <c r="K25" s="166" t="s">
        <v>868</v>
      </c>
      <c r="L25" s="167"/>
      <c r="M25" s="166" t="s">
        <v>791</v>
      </c>
    </row>
    <row r="26" spans="2:13" s="10" customFormat="1" x14ac:dyDescent="0.3">
      <c r="B26" s="164" t="s">
        <v>403</v>
      </c>
      <c r="C26" s="165" t="s">
        <v>868</v>
      </c>
      <c r="D26" s="165"/>
      <c r="E26" s="165"/>
      <c r="F26" s="165" t="s">
        <v>868</v>
      </c>
      <c r="G26" s="165"/>
      <c r="H26" s="165" t="s">
        <v>868</v>
      </c>
      <c r="I26" s="165"/>
      <c r="J26" s="165" t="s">
        <v>868</v>
      </c>
      <c r="K26" s="166" t="s">
        <v>868</v>
      </c>
      <c r="L26" s="167"/>
      <c r="M26" s="166" t="s">
        <v>791</v>
      </c>
    </row>
    <row r="27" spans="2:13" s="10" customFormat="1" ht="43.2" x14ac:dyDescent="0.3">
      <c r="B27" s="164" t="s">
        <v>404</v>
      </c>
      <c r="C27" s="165" t="s">
        <v>871</v>
      </c>
      <c r="D27" s="165"/>
      <c r="E27" s="165"/>
      <c r="F27" s="165" t="s">
        <v>871</v>
      </c>
      <c r="G27" s="165"/>
      <c r="H27" s="165" t="s">
        <v>871</v>
      </c>
      <c r="I27" s="165"/>
      <c r="J27" s="165" t="s">
        <v>871</v>
      </c>
      <c r="K27" s="166" t="s">
        <v>871</v>
      </c>
      <c r="L27" s="167"/>
      <c r="M27" s="166" t="s">
        <v>791</v>
      </c>
    </row>
    <row r="28" spans="2:13" s="10" customFormat="1" ht="43.2" x14ac:dyDescent="0.3">
      <c r="B28" s="164" t="s">
        <v>405</v>
      </c>
      <c r="C28" s="165" t="s">
        <v>871</v>
      </c>
      <c r="D28" s="165"/>
      <c r="E28" s="165"/>
      <c r="F28" s="165" t="s">
        <v>871</v>
      </c>
      <c r="G28" s="165"/>
      <c r="H28" s="165" t="s">
        <v>871</v>
      </c>
      <c r="I28" s="165"/>
      <c r="J28" s="165" t="s">
        <v>871</v>
      </c>
      <c r="K28" s="166" t="s">
        <v>871</v>
      </c>
      <c r="L28" s="167"/>
      <c r="M28" s="166" t="s">
        <v>791</v>
      </c>
    </row>
    <row r="29" spans="2:13" s="10" customFormat="1" ht="43.2" x14ac:dyDescent="0.3">
      <c r="B29" s="164" t="s">
        <v>406</v>
      </c>
      <c r="C29" s="165" t="s">
        <v>871</v>
      </c>
      <c r="D29" s="165"/>
      <c r="E29" s="165"/>
      <c r="F29" s="165" t="s">
        <v>871</v>
      </c>
      <c r="G29" s="165"/>
      <c r="H29" s="165" t="s">
        <v>871</v>
      </c>
      <c r="I29" s="165"/>
      <c r="J29" s="165" t="s">
        <v>871</v>
      </c>
      <c r="K29" s="166" t="s">
        <v>871</v>
      </c>
      <c r="L29" s="167"/>
      <c r="M29" s="166" t="s">
        <v>791</v>
      </c>
    </row>
    <row r="30" spans="2:13" s="10" customFormat="1" ht="43.2" x14ac:dyDescent="0.3">
      <c r="B30" s="164" t="s">
        <v>407</v>
      </c>
      <c r="C30" s="165" t="s">
        <v>871</v>
      </c>
      <c r="D30" s="165"/>
      <c r="E30" s="165"/>
      <c r="F30" s="165" t="s">
        <v>871</v>
      </c>
      <c r="G30" s="165"/>
      <c r="H30" s="165" t="s">
        <v>871</v>
      </c>
      <c r="I30" s="165"/>
      <c r="J30" s="165" t="s">
        <v>871</v>
      </c>
      <c r="K30" s="166" t="s">
        <v>871</v>
      </c>
      <c r="L30" s="167"/>
      <c r="M30" s="166" t="s">
        <v>791</v>
      </c>
    </row>
    <row r="31" spans="2:13" s="10" customFormat="1" ht="43.2" x14ac:dyDescent="0.3">
      <c r="B31" s="164" t="s">
        <v>408</v>
      </c>
      <c r="C31" s="165" t="s">
        <v>871</v>
      </c>
      <c r="D31" s="165"/>
      <c r="E31" s="165"/>
      <c r="F31" s="165" t="s">
        <v>871</v>
      </c>
      <c r="G31" s="165"/>
      <c r="H31" s="165" t="s">
        <v>871</v>
      </c>
      <c r="I31" s="165"/>
      <c r="J31" s="165" t="s">
        <v>871</v>
      </c>
      <c r="K31" s="166" t="s">
        <v>871</v>
      </c>
      <c r="L31" s="167"/>
      <c r="M31" s="166" t="s">
        <v>791</v>
      </c>
    </row>
    <row r="32" spans="2:13" s="10" customFormat="1" ht="43.2" x14ac:dyDescent="0.3">
      <c r="B32" s="164" t="s">
        <v>409</v>
      </c>
      <c r="C32" s="165" t="s">
        <v>871</v>
      </c>
      <c r="D32" s="165"/>
      <c r="E32" s="165"/>
      <c r="F32" s="165" t="s">
        <v>871</v>
      </c>
      <c r="G32" s="165"/>
      <c r="H32" s="165" t="s">
        <v>871</v>
      </c>
      <c r="I32" s="165"/>
      <c r="J32" s="165" t="s">
        <v>871</v>
      </c>
      <c r="K32" s="166" t="s">
        <v>871</v>
      </c>
      <c r="L32" s="167"/>
      <c r="M32" s="166" t="s">
        <v>791</v>
      </c>
    </row>
    <row r="33" spans="2:13" s="10" customFormat="1" ht="43.2" x14ac:dyDescent="0.3">
      <c r="B33" s="164" t="s">
        <v>410</v>
      </c>
      <c r="C33" s="165" t="s">
        <v>871</v>
      </c>
      <c r="D33" s="165"/>
      <c r="E33" s="165"/>
      <c r="F33" s="165" t="s">
        <v>871</v>
      </c>
      <c r="G33" s="165"/>
      <c r="H33" s="165" t="s">
        <v>871</v>
      </c>
      <c r="I33" s="165"/>
      <c r="J33" s="165" t="s">
        <v>871</v>
      </c>
      <c r="K33" s="166" t="s">
        <v>871</v>
      </c>
      <c r="L33" s="167"/>
      <c r="M33" s="166" t="s">
        <v>791</v>
      </c>
    </row>
    <row r="34" spans="2:13" s="10" customFormat="1" ht="43.2" x14ac:dyDescent="0.3">
      <c r="B34" s="164" t="s">
        <v>411</v>
      </c>
      <c r="C34" s="165" t="s">
        <v>871</v>
      </c>
      <c r="D34" s="165"/>
      <c r="E34" s="165"/>
      <c r="F34" s="165" t="s">
        <v>871</v>
      </c>
      <c r="G34" s="165"/>
      <c r="H34" s="165" t="s">
        <v>871</v>
      </c>
      <c r="I34" s="165"/>
      <c r="J34" s="165" t="s">
        <v>871</v>
      </c>
      <c r="K34" s="166" t="s">
        <v>871</v>
      </c>
      <c r="L34" s="167"/>
      <c r="M34" s="166" t="s">
        <v>791</v>
      </c>
    </row>
    <row r="35" spans="2:13" s="10" customFormat="1" ht="43.2" x14ac:dyDescent="0.3">
      <c r="B35" s="170" t="s">
        <v>412</v>
      </c>
      <c r="C35" s="165" t="s">
        <v>871</v>
      </c>
      <c r="D35" s="165"/>
      <c r="E35" s="165"/>
      <c r="F35" s="165" t="s">
        <v>871</v>
      </c>
      <c r="G35" s="165"/>
      <c r="H35" s="165" t="s">
        <v>871</v>
      </c>
      <c r="I35" s="165"/>
      <c r="J35" s="165" t="s">
        <v>871</v>
      </c>
      <c r="K35" s="166" t="s">
        <v>871</v>
      </c>
      <c r="L35" s="167"/>
      <c r="M35" s="166" t="s">
        <v>791</v>
      </c>
    </row>
    <row r="36" spans="2:13" s="10" customFormat="1" x14ac:dyDescent="0.3">
      <c r="B36" s="171" t="s">
        <v>80</v>
      </c>
      <c r="C36" s="165"/>
      <c r="D36" s="165"/>
      <c r="E36" s="165"/>
      <c r="F36" s="165"/>
      <c r="G36" s="165"/>
      <c r="H36" s="165"/>
      <c r="I36" s="165"/>
      <c r="J36" s="166"/>
      <c r="K36" s="166"/>
      <c r="L36" s="167"/>
      <c r="M36" s="166"/>
    </row>
    <row r="37" spans="2:13" s="10" customFormat="1" x14ac:dyDescent="0.3">
      <c r="B37" s="171" t="s">
        <v>80</v>
      </c>
      <c r="C37" s="165"/>
      <c r="D37" s="165"/>
      <c r="E37" s="165"/>
      <c r="F37" s="165"/>
      <c r="G37" s="165"/>
      <c r="H37" s="165"/>
      <c r="I37" s="165"/>
      <c r="J37" s="166"/>
      <c r="K37" s="166"/>
      <c r="L37" s="167"/>
      <c r="M37" s="166"/>
    </row>
    <row r="38" spans="2:13" s="10" customFormat="1" x14ac:dyDescent="0.3">
      <c r="B38" s="171" t="s">
        <v>80</v>
      </c>
      <c r="C38" s="165"/>
      <c r="D38" s="165"/>
      <c r="E38" s="165"/>
      <c r="F38" s="165"/>
      <c r="G38" s="165"/>
      <c r="H38" s="165"/>
      <c r="I38" s="165"/>
      <c r="J38" s="166"/>
      <c r="K38" s="166"/>
      <c r="L38" s="167"/>
      <c r="M38" s="166"/>
    </row>
    <row r="39" spans="2:13" s="10" customFormat="1" x14ac:dyDescent="0.3">
      <c r="B39" s="171" t="s">
        <v>80</v>
      </c>
      <c r="C39" s="165"/>
      <c r="D39" s="165"/>
      <c r="E39" s="165"/>
      <c r="F39" s="165"/>
      <c r="G39" s="165"/>
      <c r="H39" s="165"/>
      <c r="I39" s="165"/>
      <c r="J39" s="166"/>
      <c r="K39" s="166"/>
      <c r="L39" s="167"/>
      <c r="M39" s="166"/>
    </row>
    <row r="40" spans="2:13" s="10" customFormat="1" x14ac:dyDescent="0.3">
      <c r="B40" s="171" t="s">
        <v>80</v>
      </c>
      <c r="C40" s="165"/>
      <c r="D40" s="165"/>
      <c r="E40" s="165"/>
      <c r="F40" s="165"/>
      <c r="G40" s="165"/>
      <c r="H40" s="165"/>
      <c r="I40" s="165"/>
      <c r="J40" s="166"/>
      <c r="K40" s="166"/>
      <c r="L40" s="167"/>
      <c r="M40" s="166"/>
    </row>
    <row r="41" spans="2:13" ht="86.4" x14ac:dyDescent="0.3">
      <c r="G41" s="37" t="s">
        <v>466</v>
      </c>
    </row>
  </sheetData>
  <sheetProtection algorithmName="SHA-512" hashValue="Emy80T+hVWTppm7atthVRuWuRSo7DPjJH7urnCEb4peZjgw9zRflNz90b9kaREP4+eMHznXNQV6PryXJAed8uQ==" saltValue="jJpQaxbYjyqFGFyVbrCOy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41"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A1:CH57"/>
  <sheetViews>
    <sheetView topLeftCell="B1" zoomScale="90" zoomScaleNormal="90" workbookViewId="0">
      <pane xSplit="1" topLeftCell="C1" activePane="topRight" state="frozen"/>
      <selection activeCell="B11" sqref="B11"/>
      <selection pane="topRight" activeCell="B1" sqref="B1:C2"/>
    </sheetView>
  </sheetViews>
  <sheetFormatPr defaultRowHeight="14.4" x14ac:dyDescent="0.3"/>
  <cols>
    <col min="1" max="1" width="3" style="45" hidden="1" customWidth="1"/>
    <col min="2" max="2" width="34.44140625" style="45" customWidth="1"/>
    <col min="3" max="4" width="16.44140625" style="45" customWidth="1"/>
    <col min="5" max="5" width="17" style="45" bestFit="1" customWidth="1"/>
    <col min="6" max="6" width="16.88671875" style="45" bestFit="1" customWidth="1"/>
    <col min="7" max="7" width="26.5546875" style="45" bestFit="1" customWidth="1"/>
    <col min="8" max="8" width="18.5546875" style="45" bestFit="1" customWidth="1"/>
    <col min="9" max="9" width="32" style="45" bestFit="1" customWidth="1"/>
    <col min="10" max="11" width="9.5546875" style="45" bestFit="1" customWidth="1"/>
    <col min="12" max="12" width="13.44140625" style="45" bestFit="1" customWidth="1"/>
    <col min="13" max="13" width="10.5546875" style="45" bestFit="1" customWidth="1"/>
    <col min="14" max="14" width="15.88671875" style="45" bestFit="1" customWidth="1"/>
    <col min="15" max="15" width="15.6640625" style="45" bestFit="1" customWidth="1"/>
    <col min="16" max="16" width="13.21875" style="45" bestFit="1" customWidth="1"/>
    <col min="17" max="17" width="15" style="45" bestFit="1" customWidth="1"/>
    <col min="18" max="18" width="14" style="45" bestFit="1" customWidth="1"/>
    <col min="19" max="19" width="10.5546875" style="45" bestFit="1" customWidth="1"/>
    <col min="20" max="20" width="12.5546875" style="45" bestFit="1" customWidth="1"/>
    <col min="21" max="21" width="9.5546875" style="45" bestFit="1" customWidth="1"/>
    <col min="22" max="22" width="17.21875" style="45" bestFit="1" customWidth="1"/>
    <col min="23" max="23" width="16.21875" style="45" bestFit="1" customWidth="1"/>
    <col min="24" max="24" width="10.5546875" style="45" bestFit="1" customWidth="1"/>
    <col min="25" max="25" width="10.44140625" style="45" bestFit="1" customWidth="1"/>
    <col min="26" max="26" width="10.5546875" style="45" bestFit="1" customWidth="1"/>
    <col min="27" max="27" width="13.5546875" style="45" bestFit="1" customWidth="1"/>
    <col min="28" max="28" width="8.88671875" style="45" bestFit="1" customWidth="1"/>
    <col min="29" max="29" width="10.109375" style="45" bestFit="1" customWidth="1"/>
    <col min="30" max="30" width="11.5546875" style="45" bestFit="1" customWidth="1"/>
    <col min="31" max="31" width="9.6640625" style="45" bestFit="1" customWidth="1"/>
    <col min="32" max="32" width="15.5546875" style="45" bestFit="1" customWidth="1"/>
    <col min="33" max="33" width="18.21875" style="45" bestFit="1" customWidth="1"/>
    <col min="34" max="34" width="13.6640625" style="45" bestFit="1" customWidth="1"/>
    <col min="35" max="35" width="10.21875" style="45" bestFit="1" customWidth="1"/>
    <col min="36" max="36" width="11.5546875" style="45" bestFit="1" customWidth="1"/>
    <col min="37" max="37" width="18.21875" style="45" bestFit="1" customWidth="1"/>
    <col min="38" max="39" width="17.21875" style="45" bestFit="1" customWidth="1"/>
    <col min="40" max="40" width="18.44140625" style="45" bestFit="1" customWidth="1"/>
    <col min="41" max="41" width="19.5546875" style="45" bestFit="1" customWidth="1"/>
    <col min="42" max="43" width="11.5546875" style="45" bestFit="1" customWidth="1"/>
    <col min="44" max="44" width="13.44140625" style="45" bestFit="1" customWidth="1"/>
    <col min="45" max="45" width="10.5546875" style="45" bestFit="1" customWidth="1"/>
    <col min="46" max="46" width="15.88671875" style="45" bestFit="1" customWidth="1"/>
    <col min="47" max="47" width="15.6640625" style="45" bestFit="1" customWidth="1"/>
    <col min="48" max="48" width="13.21875" style="45" bestFit="1" customWidth="1"/>
    <col min="49" max="49" width="15" style="45" bestFit="1" customWidth="1"/>
    <col min="50" max="50" width="14" style="45" bestFit="1" customWidth="1"/>
    <col min="51" max="51" width="11.21875" style="45" bestFit="1" customWidth="1"/>
    <col min="52" max="52" width="12.5546875" style="45" bestFit="1" customWidth="1"/>
    <col min="53" max="53" width="11.5546875" style="45" bestFit="1" customWidth="1"/>
    <col min="54" max="54" width="17.21875" style="45" bestFit="1" customWidth="1"/>
    <col min="55" max="55" width="16.21875" style="45" bestFit="1" customWidth="1"/>
    <col min="56" max="56" width="11.5546875" style="45" bestFit="1" customWidth="1"/>
    <col min="57" max="57" width="10.44140625" style="45" bestFit="1" customWidth="1"/>
    <col min="58" max="58" width="11.5546875" style="45" bestFit="1" customWidth="1"/>
    <col min="59" max="59" width="13.5546875" style="45" bestFit="1" customWidth="1"/>
    <col min="60" max="60" width="9.21875" style="45" bestFit="1" customWidth="1"/>
    <col min="61" max="61" width="10.109375" style="45" bestFit="1" customWidth="1"/>
    <col min="62" max="62" width="11.5546875" style="45" bestFit="1" customWidth="1"/>
    <col min="63" max="63" width="9.6640625" style="45" bestFit="1" customWidth="1"/>
    <col min="64" max="64" width="15.5546875" style="45" bestFit="1" customWidth="1"/>
    <col min="65" max="65" width="17.5546875" style="45" bestFit="1" customWidth="1"/>
    <col min="66" max="66" width="13.6640625" style="45" bestFit="1" customWidth="1"/>
    <col min="67" max="67" width="10.21875" style="45" bestFit="1" customWidth="1"/>
    <col min="68" max="68" width="11.5546875" style="45" bestFit="1" customWidth="1"/>
    <col min="69" max="69" width="22" style="45" bestFit="1" customWidth="1"/>
    <col min="70" max="70" width="18.5546875" style="45" bestFit="1" customWidth="1"/>
    <col min="71" max="71" width="17.5546875" style="45" bestFit="1" customWidth="1"/>
    <col min="72" max="72" width="16.6640625" style="45" bestFit="1" customWidth="1"/>
    <col min="73" max="73" width="18.21875" style="45" bestFit="1" customWidth="1"/>
    <col min="74" max="74" width="17.88671875" style="45" bestFit="1" customWidth="1"/>
    <col min="75" max="75" width="19" style="45" bestFit="1" customWidth="1"/>
    <col min="76" max="76" width="22.44140625" style="45" bestFit="1" customWidth="1"/>
    <col min="77" max="77" width="19.5546875" style="45" bestFit="1" customWidth="1"/>
    <col min="78" max="78" width="19.6640625" style="45" bestFit="1"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2" t="s">
        <v>467</v>
      </c>
      <c r="C1" s="152"/>
      <c r="D1" s="47"/>
    </row>
    <row r="2" spans="2:86" ht="18" customHeight="1" x14ac:dyDescent="0.3">
      <c r="B2" s="152"/>
      <c r="C2" s="152"/>
      <c r="D2" s="47"/>
    </row>
    <row r="4" spans="2:86" ht="15.6" x14ac:dyDescent="0.3">
      <c r="B4" s="49" t="s">
        <v>368</v>
      </c>
    </row>
    <row r="5" spans="2:86" x14ac:dyDescent="0.3">
      <c r="B5" s="115" t="s">
        <v>369</v>
      </c>
      <c r="C5" s="116" t="str">
        <f>Facility!C4</f>
        <v>XTO Energy Inc.</v>
      </c>
      <c r="D5" s="117"/>
    </row>
    <row r="6" spans="2:86" x14ac:dyDescent="0.3">
      <c r="B6" s="115" t="s">
        <v>14</v>
      </c>
      <c r="C6" s="116" t="str">
        <f>Facility!C21</f>
        <v>Carthage Compressor Station</v>
      </c>
      <c r="D6" s="117"/>
    </row>
    <row r="7" spans="2:86" x14ac:dyDescent="0.3">
      <c r="B7" s="172"/>
      <c r="C7" s="173" t="s">
        <v>80</v>
      </c>
      <c r="D7" s="153"/>
      <c r="G7" s="106"/>
    </row>
    <row r="8" spans="2:86" ht="15.6" x14ac:dyDescent="0.3">
      <c r="B8" s="49" t="s">
        <v>468</v>
      </c>
      <c r="C8" s="173"/>
      <c r="D8" s="153"/>
    </row>
    <row r="9" spans="2:86" ht="19.5" customHeight="1" x14ac:dyDescent="0.3">
      <c r="B9" s="174" t="s">
        <v>469</v>
      </c>
      <c r="C9" s="175">
        <v>3</v>
      </c>
      <c r="D9" s="176"/>
      <c r="I9" s="177"/>
      <c r="CC9" s="157"/>
      <c r="CF9" s="157"/>
    </row>
    <row r="10" spans="2:86" ht="30" customHeight="1" x14ac:dyDescent="0.3">
      <c r="B10" s="178" t="s">
        <v>470</v>
      </c>
      <c r="C10" s="179">
        <v>8</v>
      </c>
      <c r="D10" s="176"/>
      <c r="I10" s="177"/>
      <c r="CC10" s="156"/>
      <c r="CD10" s="156"/>
      <c r="CE10" s="156"/>
      <c r="CF10" s="180"/>
      <c r="CG10" s="156"/>
      <c r="CH10" s="156"/>
    </row>
    <row r="11" spans="2:86" s="182" customFormat="1" x14ac:dyDescent="0.3">
      <c r="B11" s="181"/>
      <c r="C11" s="181"/>
      <c r="D11" s="181"/>
      <c r="E11" s="181"/>
      <c r="F11" s="181"/>
      <c r="G11" s="155"/>
      <c r="I11" s="177"/>
      <c r="J11" s="183"/>
      <c r="CC11" s="184"/>
      <c r="CD11" s="184"/>
      <c r="CE11" s="184"/>
      <c r="CF11" s="184"/>
      <c r="CG11" s="184"/>
      <c r="CH11" s="184"/>
    </row>
    <row r="12" spans="2:86" ht="15" customHeight="1" x14ac:dyDescent="0.3">
      <c r="B12" s="49" t="s">
        <v>471</v>
      </c>
      <c r="D12" s="106" t="s">
        <v>472</v>
      </c>
      <c r="E12" s="185"/>
      <c r="F12" s="185"/>
      <c r="G12" s="163"/>
      <c r="I12" s="186"/>
      <c r="J12" s="187" t="s">
        <v>473</v>
      </c>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8" t="s">
        <v>474</v>
      </c>
      <c r="AL12" s="188"/>
      <c r="AM12" s="189"/>
      <c r="AN12" s="190" t="s">
        <v>475</v>
      </c>
      <c r="AO12" s="191"/>
      <c r="AP12" s="192" t="s">
        <v>476</v>
      </c>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3" t="s">
        <v>477</v>
      </c>
      <c r="BR12" s="193"/>
      <c r="BS12" s="193"/>
      <c r="BT12" s="193"/>
      <c r="BU12" s="193"/>
      <c r="BV12" s="193"/>
      <c r="BW12" s="193"/>
      <c r="BX12" s="193"/>
      <c r="BY12" s="193"/>
      <c r="BZ12" s="194" t="s">
        <v>478</v>
      </c>
      <c r="CA12" s="194"/>
      <c r="CB12" s="194"/>
      <c r="CC12" s="195"/>
      <c r="CD12" s="195"/>
      <c r="CE12" s="195"/>
      <c r="CF12" s="195"/>
      <c r="CG12" s="195"/>
      <c r="CH12" s="196"/>
    </row>
    <row r="13" spans="2:86" s="202" customFormat="1" ht="86.4" x14ac:dyDescent="0.3">
      <c r="B13" s="197" t="s">
        <v>479</v>
      </c>
      <c r="C13" s="197" t="s">
        <v>480</v>
      </c>
      <c r="D13" s="197" t="s">
        <v>481</v>
      </c>
      <c r="E13" s="197" t="s">
        <v>482</v>
      </c>
      <c r="F13" s="198" t="s">
        <v>483</v>
      </c>
      <c r="G13" s="198" t="s">
        <v>484</v>
      </c>
      <c r="H13" s="198" t="s">
        <v>485</v>
      </c>
      <c r="I13" s="198" t="s">
        <v>486</v>
      </c>
      <c r="J13" s="199" t="s">
        <v>487</v>
      </c>
      <c r="K13" s="199" t="s">
        <v>488</v>
      </c>
      <c r="L13" s="199" t="s">
        <v>489</v>
      </c>
      <c r="M13" s="199" t="s">
        <v>490</v>
      </c>
      <c r="N13" s="199" t="s">
        <v>491</v>
      </c>
      <c r="O13" s="199" t="s">
        <v>492</v>
      </c>
      <c r="P13" s="199" t="s">
        <v>493</v>
      </c>
      <c r="Q13" s="199" t="s">
        <v>494</v>
      </c>
      <c r="R13" s="199" t="s">
        <v>495</v>
      </c>
      <c r="S13" s="199" t="s">
        <v>496</v>
      </c>
      <c r="T13" s="199" t="s">
        <v>497</v>
      </c>
      <c r="U13" s="199" t="s">
        <v>498</v>
      </c>
      <c r="V13" s="199" t="s">
        <v>499</v>
      </c>
      <c r="W13" s="199" t="s">
        <v>500</v>
      </c>
      <c r="X13" s="199" t="s">
        <v>501</v>
      </c>
      <c r="Y13" s="199" t="s">
        <v>502</v>
      </c>
      <c r="Z13" s="199" t="s">
        <v>503</v>
      </c>
      <c r="AA13" s="199" t="s">
        <v>504</v>
      </c>
      <c r="AB13" s="199" t="s">
        <v>505</v>
      </c>
      <c r="AC13" s="199" t="s">
        <v>506</v>
      </c>
      <c r="AD13" s="199" t="s">
        <v>507</v>
      </c>
      <c r="AE13" s="199" t="s">
        <v>508</v>
      </c>
      <c r="AF13" s="199" t="s">
        <v>509</v>
      </c>
      <c r="AG13" s="199" t="s">
        <v>510</v>
      </c>
      <c r="AH13" s="199" t="s">
        <v>511</v>
      </c>
      <c r="AI13" s="200" t="s">
        <v>512</v>
      </c>
      <c r="AJ13" s="200" t="s">
        <v>513</v>
      </c>
      <c r="AK13" s="201" t="s">
        <v>514</v>
      </c>
      <c r="AL13" s="201" t="s">
        <v>515</v>
      </c>
      <c r="AM13" s="201" t="s">
        <v>516</v>
      </c>
      <c r="AN13" s="200" t="s">
        <v>517</v>
      </c>
      <c r="AO13" s="200" t="s">
        <v>518</v>
      </c>
      <c r="AP13" s="199" t="s">
        <v>487</v>
      </c>
      <c r="AQ13" s="199" t="s">
        <v>488</v>
      </c>
      <c r="AR13" s="199" t="s">
        <v>489</v>
      </c>
      <c r="AS13" s="199" t="s">
        <v>490</v>
      </c>
      <c r="AT13" s="199" t="s">
        <v>491</v>
      </c>
      <c r="AU13" s="199" t="s">
        <v>492</v>
      </c>
      <c r="AV13" s="199" t="s">
        <v>493</v>
      </c>
      <c r="AW13" s="199" t="s">
        <v>494</v>
      </c>
      <c r="AX13" s="199" t="s">
        <v>495</v>
      </c>
      <c r="AY13" s="199" t="s">
        <v>496</v>
      </c>
      <c r="AZ13" s="199" t="s">
        <v>497</v>
      </c>
      <c r="BA13" s="199" t="s">
        <v>498</v>
      </c>
      <c r="BB13" s="199" t="s">
        <v>519</v>
      </c>
      <c r="BC13" s="199" t="s">
        <v>500</v>
      </c>
      <c r="BD13" s="199" t="s">
        <v>501</v>
      </c>
      <c r="BE13" s="199" t="s">
        <v>502</v>
      </c>
      <c r="BF13" s="199" t="s">
        <v>503</v>
      </c>
      <c r="BG13" s="199" t="s">
        <v>504</v>
      </c>
      <c r="BH13" s="199" t="s">
        <v>520</v>
      </c>
      <c r="BI13" s="199" t="s">
        <v>506</v>
      </c>
      <c r="BJ13" s="199" t="s">
        <v>507</v>
      </c>
      <c r="BK13" s="199" t="s">
        <v>508</v>
      </c>
      <c r="BL13" s="199" t="s">
        <v>509</v>
      </c>
      <c r="BM13" s="199" t="s">
        <v>521</v>
      </c>
      <c r="BN13" s="199" t="s">
        <v>511</v>
      </c>
      <c r="BO13" s="200" t="s">
        <v>512</v>
      </c>
      <c r="BP13" s="200" t="s">
        <v>513</v>
      </c>
      <c r="BQ13" s="200" t="s">
        <v>522</v>
      </c>
      <c r="BR13" s="200" t="s">
        <v>523</v>
      </c>
      <c r="BS13" s="200" t="s">
        <v>524</v>
      </c>
      <c r="BT13" s="200" t="s">
        <v>525</v>
      </c>
      <c r="BU13" s="200" t="s">
        <v>524</v>
      </c>
      <c r="BV13" s="200" t="s">
        <v>526</v>
      </c>
      <c r="BW13" s="200" t="s">
        <v>524</v>
      </c>
      <c r="BX13" s="200" t="s">
        <v>527</v>
      </c>
      <c r="BY13" s="200" t="s">
        <v>528</v>
      </c>
      <c r="BZ13" s="201" t="s">
        <v>529</v>
      </c>
      <c r="CA13" s="198" t="s">
        <v>530</v>
      </c>
      <c r="CB13" s="198" t="s">
        <v>531</v>
      </c>
      <c r="CC13" s="198" t="s">
        <v>532</v>
      </c>
      <c r="CD13" s="198" t="s">
        <v>533</v>
      </c>
      <c r="CE13" s="198" t="s">
        <v>534</v>
      </c>
      <c r="CF13" s="198" t="s">
        <v>535</v>
      </c>
      <c r="CG13" s="198" t="s">
        <v>536</v>
      </c>
      <c r="CH13" s="198" t="s">
        <v>537</v>
      </c>
    </row>
    <row r="14" spans="2:86" s="10" customFormat="1" ht="43.2" x14ac:dyDescent="0.3">
      <c r="B14" s="203" t="s">
        <v>968</v>
      </c>
      <c r="C14" s="203" t="s">
        <v>971</v>
      </c>
      <c r="D14" s="203"/>
      <c r="E14" s="203" t="s">
        <v>819</v>
      </c>
      <c r="F14" s="203"/>
      <c r="G14" s="203" t="s">
        <v>967</v>
      </c>
      <c r="H14" s="203" t="s">
        <v>897</v>
      </c>
      <c r="I14" s="203" t="s">
        <v>968</v>
      </c>
      <c r="J14" s="204">
        <v>9.2182999999999993</v>
      </c>
      <c r="K14" s="204">
        <v>4.0266999999999999</v>
      </c>
      <c r="L14" s="204"/>
      <c r="M14" s="204">
        <v>0.13482</v>
      </c>
      <c r="N14" s="204"/>
      <c r="O14" s="204"/>
      <c r="P14" s="204">
        <v>8.7308999999999998E-3</v>
      </c>
      <c r="Q14" s="204"/>
      <c r="R14" s="204"/>
      <c r="S14" s="204">
        <v>0.43502999999999997</v>
      </c>
      <c r="T14" s="204"/>
      <c r="U14" s="204">
        <v>0.18701000000000001</v>
      </c>
      <c r="V14" s="204">
        <v>8.9856999999999992E-3</v>
      </c>
      <c r="W14" s="204">
        <f>SUM(X14:Z14)</f>
        <v>5.0751400000000002E-2</v>
      </c>
      <c r="X14" s="204">
        <v>9.6693999999999999E-3</v>
      </c>
      <c r="Y14" s="204"/>
      <c r="Z14" s="204">
        <v>4.1082E-2</v>
      </c>
      <c r="AA14" s="204"/>
      <c r="AB14" s="204"/>
      <c r="AC14" s="204"/>
      <c r="AD14" s="204"/>
      <c r="AE14" s="204"/>
      <c r="AF14" s="204"/>
      <c r="AG14" s="204"/>
      <c r="AH14" s="204"/>
      <c r="AI14" s="204"/>
      <c r="AJ14" s="204">
        <f>SUM(M14:AI14)-W14</f>
        <v>0.82532799999999995</v>
      </c>
      <c r="AK14" s="204" t="s">
        <v>974</v>
      </c>
      <c r="AL14" s="204" t="s">
        <v>975</v>
      </c>
      <c r="AM14" s="204"/>
      <c r="AN14" s="204" t="s">
        <v>897</v>
      </c>
      <c r="AO14" s="204" t="s">
        <v>962</v>
      </c>
      <c r="AP14" s="204">
        <f>J14*0.02</f>
        <v>0.184366</v>
      </c>
      <c r="AQ14" s="204">
        <f t="shared" ref="AQ14:BP23" si="0">K14*0.02</f>
        <v>8.0533999999999994E-2</v>
      </c>
      <c r="AR14" s="204"/>
      <c r="AS14" s="204">
        <f t="shared" si="0"/>
        <v>2.6963999999999998E-3</v>
      </c>
      <c r="AT14" s="204"/>
      <c r="AU14" s="204"/>
      <c r="AV14" s="204">
        <f t="shared" si="0"/>
        <v>1.74618E-4</v>
      </c>
      <c r="AW14" s="204"/>
      <c r="AX14" s="204"/>
      <c r="AY14" s="204">
        <f t="shared" si="0"/>
        <v>8.7005999999999993E-3</v>
      </c>
      <c r="AZ14" s="204"/>
      <c r="BA14" s="204">
        <f t="shared" si="0"/>
        <v>3.7402000000000004E-3</v>
      </c>
      <c r="BB14" s="204">
        <f t="shared" si="0"/>
        <v>1.7971399999999998E-4</v>
      </c>
      <c r="BC14" s="204">
        <f t="shared" si="0"/>
        <v>1.0150280000000001E-3</v>
      </c>
      <c r="BD14" s="204">
        <f t="shared" si="0"/>
        <v>1.9338800000000001E-4</v>
      </c>
      <c r="BE14" s="204"/>
      <c r="BF14" s="204">
        <f t="shared" si="0"/>
        <v>8.2164E-4</v>
      </c>
      <c r="BG14" s="204"/>
      <c r="BH14" s="204"/>
      <c r="BI14" s="204"/>
      <c r="BJ14" s="204"/>
      <c r="BK14" s="204"/>
      <c r="BL14" s="204"/>
      <c r="BM14" s="204"/>
      <c r="BN14" s="204"/>
      <c r="BO14" s="204"/>
      <c r="BP14" s="204">
        <f t="shared" si="0"/>
        <v>1.650656E-2</v>
      </c>
      <c r="BQ14" s="203" t="s">
        <v>940</v>
      </c>
      <c r="BR14" s="205"/>
      <c r="BS14" s="206" t="s">
        <v>977</v>
      </c>
      <c r="BT14" s="205" t="s">
        <v>940</v>
      </c>
      <c r="BU14" s="206" t="s">
        <v>978</v>
      </c>
      <c r="BV14" s="205" t="s">
        <v>940</v>
      </c>
      <c r="BW14" s="207" t="s">
        <v>979</v>
      </c>
      <c r="BX14" s="205" t="s">
        <v>897</v>
      </c>
      <c r="BY14" s="206" t="s">
        <v>980</v>
      </c>
      <c r="BZ14" s="205">
        <v>31500</v>
      </c>
      <c r="CA14" s="204">
        <v>222</v>
      </c>
      <c r="CB14" s="204">
        <v>1203</v>
      </c>
      <c r="CC14" s="204"/>
      <c r="CD14" s="204">
        <f>SUM(CA14:CB14)</f>
        <v>1425</v>
      </c>
      <c r="CE14" s="204">
        <v>0.375</v>
      </c>
      <c r="CF14" s="204">
        <v>8</v>
      </c>
      <c r="CG14" s="204">
        <f>CD14</f>
        <v>1425</v>
      </c>
      <c r="CH14" s="203">
        <v>0.79464999999999997</v>
      </c>
    </row>
    <row r="15" spans="2:86" s="10" customFormat="1" ht="43.2" x14ac:dyDescent="0.3">
      <c r="B15" s="203" t="s">
        <v>968</v>
      </c>
      <c r="C15" s="203" t="s">
        <v>971</v>
      </c>
      <c r="D15" s="203"/>
      <c r="E15" s="203" t="s">
        <v>819</v>
      </c>
      <c r="F15" s="203"/>
      <c r="G15" s="203" t="s">
        <v>966</v>
      </c>
      <c r="H15" s="203" t="s">
        <v>897</v>
      </c>
      <c r="I15" s="203" t="s">
        <v>968</v>
      </c>
      <c r="J15" s="203">
        <v>37.762</v>
      </c>
      <c r="K15" s="203">
        <v>26.786999999999999</v>
      </c>
      <c r="L15" s="204"/>
      <c r="M15" s="204">
        <v>0.56259000000000003</v>
      </c>
      <c r="N15" s="204"/>
      <c r="O15" s="204"/>
      <c r="P15" s="204">
        <v>3.7655000000000001E-2</v>
      </c>
      <c r="Q15" s="204"/>
      <c r="R15" s="204"/>
      <c r="S15" s="204">
        <v>1.8185</v>
      </c>
      <c r="T15" s="204"/>
      <c r="U15" s="204">
        <v>0.79378000000000004</v>
      </c>
      <c r="V15" s="204">
        <v>3.7969000000000003E-2</v>
      </c>
      <c r="W15" s="204">
        <f t="shared" ref="W15:W23" si="1">SUM(X15:Z15)</f>
        <v>0.21887099999999998</v>
      </c>
      <c r="X15" s="204">
        <v>4.1791000000000002E-2</v>
      </c>
      <c r="Y15" s="204"/>
      <c r="Z15" s="204">
        <v>0.17707999999999999</v>
      </c>
      <c r="AA15" s="204"/>
      <c r="AB15" s="204"/>
      <c r="AC15" s="204"/>
      <c r="AD15" s="204"/>
      <c r="AE15" s="204"/>
      <c r="AF15" s="204"/>
      <c r="AG15" s="204"/>
      <c r="AH15" s="204"/>
      <c r="AI15" s="204"/>
      <c r="AJ15" s="204">
        <f t="shared" ref="AJ15:AJ23" si="2">SUM(M15:AI15)-W15</f>
        <v>3.4693649999999998</v>
      </c>
      <c r="AK15" s="204" t="s">
        <v>974</v>
      </c>
      <c r="AL15" s="204" t="s">
        <v>975</v>
      </c>
      <c r="AM15" s="204"/>
      <c r="AN15" s="204" t="s">
        <v>897</v>
      </c>
      <c r="AO15" s="204" t="s">
        <v>962</v>
      </c>
      <c r="AP15" s="204">
        <f t="shared" ref="AP15:AP23" si="3">J15*0.02</f>
        <v>0.75524000000000002</v>
      </c>
      <c r="AQ15" s="204">
        <f t="shared" si="0"/>
        <v>0.53573999999999999</v>
      </c>
      <c r="AR15" s="204"/>
      <c r="AS15" s="204">
        <f t="shared" si="0"/>
        <v>1.1251800000000001E-2</v>
      </c>
      <c r="AT15" s="204"/>
      <c r="AU15" s="204"/>
      <c r="AV15" s="204">
        <f t="shared" si="0"/>
        <v>7.5310000000000004E-4</v>
      </c>
      <c r="AW15" s="204"/>
      <c r="AX15" s="204"/>
      <c r="AY15" s="204">
        <f t="shared" si="0"/>
        <v>3.637E-2</v>
      </c>
      <c r="AZ15" s="204"/>
      <c r="BA15" s="204">
        <f t="shared" si="0"/>
        <v>1.58756E-2</v>
      </c>
      <c r="BB15" s="204">
        <f t="shared" si="0"/>
        <v>7.5938000000000004E-4</v>
      </c>
      <c r="BC15" s="204">
        <f t="shared" si="0"/>
        <v>4.3774199999999999E-3</v>
      </c>
      <c r="BD15" s="204">
        <f t="shared" si="0"/>
        <v>8.3582000000000003E-4</v>
      </c>
      <c r="BE15" s="204"/>
      <c r="BF15" s="204">
        <f t="shared" si="0"/>
        <v>3.5415999999999998E-3</v>
      </c>
      <c r="BG15" s="204"/>
      <c r="BH15" s="204"/>
      <c r="BI15" s="204"/>
      <c r="BJ15" s="204"/>
      <c r="BK15" s="204"/>
      <c r="BL15" s="204"/>
      <c r="BM15" s="204"/>
      <c r="BN15" s="204"/>
      <c r="BO15" s="204"/>
      <c r="BP15" s="204">
        <f t="shared" si="0"/>
        <v>6.9387299999999999E-2</v>
      </c>
      <c r="BQ15" s="203" t="s">
        <v>940</v>
      </c>
      <c r="BR15" s="205"/>
      <c r="BS15" s="206" t="s">
        <v>977</v>
      </c>
      <c r="BT15" s="205" t="s">
        <v>940</v>
      </c>
      <c r="BU15" s="206" t="s">
        <v>978</v>
      </c>
      <c r="BV15" s="205" t="s">
        <v>940</v>
      </c>
      <c r="BW15" s="207" t="s">
        <v>979</v>
      </c>
      <c r="BX15" s="205" t="s">
        <v>897</v>
      </c>
      <c r="BY15" s="206" t="s">
        <v>980</v>
      </c>
      <c r="BZ15" s="205">
        <v>31500</v>
      </c>
      <c r="CA15" s="204"/>
      <c r="CB15" s="204"/>
      <c r="CC15" s="204"/>
      <c r="CD15" s="204"/>
      <c r="CE15" s="204">
        <v>0.375</v>
      </c>
      <c r="CF15" s="204">
        <v>8</v>
      </c>
      <c r="CG15" s="204"/>
      <c r="CH15" s="203">
        <v>4.1632999999999996</v>
      </c>
    </row>
    <row r="16" spans="2:86" s="10" customFormat="1" ht="43.2" x14ac:dyDescent="0.3">
      <c r="B16" s="203" t="s">
        <v>965</v>
      </c>
      <c r="C16" s="203" t="s">
        <v>113</v>
      </c>
      <c r="D16" s="203"/>
      <c r="E16" s="203" t="s">
        <v>973</v>
      </c>
      <c r="F16" s="203"/>
      <c r="G16" s="203" t="s">
        <v>967</v>
      </c>
      <c r="H16" s="203" t="s">
        <v>897</v>
      </c>
      <c r="I16" s="203" t="s">
        <v>965</v>
      </c>
      <c r="J16" s="203">
        <v>10.585000000000001</v>
      </c>
      <c r="K16" s="203">
        <v>2.891</v>
      </c>
      <c r="L16" s="203"/>
      <c r="M16" s="203">
        <v>0.15451999999999999</v>
      </c>
      <c r="N16" s="203"/>
      <c r="O16" s="203"/>
      <c r="P16" s="203">
        <v>1.0005999999999999E-2</v>
      </c>
      <c r="Q16" s="203"/>
      <c r="R16" s="203"/>
      <c r="S16" s="203">
        <v>0.49859999999999999</v>
      </c>
      <c r="T16" s="203"/>
      <c r="U16" s="203">
        <v>0.21432999999999999</v>
      </c>
      <c r="V16" s="203">
        <v>1.0298E-2</v>
      </c>
      <c r="W16" s="203">
        <f t="shared" si="1"/>
        <v>5.8165000000000001E-2</v>
      </c>
      <c r="X16" s="203">
        <v>1.1082E-2</v>
      </c>
      <c r="Y16" s="203"/>
      <c r="Z16" s="203">
        <v>4.7083E-2</v>
      </c>
      <c r="AA16" s="203"/>
      <c r="AB16" s="203"/>
      <c r="AC16" s="203"/>
      <c r="AD16" s="203"/>
      <c r="AE16" s="203"/>
      <c r="AF16" s="203"/>
      <c r="AG16" s="203"/>
      <c r="AH16" s="203"/>
      <c r="AI16" s="203"/>
      <c r="AJ16" s="204">
        <f t="shared" si="2"/>
        <v>0.94591900000000018</v>
      </c>
      <c r="AK16" s="204" t="s">
        <v>974</v>
      </c>
      <c r="AL16" s="204" t="s">
        <v>975</v>
      </c>
      <c r="AM16" s="204"/>
      <c r="AN16" s="204" t="s">
        <v>897</v>
      </c>
      <c r="AO16" s="204" t="s">
        <v>962</v>
      </c>
      <c r="AP16" s="204">
        <f t="shared" si="3"/>
        <v>0.21170000000000003</v>
      </c>
      <c r="AQ16" s="204">
        <f t="shared" si="0"/>
        <v>5.7820000000000003E-2</v>
      </c>
      <c r="AR16" s="204"/>
      <c r="AS16" s="204">
        <f t="shared" si="0"/>
        <v>3.0904000000000001E-3</v>
      </c>
      <c r="AT16" s="204"/>
      <c r="AU16" s="204"/>
      <c r="AV16" s="204">
        <f t="shared" si="0"/>
        <v>2.0012E-4</v>
      </c>
      <c r="AW16" s="204"/>
      <c r="AX16" s="204"/>
      <c r="AY16" s="204">
        <f t="shared" si="0"/>
        <v>9.972E-3</v>
      </c>
      <c r="AZ16" s="204"/>
      <c r="BA16" s="204">
        <f t="shared" si="0"/>
        <v>4.2865999999999998E-3</v>
      </c>
      <c r="BB16" s="204">
        <f t="shared" si="0"/>
        <v>2.0596000000000001E-4</v>
      </c>
      <c r="BC16" s="204">
        <f t="shared" si="0"/>
        <v>1.1633000000000001E-3</v>
      </c>
      <c r="BD16" s="204">
        <f t="shared" si="0"/>
        <v>2.2164E-4</v>
      </c>
      <c r="BE16" s="204"/>
      <c r="BF16" s="204">
        <f t="shared" si="0"/>
        <v>9.4165999999999998E-4</v>
      </c>
      <c r="BG16" s="204"/>
      <c r="BH16" s="204"/>
      <c r="BI16" s="204"/>
      <c r="BJ16" s="204"/>
      <c r="BK16" s="204"/>
      <c r="BL16" s="204"/>
      <c r="BM16" s="204"/>
      <c r="BN16" s="204"/>
      <c r="BO16" s="204"/>
      <c r="BP16" s="204">
        <f t="shared" si="0"/>
        <v>1.8918380000000005E-2</v>
      </c>
      <c r="BQ16" s="203" t="s">
        <v>940</v>
      </c>
      <c r="BR16" s="205"/>
      <c r="BS16" s="206" t="s">
        <v>977</v>
      </c>
      <c r="BT16" s="205" t="s">
        <v>940</v>
      </c>
      <c r="BU16" s="206" t="s">
        <v>978</v>
      </c>
      <c r="BV16" s="205" t="s">
        <v>940</v>
      </c>
      <c r="BW16" s="207" t="s">
        <v>979</v>
      </c>
      <c r="BX16" s="205" t="s">
        <v>897</v>
      </c>
      <c r="BY16" s="206" t="s">
        <v>980</v>
      </c>
      <c r="BZ16" s="204">
        <v>33600</v>
      </c>
      <c r="CA16" s="204">
        <v>222</v>
      </c>
      <c r="CB16" s="204"/>
      <c r="CC16" s="204"/>
      <c r="CD16" s="204">
        <v>222</v>
      </c>
      <c r="CE16" s="204">
        <v>0.375</v>
      </c>
      <c r="CF16" s="204">
        <v>3</v>
      </c>
      <c r="CG16" s="204">
        <v>222</v>
      </c>
      <c r="CH16" s="203">
        <v>0.75887000000000004</v>
      </c>
    </row>
    <row r="17" spans="2:86" s="10" customFormat="1" ht="43.2" x14ac:dyDescent="0.3">
      <c r="B17" s="203" t="s">
        <v>965</v>
      </c>
      <c r="C17" s="203" t="s">
        <v>113</v>
      </c>
      <c r="D17" s="203"/>
      <c r="E17" s="203" t="s">
        <v>973</v>
      </c>
      <c r="F17" s="203"/>
      <c r="G17" s="203" t="s">
        <v>966</v>
      </c>
      <c r="H17" s="203" t="s">
        <v>897</v>
      </c>
      <c r="I17" s="203" t="s">
        <v>965</v>
      </c>
      <c r="J17" s="203">
        <v>0.25253999999999999</v>
      </c>
      <c r="K17" s="203">
        <v>0.17446</v>
      </c>
      <c r="L17" s="203"/>
      <c r="M17" s="203">
        <v>3.7475E-3</v>
      </c>
      <c r="N17" s="203"/>
      <c r="O17" s="203"/>
      <c r="P17" s="203">
        <v>2.4898999999999999E-4</v>
      </c>
      <c r="Q17" s="203"/>
      <c r="R17" s="203"/>
      <c r="S17" s="203">
        <v>1.2108000000000001E-2</v>
      </c>
      <c r="T17" s="203"/>
      <c r="U17" s="203">
        <v>5.2674999999999996E-3</v>
      </c>
      <c r="V17" s="203">
        <v>2.5219000000000001E-4</v>
      </c>
      <c r="W17" s="203">
        <f t="shared" si="1"/>
        <v>1.44731E-3</v>
      </c>
      <c r="X17" s="203">
        <v>2.7620999999999999E-4</v>
      </c>
      <c r="Y17" s="203"/>
      <c r="Z17" s="203">
        <v>1.1711E-3</v>
      </c>
      <c r="AA17" s="203"/>
      <c r="AB17" s="203"/>
      <c r="AC17" s="203"/>
      <c r="AD17" s="203"/>
      <c r="AE17" s="203"/>
      <c r="AF17" s="203"/>
      <c r="AG17" s="203"/>
      <c r="AH17" s="203"/>
      <c r="AI17" s="203"/>
      <c r="AJ17" s="204">
        <f t="shared" si="2"/>
        <v>2.307149E-2</v>
      </c>
      <c r="AK17" s="204" t="s">
        <v>974</v>
      </c>
      <c r="AL17" s="204" t="s">
        <v>975</v>
      </c>
      <c r="AM17" s="204"/>
      <c r="AN17" s="204" t="s">
        <v>897</v>
      </c>
      <c r="AO17" s="204" t="s">
        <v>962</v>
      </c>
      <c r="AP17" s="204">
        <f t="shared" si="3"/>
        <v>5.0508000000000003E-3</v>
      </c>
      <c r="AQ17" s="204">
        <f t="shared" si="0"/>
        <v>3.4892E-3</v>
      </c>
      <c r="AR17" s="204"/>
      <c r="AS17" s="204">
        <f t="shared" si="0"/>
        <v>7.4950000000000006E-5</v>
      </c>
      <c r="AT17" s="204"/>
      <c r="AU17" s="204"/>
      <c r="AV17" s="204">
        <f t="shared" si="0"/>
        <v>4.9798000000000002E-6</v>
      </c>
      <c r="AW17" s="204"/>
      <c r="AX17" s="204"/>
      <c r="AY17" s="204">
        <f t="shared" si="0"/>
        <v>2.4216000000000003E-4</v>
      </c>
      <c r="AZ17" s="204"/>
      <c r="BA17" s="204">
        <f t="shared" si="0"/>
        <v>1.0535E-4</v>
      </c>
      <c r="BB17" s="204">
        <f t="shared" si="0"/>
        <v>5.0437999999999999E-6</v>
      </c>
      <c r="BC17" s="204">
        <f t="shared" si="0"/>
        <v>2.8946200000000001E-5</v>
      </c>
      <c r="BD17" s="204">
        <f t="shared" si="0"/>
        <v>5.5241999999999996E-6</v>
      </c>
      <c r="BE17" s="204"/>
      <c r="BF17" s="204">
        <f t="shared" si="0"/>
        <v>2.3422E-5</v>
      </c>
      <c r="BG17" s="204"/>
      <c r="BH17" s="204"/>
      <c r="BI17" s="204"/>
      <c r="BJ17" s="204"/>
      <c r="BK17" s="204"/>
      <c r="BL17" s="204"/>
      <c r="BM17" s="204"/>
      <c r="BN17" s="204"/>
      <c r="BO17" s="204"/>
      <c r="BP17" s="204">
        <f t="shared" si="0"/>
        <v>4.6142980000000002E-4</v>
      </c>
      <c r="BQ17" s="203" t="s">
        <v>940</v>
      </c>
      <c r="BR17" s="205"/>
      <c r="BS17" s="206" t="s">
        <v>977</v>
      </c>
      <c r="BT17" s="205" t="s">
        <v>940</v>
      </c>
      <c r="BU17" s="206" t="s">
        <v>978</v>
      </c>
      <c r="BV17" s="205" t="s">
        <v>940</v>
      </c>
      <c r="BW17" s="207" t="s">
        <v>979</v>
      </c>
      <c r="BX17" s="205" t="s">
        <v>897</v>
      </c>
      <c r="BY17" s="206" t="s">
        <v>980</v>
      </c>
      <c r="BZ17" s="204">
        <v>33600</v>
      </c>
      <c r="CA17" s="204"/>
      <c r="CB17" s="204"/>
      <c r="CC17" s="204"/>
      <c r="CD17" s="204"/>
      <c r="CE17" s="204">
        <v>0.375</v>
      </c>
      <c r="CF17" s="204">
        <v>3</v>
      </c>
      <c r="CG17" s="204"/>
      <c r="CH17" s="203">
        <v>2.7435999999999999E-2</v>
      </c>
    </row>
    <row r="18" spans="2:86" s="10" customFormat="1" ht="43.2" x14ac:dyDescent="0.3">
      <c r="B18" s="203" t="s">
        <v>969</v>
      </c>
      <c r="C18" s="203" t="s">
        <v>972</v>
      </c>
      <c r="D18" s="203"/>
      <c r="E18" s="203" t="s">
        <v>973</v>
      </c>
      <c r="F18" s="203"/>
      <c r="G18" s="203" t="s">
        <v>967</v>
      </c>
      <c r="H18" s="203" t="s">
        <v>897</v>
      </c>
      <c r="I18" s="203" t="s">
        <v>969</v>
      </c>
      <c r="J18" s="203">
        <v>2.3915000000000002</v>
      </c>
      <c r="K18" s="203">
        <v>0.10922</v>
      </c>
      <c r="L18" s="204"/>
      <c r="M18" s="204">
        <v>3.5904999999999999E-2</v>
      </c>
      <c r="N18" s="204"/>
      <c r="O18" s="204"/>
      <c r="P18" s="204">
        <v>2.4898999999999999E-4</v>
      </c>
      <c r="Q18" s="204"/>
      <c r="R18" s="204"/>
      <c r="S18" s="204">
        <v>0.1177</v>
      </c>
      <c r="T18" s="204"/>
      <c r="U18" s="204">
        <v>5.9728999999999997E-3</v>
      </c>
      <c r="V18" s="204">
        <v>2.9478999999999998E-3</v>
      </c>
      <c r="W18" s="204">
        <f t="shared" si="1"/>
        <v>1.3254E-3</v>
      </c>
      <c r="X18" s="204">
        <v>2.7010000000000001E-4</v>
      </c>
      <c r="Y18" s="204"/>
      <c r="Z18" s="204">
        <v>1.0552999999999999E-3</v>
      </c>
      <c r="AA18" s="204"/>
      <c r="AB18" s="204"/>
      <c r="AC18" s="204"/>
      <c r="AD18" s="204"/>
      <c r="AE18" s="204"/>
      <c r="AF18" s="204"/>
      <c r="AG18" s="204"/>
      <c r="AH18" s="204"/>
      <c r="AI18" s="204"/>
      <c r="AJ18" s="204">
        <f t="shared" si="2"/>
        <v>0.16410019000000001</v>
      </c>
      <c r="AK18" s="204" t="s">
        <v>974</v>
      </c>
      <c r="AL18" s="204" t="s">
        <v>975</v>
      </c>
      <c r="AM18" s="204"/>
      <c r="AN18" s="204" t="s">
        <v>897</v>
      </c>
      <c r="AO18" s="204" t="s">
        <v>962</v>
      </c>
      <c r="AP18" s="204">
        <f t="shared" si="3"/>
        <v>4.7830000000000004E-2</v>
      </c>
      <c r="AQ18" s="204">
        <f t="shared" si="0"/>
        <v>2.1844E-3</v>
      </c>
      <c r="AR18" s="204"/>
      <c r="AS18" s="204">
        <f t="shared" si="0"/>
        <v>7.1810000000000005E-4</v>
      </c>
      <c r="AT18" s="204"/>
      <c r="AU18" s="204"/>
      <c r="AV18" s="204">
        <f t="shared" si="0"/>
        <v>4.9798000000000002E-6</v>
      </c>
      <c r="AW18" s="204"/>
      <c r="AX18" s="204"/>
      <c r="AY18" s="204">
        <f t="shared" si="0"/>
        <v>2.3540000000000002E-3</v>
      </c>
      <c r="AZ18" s="204"/>
      <c r="BA18" s="204">
        <f t="shared" si="0"/>
        <v>1.1945799999999999E-4</v>
      </c>
      <c r="BB18" s="204">
        <f t="shared" si="0"/>
        <v>5.8958E-5</v>
      </c>
      <c r="BC18" s="204">
        <f t="shared" si="0"/>
        <v>2.6508000000000001E-5</v>
      </c>
      <c r="BD18" s="204">
        <f t="shared" si="0"/>
        <v>5.4020000000000001E-6</v>
      </c>
      <c r="BE18" s="204"/>
      <c r="BF18" s="204">
        <f t="shared" si="0"/>
        <v>2.1105999999999997E-5</v>
      </c>
      <c r="BG18" s="204"/>
      <c r="BH18" s="204"/>
      <c r="BI18" s="204"/>
      <c r="BJ18" s="204"/>
      <c r="BK18" s="204"/>
      <c r="BL18" s="204"/>
      <c r="BM18" s="204"/>
      <c r="BN18" s="204"/>
      <c r="BO18" s="204"/>
      <c r="BP18" s="204">
        <f t="shared" si="0"/>
        <v>3.2820038000000002E-3</v>
      </c>
      <c r="BQ18" s="203" t="s">
        <v>940</v>
      </c>
      <c r="BR18" s="205"/>
      <c r="BS18" s="206" t="s">
        <v>977</v>
      </c>
      <c r="BT18" s="205" t="s">
        <v>940</v>
      </c>
      <c r="BU18" s="206" t="s">
        <v>978</v>
      </c>
      <c r="BV18" s="205" t="s">
        <v>940</v>
      </c>
      <c r="BW18" s="207" t="s">
        <v>979</v>
      </c>
      <c r="BX18" s="205" t="s">
        <v>897</v>
      </c>
      <c r="BY18" s="206" t="s">
        <v>980</v>
      </c>
      <c r="BZ18" s="205">
        <v>21000</v>
      </c>
      <c r="CA18" s="204">
        <v>8.2270000000000003</v>
      </c>
      <c r="CB18" s="204"/>
      <c r="CC18" s="204"/>
      <c r="CD18" s="204">
        <v>8.2270000000000003</v>
      </c>
      <c r="CE18" s="204">
        <v>0.375</v>
      </c>
      <c r="CF18" s="204">
        <v>3</v>
      </c>
      <c r="CG18" s="204">
        <v>8.2270000000000003</v>
      </c>
      <c r="CH18" s="203">
        <v>8.3598000000000006E-2</v>
      </c>
    </row>
    <row r="19" spans="2:86" s="10" customFormat="1" ht="43.2" x14ac:dyDescent="0.3">
      <c r="B19" s="203" t="s">
        <v>969</v>
      </c>
      <c r="C19" s="203" t="s">
        <v>972</v>
      </c>
      <c r="D19" s="203"/>
      <c r="E19" s="203" t="s">
        <v>973</v>
      </c>
      <c r="F19" s="203"/>
      <c r="G19" s="203" t="s">
        <v>966</v>
      </c>
      <c r="H19" s="203" t="s">
        <v>897</v>
      </c>
      <c r="I19" s="203" t="s">
        <v>969</v>
      </c>
      <c r="J19" s="203">
        <v>6.6061999999999996E-3</v>
      </c>
      <c r="K19" s="203">
        <v>5.5871000000000002E-3</v>
      </c>
      <c r="L19" s="204"/>
      <c r="M19" s="204">
        <v>1.0083E-4</v>
      </c>
      <c r="N19" s="204"/>
      <c r="O19" s="204"/>
      <c r="P19" s="208">
        <v>7.1574000000000003E-7</v>
      </c>
      <c r="Q19" s="204"/>
      <c r="R19" s="204"/>
      <c r="S19" s="204">
        <v>3.3136E-4</v>
      </c>
      <c r="T19" s="204"/>
      <c r="U19" s="208">
        <v>1.698E-5</v>
      </c>
      <c r="V19" s="208">
        <v>8.3567999999999993E-6</v>
      </c>
      <c r="W19" s="204">
        <f t="shared" si="1"/>
        <v>3.80991E-6</v>
      </c>
      <c r="X19" s="208">
        <v>7.7751000000000003E-7</v>
      </c>
      <c r="Y19" s="204"/>
      <c r="Z19" s="208">
        <v>3.0324E-6</v>
      </c>
      <c r="AA19" s="204"/>
      <c r="AB19" s="204"/>
      <c r="AC19" s="204"/>
      <c r="AD19" s="204"/>
      <c r="AE19" s="204"/>
      <c r="AF19" s="204"/>
      <c r="AG19" s="204"/>
      <c r="AH19" s="204"/>
      <c r="AI19" s="204"/>
      <c r="AJ19" s="204">
        <f t="shared" si="2"/>
        <v>4.6205245E-4</v>
      </c>
      <c r="AK19" s="204" t="s">
        <v>974</v>
      </c>
      <c r="AL19" s="204" t="s">
        <v>975</v>
      </c>
      <c r="AM19" s="204"/>
      <c r="AN19" s="204" t="s">
        <v>897</v>
      </c>
      <c r="AO19" s="204" t="s">
        <v>962</v>
      </c>
      <c r="AP19" s="204">
        <f t="shared" si="3"/>
        <v>1.3212399999999998E-4</v>
      </c>
      <c r="AQ19" s="204">
        <f t="shared" si="0"/>
        <v>1.11742E-4</v>
      </c>
      <c r="AR19" s="204"/>
      <c r="AS19" s="204">
        <f t="shared" si="0"/>
        <v>2.0165999999999999E-6</v>
      </c>
      <c r="AT19" s="204"/>
      <c r="AU19" s="204"/>
      <c r="AV19" s="204">
        <f t="shared" si="0"/>
        <v>1.43148E-8</v>
      </c>
      <c r="AW19" s="204"/>
      <c r="AX19" s="204"/>
      <c r="AY19" s="204">
        <f t="shared" si="0"/>
        <v>6.6271999999999998E-6</v>
      </c>
      <c r="AZ19" s="204"/>
      <c r="BA19" s="204">
        <f t="shared" si="0"/>
        <v>3.396E-7</v>
      </c>
      <c r="BB19" s="204">
        <f t="shared" si="0"/>
        <v>1.67136E-7</v>
      </c>
      <c r="BC19" s="204">
        <f t="shared" si="0"/>
        <v>7.6198200000000003E-8</v>
      </c>
      <c r="BD19" s="204">
        <f t="shared" si="0"/>
        <v>1.5550200000000001E-8</v>
      </c>
      <c r="BE19" s="204"/>
      <c r="BF19" s="204">
        <f t="shared" si="0"/>
        <v>6.0648000000000001E-8</v>
      </c>
      <c r="BG19" s="204"/>
      <c r="BH19" s="204"/>
      <c r="BI19" s="204"/>
      <c r="BJ19" s="204"/>
      <c r="BK19" s="204"/>
      <c r="BL19" s="204"/>
      <c r="BM19" s="204"/>
      <c r="BN19" s="204"/>
      <c r="BO19" s="204"/>
      <c r="BP19" s="204">
        <f t="shared" si="0"/>
        <v>9.2410490000000008E-6</v>
      </c>
      <c r="BQ19" s="203" t="s">
        <v>940</v>
      </c>
      <c r="BR19" s="205"/>
      <c r="BS19" s="206" t="s">
        <v>977</v>
      </c>
      <c r="BT19" s="205" t="s">
        <v>940</v>
      </c>
      <c r="BU19" s="206" t="s">
        <v>978</v>
      </c>
      <c r="BV19" s="205" t="s">
        <v>940</v>
      </c>
      <c r="BW19" s="207" t="s">
        <v>979</v>
      </c>
      <c r="BX19" s="205" t="s">
        <v>897</v>
      </c>
      <c r="BY19" s="206" t="s">
        <v>980</v>
      </c>
      <c r="BZ19" s="205">
        <v>21000</v>
      </c>
      <c r="CA19" s="204"/>
      <c r="CB19" s="204"/>
      <c r="CC19" s="204"/>
      <c r="CD19" s="204"/>
      <c r="CE19" s="204">
        <v>0.375</v>
      </c>
      <c r="CF19" s="204">
        <v>3</v>
      </c>
      <c r="CG19" s="204"/>
      <c r="CH19" s="203">
        <v>8.1585000000000002E-4</v>
      </c>
    </row>
    <row r="20" spans="2:86" s="10" customFormat="1" ht="43.2" x14ac:dyDescent="0.3">
      <c r="B20" s="203" t="s">
        <v>976</v>
      </c>
      <c r="C20" s="203" t="s">
        <v>972</v>
      </c>
      <c r="D20" s="203"/>
      <c r="E20" s="203" t="s">
        <v>819</v>
      </c>
      <c r="F20" s="203"/>
      <c r="G20" s="203" t="s">
        <v>967</v>
      </c>
      <c r="H20" s="203" t="s">
        <v>897</v>
      </c>
      <c r="I20" s="203" t="s">
        <v>976</v>
      </c>
      <c r="J20" s="203">
        <v>1.1351</v>
      </c>
      <c r="K20" s="203">
        <v>0.11477999999999999</v>
      </c>
      <c r="L20" s="204"/>
      <c r="M20" s="204">
        <v>1.7034000000000001E-2</v>
      </c>
      <c r="N20" s="204"/>
      <c r="O20" s="204"/>
      <c r="P20" s="204">
        <v>1.1776E-4</v>
      </c>
      <c r="Q20" s="204"/>
      <c r="R20" s="204"/>
      <c r="S20" s="204">
        <v>5.5820000000000002E-2</v>
      </c>
      <c r="T20" s="204"/>
      <c r="U20" s="204">
        <v>2.8291000000000002E-3</v>
      </c>
      <c r="V20" s="204">
        <v>1.3967999999999999E-3</v>
      </c>
      <c r="W20" s="204">
        <f t="shared" si="1"/>
        <v>6.2681E-4</v>
      </c>
      <c r="X20" s="204">
        <v>1.2772E-4</v>
      </c>
      <c r="Y20" s="204"/>
      <c r="Z20" s="204">
        <v>4.9908999999999999E-4</v>
      </c>
      <c r="AA20" s="204"/>
      <c r="AB20" s="204"/>
      <c r="AC20" s="204"/>
      <c r="AD20" s="204"/>
      <c r="AE20" s="204"/>
      <c r="AF20" s="204"/>
      <c r="AG20" s="204"/>
      <c r="AH20" s="204"/>
      <c r="AI20" s="204"/>
      <c r="AJ20" s="204">
        <f t="shared" si="2"/>
        <v>7.7824469999999993E-2</v>
      </c>
      <c r="AK20" s="204" t="s">
        <v>974</v>
      </c>
      <c r="AL20" s="204" t="s">
        <v>975</v>
      </c>
      <c r="AM20" s="204"/>
      <c r="AN20" s="204" t="s">
        <v>897</v>
      </c>
      <c r="AO20" s="204" t="s">
        <v>962</v>
      </c>
      <c r="AP20" s="204">
        <f t="shared" si="3"/>
        <v>2.2702E-2</v>
      </c>
      <c r="AQ20" s="204">
        <f t="shared" si="0"/>
        <v>2.2956000000000001E-3</v>
      </c>
      <c r="AR20" s="204"/>
      <c r="AS20" s="204">
        <f t="shared" si="0"/>
        <v>3.4068E-4</v>
      </c>
      <c r="AT20" s="204"/>
      <c r="AU20" s="204"/>
      <c r="AV20" s="204">
        <f t="shared" si="0"/>
        <v>2.3551999999999999E-6</v>
      </c>
      <c r="AW20" s="204"/>
      <c r="AX20" s="204"/>
      <c r="AY20" s="204">
        <f t="shared" si="0"/>
        <v>1.1164E-3</v>
      </c>
      <c r="AZ20" s="204"/>
      <c r="BA20" s="204">
        <f t="shared" si="0"/>
        <v>5.6582000000000008E-5</v>
      </c>
      <c r="BB20" s="204">
        <f t="shared" si="0"/>
        <v>2.7935999999999998E-5</v>
      </c>
      <c r="BC20" s="204">
        <f t="shared" si="0"/>
        <v>1.25362E-5</v>
      </c>
      <c r="BD20" s="204">
        <f t="shared" si="0"/>
        <v>2.5544000000000001E-6</v>
      </c>
      <c r="BE20" s="204"/>
      <c r="BF20" s="204">
        <f t="shared" si="0"/>
        <v>9.9817999999999999E-6</v>
      </c>
      <c r="BG20" s="204"/>
      <c r="BH20" s="204"/>
      <c r="BI20" s="204"/>
      <c r="BJ20" s="204"/>
      <c r="BK20" s="204"/>
      <c r="BL20" s="204"/>
      <c r="BM20" s="204"/>
      <c r="BN20" s="204"/>
      <c r="BO20" s="204"/>
      <c r="BP20" s="204">
        <f t="shared" si="0"/>
        <v>1.5564893999999998E-3</v>
      </c>
      <c r="BQ20" s="203" t="s">
        <v>940</v>
      </c>
      <c r="BR20" s="205"/>
      <c r="BS20" s="206" t="s">
        <v>977</v>
      </c>
      <c r="BT20" s="205" t="s">
        <v>940</v>
      </c>
      <c r="BU20" s="206" t="s">
        <v>978</v>
      </c>
      <c r="BV20" s="205" t="s">
        <v>940</v>
      </c>
      <c r="BW20" s="207" t="s">
        <v>979</v>
      </c>
      <c r="BX20" s="205" t="s">
        <v>897</v>
      </c>
      <c r="BY20" s="206" t="s">
        <v>980</v>
      </c>
      <c r="BZ20" s="205">
        <v>31500</v>
      </c>
      <c r="CA20" s="204">
        <v>8.2270000000000003</v>
      </c>
      <c r="CB20" s="204"/>
      <c r="CC20" s="204"/>
      <c r="CD20" s="204">
        <v>8.2270000000000003</v>
      </c>
      <c r="CE20" s="204">
        <v>0.375</v>
      </c>
      <c r="CF20" s="204">
        <v>8</v>
      </c>
      <c r="CG20" s="204">
        <v>8.2270000000000003</v>
      </c>
      <c r="CH20" s="203">
        <v>5.4100000000000002E-2</v>
      </c>
    </row>
    <row r="21" spans="2:86" s="10" customFormat="1" ht="43.2" x14ac:dyDescent="0.3">
      <c r="B21" s="203" t="s">
        <v>976</v>
      </c>
      <c r="C21" s="203" t="s">
        <v>972</v>
      </c>
      <c r="D21" s="203"/>
      <c r="E21" s="203" t="s">
        <v>819</v>
      </c>
      <c r="F21" s="203"/>
      <c r="G21" s="203" t="s">
        <v>966</v>
      </c>
      <c r="H21" s="203" t="s">
        <v>897</v>
      </c>
      <c r="I21" s="203" t="s">
        <v>976</v>
      </c>
      <c r="J21" s="203">
        <v>0.34805000000000003</v>
      </c>
      <c r="K21" s="203">
        <v>0.30842999999999998</v>
      </c>
      <c r="L21" s="204"/>
      <c r="M21" s="204">
        <v>5.3109999999999997E-3</v>
      </c>
      <c r="N21" s="204"/>
      <c r="O21" s="204"/>
      <c r="P21" s="208">
        <v>3.7712000000000001E-5</v>
      </c>
      <c r="Q21" s="204"/>
      <c r="R21" s="204"/>
      <c r="S21" s="204">
        <v>1.7455999999999999E-2</v>
      </c>
      <c r="T21" s="204"/>
      <c r="U21" s="204">
        <v>8.945E-4</v>
      </c>
      <c r="V21" s="204">
        <v>4.4030000000000002E-4</v>
      </c>
      <c r="W21" s="204">
        <f t="shared" si="1"/>
        <v>2.0074699999999998E-4</v>
      </c>
      <c r="X21" s="208">
        <v>4.0967000000000003E-5</v>
      </c>
      <c r="Y21" s="204"/>
      <c r="Z21" s="204">
        <v>1.5977999999999999E-4</v>
      </c>
      <c r="AA21" s="204"/>
      <c r="AB21" s="204"/>
      <c r="AC21" s="204"/>
      <c r="AD21" s="204"/>
      <c r="AE21" s="204"/>
      <c r="AF21" s="204"/>
      <c r="AG21" s="204"/>
      <c r="AH21" s="204"/>
      <c r="AI21" s="204"/>
      <c r="AJ21" s="204">
        <f t="shared" si="2"/>
        <v>2.4340258999999996E-2</v>
      </c>
      <c r="AK21" s="204" t="s">
        <v>974</v>
      </c>
      <c r="AL21" s="204" t="s">
        <v>975</v>
      </c>
      <c r="AM21" s="204"/>
      <c r="AN21" s="204" t="s">
        <v>897</v>
      </c>
      <c r="AO21" s="204" t="s">
        <v>962</v>
      </c>
      <c r="AP21" s="204">
        <f t="shared" si="3"/>
        <v>6.961000000000001E-3</v>
      </c>
      <c r="AQ21" s="204">
        <f t="shared" si="0"/>
        <v>6.1685999999999998E-3</v>
      </c>
      <c r="AR21" s="204"/>
      <c r="AS21" s="204">
        <f t="shared" si="0"/>
        <v>1.0622E-4</v>
      </c>
      <c r="AT21" s="204"/>
      <c r="AU21" s="204"/>
      <c r="AV21" s="204">
        <f t="shared" si="0"/>
        <v>7.5424000000000006E-7</v>
      </c>
      <c r="AW21" s="204"/>
      <c r="AX21" s="204"/>
      <c r="AY21" s="204">
        <f t="shared" si="0"/>
        <v>3.4912000000000002E-4</v>
      </c>
      <c r="AZ21" s="204"/>
      <c r="BA21" s="204">
        <f t="shared" si="0"/>
        <v>1.789E-5</v>
      </c>
      <c r="BB21" s="204">
        <f t="shared" si="0"/>
        <v>8.8060000000000001E-6</v>
      </c>
      <c r="BC21" s="204">
        <f t="shared" si="0"/>
        <v>4.0149399999999997E-6</v>
      </c>
      <c r="BD21" s="204">
        <f t="shared" si="0"/>
        <v>8.1934000000000008E-7</v>
      </c>
      <c r="BE21" s="204"/>
      <c r="BF21" s="204">
        <f t="shared" si="0"/>
        <v>3.1955999999999999E-6</v>
      </c>
      <c r="BG21" s="204"/>
      <c r="BH21" s="204"/>
      <c r="BI21" s="204"/>
      <c r="BJ21" s="204"/>
      <c r="BK21" s="204"/>
      <c r="BL21" s="204"/>
      <c r="BM21" s="204"/>
      <c r="BN21" s="204"/>
      <c r="BO21" s="204"/>
      <c r="BP21" s="204">
        <f t="shared" si="0"/>
        <v>4.8680517999999992E-4</v>
      </c>
      <c r="BQ21" s="203" t="s">
        <v>940</v>
      </c>
      <c r="BR21" s="205"/>
      <c r="BS21" s="206" t="s">
        <v>977</v>
      </c>
      <c r="BT21" s="205" t="s">
        <v>940</v>
      </c>
      <c r="BU21" s="206" t="s">
        <v>978</v>
      </c>
      <c r="BV21" s="205" t="s">
        <v>940</v>
      </c>
      <c r="BW21" s="207" t="s">
        <v>979</v>
      </c>
      <c r="BX21" s="205" t="s">
        <v>897</v>
      </c>
      <c r="BY21" s="206" t="s">
        <v>980</v>
      </c>
      <c r="BZ21" s="205">
        <v>31500</v>
      </c>
      <c r="CA21" s="204"/>
      <c r="CB21" s="204"/>
      <c r="CC21" s="204"/>
      <c r="CD21" s="204"/>
      <c r="CE21" s="204">
        <v>0.375</v>
      </c>
      <c r="CF21" s="204">
        <v>8</v>
      </c>
      <c r="CG21" s="204"/>
      <c r="CH21" s="203">
        <v>4.4424999999999999E-2</v>
      </c>
    </row>
    <row r="22" spans="2:86" s="10" customFormat="1" ht="43.2" x14ac:dyDescent="0.3">
      <c r="B22" s="203" t="s">
        <v>970</v>
      </c>
      <c r="C22" s="203" t="s">
        <v>971</v>
      </c>
      <c r="D22" s="203"/>
      <c r="E22" s="203" t="s">
        <v>973</v>
      </c>
      <c r="F22" s="203"/>
      <c r="G22" s="203" t="s">
        <v>967</v>
      </c>
      <c r="H22" s="203" t="s">
        <v>897</v>
      </c>
      <c r="I22" s="203" t="s">
        <v>970</v>
      </c>
      <c r="J22" s="203">
        <v>1.7201</v>
      </c>
      <c r="K22" s="203">
        <v>1.2713000000000001</v>
      </c>
      <c r="L22" s="204"/>
      <c r="M22" s="204">
        <v>0.5151</v>
      </c>
      <c r="N22" s="204"/>
      <c r="O22" s="204"/>
      <c r="P22" s="204">
        <v>3.6135E-2</v>
      </c>
      <c r="Q22" s="204"/>
      <c r="R22" s="204"/>
      <c r="S22" s="204">
        <v>8.0552E-4</v>
      </c>
      <c r="T22" s="204"/>
      <c r="U22" s="204">
        <v>0.74831999999999999</v>
      </c>
      <c r="V22" s="208">
        <v>2.4932000000000001E-5</v>
      </c>
      <c r="W22" s="209">
        <f t="shared" si="1"/>
        <v>0.209952</v>
      </c>
      <c r="X22" s="204">
        <v>4.0632000000000001E-2</v>
      </c>
      <c r="Y22" s="204"/>
      <c r="Z22" s="204">
        <v>0.16932</v>
      </c>
      <c r="AA22" s="204"/>
      <c r="AB22" s="204"/>
      <c r="AC22" s="204"/>
      <c r="AD22" s="204"/>
      <c r="AE22" s="204"/>
      <c r="AF22" s="204"/>
      <c r="AG22" s="204"/>
      <c r="AH22" s="204"/>
      <c r="AI22" s="204"/>
      <c r="AJ22" s="204">
        <f t="shared" si="2"/>
        <v>1.5103374519999999</v>
      </c>
      <c r="AK22" s="204" t="s">
        <v>974</v>
      </c>
      <c r="AL22" s="204" t="s">
        <v>975</v>
      </c>
      <c r="AM22" s="204"/>
      <c r="AN22" s="204" t="s">
        <v>897</v>
      </c>
      <c r="AO22" s="204" t="s">
        <v>962</v>
      </c>
      <c r="AP22" s="209">
        <f t="shared" si="3"/>
        <v>3.4402000000000002E-2</v>
      </c>
      <c r="AQ22" s="209">
        <f t="shared" si="0"/>
        <v>2.5426000000000004E-2</v>
      </c>
      <c r="AR22" s="209"/>
      <c r="AS22" s="209">
        <f t="shared" si="0"/>
        <v>1.0302E-2</v>
      </c>
      <c r="AT22" s="209"/>
      <c r="AU22" s="209"/>
      <c r="AV22" s="209">
        <f t="shared" si="0"/>
        <v>7.2270000000000006E-4</v>
      </c>
      <c r="AW22" s="209"/>
      <c r="AX22" s="209"/>
      <c r="AY22" s="209">
        <f t="shared" si="0"/>
        <v>1.6110400000000001E-5</v>
      </c>
      <c r="AZ22" s="209"/>
      <c r="BA22" s="209">
        <f t="shared" si="0"/>
        <v>1.4966399999999999E-2</v>
      </c>
      <c r="BB22" s="209">
        <f t="shared" si="0"/>
        <v>4.9864000000000002E-7</v>
      </c>
      <c r="BC22" s="209">
        <f t="shared" si="0"/>
        <v>4.1990400000000002E-3</v>
      </c>
      <c r="BD22" s="209">
        <f t="shared" si="0"/>
        <v>8.1264E-4</v>
      </c>
      <c r="BE22" s="209"/>
      <c r="BF22" s="209">
        <f t="shared" si="0"/>
        <v>3.3863999999999999E-3</v>
      </c>
      <c r="BG22" s="209"/>
      <c r="BH22" s="209"/>
      <c r="BI22" s="209"/>
      <c r="BJ22" s="209"/>
      <c r="BK22" s="209"/>
      <c r="BL22" s="209"/>
      <c r="BM22" s="209"/>
      <c r="BN22" s="209"/>
      <c r="BO22" s="209"/>
      <c r="BP22" s="209">
        <f t="shared" si="0"/>
        <v>3.0206749039999998E-2</v>
      </c>
      <c r="BQ22" s="203" t="s">
        <v>940</v>
      </c>
      <c r="BR22" s="205"/>
      <c r="BS22" s="206" t="s">
        <v>977</v>
      </c>
      <c r="BT22" s="205" t="s">
        <v>940</v>
      </c>
      <c r="BU22" s="206" t="s">
        <v>978</v>
      </c>
      <c r="BV22" s="205" t="s">
        <v>940</v>
      </c>
      <c r="BW22" s="207" t="s">
        <v>979</v>
      </c>
      <c r="BX22" s="205" t="s">
        <v>897</v>
      </c>
      <c r="BY22" s="206" t="s">
        <v>980</v>
      </c>
      <c r="BZ22" s="205">
        <v>33600</v>
      </c>
      <c r="CA22" s="204"/>
      <c r="CB22" s="204">
        <v>1203</v>
      </c>
      <c r="CC22" s="204"/>
      <c r="CD22" s="204">
        <v>1203</v>
      </c>
      <c r="CE22" s="204">
        <v>0.375</v>
      </c>
      <c r="CF22" s="204">
        <v>3</v>
      </c>
      <c r="CG22" s="204">
        <v>1203</v>
      </c>
      <c r="CH22" s="203">
        <v>0.41104000000000002</v>
      </c>
    </row>
    <row r="23" spans="2:86" s="10" customFormat="1" ht="43.2" x14ac:dyDescent="0.3">
      <c r="B23" s="203" t="s">
        <v>970</v>
      </c>
      <c r="C23" s="203" t="s">
        <v>971</v>
      </c>
      <c r="D23" s="203"/>
      <c r="E23" s="203" t="s">
        <v>973</v>
      </c>
      <c r="F23" s="203"/>
      <c r="G23" s="203" t="s">
        <v>966</v>
      </c>
      <c r="H23" s="203" t="s">
        <v>897</v>
      </c>
      <c r="I23" s="203" t="s">
        <v>970</v>
      </c>
      <c r="J23" s="203">
        <v>0.64776</v>
      </c>
      <c r="K23" s="203">
        <v>2.7370000000000001</v>
      </c>
      <c r="L23" s="204"/>
      <c r="M23" s="204">
        <v>3.7422999999999998E-2</v>
      </c>
      <c r="N23" s="204"/>
      <c r="O23" s="204"/>
      <c r="P23" s="204">
        <v>2.6662999999999999E-3</v>
      </c>
      <c r="Q23" s="204"/>
      <c r="R23" s="204"/>
      <c r="S23" s="204">
        <v>9.3255000000000005E-3</v>
      </c>
      <c r="T23" s="204"/>
      <c r="U23" s="204">
        <v>5.4231000000000001E-2</v>
      </c>
      <c r="V23" s="204">
        <v>2.4925000000000001E-4</v>
      </c>
      <c r="W23" s="209">
        <f t="shared" si="1"/>
        <v>1.5280100000000001E-2</v>
      </c>
      <c r="X23" s="204">
        <v>2.9881E-3</v>
      </c>
      <c r="Y23" s="204"/>
      <c r="Z23" s="204">
        <v>1.2292000000000001E-2</v>
      </c>
      <c r="AA23" s="204"/>
      <c r="AB23" s="204"/>
      <c r="AC23" s="204"/>
      <c r="AD23" s="204"/>
      <c r="AE23" s="204"/>
      <c r="AF23" s="204"/>
      <c r="AG23" s="204"/>
      <c r="AH23" s="204"/>
      <c r="AI23" s="204"/>
      <c r="AJ23" s="204">
        <f t="shared" si="2"/>
        <v>0.11917514999999999</v>
      </c>
      <c r="AK23" s="204" t="s">
        <v>974</v>
      </c>
      <c r="AL23" s="204" t="s">
        <v>975</v>
      </c>
      <c r="AM23" s="204"/>
      <c r="AN23" s="204" t="s">
        <v>897</v>
      </c>
      <c r="AO23" s="204" t="s">
        <v>962</v>
      </c>
      <c r="AP23" s="209">
        <f t="shared" si="3"/>
        <v>1.29552E-2</v>
      </c>
      <c r="AQ23" s="209">
        <f t="shared" si="0"/>
        <v>5.4740000000000004E-2</v>
      </c>
      <c r="AR23" s="209"/>
      <c r="AS23" s="209">
        <f t="shared" si="0"/>
        <v>7.4845999999999995E-4</v>
      </c>
      <c r="AT23" s="209"/>
      <c r="AU23" s="209"/>
      <c r="AV23" s="209">
        <f t="shared" si="0"/>
        <v>5.3325999999999997E-5</v>
      </c>
      <c r="AW23" s="209"/>
      <c r="AX23" s="209"/>
      <c r="AY23" s="209">
        <f t="shared" si="0"/>
        <v>1.8651E-4</v>
      </c>
      <c r="AZ23" s="209"/>
      <c r="BA23" s="209">
        <f t="shared" si="0"/>
        <v>1.0846200000000001E-3</v>
      </c>
      <c r="BB23" s="209">
        <f t="shared" si="0"/>
        <v>4.9850000000000006E-6</v>
      </c>
      <c r="BC23" s="209">
        <f t="shared" si="0"/>
        <v>3.0560200000000003E-4</v>
      </c>
      <c r="BD23" s="209">
        <f t="shared" si="0"/>
        <v>5.9762000000000001E-5</v>
      </c>
      <c r="BE23" s="209"/>
      <c r="BF23" s="209">
        <f t="shared" si="0"/>
        <v>2.4584000000000005E-4</v>
      </c>
      <c r="BG23" s="209"/>
      <c r="BH23" s="209"/>
      <c r="BI23" s="209"/>
      <c r="BJ23" s="209"/>
      <c r="BK23" s="209"/>
      <c r="BL23" s="209"/>
      <c r="BM23" s="209"/>
      <c r="BN23" s="209"/>
      <c r="BO23" s="209"/>
      <c r="BP23" s="209">
        <f t="shared" ref="BP23" si="4">AJ23*0.02</f>
        <v>2.3835029999999999E-3</v>
      </c>
      <c r="BQ23" s="203" t="s">
        <v>940</v>
      </c>
      <c r="BR23" s="205"/>
      <c r="BS23" s="206" t="s">
        <v>977</v>
      </c>
      <c r="BT23" s="205" t="s">
        <v>940</v>
      </c>
      <c r="BU23" s="206" t="s">
        <v>978</v>
      </c>
      <c r="BV23" s="205" t="s">
        <v>940</v>
      </c>
      <c r="BW23" s="207" t="s">
        <v>979</v>
      </c>
      <c r="BX23" s="205" t="s">
        <v>897</v>
      </c>
      <c r="BY23" s="206" t="s">
        <v>980</v>
      </c>
      <c r="BZ23" s="205">
        <v>33600</v>
      </c>
      <c r="CA23" s="204"/>
      <c r="CB23" s="204"/>
      <c r="CC23" s="204"/>
      <c r="CD23" s="204"/>
      <c r="CE23" s="204">
        <v>0.375</v>
      </c>
      <c r="CF23" s="204">
        <v>3</v>
      </c>
      <c r="CG23" s="204"/>
      <c r="CH23" s="203">
        <v>0.31208000000000002</v>
      </c>
    </row>
    <row r="24" spans="2:86" s="10" customFormat="1" x14ac:dyDescent="0.3">
      <c r="B24" s="203"/>
      <c r="C24" s="203"/>
      <c r="D24" s="203"/>
      <c r="E24" s="203"/>
      <c r="F24" s="203"/>
      <c r="G24" s="203"/>
      <c r="H24" s="203"/>
      <c r="I24" s="203"/>
      <c r="J24" s="203"/>
      <c r="K24" s="203"/>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3"/>
      <c r="BR24" s="205"/>
      <c r="BS24" s="205"/>
      <c r="BT24" s="205"/>
      <c r="BU24" s="205"/>
      <c r="BV24" s="205"/>
      <c r="BW24" s="205"/>
      <c r="BX24" s="165"/>
      <c r="BY24" s="205"/>
      <c r="BZ24" s="205"/>
      <c r="CA24" s="204"/>
      <c r="CB24" s="204"/>
      <c r="CC24" s="204"/>
      <c r="CD24" s="204"/>
      <c r="CE24" s="204"/>
      <c r="CF24" s="204"/>
      <c r="CG24" s="204"/>
      <c r="CH24" s="203"/>
    </row>
    <row r="25" spans="2:86" s="10" customFormat="1" x14ac:dyDescent="0.3">
      <c r="B25" s="203"/>
      <c r="C25" s="203"/>
      <c r="D25" s="203"/>
      <c r="E25" s="203"/>
      <c r="F25" s="203"/>
      <c r="G25" s="203"/>
      <c r="H25" s="203"/>
      <c r="I25" s="203"/>
      <c r="J25" s="203"/>
      <c r="K25" s="203"/>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3"/>
      <c r="BR25" s="205"/>
      <c r="BS25" s="205"/>
      <c r="BT25" s="205"/>
      <c r="BU25" s="205"/>
      <c r="BV25" s="205"/>
      <c r="BW25" s="205"/>
      <c r="BX25" s="165"/>
      <c r="BY25" s="205"/>
      <c r="BZ25" s="205"/>
      <c r="CA25" s="204"/>
      <c r="CB25" s="204"/>
      <c r="CC25" s="204"/>
      <c r="CD25" s="204"/>
      <c r="CE25" s="204"/>
      <c r="CF25" s="204"/>
      <c r="CG25" s="204"/>
      <c r="CH25" s="203"/>
    </row>
    <row r="26" spans="2:86" s="10" customFormat="1" x14ac:dyDescent="0.3">
      <c r="B26" s="203"/>
      <c r="C26" s="203"/>
      <c r="D26" s="203"/>
      <c r="E26" s="203"/>
      <c r="F26" s="203"/>
      <c r="G26" s="203"/>
      <c r="H26" s="203"/>
      <c r="I26" s="203"/>
      <c r="J26" s="203"/>
      <c r="K26" s="203"/>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3"/>
      <c r="BR26" s="205"/>
      <c r="BS26" s="205"/>
      <c r="BT26" s="205"/>
      <c r="BU26" s="205"/>
      <c r="BV26" s="205"/>
      <c r="BW26" s="205"/>
      <c r="BX26" s="165"/>
      <c r="BY26" s="205"/>
      <c r="BZ26" s="205"/>
      <c r="CA26" s="204"/>
      <c r="CB26" s="204"/>
      <c r="CC26" s="204"/>
      <c r="CD26" s="204"/>
      <c r="CE26" s="204"/>
      <c r="CF26" s="204"/>
      <c r="CG26" s="204"/>
      <c r="CH26" s="203"/>
    </row>
    <row r="27" spans="2:86" s="10" customFormat="1" x14ac:dyDescent="0.3">
      <c r="B27" s="203"/>
      <c r="C27" s="203"/>
      <c r="D27" s="203"/>
      <c r="E27" s="203"/>
      <c r="F27" s="203"/>
      <c r="G27" s="203"/>
      <c r="H27" s="203"/>
      <c r="I27" s="203"/>
      <c r="J27" s="203"/>
      <c r="K27" s="203"/>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3"/>
      <c r="BR27" s="205"/>
      <c r="BS27" s="205"/>
      <c r="BT27" s="205"/>
      <c r="BU27" s="205"/>
      <c r="BV27" s="205"/>
      <c r="BW27" s="205"/>
      <c r="BX27" s="165"/>
      <c r="BY27" s="205"/>
      <c r="BZ27" s="205"/>
      <c r="CA27" s="204"/>
      <c r="CB27" s="204"/>
      <c r="CC27" s="204"/>
      <c r="CD27" s="204"/>
      <c r="CE27" s="204"/>
      <c r="CF27" s="204"/>
      <c r="CG27" s="204"/>
      <c r="CH27" s="203"/>
    </row>
    <row r="28" spans="2:86" s="10" customFormat="1" x14ac:dyDescent="0.3">
      <c r="B28" s="203"/>
      <c r="C28" s="203"/>
      <c r="D28" s="203"/>
      <c r="E28" s="203"/>
      <c r="F28" s="203"/>
      <c r="G28" s="203"/>
      <c r="H28" s="203"/>
      <c r="I28" s="203"/>
      <c r="J28" s="203"/>
      <c r="K28" s="203"/>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3"/>
      <c r="BR28" s="205"/>
      <c r="BS28" s="205"/>
      <c r="BT28" s="205"/>
      <c r="BU28" s="205"/>
      <c r="BV28" s="205"/>
      <c r="BW28" s="205"/>
      <c r="BX28" s="165"/>
      <c r="BY28" s="205"/>
      <c r="BZ28" s="205"/>
      <c r="CA28" s="204"/>
      <c r="CB28" s="204"/>
      <c r="CC28" s="204"/>
      <c r="CD28" s="204"/>
      <c r="CE28" s="204"/>
      <c r="CF28" s="204"/>
      <c r="CG28" s="204"/>
      <c r="CH28" s="203"/>
    </row>
    <row r="29" spans="2:86" s="10" customFormat="1" x14ac:dyDescent="0.3">
      <c r="B29" s="203"/>
      <c r="C29" s="203"/>
      <c r="D29" s="203"/>
      <c r="E29" s="203"/>
      <c r="F29" s="203"/>
      <c r="G29" s="203"/>
      <c r="H29" s="203"/>
      <c r="I29" s="203"/>
      <c r="J29" s="203"/>
      <c r="K29" s="203"/>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3"/>
      <c r="BR29" s="205"/>
      <c r="BS29" s="205"/>
      <c r="BT29" s="205"/>
      <c r="BU29" s="205"/>
      <c r="BV29" s="205"/>
      <c r="BW29" s="205"/>
      <c r="BX29" s="165"/>
      <c r="BY29" s="205"/>
      <c r="BZ29" s="205"/>
      <c r="CA29" s="204"/>
      <c r="CB29" s="204"/>
      <c r="CC29" s="204"/>
      <c r="CD29" s="204"/>
      <c r="CE29" s="204"/>
      <c r="CF29" s="204"/>
      <c r="CG29" s="204"/>
      <c r="CH29" s="203"/>
    </row>
    <row r="30" spans="2:86" s="10" customFormat="1" x14ac:dyDescent="0.3">
      <c r="B30" s="203"/>
      <c r="C30" s="203"/>
      <c r="D30" s="203"/>
      <c r="E30" s="203"/>
      <c r="F30" s="203"/>
      <c r="G30" s="203"/>
      <c r="H30" s="203"/>
      <c r="I30" s="203"/>
      <c r="J30" s="203"/>
      <c r="K30" s="203"/>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3"/>
      <c r="BR30" s="205"/>
      <c r="BS30" s="205"/>
      <c r="BT30" s="205"/>
      <c r="BU30" s="205"/>
      <c r="BV30" s="205"/>
      <c r="BW30" s="205"/>
      <c r="BX30" s="165"/>
      <c r="BY30" s="205"/>
      <c r="BZ30" s="205"/>
      <c r="CA30" s="204"/>
      <c r="CB30" s="204"/>
      <c r="CC30" s="204"/>
      <c r="CD30" s="204"/>
      <c r="CE30" s="204"/>
      <c r="CF30" s="204"/>
      <c r="CG30" s="204"/>
      <c r="CH30" s="203"/>
    </row>
    <row r="31" spans="2:86" s="10" customFormat="1" x14ac:dyDescent="0.3">
      <c r="B31" s="203"/>
      <c r="C31" s="203"/>
      <c r="D31" s="203"/>
      <c r="E31" s="203"/>
      <c r="F31" s="203"/>
      <c r="G31" s="203"/>
      <c r="H31" s="203"/>
      <c r="I31" s="203"/>
      <c r="J31" s="203"/>
      <c r="K31" s="203"/>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3"/>
      <c r="BR31" s="205"/>
      <c r="BS31" s="205"/>
      <c r="BT31" s="205"/>
      <c r="BU31" s="205"/>
      <c r="BV31" s="205"/>
      <c r="BW31" s="205"/>
      <c r="BX31" s="165"/>
      <c r="BY31" s="205"/>
      <c r="BZ31" s="205"/>
      <c r="CA31" s="204"/>
      <c r="CB31" s="204"/>
      <c r="CC31" s="204"/>
      <c r="CD31" s="204"/>
      <c r="CE31" s="204"/>
      <c r="CF31" s="204"/>
      <c r="CG31" s="204"/>
      <c r="CH31" s="203"/>
    </row>
    <row r="32" spans="2:86" s="10" customFormat="1" x14ac:dyDescent="0.3">
      <c r="B32" s="203"/>
      <c r="C32" s="203"/>
      <c r="D32" s="203"/>
      <c r="E32" s="203"/>
      <c r="F32" s="203"/>
      <c r="G32" s="203"/>
      <c r="H32" s="203"/>
      <c r="I32" s="203"/>
      <c r="J32" s="203"/>
      <c r="K32" s="203"/>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3"/>
      <c r="BR32" s="205"/>
      <c r="BS32" s="205"/>
      <c r="BT32" s="205"/>
      <c r="BU32" s="205"/>
      <c r="BV32" s="205"/>
      <c r="BW32" s="205"/>
      <c r="BX32" s="165"/>
      <c r="BY32" s="205"/>
      <c r="BZ32" s="205"/>
      <c r="CA32" s="204"/>
      <c r="CB32" s="204"/>
      <c r="CC32" s="204"/>
      <c r="CD32" s="204"/>
      <c r="CE32" s="204"/>
      <c r="CF32" s="204"/>
      <c r="CG32" s="204"/>
      <c r="CH32" s="203"/>
    </row>
    <row r="33" spans="2:86" s="10" customFormat="1" x14ac:dyDescent="0.3">
      <c r="B33" s="203"/>
      <c r="C33" s="203"/>
      <c r="D33" s="203"/>
      <c r="E33" s="203"/>
      <c r="F33" s="203"/>
      <c r="G33" s="203"/>
      <c r="H33" s="203"/>
      <c r="I33" s="203"/>
      <c r="J33" s="203"/>
      <c r="K33" s="203"/>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3"/>
      <c r="BR33" s="205"/>
      <c r="BS33" s="205"/>
      <c r="BT33" s="205"/>
      <c r="BU33" s="205"/>
      <c r="BV33" s="205"/>
      <c r="BW33" s="205"/>
      <c r="BX33" s="165"/>
      <c r="BY33" s="205"/>
      <c r="BZ33" s="205"/>
      <c r="CA33" s="204"/>
      <c r="CB33" s="204"/>
      <c r="CC33" s="204"/>
      <c r="CD33" s="204"/>
      <c r="CE33" s="204"/>
      <c r="CF33" s="204"/>
      <c r="CG33" s="204"/>
      <c r="CH33" s="203"/>
    </row>
    <row r="34" spans="2:86" s="10" customFormat="1" x14ac:dyDescent="0.3">
      <c r="B34" s="203"/>
      <c r="C34" s="203"/>
      <c r="D34" s="203"/>
      <c r="E34" s="203"/>
      <c r="F34" s="203"/>
      <c r="G34" s="203"/>
      <c r="H34" s="203"/>
      <c r="I34" s="203"/>
      <c r="J34" s="203"/>
      <c r="K34" s="203"/>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3"/>
      <c r="BR34" s="205"/>
      <c r="BS34" s="205"/>
      <c r="BT34" s="205"/>
      <c r="BU34" s="205"/>
      <c r="BV34" s="205"/>
      <c r="BW34" s="205"/>
      <c r="BX34" s="165"/>
      <c r="BY34" s="205"/>
      <c r="BZ34" s="205"/>
      <c r="CA34" s="204"/>
      <c r="CB34" s="204"/>
      <c r="CC34" s="204"/>
      <c r="CD34" s="204"/>
      <c r="CE34" s="204"/>
      <c r="CF34" s="204"/>
      <c r="CG34" s="204"/>
      <c r="CH34" s="203"/>
    </row>
    <row r="35" spans="2:86" s="10" customFormat="1" x14ac:dyDescent="0.3">
      <c r="B35" s="203"/>
      <c r="C35" s="203"/>
      <c r="D35" s="203"/>
      <c r="E35" s="203"/>
      <c r="F35" s="203"/>
      <c r="G35" s="203"/>
      <c r="H35" s="203"/>
      <c r="I35" s="203"/>
      <c r="J35" s="203"/>
      <c r="K35" s="203"/>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3"/>
      <c r="BR35" s="205"/>
      <c r="BS35" s="205"/>
      <c r="BT35" s="205"/>
      <c r="BU35" s="205"/>
      <c r="BV35" s="205"/>
      <c r="BW35" s="205"/>
      <c r="BX35" s="165"/>
      <c r="BY35" s="205"/>
      <c r="BZ35" s="205"/>
      <c r="CA35" s="204"/>
      <c r="CB35" s="204"/>
      <c r="CC35" s="204"/>
      <c r="CD35" s="204"/>
      <c r="CE35" s="204"/>
      <c r="CF35" s="204"/>
      <c r="CG35" s="204"/>
      <c r="CH35" s="203"/>
    </row>
    <row r="36" spans="2:86" s="10" customFormat="1" x14ac:dyDescent="0.3">
      <c r="B36" s="203"/>
      <c r="C36" s="203"/>
      <c r="D36" s="203"/>
      <c r="E36" s="203"/>
      <c r="F36" s="203"/>
      <c r="G36" s="203"/>
      <c r="H36" s="203"/>
      <c r="I36" s="203"/>
      <c r="J36" s="203"/>
      <c r="K36" s="203"/>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3"/>
      <c r="BR36" s="205"/>
      <c r="BS36" s="205"/>
      <c r="BT36" s="205"/>
      <c r="BU36" s="205"/>
      <c r="BV36" s="205"/>
      <c r="BW36" s="205"/>
      <c r="BX36" s="165"/>
      <c r="BY36" s="205"/>
      <c r="BZ36" s="205"/>
      <c r="CA36" s="204"/>
      <c r="CB36" s="204"/>
      <c r="CC36" s="204"/>
      <c r="CD36" s="204"/>
      <c r="CE36" s="204"/>
      <c r="CF36" s="204"/>
      <c r="CG36" s="204"/>
      <c r="CH36" s="203"/>
    </row>
    <row r="37" spans="2:86" s="10" customFormat="1" x14ac:dyDescent="0.3">
      <c r="B37" s="203"/>
      <c r="C37" s="203"/>
      <c r="D37" s="203"/>
      <c r="E37" s="203"/>
      <c r="F37" s="203"/>
      <c r="G37" s="203"/>
      <c r="H37" s="203"/>
      <c r="I37" s="203"/>
      <c r="J37" s="203"/>
      <c r="K37" s="203"/>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3"/>
      <c r="BR37" s="205"/>
      <c r="BS37" s="205"/>
      <c r="BT37" s="205"/>
      <c r="BU37" s="205"/>
      <c r="BV37" s="205"/>
      <c r="BW37" s="205"/>
      <c r="BX37" s="165"/>
      <c r="BY37" s="205"/>
      <c r="BZ37" s="205"/>
      <c r="CA37" s="204"/>
      <c r="CB37" s="204"/>
      <c r="CC37" s="204"/>
      <c r="CD37" s="204"/>
      <c r="CE37" s="204"/>
      <c r="CF37" s="204"/>
      <c r="CG37" s="204"/>
      <c r="CH37" s="203"/>
    </row>
    <row r="38" spans="2:86" s="10" customFormat="1" x14ac:dyDescent="0.3">
      <c r="B38" s="203"/>
      <c r="C38" s="203"/>
      <c r="D38" s="203"/>
      <c r="E38" s="203"/>
      <c r="F38" s="203"/>
      <c r="G38" s="203"/>
      <c r="H38" s="203"/>
      <c r="I38" s="203"/>
      <c r="J38" s="203"/>
      <c r="K38" s="203"/>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3"/>
      <c r="BR38" s="205"/>
      <c r="BS38" s="205"/>
      <c r="BT38" s="205"/>
      <c r="BU38" s="205"/>
      <c r="BV38" s="205"/>
      <c r="BW38" s="205"/>
      <c r="BX38" s="165"/>
      <c r="BY38" s="205"/>
      <c r="BZ38" s="205"/>
      <c r="CA38" s="204"/>
      <c r="CB38" s="204"/>
      <c r="CC38" s="204"/>
      <c r="CD38" s="204"/>
      <c r="CE38" s="204"/>
      <c r="CF38" s="204"/>
      <c r="CG38" s="204"/>
      <c r="CH38" s="203"/>
    </row>
    <row r="39" spans="2:86" s="10" customFormat="1" x14ac:dyDescent="0.3">
      <c r="B39" s="203"/>
      <c r="C39" s="203"/>
      <c r="D39" s="203"/>
      <c r="E39" s="203"/>
      <c r="F39" s="203"/>
      <c r="G39" s="203"/>
      <c r="H39" s="203"/>
      <c r="I39" s="203"/>
      <c r="J39" s="203"/>
      <c r="K39" s="203"/>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3"/>
      <c r="BR39" s="205"/>
      <c r="BS39" s="205"/>
      <c r="BT39" s="205"/>
      <c r="BU39" s="205"/>
      <c r="BV39" s="205"/>
      <c r="BW39" s="205"/>
      <c r="BX39" s="165"/>
      <c r="BY39" s="205"/>
      <c r="BZ39" s="205"/>
      <c r="CA39" s="204"/>
      <c r="CB39" s="204"/>
      <c r="CC39" s="204"/>
      <c r="CD39" s="204"/>
      <c r="CE39" s="204"/>
      <c r="CF39" s="204"/>
      <c r="CG39" s="204"/>
      <c r="CH39" s="203"/>
    </row>
    <row r="40" spans="2:86" s="10" customFormat="1" x14ac:dyDescent="0.3">
      <c r="B40" s="203"/>
      <c r="C40" s="203"/>
      <c r="D40" s="203"/>
      <c r="E40" s="203"/>
      <c r="F40" s="203"/>
      <c r="G40" s="203"/>
      <c r="H40" s="203"/>
      <c r="I40" s="203"/>
      <c r="J40" s="203"/>
      <c r="K40" s="203"/>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3"/>
      <c r="BR40" s="205"/>
      <c r="BS40" s="205"/>
      <c r="BT40" s="205"/>
      <c r="BU40" s="205"/>
      <c r="BV40" s="205"/>
      <c r="BW40" s="205"/>
      <c r="BX40" s="165"/>
      <c r="BY40" s="205"/>
      <c r="BZ40" s="205"/>
      <c r="CA40" s="204"/>
      <c r="CB40" s="204"/>
      <c r="CC40" s="204"/>
      <c r="CD40" s="204"/>
      <c r="CE40" s="204"/>
      <c r="CF40" s="204"/>
      <c r="CG40" s="204"/>
      <c r="CH40" s="203"/>
    </row>
    <row r="41" spans="2:86" s="10" customFormat="1" x14ac:dyDescent="0.3">
      <c r="B41" s="203"/>
      <c r="C41" s="203"/>
      <c r="D41" s="203"/>
      <c r="E41" s="203"/>
      <c r="F41" s="203"/>
      <c r="G41" s="203"/>
      <c r="H41" s="203"/>
      <c r="I41" s="203"/>
      <c r="J41" s="203"/>
      <c r="K41" s="203"/>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3"/>
      <c r="BR41" s="205"/>
      <c r="BS41" s="205"/>
      <c r="BT41" s="205"/>
      <c r="BU41" s="205"/>
      <c r="BV41" s="205"/>
      <c r="BW41" s="205"/>
      <c r="BX41" s="165"/>
      <c r="BY41" s="205"/>
      <c r="BZ41" s="205"/>
      <c r="CA41" s="204"/>
      <c r="CB41" s="204"/>
      <c r="CC41" s="204"/>
      <c r="CD41" s="204"/>
      <c r="CE41" s="204"/>
      <c r="CF41" s="204"/>
      <c r="CG41" s="204"/>
      <c r="CH41" s="203"/>
    </row>
    <row r="42" spans="2:86" s="10" customFormat="1" x14ac:dyDescent="0.3">
      <c r="B42" s="203"/>
      <c r="C42" s="203"/>
      <c r="D42" s="203"/>
      <c r="E42" s="203"/>
      <c r="F42" s="203"/>
      <c r="G42" s="203"/>
      <c r="H42" s="203"/>
      <c r="I42" s="203"/>
      <c r="J42" s="203"/>
      <c r="K42" s="203"/>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3"/>
      <c r="BR42" s="205"/>
      <c r="BS42" s="205"/>
      <c r="BT42" s="205"/>
      <c r="BU42" s="205"/>
      <c r="BV42" s="205"/>
      <c r="BW42" s="205"/>
      <c r="BX42" s="165"/>
      <c r="BY42" s="205"/>
      <c r="BZ42" s="205"/>
      <c r="CA42" s="204"/>
      <c r="CB42" s="204"/>
      <c r="CC42" s="204"/>
      <c r="CD42" s="204"/>
      <c r="CE42" s="204"/>
      <c r="CF42" s="204"/>
      <c r="CG42" s="204"/>
      <c r="CH42" s="203"/>
    </row>
    <row r="43" spans="2:86" s="10" customFormat="1" x14ac:dyDescent="0.3">
      <c r="B43" s="203"/>
      <c r="C43" s="203"/>
      <c r="D43" s="203"/>
      <c r="E43" s="203"/>
      <c r="F43" s="203"/>
      <c r="G43" s="203"/>
      <c r="H43" s="203"/>
      <c r="I43" s="203"/>
      <c r="J43" s="203"/>
      <c r="K43" s="203"/>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3"/>
      <c r="BR43" s="205"/>
      <c r="BS43" s="205"/>
      <c r="BT43" s="205"/>
      <c r="BU43" s="205"/>
      <c r="BV43" s="205"/>
      <c r="BW43" s="205"/>
      <c r="BX43" s="165"/>
      <c r="BY43" s="205"/>
      <c r="BZ43" s="205"/>
      <c r="CA43" s="204"/>
      <c r="CB43" s="204"/>
      <c r="CC43" s="204"/>
      <c r="CD43" s="204"/>
      <c r="CE43" s="204"/>
      <c r="CF43" s="204"/>
      <c r="CG43" s="204"/>
      <c r="CH43" s="203"/>
    </row>
    <row r="44" spans="2:86" s="10" customFormat="1" x14ac:dyDescent="0.3">
      <c r="B44" s="203"/>
      <c r="C44" s="203"/>
      <c r="D44" s="203"/>
      <c r="E44" s="203"/>
      <c r="F44" s="203"/>
      <c r="G44" s="203"/>
      <c r="H44" s="203"/>
      <c r="I44" s="203"/>
      <c r="J44" s="203"/>
      <c r="K44" s="203"/>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3"/>
      <c r="BR44" s="205"/>
      <c r="BS44" s="205"/>
      <c r="BT44" s="205"/>
      <c r="BU44" s="205"/>
      <c r="BV44" s="205"/>
      <c r="BW44" s="205"/>
      <c r="BX44" s="165"/>
      <c r="BY44" s="205"/>
      <c r="BZ44" s="205"/>
      <c r="CA44" s="204"/>
      <c r="CB44" s="204"/>
      <c r="CC44" s="204"/>
      <c r="CD44" s="204"/>
      <c r="CE44" s="204"/>
      <c r="CF44" s="204"/>
      <c r="CG44" s="204"/>
      <c r="CH44" s="203"/>
    </row>
    <row r="45" spans="2:86" s="10" customFormat="1" x14ac:dyDescent="0.3">
      <c r="B45" s="203"/>
      <c r="C45" s="203"/>
      <c r="D45" s="203"/>
      <c r="E45" s="203"/>
      <c r="F45" s="203"/>
      <c r="G45" s="203"/>
      <c r="H45" s="203"/>
      <c r="I45" s="203"/>
      <c r="J45" s="203"/>
      <c r="K45" s="203"/>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3"/>
      <c r="BR45" s="205"/>
      <c r="BS45" s="205"/>
      <c r="BT45" s="205"/>
      <c r="BU45" s="205"/>
      <c r="BV45" s="205"/>
      <c r="BW45" s="205"/>
      <c r="BX45" s="165"/>
      <c r="BY45" s="205"/>
      <c r="BZ45" s="205"/>
      <c r="CA45" s="204"/>
      <c r="CB45" s="204"/>
      <c r="CC45" s="204"/>
      <c r="CD45" s="204"/>
      <c r="CE45" s="204"/>
      <c r="CF45" s="204"/>
      <c r="CG45" s="204"/>
      <c r="CH45" s="203"/>
    </row>
    <row r="46" spans="2:86" s="10" customFormat="1" x14ac:dyDescent="0.3">
      <c r="B46" s="203"/>
      <c r="C46" s="203"/>
      <c r="D46" s="203"/>
      <c r="E46" s="203"/>
      <c r="F46" s="203"/>
      <c r="G46" s="203"/>
      <c r="H46" s="203"/>
      <c r="I46" s="203"/>
      <c r="J46" s="203"/>
      <c r="K46" s="203"/>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3"/>
      <c r="BR46" s="205"/>
      <c r="BS46" s="205"/>
      <c r="BT46" s="205"/>
      <c r="BU46" s="205"/>
      <c r="BV46" s="205"/>
      <c r="BW46" s="205"/>
      <c r="BX46" s="165"/>
      <c r="BY46" s="205"/>
      <c r="BZ46" s="205"/>
      <c r="CA46" s="204"/>
      <c r="CB46" s="204"/>
      <c r="CC46" s="204"/>
      <c r="CD46" s="204"/>
      <c r="CE46" s="204"/>
      <c r="CF46" s="204"/>
      <c r="CG46" s="204"/>
      <c r="CH46" s="203"/>
    </row>
    <row r="47" spans="2:86" s="10" customFormat="1" x14ac:dyDescent="0.3">
      <c r="B47" s="203"/>
      <c r="C47" s="203"/>
      <c r="D47" s="203"/>
      <c r="E47" s="203"/>
      <c r="F47" s="203"/>
      <c r="G47" s="203"/>
      <c r="H47" s="203"/>
      <c r="I47" s="203"/>
      <c r="J47" s="203"/>
      <c r="K47" s="203"/>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3"/>
      <c r="BR47" s="205"/>
      <c r="BS47" s="205"/>
      <c r="BT47" s="205"/>
      <c r="BU47" s="205"/>
      <c r="BV47" s="205"/>
      <c r="BW47" s="205"/>
      <c r="BX47" s="165"/>
      <c r="BY47" s="205"/>
      <c r="BZ47" s="205"/>
      <c r="CA47" s="204"/>
      <c r="CB47" s="204"/>
      <c r="CC47" s="204"/>
      <c r="CD47" s="204"/>
      <c r="CE47" s="204"/>
      <c r="CF47" s="204"/>
      <c r="CG47" s="204"/>
      <c r="CH47" s="203"/>
    </row>
    <row r="48" spans="2:86" s="10" customFormat="1" x14ac:dyDescent="0.3">
      <c r="B48" s="203"/>
      <c r="C48" s="203"/>
      <c r="D48" s="203"/>
      <c r="E48" s="203"/>
      <c r="F48" s="203"/>
      <c r="G48" s="203"/>
      <c r="H48" s="203"/>
      <c r="I48" s="203"/>
      <c r="J48" s="203"/>
      <c r="K48" s="203"/>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3"/>
      <c r="BR48" s="205"/>
      <c r="BS48" s="205"/>
      <c r="BT48" s="205"/>
      <c r="BU48" s="205"/>
      <c r="BV48" s="205"/>
      <c r="BW48" s="205"/>
      <c r="BX48" s="165"/>
      <c r="BY48" s="205"/>
      <c r="BZ48" s="205"/>
      <c r="CA48" s="204"/>
      <c r="CB48" s="204"/>
      <c r="CC48" s="204"/>
      <c r="CD48" s="204"/>
      <c r="CE48" s="204"/>
      <c r="CF48" s="204"/>
      <c r="CG48" s="204"/>
      <c r="CH48" s="203"/>
    </row>
    <row r="49" spans="2:86" s="10" customFormat="1" x14ac:dyDescent="0.3">
      <c r="B49" s="203"/>
      <c r="C49" s="203"/>
      <c r="D49" s="203"/>
      <c r="E49" s="203"/>
      <c r="F49" s="203"/>
      <c r="G49" s="203"/>
      <c r="H49" s="203"/>
      <c r="I49" s="203"/>
      <c r="J49" s="203"/>
      <c r="K49" s="203"/>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3"/>
      <c r="BR49" s="205"/>
      <c r="BS49" s="205"/>
      <c r="BT49" s="205"/>
      <c r="BU49" s="205"/>
      <c r="BV49" s="205"/>
      <c r="BW49" s="205"/>
      <c r="BX49" s="165"/>
      <c r="BY49" s="205"/>
      <c r="BZ49" s="205"/>
      <c r="CA49" s="204"/>
      <c r="CB49" s="204"/>
      <c r="CC49" s="204"/>
      <c r="CD49" s="204"/>
      <c r="CE49" s="204"/>
      <c r="CF49" s="204"/>
      <c r="CG49" s="204"/>
      <c r="CH49" s="203"/>
    </row>
    <row r="50" spans="2:86" s="10" customFormat="1" x14ac:dyDescent="0.3">
      <c r="B50" s="203"/>
      <c r="C50" s="203"/>
      <c r="D50" s="203"/>
      <c r="E50" s="203"/>
      <c r="F50" s="203"/>
      <c r="G50" s="203"/>
      <c r="H50" s="203"/>
      <c r="I50" s="203"/>
      <c r="J50" s="203"/>
      <c r="K50" s="203"/>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3"/>
      <c r="BR50" s="205"/>
      <c r="BS50" s="205"/>
      <c r="BT50" s="205"/>
      <c r="BU50" s="205"/>
      <c r="BV50" s="205"/>
      <c r="BW50" s="205"/>
      <c r="BX50" s="165"/>
      <c r="BY50" s="205"/>
      <c r="BZ50" s="205"/>
      <c r="CA50" s="204"/>
      <c r="CB50" s="204"/>
      <c r="CC50" s="204"/>
      <c r="CD50" s="204"/>
      <c r="CE50" s="204"/>
      <c r="CF50" s="204"/>
      <c r="CG50" s="204"/>
      <c r="CH50" s="203"/>
    </row>
    <row r="51" spans="2:86" s="10" customFormat="1" x14ac:dyDescent="0.3">
      <c r="B51" s="203"/>
      <c r="C51" s="203"/>
      <c r="D51" s="203"/>
      <c r="E51" s="203"/>
      <c r="F51" s="203"/>
      <c r="G51" s="203"/>
      <c r="H51" s="203"/>
      <c r="I51" s="203"/>
      <c r="J51" s="203"/>
      <c r="K51" s="203"/>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3"/>
      <c r="BR51" s="205"/>
      <c r="BS51" s="205"/>
      <c r="BT51" s="205"/>
      <c r="BU51" s="205"/>
      <c r="BV51" s="205"/>
      <c r="BW51" s="205"/>
      <c r="BX51" s="165"/>
      <c r="BY51" s="205"/>
      <c r="BZ51" s="205"/>
      <c r="CA51" s="204"/>
      <c r="CB51" s="204"/>
      <c r="CC51" s="204"/>
      <c r="CD51" s="204"/>
      <c r="CE51" s="204"/>
      <c r="CF51" s="204"/>
      <c r="CG51" s="204"/>
      <c r="CH51" s="203"/>
    </row>
    <row r="52" spans="2:86" s="10" customFormat="1" x14ac:dyDescent="0.3">
      <c r="B52" s="203"/>
      <c r="C52" s="203"/>
      <c r="D52" s="203"/>
      <c r="E52" s="203"/>
      <c r="F52" s="203"/>
      <c r="G52" s="203"/>
      <c r="H52" s="203"/>
      <c r="I52" s="203"/>
      <c r="J52" s="203"/>
      <c r="K52" s="203"/>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3"/>
      <c r="BR52" s="205"/>
      <c r="BS52" s="205"/>
      <c r="BT52" s="205"/>
      <c r="BU52" s="205"/>
      <c r="BV52" s="205"/>
      <c r="BW52" s="205"/>
      <c r="BX52" s="165"/>
      <c r="BY52" s="205"/>
      <c r="BZ52" s="205"/>
      <c r="CA52" s="204"/>
      <c r="CB52" s="204"/>
      <c r="CC52" s="204"/>
      <c r="CD52" s="204"/>
      <c r="CE52" s="204"/>
      <c r="CF52" s="204"/>
      <c r="CG52" s="204"/>
      <c r="CH52" s="203"/>
    </row>
    <row r="53" spans="2:86" s="10" customFormat="1" x14ac:dyDescent="0.3">
      <c r="B53" s="203"/>
      <c r="C53" s="203"/>
      <c r="D53" s="203"/>
      <c r="E53" s="203"/>
      <c r="F53" s="203"/>
      <c r="G53" s="203"/>
      <c r="H53" s="203"/>
      <c r="I53" s="203"/>
      <c r="J53" s="203"/>
      <c r="K53" s="203"/>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3"/>
      <c r="BR53" s="205"/>
      <c r="BS53" s="205"/>
      <c r="BT53" s="205"/>
      <c r="BU53" s="205"/>
      <c r="BV53" s="205"/>
      <c r="BW53" s="205"/>
      <c r="BX53" s="165"/>
      <c r="BY53" s="205"/>
      <c r="BZ53" s="205"/>
      <c r="CA53" s="204"/>
      <c r="CB53" s="204"/>
      <c r="CC53" s="204"/>
      <c r="CD53" s="204"/>
      <c r="CE53" s="204"/>
      <c r="CF53" s="204"/>
      <c r="CG53" s="204"/>
      <c r="CH53" s="203"/>
    </row>
    <row r="54" spans="2:86" s="10" customFormat="1" x14ac:dyDescent="0.3">
      <c r="B54" s="203"/>
      <c r="C54" s="203"/>
      <c r="D54" s="203"/>
      <c r="E54" s="203"/>
      <c r="F54" s="203"/>
      <c r="G54" s="203"/>
      <c r="H54" s="203"/>
      <c r="I54" s="203"/>
      <c r="J54" s="203"/>
      <c r="K54" s="203"/>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3"/>
      <c r="BR54" s="205"/>
      <c r="BS54" s="205"/>
      <c r="BT54" s="205"/>
      <c r="BU54" s="205"/>
      <c r="BV54" s="205"/>
      <c r="BW54" s="205"/>
      <c r="BX54" s="165"/>
      <c r="BY54" s="205"/>
      <c r="BZ54" s="205"/>
      <c r="CA54" s="204"/>
      <c r="CB54" s="204"/>
      <c r="CC54" s="204"/>
      <c r="CD54" s="204"/>
      <c r="CE54" s="204"/>
      <c r="CF54" s="204"/>
      <c r="CG54" s="204"/>
      <c r="CH54" s="203"/>
    </row>
    <row r="55" spans="2:86" s="10" customFormat="1" x14ac:dyDescent="0.3">
      <c r="B55" s="203"/>
      <c r="C55" s="203"/>
      <c r="D55" s="203"/>
      <c r="E55" s="203"/>
      <c r="F55" s="203"/>
      <c r="G55" s="203"/>
      <c r="H55" s="203"/>
      <c r="I55" s="203"/>
      <c r="J55" s="203"/>
      <c r="K55" s="203"/>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3"/>
      <c r="BR55" s="205"/>
      <c r="BS55" s="205"/>
      <c r="BT55" s="205"/>
      <c r="BU55" s="205"/>
      <c r="BV55" s="205"/>
      <c r="BW55" s="205"/>
      <c r="BX55" s="165"/>
      <c r="BY55" s="205"/>
      <c r="BZ55" s="205"/>
      <c r="CA55" s="204"/>
      <c r="CB55" s="204"/>
      <c r="CC55" s="204"/>
      <c r="CD55" s="204"/>
      <c r="CE55" s="204"/>
      <c r="CF55" s="204"/>
      <c r="CG55" s="204"/>
      <c r="CH55" s="203"/>
    </row>
    <row r="57" spans="2:86" x14ac:dyDescent="0.3">
      <c r="C57" s="210"/>
      <c r="D57" s="210"/>
      <c r="E57" s="58"/>
      <c r="F57" s="58"/>
    </row>
  </sheetData>
  <sheetProtection algorithmName="SHA-512" hashValue="9uEXnmAOKwHyFW6llVBVqbXV0F88mas2oOTB1tmEx/sK5VK3l+TLIpOsFK0eP0jsCm03AUwbXeJ5e7mvMYEHZw==" saltValue="pVOc+zhauGBDfZTW8p7jj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15">
    <cfRule type="notContainsBlanks" dxfId="140" priority="54">
      <formula>LEN(TRIM(B14))&gt;0</formula>
    </cfRule>
    <cfRule type="expression" dxfId="139" priority="53">
      <formula>AND(NOT($C$9=""),NOT($C$10=""),SUM($C$9:$C$10)=0)</formula>
    </cfRule>
  </conditionalFormatting>
  <conditionalFormatting sqref="B16:B55">
    <cfRule type="notContainsBlanks" dxfId="138" priority="70">
      <formula>LEN(TRIM(B16))&gt;0</formula>
    </cfRule>
  </conditionalFormatting>
  <conditionalFormatting sqref="B16:I17 AJ16:AO17 B24:CH55 BT14:BT23 BX14:CH23 BV14:BV23 D12:F12 C14:AO15 I15:I23 B18:AO23">
    <cfRule type="expression" dxfId="137" priority="55">
      <formula>AND(NOT($C$9=""),NOT($C$10=""),SUM($C$9:$C$10)=0)</formula>
    </cfRule>
  </conditionalFormatting>
  <conditionalFormatting sqref="C5:C6">
    <cfRule type="cellIs" dxfId="136" priority="71" operator="equal">
      <formula>0</formula>
    </cfRule>
  </conditionalFormatting>
  <conditionalFormatting sqref="C16:H17">
    <cfRule type="notContainsBlanks" dxfId="135" priority="52">
      <formula>LEN(TRIM(C16))&gt;0</formula>
    </cfRule>
  </conditionalFormatting>
  <conditionalFormatting sqref="C16:I17 AJ16:AO17 BQ16:BR17 BX16:CH17 BT16:BT17 BV16:BV17">
    <cfRule type="expression" dxfId="134" priority="87">
      <formula>NOT(#REF!="")</formula>
    </cfRule>
  </conditionalFormatting>
  <conditionalFormatting sqref="C18:V23 C24:CH55 X18:AO23 BQ18:BR23 BX18:CH23 BT18:BT23 BV18:BV23 BQ16:BQ18">
    <cfRule type="expression" dxfId="133" priority="69">
      <formula>NOT($B16="")</formula>
    </cfRule>
  </conditionalFormatting>
  <conditionalFormatting sqref="C14:AO15 I15:I23 BQ14:BR15 BX14:CH15 BY15:BY23 BT14:BT15 BV14:BV15 BX14:BX23 AJ15:AJ23 CE15:CE23 W18:W23">
    <cfRule type="expression" dxfId="132" priority="86">
      <formula>NOT($B16="")</formula>
    </cfRule>
  </conditionalFormatting>
  <conditionalFormatting sqref="D14:D55">
    <cfRule type="expression" dxfId="131" priority="68">
      <formula>NOT($C14="Other")</formula>
    </cfRule>
  </conditionalFormatting>
  <conditionalFormatting sqref="F14:F55">
    <cfRule type="expression" dxfId="130" priority="67">
      <formula>NOT($E14="Other")</formula>
    </cfRule>
  </conditionalFormatting>
  <conditionalFormatting sqref="I14:I55">
    <cfRule type="expression" dxfId="129" priority="66">
      <formula>NOT($H14="Yes")</formula>
    </cfRule>
  </conditionalFormatting>
  <conditionalFormatting sqref="I24:I25">
    <cfRule type="expression" dxfId="128" priority="45">
      <formula>NOT(#REF!="")</formula>
    </cfRule>
    <cfRule type="expression" dxfId="127" priority="44">
      <formula>NOT($B26="")</formula>
    </cfRule>
  </conditionalFormatting>
  <conditionalFormatting sqref="J16:AI17">
    <cfRule type="expression" dxfId="126" priority="47">
      <formula>AND(NOT($C$9=""),NOT($C$10=""),SUM($C$9:$C$10)=0)</formula>
    </cfRule>
    <cfRule type="expression" dxfId="125" priority="48">
      <formula>NOT($B18="")</formula>
    </cfRule>
  </conditionalFormatting>
  <conditionalFormatting sqref="AK16:AL17">
    <cfRule type="expression" dxfId="124" priority="46">
      <formula>NOT($B18="")</formula>
    </cfRule>
  </conditionalFormatting>
  <conditionalFormatting sqref="AL14:AL55">
    <cfRule type="expression" dxfId="123" priority="65">
      <formula>NOT(OR($AK14="Calculated/Modeled"))</formula>
    </cfRule>
  </conditionalFormatting>
  <conditionalFormatting sqref="AM14:AM55">
    <cfRule type="expression" dxfId="122" priority="64">
      <formula>NOT($AK14="Measured")</formula>
    </cfRule>
  </conditionalFormatting>
  <conditionalFormatting sqref="AN16:AO17">
    <cfRule type="expression" dxfId="121" priority="1">
      <formula>NOT($B18="")</formula>
    </cfRule>
  </conditionalFormatting>
  <conditionalFormatting sqref="AO14:AO55">
    <cfRule type="expression" dxfId="120" priority="61">
      <formula>NOT($AN14="Yes")</formula>
    </cfRule>
  </conditionalFormatting>
  <conditionalFormatting sqref="AP14:BP23">
    <cfRule type="expression" dxfId="119" priority="50">
      <formula>NOT(OR($AK14="Calculated/Modeled"))</formula>
    </cfRule>
    <cfRule type="expression" dxfId="118" priority="51">
      <formula>NOT($B16="")</formula>
    </cfRule>
  </conditionalFormatting>
  <conditionalFormatting sqref="AP14:BR23">
    <cfRule type="expression" dxfId="117" priority="49">
      <formula>AND(NOT($C$9=""),NOT($C$10=""),SUM($C$9:$C$10)=0)</formula>
    </cfRule>
  </conditionalFormatting>
  <conditionalFormatting sqref="BR14:BR55">
    <cfRule type="expression" dxfId="116" priority="60">
      <formula>NOT($BQ14="Yes")</formula>
    </cfRule>
  </conditionalFormatting>
  <conditionalFormatting sqref="BS14:BS23">
    <cfRule type="expression" dxfId="115" priority="34">
      <formula>NOT($B14="")</formula>
    </cfRule>
    <cfRule type="expression" dxfId="114" priority="32">
      <formula>AND(NOT($C$9=""),NOT($C$10=""),SUM($C$9:$C$10)=0)</formula>
    </cfRule>
  </conditionalFormatting>
  <conditionalFormatting sqref="BS14:BS55">
    <cfRule type="expression" dxfId="113" priority="33">
      <formula>NOT($BQ14="No")</formula>
    </cfRule>
  </conditionalFormatting>
  <conditionalFormatting sqref="BT16:BT17">
    <cfRule type="expression" dxfId="112" priority="7">
      <formula>NOT($B18="")</formula>
    </cfRule>
  </conditionalFormatting>
  <conditionalFormatting sqref="BU14:BU23">
    <cfRule type="expression" dxfId="111" priority="31">
      <formula>NOT($B14="")</formula>
    </cfRule>
    <cfRule type="expression" dxfId="110" priority="29">
      <formula>AND(NOT($C$9=""),NOT($C$10=""),SUM($C$9:$C$10)=0)</formula>
    </cfRule>
  </conditionalFormatting>
  <conditionalFormatting sqref="BU14:BU55">
    <cfRule type="expression" dxfId="109" priority="30">
      <formula>NOT($BT14="No")</formula>
    </cfRule>
  </conditionalFormatting>
  <conditionalFormatting sqref="BV16:BV17">
    <cfRule type="expression" dxfId="108" priority="2">
      <formula>NOT($B18="")</formula>
    </cfRule>
  </conditionalFormatting>
  <conditionalFormatting sqref="BW14:BW23">
    <cfRule type="expression" dxfId="107" priority="8">
      <formula>AND(NOT($C$9=""),NOT($C$10=""),SUM($C$9:$C$10)=0)</formula>
    </cfRule>
    <cfRule type="expression" dxfId="106" priority="10">
      <formula>NOT($B14="")</formula>
    </cfRule>
  </conditionalFormatting>
  <conditionalFormatting sqref="BW14:BW55">
    <cfRule type="expression" dxfId="105" priority="9">
      <formula>NOT($BV14="No")</formula>
    </cfRule>
  </conditionalFormatting>
  <conditionalFormatting sqref="BY14:BY55">
    <cfRule type="expression" dxfId="104" priority="56">
      <formula>NOT($BX14="Yes")</formula>
    </cfRule>
  </conditionalFormatting>
  <conditionalFormatting sqref="BZ16:CD17">
    <cfRule type="expression" dxfId="103" priority="3">
      <formula>NOT($B18="")</formula>
    </cfRule>
  </conditionalFormatting>
  <conditionalFormatting sqref="CF16:CH17">
    <cfRule type="expression" dxfId="102" priority="5">
      <formula>NOT($B18="")</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topLeftCell="BZ1" workbookViewId="0">
      <selection activeCell="CB13" sqref="CB13"/>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2" t="s">
        <v>538</v>
      </c>
      <c r="C1" s="152"/>
      <c r="D1" s="47"/>
    </row>
    <row r="2" spans="2:101" ht="18" customHeight="1" x14ac:dyDescent="0.3">
      <c r="B2" s="152"/>
      <c r="C2" s="152"/>
      <c r="D2" s="47"/>
    </row>
    <row r="4" spans="2:101" ht="15.6" x14ac:dyDescent="0.3">
      <c r="B4" s="49" t="s">
        <v>368</v>
      </c>
    </row>
    <row r="5" spans="2:101" x14ac:dyDescent="0.3">
      <c r="B5" s="115" t="s">
        <v>369</v>
      </c>
      <c r="C5" s="116" t="str">
        <f>Facility!C4</f>
        <v>XTO Energy Inc.</v>
      </c>
    </row>
    <row r="6" spans="2:101" x14ac:dyDescent="0.3">
      <c r="B6" s="115" t="s">
        <v>14</v>
      </c>
      <c r="C6" s="116" t="str">
        <f>Facility!C21</f>
        <v>Carthage Compressor Station</v>
      </c>
    </row>
    <row r="7" spans="2:101" x14ac:dyDescent="0.3">
      <c r="C7" s="10"/>
    </row>
    <row r="8" spans="2:101" ht="15.6" x14ac:dyDescent="0.3">
      <c r="B8" s="49" t="s">
        <v>468</v>
      </c>
      <c r="C8" s="10"/>
    </row>
    <row r="9" spans="2:101" x14ac:dyDescent="0.3">
      <c r="B9" s="211" t="s">
        <v>539</v>
      </c>
      <c r="C9" s="212"/>
    </row>
    <row r="10" spans="2:101" x14ac:dyDescent="0.3">
      <c r="B10" s="213"/>
      <c r="C10" s="214"/>
    </row>
    <row r="11" spans="2:101" ht="15.6" x14ac:dyDescent="0.3">
      <c r="B11" s="49" t="s">
        <v>540</v>
      </c>
      <c r="D11" s="215" t="s">
        <v>472</v>
      </c>
      <c r="E11" s="215"/>
      <c r="F11" s="215"/>
      <c r="AJ11" s="163"/>
      <c r="CC11" s="163"/>
      <c r="CF11" s="117"/>
    </row>
    <row r="12" spans="2:101" ht="15" customHeight="1" x14ac:dyDescent="0.3">
      <c r="B12" s="161" t="s">
        <v>541</v>
      </c>
      <c r="C12" s="161" t="s">
        <v>542</v>
      </c>
      <c r="D12" s="161" t="s">
        <v>543</v>
      </c>
      <c r="E12" s="187" t="s">
        <v>473</v>
      </c>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8" t="s">
        <v>474</v>
      </c>
      <c r="AG12" s="188"/>
      <c r="AH12" s="189"/>
      <c r="AI12" s="216" t="s">
        <v>475</v>
      </c>
      <c r="AJ12" s="217"/>
      <c r="AK12" s="217"/>
      <c r="AL12" s="217"/>
      <c r="AM12" s="218" t="s">
        <v>476</v>
      </c>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9" t="s">
        <v>477</v>
      </c>
      <c r="BO12" s="219"/>
      <c r="BP12" s="219"/>
      <c r="BQ12" s="219"/>
      <c r="BR12" s="219"/>
      <c r="BS12" s="219"/>
      <c r="BT12" s="219"/>
      <c r="BU12" s="220" t="s">
        <v>478</v>
      </c>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row>
    <row r="13" spans="2:101" ht="74.25" customHeight="1" x14ac:dyDescent="0.3">
      <c r="B13" s="161"/>
      <c r="C13" s="161"/>
      <c r="D13" s="161"/>
      <c r="E13" s="199" t="s">
        <v>487</v>
      </c>
      <c r="F13" s="199" t="s">
        <v>488</v>
      </c>
      <c r="G13" s="199" t="s">
        <v>489</v>
      </c>
      <c r="H13" s="199" t="s">
        <v>490</v>
      </c>
      <c r="I13" s="199" t="s">
        <v>491</v>
      </c>
      <c r="J13" s="199" t="s">
        <v>492</v>
      </c>
      <c r="K13" s="199" t="s">
        <v>493</v>
      </c>
      <c r="L13" s="199" t="s">
        <v>494</v>
      </c>
      <c r="M13" s="199" t="s">
        <v>495</v>
      </c>
      <c r="N13" s="199" t="s">
        <v>496</v>
      </c>
      <c r="O13" s="199" t="s">
        <v>497</v>
      </c>
      <c r="P13" s="199" t="s">
        <v>498</v>
      </c>
      <c r="Q13" s="199" t="s">
        <v>519</v>
      </c>
      <c r="R13" s="199" t="s">
        <v>500</v>
      </c>
      <c r="S13" s="199" t="s">
        <v>501</v>
      </c>
      <c r="T13" s="199" t="s">
        <v>502</v>
      </c>
      <c r="U13" s="199" t="s">
        <v>503</v>
      </c>
      <c r="V13" s="199" t="s">
        <v>504</v>
      </c>
      <c r="W13" s="199" t="s">
        <v>544</v>
      </c>
      <c r="X13" s="199" t="s">
        <v>506</v>
      </c>
      <c r="Y13" s="199" t="s">
        <v>507</v>
      </c>
      <c r="Z13" s="199" t="s">
        <v>508</v>
      </c>
      <c r="AA13" s="199" t="s">
        <v>509</v>
      </c>
      <c r="AB13" s="199" t="s">
        <v>510</v>
      </c>
      <c r="AC13" s="199" t="s">
        <v>511</v>
      </c>
      <c r="AD13" s="200" t="s">
        <v>512</v>
      </c>
      <c r="AE13" s="200" t="s">
        <v>513</v>
      </c>
      <c r="AF13" s="201" t="s">
        <v>514</v>
      </c>
      <c r="AG13" s="201" t="s">
        <v>515</v>
      </c>
      <c r="AH13" s="201" t="s">
        <v>516</v>
      </c>
      <c r="AI13" s="200" t="s">
        <v>545</v>
      </c>
      <c r="AJ13" s="200" t="s">
        <v>546</v>
      </c>
      <c r="AK13" s="200" t="s">
        <v>547</v>
      </c>
      <c r="AL13" s="221" t="s">
        <v>548</v>
      </c>
      <c r="AM13" s="199" t="s">
        <v>487</v>
      </c>
      <c r="AN13" s="199" t="s">
        <v>488</v>
      </c>
      <c r="AO13" s="199" t="s">
        <v>489</v>
      </c>
      <c r="AP13" s="199" t="s">
        <v>490</v>
      </c>
      <c r="AQ13" s="199" t="s">
        <v>491</v>
      </c>
      <c r="AR13" s="199" t="s">
        <v>492</v>
      </c>
      <c r="AS13" s="199" t="s">
        <v>493</v>
      </c>
      <c r="AT13" s="199" t="s">
        <v>494</v>
      </c>
      <c r="AU13" s="199" t="s">
        <v>495</v>
      </c>
      <c r="AV13" s="199" t="s">
        <v>496</v>
      </c>
      <c r="AW13" s="199" t="s">
        <v>497</v>
      </c>
      <c r="AX13" s="199" t="s">
        <v>498</v>
      </c>
      <c r="AY13" s="199" t="s">
        <v>519</v>
      </c>
      <c r="AZ13" s="199" t="s">
        <v>500</v>
      </c>
      <c r="BA13" s="199" t="s">
        <v>501</v>
      </c>
      <c r="BB13" s="199" t="s">
        <v>502</v>
      </c>
      <c r="BC13" s="199" t="s">
        <v>503</v>
      </c>
      <c r="BD13" s="199" t="s">
        <v>504</v>
      </c>
      <c r="BE13" s="199" t="s">
        <v>544</v>
      </c>
      <c r="BF13" s="199" t="s">
        <v>506</v>
      </c>
      <c r="BG13" s="199" t="s">
        <v>507</v>
      </c>
      <c r="BH13" s="199" t="s">
        <v>508</v>
      </c>
      <c r="BI13" s="199" t="s">
        <v>509</v>
      </c>
      <c r="BJ13" s="199" t="s">
        <v>521</v>
      </c>
      <c r="BK13" s="199" t="s">
        <v>511</v>
      </c>
      <c r="BL13" s="200" t="s">
        <v>512</v>
      </c>
      <c r="BM13" s="200" t="s">
        <v>513</v>
      </c>
      <c r="BN13" s="200" t="s">
        <v>549</v>
      </c>
      <c r="BO13" s="197" t="s">
        <v>550</v>
      </c>
      <c r="BP13" s="222" t="s">
        <v>551</v>
      </c>
      <c r="BQ13" s="197" t="s">
        <v>552</v>
      </c>
      <c r="BR13" s="197" t="s">
        <v>553</v>
      </c>
      <c r="BS13" s="200" t="s">
        <v>554</v>
      </c>
      <c r="BT13" s="200" t="s">
        <v>528</v>
      </c>
      <c r="BU13" s="223" t="s">
        <v>555</v>
      </c>
      <c r="BV13" s="221" t="s">
        <v>556</v>
      </c>
      <c r="BW13" s="224" t="s">
        <v>557</v>
      </c>
      <c r="BX13" s="197" t="s">
        <v>558</v>
      </c>
      <c r="BY13" s="197" t="s">
        <v>543</v>
      </c>
      <c r="BZ13" s="197" t="s">
        <v>559</v>
      </c>
      <c r="CA13" s="197" t="s">
        <v>560</v>
      </c>
      <c r="CB13" s="197" t="s">
        <v>543</v>
      </c>
      <c r="CC13" s="197" t="s">
        <v>561</v>
      </c>
      <c r="CD13" s="197" t="s">
        <v>562</v>
      </c>
      <c r="CE13" s="197" t="s">
        <v>543</v>
      </c>
      <c r="CF13" s="225" t="s">
        <v>563</v>
      </c>
      <c r="CG13" s="197" t="s">
        <v>564</v>
      </c>
      <c r="CH13" s="197" t="s">
        <v>565</v>
      </c>
      <c r="CI13" s="197" t="s">
        <v>566</v>
      </c>
      <c r="CJ13" s="197" t="s">
        <v>567</v>
      </c>
      <c r="CK13" s="197" t="s">
        <v>568</v>
      </c>
      <c r="CL13" s="197" t="s">
        <v>569</v>
      </c>
      <c r="CM13" s="197" t="s">
        <v>570</v>
      </c>
      <c r="CN13" s="225" t="s">
        <v>571</v>
      </c>
      <c r="CO13" s="197" t="s">
        <v>572</v>
      </c>
      <c r="CP13" s="225" t="s">
        <v>573</v>
      </c>
      <c r="CQ13" s="225" t="s">
        <v>574</v>
      </c>
      <c r="CR13" s="225" t="s">
        <v>575</v>
      </c>
      <c r="CS13" s="225" t="s">
        <v>576</v>
      </c>
      <c r="CT13" s="225" t="s">
        <v>577</v>
      </c>
      <c r="CU13" s="225" t="s">
        <v>578</v>
      </c>
      <c r="CV13" s="225" t="s">
        <v>579</v>
      </c>
      <c r="CW13" s="225" t="s">
        <v>580</v>
      </c>
    </row>
    <row r="14" spans="2:101" s="10" customFormat="1" x14ac:dyDescent="0.3">
      <c r="B14" s="226"/>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5"/>
      <c r="BP14" s="165"/>
      <c r="BQ14" s="165"/>
      <c r="BR14" s="165"/>
      <c r="BS14" s="165"/>
      <c r="BT14" s="165"/>
      <c r="BU14" s="165"/>
      <c r="BV14" s="165"/>
      <c r="BW14" s="165"/>
      <c r="BX14" s="165"/>
      <c r="BY14" s="165"/>
      <c r="BZ14" s="165"/>
      <c r="CA14" s="165"/>
      <c r="CB14" s="165"/>
      <c r="CC14" s="165"/>
      <c r="CD14" s="165"/>
      <c r="CE14" s="165"/>
      <c r="CF14" s="165"/>
      <c r="CG14" s="165"/>
      <c r="CH14" s="165"/>
      <c r="CI14" s="165"/>
      <c r="CJ14" s="165"/>
      <c r="CK14" s="165"/>
      <c r="CL14" s="165"/>
      <c r="CM14" s="165"/>
      <c r="CN14" s="227"/>
      <c r="CO14" s="227"/>
      <c r="CP14" s="227"/>
      <c r="CQ14" s="227"/>
      <c r="CR14" s="227"/>
      <c r="CS14" s="227"/>
      <c r="CT14" s="227"/>
      <c r="CU14" s="227"/>
      <c r="CV14" s="227"/>
      <c r="CW14" s="227"/>
    </row>
    <row r="15" spans="2:101" s="10" customFormat="1" x14ac:dyDescent="0.3">
      <c r="B15" s="226"/>
      <c r="C15" s="165"/>
      <c r="D15" s="165" t="s">
        <v>80</v>
      </c>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227" t="s">
        <v>80</v>
      </c>
      <c r="CO15" s="227" t="s">
        <v>80</v>
      </c>
      <c r="CP15" s="227" t="s">
        <v>80</v>
      </c>
      <c r="CQ15" s="227" t="s">
        <v>80</v>
      </c>
      <c r="CR15" s="227" t="s">
        <v>80</v>
      </c>
      <c r="CS15" s="227" t="s">
        <v>80</v>
      </c>
      <c r="CT15" s="227" t="s">
        <v>80</v>
      </c>
      <c r="CU15" s="227" t="s">
        <v>80</v>
      </c>
      <c r="CV15" s="227" t="s">
        <v>80</v>
      </c>
      <c r="CW15" s="227" t="s">
        <v>80</v>
      </c>
    </row>
    <row r="16" spans="2:101" s="10" customFormat="1" x14ac:dyDescent="0.3">
      <c r="B16" s="226"/>
      <c r="C16" s="165"/>
      <c r="D16" s="165" t="s">
        <v>80</v>
      </c>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c r="BP16" s="165"/>
      <c r="BQ16" s="165"/>
      <c r="BR16" s="165"/>
      <c r="BS16" s="165"/>
      <c r="BT16" s="165"/>
      <c r="BU16" s="165"/>
      <c r="BV16" s="165"/>
      <c r="BW16" s="165"/>
      <c r="BX16" s="165"/>
      <c r="BY16" s="165"/>
      <c r="BZ16" s="165"/>
      <c r="CA16" s="165"/>
      <c r="CB16" s="165"/>
      <c r="CC16" s="165"/>
      <c r="CD16" s="165"/>
      <c r="CE16" s="165"/>
      <c r="CF16" s="165"/>
      <c r="CG16" s="165"/>
      <c r="CH16" s="165"/>
      <c r="CI16" s="165"/>
      <c r="CJ16" s="165"/>
      <c r="CK16" s="165"/>
      <c r="CL16" s="165"/>
      <c r="CM16" s="165"/>
      <c r="CN16" s="227" t="s">
        <v>80</v>
      </c>
      <c r="CO16" s="227" t="s">
        <v>80</v>
      </c>
      <c r="CP16" s="227" t="s">
        <v>80</v>
      </c>
      <c r="CQ16" s="227" t="s">
        <v>80</v>
      </c>
      <c r="CR16" s="227" t="s">
        <v>80</v>
      </c>
      <c r="CS16" s="227" t="s">
        <v>80</v>
      </c>
      <c r="CT16" s="227" t="s">
        <v>80</v>
      </c>
      <c r="CU16" s="227" t="s">
        <v>80</v>
      </c>
      <c r="CV16" s="227" t="s">
        <v>80</v>
      </c>
      <c r="CW16" s="227" t="s">
        <v>80</v>
      </c>
    </row>
    <row r="17" spans="2:101" s="10" customFormat="1" x14ac:dyDescent="0.3">
      <c r="B17" s="226"/>
      <c r="C17" s="165" t="s">
        <v>80</v>
      </c>
      <c r="D17" s="165" t="s">
        <v>80</v>
      </c>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c r="BP17" s="165"/>
      <c r="BQ17" s="165"/>
      <c r="BR17" s="165"/>
      <c r="BS17" s="165"/>
      <c r="BT17" s="165"/>
      <c r="BU17" s="165"/>
      <c r="BV17" s="165"/>
      <c r="BW17" s="165"/>
      <c r="BX17" s="165"/>
      <c r="BY17" s="165"/>
      <c r="BZ17" s="165"/>
      <c r="CA17" s="165"/>
      <c r="CB17" s="165"/>
      <c r="CC17" s="165"/>
      <c r="CD17" s="165"/>
      <c r="CE17" s="165"/>
      <c r="CF17" s="165"/>
      <c r="CG17" s="165"/>
      <c r="CH17" s="165"/>
      <c r="CI17" s="165"/>
      <c r="CJ17" s="165"/>
      <c r="CK17" s="165"/>
      <c r="CL17" s="165"/>
      <c r="CM17" s="165"/>
      <c r="CN17" s="227" t="s">
        <v>80</v>
      </c>
      <c r="CO17" s="227" t="s">
        <v>80</v>
      </c>
      <c r="CP17" s="227" t="s">
        <v>80</v>
      </c>
      <c r="CQ17" s="227" t="s">
        <v>80</v>
      </c>
      <c r="CR17" s="227" t="s">
        <v>80</v>
      </c>
      <c r="CS17" s="227" t="s">
        <v>80</v>
      </c>
      <c r="CT17" s="227" t="s">
        <v>80</v>
      </c>
      <c r="CU17" s="227" t="s">
        <v>80</v>
      </c>
      <c r="CV17" s="227" t="s">
        <v>80</v>
      </c>
      <c r="CW17" s="227" t="s">
        <v>80</v>
      </c>
    </row>
    <row r="18" spans="2:101" s="10" customFormat="1" x14ac:dyDescent="0.3">
      <c r="B18" s="226"/>
      <c r="C18" s="165"/>
      <c r="D18" s="165" t="s">
        <v>80</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c r="BP18" s="165"/>
      <c r="BQ18" s="165"/>
      <c r="BR18" s="165"/>
      <c r="BS18" s="165"/>
      <c r="BT18" s="165"/>
      <c r="BU18" s="165"/>
      <c r="BV18" s="165"/>
      <c r="BW18" s="165"/>
      <c r="BX18" s="165"/>
      <c r="BY18" s="165"/>
      <c r="BZ18" s="165"/>
      <c r="CA18" s="165"/>
      <c r="CB18" s="165"/>
      <c r="CC18" s="165"/>
      <c r="CD18" s="165"/>
      <c r="CE18" s="165"/>
      <c r="CF18" s="165"/>
      <c r="CG18" s="165"/>
      <c r="CH18" s="165"/>
      <c r="CI18" s="165"/>
      <c r="CJ18" s="165"/>
      <c r="CK18" s="165"/>
      <c r="CL18" s="165"/>
      <c r="CM18" s="165"/>
      <c r="CN18" s="227" t="s">
        <v>80</v>
      </c>
      <c r="CO18" s="227" t="s">
        <v>80</v>
      </c>
      <c r="CP18" s="227" t="s">
        <v>80</v>
      </c>
      <c r="CQ18" s="227" t="s">
        <v>80</v>
      </c>
      <c r="CR18" s="227" t="s">
        <v>80</v>
      </c>
      <c r="CS18" s="227" t="s">
        <v>80</v>
      </c>
      <c r="CT18" s="227" t="s">
        <v>80</v>
      </c>
      <c r="CU18" s="227" t="s">
        <v>80</v>
      </c>
      <c r="CV18" s="227" t="s">
        <v>80</v>
      </c>
      <c r="CW18" s="227" t="s">
        <v>80</v>
      </c>
    </row>
    <row r="19" spans="2:101" s="10" customFormat="1" x14ac:dyDescent="0.3">
      <c r="B19" s="226"/>
      <c r="C19" s="165" t="s">
        <v>80</v>
      </c>
      <c r="D19" s="165" t="s">
        <v>80</v>
      </c>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c r="BP19" s="165"/>
      <c r="BQ19" s="165"/>
      <c r="BR19" s="165"/>
      <c r="BS19" s="165"/>
      <c r="BT19" s="165"/>
      <c r="BU19" s="165"/>
      <c r="BV19" s="165"/>
      <c r="BW19" s="165"/>
      <c r="BX19" s="165"/>
      <c r="BY19" s="165"/>
      <c r="BZ19" s="165"/>
      <c r="CA19" s="165"/>
      <c r="CB19" s="165"/>
      <c r="CC19" s="165"/>
      <c r="CD19" s="165"/>
      <c r="CE19" s="165"/>
      <c r="CF19" s="165"/>
      <c r="CG19" s="165"/>
      <c r="CH19" s="165"/>
      <c r="CI19" s="165"/>
      <c r="CJ19" s="165"/>
      <c r="CK19" s="165"/>
      <c r="CL19" s="165"/>
      <c r="CM19" s="165"/>
      <c r="CN19" s="227" t="s">
        <v>80</v>
      </c>
      <c r="CO19" s="227" t="s">
        <v>80</v>
      </c>
      <c r="CP19" s="227" t="s">
        <v>80</v>
      </c>
      <c r="CQ19" s="227" t="s">
        <v>80</v>
      </c>
      <c r="CR19" s="227" t="s">
        <v>80</v>
      </c>
      <c r="CS19" s="227" t="s">
        <v>80</v>
      </c>
      <c r="CT19" s="227" t="s">
        <v>80</v>
      </c>
      <c r="CU19" s="227" t="s">
        <v>80</v>
      </c>
      <c r="CV19" s="227" t="s">
        <v>80</v>
      </c>
      <c r="CW19" s="227" t="s">
        <v>80</v>
      </c>
    </row>
    <row r="20" spans="2:101" s="10" customFormat="1" x14ac:dyDescent="0.3">
      <c r="B20" s="226"/>
      <c r="C20" s="165" t="s">
        <v>80</v>
      </c>
      <c r="D20" s="165" t="s">
        <v>80</v>
      </c>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c r="BP20" s="165"/>
      <c r="BQ20" s="165"/>
      <c r="BR20" s="165"/>
      <c r="BS20" s="165"/>
      <c r="BT20" s="165"/>
      <c r="BU20" s="165"/>
      <c r="BV20" s="165"/>
      <c r="BW20" s="165"/>
      <c r="BX20" s="165"/>
      <c r="BY20" s="165"/>
      <c r="BZ20" s="165"/>
      <c r="CA20" s="165"/>
      <c r="CB20" s="165"/>
      <c r="CC20" s="165"/>
      <c r="CD20" s="165"/>
      <c r="CE20" s="165"/>
      <c r="CF20" s="165"/>
      <c r="CG20" s="165"/>
      <c r="CH20" s="165"/>
      <c r="CI20" s="165"/>
      <c r="CJ20" s="165"/>
      <c r="CK20" s="165"/>
      <c r="CL20" s="165"/>
      <c r="CM20" s="165"/>
      <c r="CN20" s="227" t="s">
        <v>80</v>
      </c>
      <c r="CO20" s="227" t="s">
        <v>80</v>
      </c>
      <c r="CP20" s="227" t="s">
        <v>80</v>
      </c>
      <c r="CQ20" s="227" t="s">
        <v>80</v>
      </c>
      <c r="CR20" s="227" t="s">
        <v>80</v>
      </c>
      <c r="CS20" s="227" t="s">
        <v>80</v>
      </c>
      <c r="CT20" s="227" t="s">
        <v>80</v>
      </c>
      <c r="CU20" s="227" t="s">
        <v>80</v>
      </c>
      <c r="CV20" s="227" t="s">
        <v>80</v>
      </c>
      <c r="CW20" s="227" t="s">
        <v>80</v>
      </c>
    </row>
    <row r="21" spans="2:101" s="10" customFormat="1" x14ac:dyDescent="0.3">
      <c r="B21" s="226"/>
      <c r="C21" s="165" t="s">
        <v>80</v>
      </c>
      <c r="D21" s="165" t="s">
        <v>80</v>
      </c>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c r="BP21" s="165"/>
      <c r="BQ21" s="165"/>
      <c r="BR21" s="165"/>
      <c r="BS21" s="165"/>
      <c r="BT21" s="165"/>
      <c r="BU21" s="165"/>
      <c r="BV21" s="165"/>
      <c r="BW21" s="165"/>
      <c r="BX21" s="165"/>
      <c r="BY21" s="165"/>
      <c r="BZ21" s="165"/>
      <c r="CA21" s="165"/>
      <c r="CB21" s="165"/>
      <c r="CC21" s="165"/>
      <c r="CD21" s="165"/>
      <c r="CE21" s="165"/>
      <c r="CF21" s="165"/>
      <c r="CG21" s="165"/>
      <c r="CH21" s="165"/>
      <c r="CI21" s="165"/>
      <c r="CJ21" s="165"/>
      <c r="CK21" s="165"/>
      <c r="CL21" s="165"/>
      <c r="CM21" s="165"/>
      <c r="CN21" s="227" t="s">
        <v>80</v>
      </c>
      <c r="CO21" s="227" t="s">
        <v>80</v>
      </c>
      <c r="CP21" s="227" t="s">
        <v>80</v>
      </c>
      <c r="CQ21" s="227" t="s">
        <v>80</v>
      </c>
      <c r="CR21" s="227" t="s">
        <v>80</v>
      </c>
      <c r="CS21" s="227" t="s">
        <v>80</v>
      </c>
      <c r="CT21" s="227" t="s">
        <v>80</v>
      </c>
      <c r="CU21" s="227" t="s">
        <v>80</v>
      </c>
      <c r="CV21" s="227" t="s">
        <v>80</v>
      </c>
      <c r="CW21" s="227" t="s">
        <v>80</v>
      </c>
    </row>
    <row r="22" spans="2:101" s="10" customFormat="1" x14ac:dyDescent="0.3">
      <c r="B22" s="226"/>
      <c r="C22" s="165" t="s">
        <v>80</v>
      </c>
      <c r="D22" s="165" t="s">
        <v>80</v>
      </c>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5"/>
      <c r="BW22" s="165"/>
      <c r="BX22" s="165"/>
      <c r="BY22" s="165"/>
      <c r="BZ22" s="165"/>
      <c r="CA22" s="165"/>
      <c r="CB22" s="165"/>
      <c r="CC22" s="165"/>
      <c r="CD22" s="165"/>
      <c r="CE22" s="165"/>
      <c r="CF22" s="165"/>
      <c r="CG22" s="165"/>
      <c r="CH22" s="165"/>
      <c r="CI22" s="165"/>
      <c r="CJ22" s="165"/>
      <c r="CK22" s="165"/>
      <c r="CL22" s="165"/>
      <c r="CM22" s="165"/>
      <c r="CN22" s="227" t="s">
        <v>80</v>
      </c>
      <c r="CO22" s="227" t="s">
        <v>80</v>
      </c>
      <c r="CP22" s="227" t="s">
        <v>80</v>
      </c>
      <c r="CQ22" s="227" t="s">
        <v>80</v>
      </c>
      <c r="CR22" s="227" t="s">
        <v>80</v>
      </c>
      <c r="CS22" s="227" t="s">
        <v>80</v>
      </c>
      <c r="CT22" s="227" t="s">
        <v>80</v>
      </c>
      <c r="CU22" s="227" t="s">
        <v>80</v>
      </c>
      <c r="CV22" s="227" t="s">
        <v>80</v>
      </c>
      <c r="CW22" s="227" t="s">
        <v>80</v>
      </c>
    </row>
    <row r="23" spans="2:101" s="10" customFormat="1" x14ac:dyDescent="0.3">
      <c r="B23" s="226"/>
      <c r="C23" s="165" t="s">
        <v>80</v>
      </c>
      <c r="D23" s="165" t="s">
        <v>80</v>
      </c>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165"/>
      <c r="BR23" s="165"/>
      <c r="BS23" s="165"/>
      <c r="BT23" s="165"/>
      <c r="BU23" s="165"/>
      <c r="BV23" s="165"/>
      <c r="BW23" s="165"/>
      <c r="BX23" s="165"/>
      <c r="BY23" s="165"/>
      <c r="BZ23" s="165"/>
      <c r="CA23" s="165"/>
      <c r="CB23" s="165"/>
      <c r="CC23" s="165"/>
      <c r="CD23" s="165"/>
      <c r="CE23" s="165"/>
      <c r="CF23" s="165"/>
      <c r="CG23" s="165"/>
      <c r="CH23" s="165"/>
      <c r="CI23" s="165"/>
      <c r="CJ23" s="165"/>
      <c r="CK23" s="165"/>
      <c r="CL23" s="165"/>
      <c r="CM23" s="165"/>
      <c r="CN23" s="227" t="s">
        <v>80</v>
      </c>
      <c r="CO23" s="227" t="s">
        <v>80</v>
      </c>
      <c r="CP23" s="227" t="s">
        <v>80</v>
      </c>
      <c r="CQ23" s="227" t="s">
        <v>80</v>
      </c>
      <c r="CR23" s="227" t="s">
        <v>80</v>
      </c>
      <c r="CS23" s="227" t="s">
        <v>80</v>
      </c>
      <c r="CT23" s="227" t="s">
        <v>80</v>
      </c>
      <c r="CU23" s="227" t="s">
        <v>80</v>
      </c>
      <c r="CV23" s="227" t="s">
        <v>80</v>
      </c>
      <c r="CW23" s="227" t="s">
        <v>80</v>
      </c>
    </row>
    <row r="24" spans="2:101" s="10" customFormat="1" x14ac:dyDescent="0.3">
      <c r="B24" s="226"/>
      <c r="C24" s="165" t="s">
        <v>80</v>
      </c>
      <c r="D24" s="165" t="s">
        <v>80</v>
      </c>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227" t="s">
        <v>80</v>
      </c>
      <c r="CO24" s="227" t="s">
        <v>80</v>
      </c>
      <c r="CP24" s="227" t="s">
        <v>80</v>
      </c>
      <c r="CQ24" s="227" t="s">
        <v>80</v>
      </c>
      <c r="CR24" s="227" t="s">
        <v>80</v>
      </c>
      <c r="CS24" s="227" t="s">
        <v>80</v>
      </c>
      <c r="CT24" s="227" t="s">
        <v>80</v>
      </c>
      <c r="CU24" s="227" t="s">
        <v>80</v>
      </c>
      <c r="CV24" s="227" t="s">
        <v>80</v>
      </c>
      <c r="CW24" s="227" t="s">
        <v>80</v>
      </c>
    </row>
    <row r="25" spans="2:101" s="10" customFormat="1" x14ac:dyDescent="0.3">
      <c r="B25" s="226"/>
      <c r="C25" s="165" t="s">
        <v>80</v>
      </c>
      <c r="D25" s="165" t="s">
        <v>80</v>
      </c>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5"/>
      <c r="BP25" s="165"/>
      <c r="BQ25" s="165"/>
      <c r="BR25" s="165"/>
      <c r="BS25" s="165"/>
      <c r="BT25" s="165"/>
      <c r="BU25" s="165"/>
      <c r="BV25" s="165"/>
      <c r="BW25" s="165"/>
      <c r="BX25" s="165"/>
      <c r="BY25" s="165"/>
      <c r="BZ25" s="165"/>
      <c r="CA25" s="165"/>
      <c r="CB25" s="165"/>
      <c r="CC25" s="165"/>
      <c r="CD25" s="165"/>
      <c r="CE25" s="165"/>
      <c r="CF25" s="165"/>
      <c r="CG25" s="165"/>
      <c r="CH25" s="165"/>
      <c r="CI25" s="165"/>
      <c r="CJ25" s="165"/>
      <c r="CK25" s="165"/>
      <c r="CL25" s="165"/>
      <c r="CM25" s="165"/>
      <c r="CN25" s="227" t="s">
        <v>80</v>
      </c>
      <c r="CO25" s="227" t="s">
        <v>80</v>
      </c>
      <c r="CP25" s="227" t="s">
        <v>80</v>
      </c>
      <c r="CQ25" s="227" t="s">
        <v>80</v>
      </c>
      <c r="CR25" s="227" t="s">
        <v>80</v>
      </c>
      <c r="CS25" s="227" t="s">
        <v>80</v>
      </c>
      <c r="CT25" s="227" t="s">
        <v>80</v>
      </c>
      <c r="CU25" s="227" t="s">
        <v>80</v>
      </c>
      <c r="CV25" s="227" t="s">
        <v>80</v>
      </c>
      <c r="CW25" s="227" t="s">
        <v>80</v>
      </c>
    </row>
    <row r="26" spans="2:101" s="10" customFormat="1" x14ac:dyDescent="0.3">
      <c r="B26" s="226"/>
      <c r="C26" s="165" t="s">
        <v>80</v>
      </c>
      <c r="D26" s="165" t="s">
        <v>80</v>
      </c>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5"/>
      <c r="BI26" s="165"/>
      <c r="BJ26" s="165"/>
      <c r="BK26" s="165"/>
      <c r="BL26" s="165"/>
      <c r="BM26" s="165"/>
      <c r="BN26" s="165"/>
      <c r="BO26" s="165"/>
      <c r="BP26" s="165"/>
      <c r="BQ26" s="165"/>
      <c r="BR26" s="165"/>
      <c r="BS26" s="165"/>
      <c r="BT26" s="165"/>
      <c r="BU26" s="165"/>
      <c r="BV26" s="165"/>
      <c r="BW26" s="165"/>
      <c r="BX26" s="165"/>
      <c r="BY26" s="165"/>
      <c r="BZ26" s="165"/>
      <c r="CA26" s="165"/>
      <c r="CB26" s="165"/>
      <c r="CC26" s="165"/>
      <c r="CD26" s="165"/>
      <c r="CE26" s="165"/>
      <c r="CF26" s="165"/>
      <c r="CG26" s="165"/>
      <c r="CH26" s="165"/>
      <c r="CI26" s="165"/>
      <c r="CJ26" s="165"/>
      <c r="CK26" s="165"/>
      <c r="CL26" s="165"/>
      <c r="CM26" s="165"/>
      <c r="CN26" s="227" t="s">
        <v>80</v>
      </c>
      <c r="CO26" s="227" t="s">
        <v>80</v>
      </c>
      <c r="CP26" s="227" t="s">
        <v>80</v>
      </c>
      <c r="CQ26" s="227" t="s">
        <v>80</v>
      </c>
      <c r="CR26" s="227" t="s">
        <v>80</v>
      </c>
      <c r="CS26" s="227" t="s">
        <v>80</v>
      </c>
      <c r="CT26" s="227" t="s">
        <v>80</v>
      </c>
      <c r="CU26" s="227" t="s">
        <v>80</v>
      </c>
      <c r="CV26" s="227" t="s">
        <v>80</v>
      </c>
      <c r="CW26" s="227" t="s">
        <v>80</v>
      </c>
    </row>
    <row r="27" spans="2:101" s="10" customFormat="1" x14ac:dyDescent="0.3">
      <c r="B27" s="226"/>
      <c r="C27" s="165" t="s">
        <v>80</v>
      </c>
      <c r="D27" s="165" t="s">
        <v>80</v>
      </c>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5"/>
      <c r="BC27" s="165"/>
      <c r="BD27" s="165"/>
      <c r="BE27" s="165"/>
      <c r="BF27" s="165"/>
      <c r="BG27" s="165"/>
      <c r="BH27" s="165"/>
      <c r="BI27" s="165"/>
      <c r="BJ27" s="165"/>
      <c r="BK27" s="165"/>
      <c r="BL27" s="165"/>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227" t="s">
        <v>80</v>
      </c>
      <c r="CO27" s="227" t="s">
        <v>80</v>
      </c>
      <c r="CP27" s="227" t="s">
        <v>80</v>
      </c>
      <c r="CQ27" s="227" t="s">
        <v>80</v>
      </c>
      <c r="CR27" s="227" t="s">
        <v>80</v>
      </c>
      <c r="CS27" s="227" t="s">
        <v>80</v>
      </c>
      <c r="CT27" s="227" t="s">
        <v>80</v>
      </c>
      <c r="CU27" s="227" t="s">
        <v>80</v>
      </c>
      <c r="CV27" s="227" t="s">
        <v>80</v>
      </c>
      <c r="CW27" s="227" t="s">
        <v>80</v>
      </c>
    </row>
    <row r="28" spans="2:101" s="10" customFormat="1" x14ac:dyDescent="0.3">
      <c r="B28" s="226"/>
      <c r="C28" s="165" t="s">
        <v>80</v>
      </c>
      <c r="D28" s="165" t="s">
        <v>80</v>
      </c>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c r="BD28" s="165"/>
      <c r="BE28" s="165"/>
      <c r="BF28" s="165"/>
      <c r="BG28" s="165"/>
      <c r="BH28" s="165"/>
      <c r="BI28" s="165"/>
      <c r="BJ28" s="165"/>
      <c r="BK28" s="165"/>
      <c r="BL28" s="165"/>
      <c r="BM28" s="165"/>
      <c r="BN28" s="165"/>
      <c r="BO28" s="165"/>
      <c r="BP28" s="165"/>
      <c r="BQ28" s="165"/>
      <c r="BR28" s="165"/>
      <c r="BS28" s="165"/>
      <c r="BT28" s="165"/>
      <c r="BU28" s="165"/>
      <c r="BV28" s="165"/>
      <c r="BW28" s="165"/>
      <c r="BX28" s="165"/>
      <c r="BY28" s="165"/>
      <c r="BZ28" s="165"/>
      <c r="CA28" s="165"/>
      <c r="CB28" s="165"/>
      <c r="CC28" s="165"/>
      <c r="CD28" s="165"/>
      <c r="CE28" s="165"/>
      <c r="CF28" s="165"/>
      <c r="CG28" s="165"/>
      <c r="CH28" s="165"/>
      <c r="CI28" s="165"/>
      <c r="CJ28" s="165"/>
      <c r="CK28" s="165"/>
      <c r="CL28" s="165"/>
      <c r="CM28" s="165"/>
      <c r="CN28" s="227" t="s">
        <v>80</v>
      </c>
      <c r="CO28" s="227" t="s">
        <v>80</v>
      </c>
      <c r="CP28" s="227" t="s">
        <v>80</v>
      </c>
      <c r="CQ28" s="227" t="s">
        <v>80</v>
      </c>
      <c r="CR28" s="227" t="s">
        <v>80</v>
      </c>
      <c r="CS28" s="227" t="s">
        <v>80</v>
      </c>
      <c r="CT28" s="227" t="s">
        <v>80</v>
      </c>
      <c r="CU28" s="227" t="s">
        <v>80</v>
      </c>
      <c r="CV28" s="227" t="s">
        <v>80</v>
      </c>
      <c r="CW28" s="227" t="s">
        <v>80</v>
      </c>
    </row>
    <row r="29" spans="2:101" s="10" customFormat="1" x14ac:dyDescent="0.3">
      <c r="B29" s="226"/>
      <c r="C29" s="165" t="s">
        <v>80</v>
      </c>
      <c r="D29" s="165" t="s">
        <v>80</v>
      </c>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c r="AW29" s="165"/>
      <c r="AX29" s="165"/>
      <c r="AY29" s="165"/>
      <c r="AZ29" s="165"/>
      <c r="BA29" s="165"/>
      <c r="BB29" s="165"/>
      <c r="BC29" s="165"/>
      <c r="BD29" s="165"/>
      <c r="BE29" s="165"/>
      <c r="BF29" s="165"/>
      <c r="BG29" s="165"/>
      <c r="BH29" s="165"/>
      <c r="BI29" s="165"/>
      <c r="BJ29" s="165"/>
      <c r="BK29" s="165"/>
      <c r="BL29" s="165"/>
      <c r="BM29" s="165"/>
      <c r="BN29" s="165"/>
      <c r="BO29" s="165"/>
      <c r="BP29" s="165"/>
      <c r="BQ29" s="165"/>
      <c r="BR29" s="165"/>
      <c r="BS29" s="165"/>
      <c r="BT29" s="165"/>
      <c r="BU29" s="165"/>
      <c r="BV29" s="165"/>
      <c r="BW29" s="165"/>
      <c r="BX29" s="165"/>
      <c r="BY29" s="165"/>
      <c r="BZ29" s="165"/>
      <c r="CA29" s="165"/>
      <c r="CB29" s="165"/>
      <c r="CC29" s="165"/>
      <c r="CD29" s="165"/>
      <c r="CE29" s="165"/>
      <c r="CF29" s="165"/>
      <c r="CG29" s="165"/>
      <c r="CH29" s="165"/>
      <c r="CI29" s="165"/>
      <c r="CJ29" s="165"/>
      <c r="CK29" s="165"/>
      <c r="CL29" s="165"/>
      <c r="CM29" s="165"/>
      <c r="CN29" s="227" t="s">
        <v>80</v>
      </c>
      <c r="CO29" s="227" t="s">
        <v>80</v>
      </c>
      <c r="CP29" s="227" t="s">
        <v>80</v>
      </c>
      <c r="CQ29" s="227" t="s">
        <v>80</v>
      </c>
      <c r="CR29" s="227" t="s">
        <v>80</v>
      </c>
      <c r="CS29" s="227" t="s">
        <v>80</v>
      </c>
      <c r="CT29" s="227" t="s">
        <v>80</v>
      </c>
      <c r="CU29" s="227" t="s">
        <v>80</v>
      </c>
      <c r="CV29" s="227" t="s">
        <v>80</v>
      </c>
      <c r="CW29" s="227" t="s">
        <v>80</v>
      </c>
    </row>
    <row r="30" spans="2:101" s="10" customFormat="1" x14ac:dyDescent="0.3">
      <c r="B30" s="226"/>
      <c r="C30" s="165" t="s">
        <v>80</v>
      </c>
      <c r="D30" s="165" t="s">
        <v>80</v>
      </c>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5"/>
      <c r="AW30" s="165"/>
      <c r="AX30" s="165"/>
      <c r="AY30" s="165"/>
      <c r="AZ30" s="165"/>
      <c r="BA30" s="165"/>
      <c r="BB30" s="165"/>
      <c r="BC30" s="165"/>
      <c r="BD30" s="165"/>
      <c r="BE30" s="165"/>
      <c r="BF30" s="165"/>
      <c r="BG30" s="165"/>
      <c r="BH30" s="165"/>
      <c r="BI30" s="165"/>
      <c r="BJ30" s="165"/>
      <c r="BK30" s="165"/>
      <c r="BL30" s="165"/>
      <c r="BM30" s="165"/>
      <c r="BN30" s="165"/>
      <c r="BO30" s="165"/>
      <c r="BP30" s="165"/>
      <c r="BQ30" s="165"/>
      <c r="BR30" s="165"/>
      <c r="BS30" s="165"/>
      <c r="BT30" s="165"/>
      <c r="BU30" s="165"/>
      <c r="BV30" s="165"/>
      <c r="BW30" s="165"/>
      <c r="BX30" s="165"/>
      <c r="BY30" s="165"/>
      <c r="BZ30" s="165"/>
      <c r="CA30" s="165"/>
      <c r="CB30" s="165"/>
      <c r="CC30" s="165"/>
      <c r="CD30" s="165"/>
      <c r="CE30" s="165"/>
      <c r="CF30" s="165"/>
      <c r="CG30" s="165"/>
      <c r="CH30" s="165"/>
      <c r="CI30" s="165"/>
      <c r="CJ30" s="165"/>
      <c r="CK30" s="165"/>
      <c r="CL30" s="165"/>
      <c r="CM30" s="165"/>
      <c r="CN30" s="227" t="s">
        <v>80</v>
      </c>
      <c r="CO30" s="227" t="s">
        <v>80</v>
      </c>
      <c r="CP30" s="227" t="s">
        <v>80</v>
      </c>
      <c r="CQ30" s="227" t="s">
        <v>80</v>
      </c>
      <c r="CR30" s="227" t="s">
        <v>80</v>
      </c>
      <c r="CS30" s="227" t="s">
        <v>80</v>
      </c>
      <c r="CT30" s="227" t="s">
        <v>80</v>
      </c>
      <c r="CU30" s="227" t="s">
        <v>80</v>
      </c>
      <c r="CV30" s="227" t="s">
        <v>80</v>
      </c>
      <c r="CW30" s="227" t="s">
        <v>80</v>
      </c>
    </row>
    <row r="31" spans="2:101" s="10" customFormat="1" x14ac:dyDescent="0.3">
      <c r="B31" s="226"/>
      <c r="C31" s="165" t="s">
        <v>80</v>
      </c>
      <c r="D31" s="165" t="s">
        <v>80</v>
      </c>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c r="BI31" s="165"/>
      <c r="BJ31" s="165"/>
      <c r="BK31" s="165"/>
      <c r="BL31" s="165"/>
      <c r="BM31" s="165"/>
      <c r="BN31" s="165"/>
      <c r="BO31" s="165"/>
      <c r="BP31" s="165"/>
      <c r="BQ31" s="165"/>
      <c r="BR31" s="165"/>
      <c r="BS31" s="165"/>
      <c r="BT31" s="165"/>
      <c r="BU31" s="165"/>
      <c r="BV31" s="165"/>
      <c r="BW31" s="165"/>
      <c r="BX31" s="165"/>
      <c r="BY31" s="165"/>
      <c r="BZ31" s="165"/>
      <c r="CA31" s="165"/>
      <c r="CB31" s="165"/>
      <c r="CC31" s="165"/>
      <c r="CD31" s="165"/>
      <c r="CE31" s="165"/>
      <c r="CF31" s="165"/>
      <c r="CG31" s="165"/>
      <c r="CH31" s="165"/>
      <c r="CI31" s="165"/>
      <c r="CJ31" s="165"/>
      <c r="CK31" s="165"/>
      <c r="CL31" s="165"/>
      <c r="CM31" s="165"/>
      <c r="CN31" s="227" t="s">
        <v>80</v>
      </c>
      <c r="CO31" s="227" t="s">
        <v>80</v>
      </c>
      <c r="CP31" s="227" t="s">
        <v>80</v>
      </c>
      <c r="CQ31" s="227" t="s">
        <v>80</v>
      </c>
      <c r="CR31" s="227" t="s">
        <v>80</v>
      </c>
      <c r="CS31" s="227" t="s">
        <v>80</v>
      </c>
      <c r="CT31" s="227" t="s">
        <v>80</v>
      </c>
      <c r="CU31" s="227" t="s">
        <v>80</v>
      </c>
      <c r="CV31" s="227" t="s">
        <v>80</v>
      </c>
      <c r="CW31" s="227" t="s">
        <v>80</v>
      </c>
    </row>
  </sheetData>
  <sheetProtection algorithmName="SHA-512" hashValue="l6AJi972c2xXZ/EbX2OZq0a5MnqtF8ZdvefksFLdF3oa/3EpSHtGik9SXzEiPm5NRjNWJfgq3gchNQxuotZjvw==" saltValue="4iLuPFmXvdUnTOjyQNnCF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2024-05-01T16:51:48+00:00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D61BF20B-0CF5-4F0B-8680-A03E7A64C37B}"/>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4C7D67A9-BB42-49DC-AF25-15DB4E08764F}"/>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