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16BCE1A-153F-4444-89E5-CDFA7295079E}"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7" l="1"/>
  <c r="AJ16" i="7"/>
  <c r="AJ17" i="7"/>
  <c r="AJ18" i="7"/>
  <c r="AJ19" i="7"/>
  <c r="AJ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<sst xmlns="http://schemas.openxmlformats.org/spreadsheetml/2006/main" count="4185" uniqueCount="988">
  <si>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</si>
  <si>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</si>
  <si>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</si>
  <si>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</si>
  <si>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</si>
  <si>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</si>
  <si>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</si>
  <si>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</si>
  <si>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</si>
  <si>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</si>
  <si>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</si>
  <si>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</si>
  <si>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</si>
  <si>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</si>
  <si>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</si>
  <si>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</si>
  <si>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</si>
  <si>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</si>
  <si>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</si>
  <si>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</si>
  <si>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</si>
  <si>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</si>
  <si>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</si>
  <si>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</si>
  <si>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</si>
  <si>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</si>
  <si>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</si>
  <si>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</si>
  <si>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</si>
  <si>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</si>
  <si>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</si>
  <si>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</si>
  <si>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</si>
  <si>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</si>
  <si>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</si>
  <si>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</si>
  <si>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</si>
  <si>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</si>
  <si>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</si>
  <si>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</si>
  <si>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</si>
  <si>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</si>
  <si>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</si>
  <si>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</si>
  <si>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</si>
  <si>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</si>
  <si>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</si>
  <si>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</si>
  <si>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</si>
  <si>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</si>
  <si>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</si>
  <si>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</si>
  <si>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</si>
  <si>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</si>
  <si>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</si>
  <si>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</si>
  <si>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</si>
  <si>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</si>
  <si>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</si>
  <si>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</si>
  <si>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</si>
  <si>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</si>
  <si>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</si>
  <si>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</si>
  <si>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</si>
  <si>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</si>
  <si>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</si>
  <si>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</si>
  <si>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</si>
  <si>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</si>
  <si>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</si>
  <si>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</si>
  <si>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</si>
  <si>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</si>
  <si>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</si>
  <si>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</si>
  <si>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</si>
  <si>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</si>
  <si>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</si>
  <si>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</si>
  <si>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</si>
  <si>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</si>
  <si>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</si>
  <si>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</si>
  <si>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</si>
  <si>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</si>
  <si>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</si>
  <si>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</si>
  <si>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</si>
  <si>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</si>
  <si>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</si>
  <si>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</si>
  <si>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</si>
  <si>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</si>
  <si>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</si>
  <si>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</si>
  <si>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</si>
  <si>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</si>
  <si>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</si>
  <si>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</si>
  <si>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</si>
  <si>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</si>
  <si>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</si>
  <si>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</si>
  <si>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</si>
  <si>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</si>
  <si>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</si>
  <si>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</si>
  <si>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</si>
  <si>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</si>
  <si>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</si>
  <si>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</si>
  <si>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</si>
  <si>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</si>
  <si>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</si>
  <si>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</si>
  <si>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</si>
  <si>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</si>
  <si>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</si>
  <si>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</si>
  <si>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</si>
  <si>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</si>
  <si>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</si>
  <si>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</si>
  <si>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</si>
  <si>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</si>
  <si>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</si>
  <si>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</si>
  <si>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</si>
  <si>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</si>
  <si>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</si>
  <si>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</si>
  <si>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</si>
  <si>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</si>
  <si>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</si>
  <si>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</si>
  <si>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</si>
  <si>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</si>
  <si>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</si>
  <si>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</si>
  <si>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</si>
  <si>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</si>
  <si>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</si>
  <si>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</si>
  <si>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</si>
  <si>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</si>
  <si>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</si>
  <si>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</si>
  <si>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</si>
  <si>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</si>
  <si>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</si>
  <si>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</si>
  <si>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</si>
  <si>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</si>
  <si>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</si>
  <si>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</si>
  <si>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</si>
  <si>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</si>
  <si>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</si>
  <si>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</si>
  <si>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</si>
  <si>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</si>
  <si>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</si>
  <si>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</si>
  <si>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</si>
  <si>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</si>
  <si>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</si>
  <si>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</si>
  <si>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</si>
  <si>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</si>
  <si>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</si>
  <si>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</si>
  <si>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</si>
  <si>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</si>
  <si>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</si>
  <si>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</si>
  <si>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</si>
  <si>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</si>
  <si>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</si>
  <si>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</si>
  <si>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</si>
  <si>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</si>
  <si>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</si>
  <si>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</si>
  <si>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</si>
  <si>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</si>
  <si>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</si>
  <si>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</si>
  <si>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</si>
  <si>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</si>
  <si>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</si>
  <si>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</si>
  <si>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</si>
  <si>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</si>
  <si>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</si>
  <si>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</si>
  <si>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</si>
  <si>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</si>
  <si>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</si>
  <si>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</si>
  <si>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</si>
  <si>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</si>
  <si>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</si>
  <si>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</si>
  <si>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</si>
  <si>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</si>
  <si>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</si>
  <si>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</si>
  <si>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</si>
  <si>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</si>
  <si>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</si>
  <si>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</si>
  <si>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</si>
  <si>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</si>
  <si>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</si>
  <si>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</si>
  <si>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</si>
  <si>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</si>
  <si>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</si>
  <si>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</si>
  <si>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</si>
  <si>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</si>
  <si>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</si>
  <si>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</si>
  <si>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</si>
  <si>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</si>
  <si>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</si>
  <si>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</si>
  <si>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</si>
  <si>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</si>
  <si>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</si>
  <si>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</si>
  <si>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</si>
  <si>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</si>
  <si>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</si>
  <si>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</si>
  <si>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</si>
  <si>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</si>
  <si>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</si>
  <si>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</si>
  <si>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</si>
  <si>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</si>
  <si>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</si>
  <si>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</si>
  <si>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</si>
  <si>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</si>
  <si>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</si>
  <si>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</si>
  <si>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</si>
  <si>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</si>
  <si>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</si>
  <si>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</si>
  <si>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</si>
  <si>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</si>
  <si>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</si>
  <si>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</si>
  <si>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</si>
  <si>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</si>
  <si>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</si>
  <si>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</si>
  <si>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</si>
  <si>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</si>
  <si>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</si>
  <si>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</si>
  <si>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</si>
  <si>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</si>
  <si>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</si>
  <si>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</si>
  <si>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</si>
  <si>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</si>
  <si>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</si>
  <si>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</si>
  <si>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</si>
  <si>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</si>
  <si>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</si>
  <si>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</si>
  <si>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</si>
  <si>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</si>
  <si>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</si>
  <si>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</si>
  <si>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</si>
  <si>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</si>
  <si>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</si>
  <si>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</si>
  <si>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</si>
  <si>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</si>
  <si>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</si>
  <si>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</si>
  <si>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</si>
  <si>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</si>
  <si>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</si>
  <si>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</si>
  <si>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</si>
  <si>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</si>
  <si>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</si>
  <si>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</si>
  <si>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</si>
  <si>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</si>
  <si>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</si>
  <si>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</si>
  <si>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</si>
  <si>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</si>
  <si>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</si>
  <si>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</si>
  <si>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</si>
  <si>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</si>
  <si>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</si>
  <si>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</si>
  <si>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</si>
  <si>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</si>
  <si>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</si>
  <si>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</si>
  <si>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</si>
  <si>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</si>
  <si>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</si>
  <si>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</si>
  <si>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</si>
  <si>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</si>
  <si>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</si>
  <si>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</si>
  <si>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</si>
  <si>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</si>
  <si>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</si>
  <si>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</si>
  <si>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</si>
  <si>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</si>
  <si>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</si>
  <si>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</si>
  <si>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</si>
  <si>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</si>
  <si>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</si>
  <si>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</si>
  <si>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</si>
  <si>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</si>
  <si>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</si>
  <si>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</si>
  <si>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</si>
  <si>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</si>
  <si>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</si>
  <si>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</si>
  <si>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</si>
  <si>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</si>
  <si>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</si>
  <si>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</si>
  <si>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</si>
  <si>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</si>
  <si>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</si>
  <si>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</si>
  <si>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</si>
  <si>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</si>
  <si>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</si>
  <si>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</si>
  <si>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</si>
  <si>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</si>
  <si>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</si>
  <si>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</si>
  <si>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</si>
  <si>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</si>
  <si>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</si>
  <si>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</si>
  <si>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</si>
  <si>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</si>
  <si>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</si>
  <si>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</si>
  <si>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</si>
  <si>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</si>
  <si>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</si>
  <si>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</si>
  <si>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</si>
  <si>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</si>
  <si>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</si>
  <si>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</si>
  <si>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</si>
  <si>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</si>
  <si>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</si>
  <si>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</si>
  <si>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</si>
  <si>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</si>
  <si>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</si>
  <si>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</si>
  <si>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</si>
  <si>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</si>
  <si>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</si>
  <si>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</si>
  <si>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</si>
  <si>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</si>
  <si>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</si>
  <si>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</si>
  <si>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</si>
  <si>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</si>
  <si>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</si>
  <si>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</si>
  <si>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</si>
  <si>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</si>
  <si>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</si>
  <si>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</si>
  <si>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</si>
  <si>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</si>
  <si>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</si>
  <si>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</si>
  <si>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</si>
  <si>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</si>
  <si>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</si>
  <si>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</si>
  <si>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</si>
  <si>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</si>
  <si>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</si>
  <si>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</si>
  <si>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</si>
  <si>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</si>
  <si>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</si>
  <si>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</si>
  <si>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</si>
  <si>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</si>
  <si>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</si>
  <si>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</si>
  <si>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</si>
  <si>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</si>
  <si>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</si>
  <si>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</si>
  <si>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</si>
  <si>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</si>
  <si>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</si>
  <si>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</si>
  <si>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</si>
  <si>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</si>
  <si>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</si>
  <si>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</si>
  <si>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</si>
  <si>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</si>
  <si>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</si>
  <si>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</si>
  <si>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</si>
  <si>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</si>
  <si>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</si>
  <si>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</si>
  <si>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</si>
  <si>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</si>
  <si>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</si>
  <si>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</si>
  <si>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</si>
  <si>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</si>
  <si>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</si>
  <si>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</si>
  <si>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</si>
  <si>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</si>
  <si>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</si>
  <si>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</si>
  <si>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</si>
  <si>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</si>
  <si>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</si>
  <si>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</si>
  <si>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</si>
  <si>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</si>
  <si>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</si>
  <si>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</si>
  <si>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</si>
  <si>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</si>
  <si>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</si>
  <si>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</si>
  <si>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</si>
  <si>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</si>
  <si>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</si>
  <si>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</si>
  <si>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</si>
  <si>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</si>
  <si>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</si>
  <si>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</si>
  <si>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</si>
  <si>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</si>
  <si>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</si>
  <si>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</si>
  <si>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</si>
  <si>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</si>
  <si>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</si>
  <si>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</si>
  <si>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</si>
  <si>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</si>
  <si>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</si>
  <si>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</si>
  <si>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</si>
  <si>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</si>
  <si>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</si>
  <si>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</si>
  <si>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</si>
  <si>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</si>
  <si>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</si>
  <si>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</si>
  <si>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</si>
  <si>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</si>
  <si>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</si>
  <si>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</si>
  <si>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</si>
  <si>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</si>
  <si>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</si>
  <si>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</si>
  <si>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</si>
  <si>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</si>
  <si>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</si>
  <si>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</si>
  <si>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</si>
  <si>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</si>
  <si>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</si>
  <si>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</si>
  <si>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</si>
  <si>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</si>
  <si>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</si>
  <si>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</si>
  <si>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</si>
  <si>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</si>
  <si>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</si>
  <si>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</si>
  <si>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</si>
  <si>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</si>
  <si>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</si>
  <si>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</si>
  <si>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</si>
  <si>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</si>
  <si>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</si>
  <si>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</si>
  <si>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</si>
  <si>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</si>
  <si>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</si>
  <si>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</si>
  <si>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</si>
  <si>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</si>
  <si>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</si>
  <si>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</si>
  <si>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</si>
  <si>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</si>
  <si>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</si>
  <si>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</si>
  <si>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</si>
  <si>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</si>
  <si>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</si>
  <si>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</si>
  <si>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</si>
  <si>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</si>
  <si>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</si>
  <si>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</si>
  <si>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</si>
  <si>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</si>
  <si>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</si>
  <si>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</si>
  <si>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</si>
  <si>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</si>
  <si>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</si>
  <si>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</si>
  <si>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</si>
  <si>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</si>
  <si>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</si>
  <si>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</si>
  <si>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</si>
  <si>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</si>
  <si>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</si>
  <si>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</si>
  <si>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</si>
  <si>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</si>
  <si>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</si>
  <si>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</si>
  <si>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</si>
  <si>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</si>
  <si>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</si>
  <si>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</si>
  <si>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</si>
  <si>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</si>
  <si>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</si>
  <si>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</si>
  <si>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</si>
  <si>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</si>
  <si>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</si>
  <si>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</si>
  <si>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</si>
  <si>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</si>
  <si>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</si>
  <si>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</si>
  <si>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</si>
  <si>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</si>
  <si>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</si>
  <si>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</si>
  <si>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</si>
  <si>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</si>
  <si>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</si>
  <si>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</si>
  <si>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</si>
  <si>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</si>
  <si>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</si>
  <si>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</si>
  <si>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</si>
  <si>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</si>
  <si>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</si>
  <si>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</si>
  <si>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</si>
  <si>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</si>
  <si>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</si>
  <si>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</si>
  <si>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</si>
  <si>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</si>
  <si>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</si>
  <si>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</si>
  <si>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</si>
  <si>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</si>
  <si>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</si>
  <si>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</si>
  <si>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</si>
  <si>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</si>
  <si>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</si>
  <si>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</si>
  <si>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</si>
  <si>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</si>
  <si>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</si>
  <si>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</si>
  <si>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</si>
  <si>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</si>
  <si>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</si>
  <si>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</si>
  <si>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</si>
  <si>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</si>
  <si>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</si>
  <si>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</si>
  <si>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</si>
  <si>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</si>
  <si>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</si>
  <si>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</si>
  <si>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</si>
  <si>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</si>
  <si>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</si>
  <si>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</si>
  <si>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</si>
  <si>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</si>
  <si>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</si>
  <si>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</si>
  <si>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</si>
  <si>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</si>
  <si>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</si>
  <si>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</si>
  <si>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</si>
  <si>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</si>
  <si>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</si>
  <si>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</si>
  <si>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</si>
  <si>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</si>
  <si>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</si>
  <si>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</si>
  <si>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</si>
  <si>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</si>
  <si>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</si>
  <si>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</si>
  <si>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</si>
  <si>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</si>
  <si>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</si>
  <si>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</si>
  <si>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</si>
  <si>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</si>
  <si>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</si>
  <si>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</si>
  <si>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</si>
  <si>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</si>
  <si>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</si>
  <si>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</si>
  <si>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</si>
  <si>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</si>
  <si>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</si>
  <si>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</si>
  <si>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</si>
  <si>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</si>
  <si>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</si>
  <si>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</si>
  <si>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</si>
  <si>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</si>
  <si>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</si>
  <si>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</si>
  <si>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</si>
  <si>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</si>
  <si>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</si>
  <si>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</si>
  <si>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</si>
  <si>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</si>
  <si>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</si>
  <si>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</si>
  <si>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</si>
  <si>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</si>
  <si>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</si>
  <si>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</si>
  <si>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</si>
  <si>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</si>
  <si>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</si>
  <si>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</si>
  <si>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</si>
  <si>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</si>
  <si>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</si>
  <si>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</si>
  <si>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</si>
  <si>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</si>
  <si>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</si>
  <si>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</si>
  <si>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</si>
  <si>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</si>
  <si>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</si>
  <si>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</si>
  <si>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</si>
  <si>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</si>
  <si>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</si>
  <si>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</si>
  <si>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</si>
  <si>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</si>
  <si>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</si>
  <si>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</si>
  <si>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</si>
  <si>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</si>
  <si>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</si>
  <si>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</si>
  <si>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</si>
  <si>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</si>
  <si>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</si>
  <si>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</si>
  <si>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</si>
  <si>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</si>
  <si>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</si>
  <si>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</si>
  <si>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</si>
  <si>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</si>
  <si>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</si>
  <si>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</si>
  <si>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</si>
  <si>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</si>
  <si>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</si>
  <si>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</si>
  <si>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</si>
  <si>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</si>
  <si>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</si>
  <si>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</si>
  <si>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</si>
  <si>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</si>
  <si>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</si>
  <si>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</si>
  <si>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</si>
  <si>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</si>
  <si>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</si>
  <si>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</si>
  <si>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</si>
  <si>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</si>
  <si>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</si>
  <si>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</si>
  <si>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</si>
  <si>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</si>
  <si>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</si>
  <si>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</si>
  <si>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</si>
  <si>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</si>
  <si>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</si>
  <si>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</si>
  <si>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</si>
  <si>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</si>
  <si>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</si>
  <si>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</si>
  <si>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</si>
  <si>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</si>
  <si>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</si>
  <si>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</si>
  <si>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</si>
  <si>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</si>
  <si>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</si>
  <si>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</si>
  <si>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</si>
  <si>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</si>
  <si>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</si>
  <si>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</si>
  <si>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</si>
  <si>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</si>
  <si>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</si>
  <si>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</si>
  <si>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</si>
  <si>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</si>
  <si>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</si>
  <si>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</si>
  <si>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</si>
  <si>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</si>
  <si>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</si>
  <si>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</si>
  <si>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</si>
  <si>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</si>
  <si>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</si>
  <si>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</si>
  <si>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</si>
  <si>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</si>
  <si>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</si>
  <si>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</si>
  <si>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</si>
  <si>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</si>
  <si>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</si>
  <si>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</si>
  <si>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</si>
  <si>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</si>
  <si>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</si>
  <si>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</si>
  <si>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</si>
  <si>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</si>
  <si>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</si>
  <si>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</si>
  <si>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</si>
  <si>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</si>
  <si>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</si>
  <si>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</si>
  <si>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</si>
  <si>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</si>
  <si>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</si>
  <si>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</si>
  <si>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</si>
  <si>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</si>
  <si>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</si>
  <si>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</si>
  <si>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</si>
  <si>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</si>
  <si>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</si>
  <si>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</si>
  <si>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</si>
  <si>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</si>
  <si>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</si>
  <si>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</si>
  <si>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</si>
  <si>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</si>
  <si>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</si>
  <si>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</si>
  <si>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</si>
  <si>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</si>
  <si>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</si>
  <si>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</si>
  <si>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</si>
  <si>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</si>
  <si>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</si>
  <si>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</si>
  <si>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</si>
  <si>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</si>
  <si>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</si>
  <si>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</si>
  <si>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</si>
  <si>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</si>
  <si>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</si>
  <si>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</si>
  <si>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</si>
  <si>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</si>
  <si>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</si>
  <si>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</si>
  <si>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</si>
  <si>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</si>
  <si>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</si>
  <si>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</si>
  <si>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</si>
  <si>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</si>
  <si>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</si>
  <si>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</si>
  <si>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</si>
  <si>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</si>
  <si>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</si>
  <si>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</si>
  <si>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</si>
  <si>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</si>
  <si>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</si>
  <si>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</si>
  <si>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</si>
  <si>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</si>
  <si>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</si>
  <si>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</si>
  <si>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</si>
  <si>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</si>
  <si>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</si>
  <si>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</si>
  <si>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</si>
  <si>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</si>
  <si>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</si>
  <si>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</si>
  <si>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</si>
  <si>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</si>
  <si>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</si>
  <si>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</si>
  <si>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</si>
  <si>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</si>
  <si>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</si>
  <si>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</si>
  <si>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</si>
  <si>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</si>
  <si>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</si>
  <si>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</si>
  <si>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</si>
  <si>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</si>
  <si>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</si>
  <si>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</si>
  <si>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</si>
  <si>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</si>
  <si>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</si>
  <si>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</si>
  <si>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</si>
  <si>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</si>
  <si>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</si>
  <si>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</si>
  <si>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</si>
  <si>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</si>
  <si>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</si>
  <si>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</si>
  <si>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</si>
  <si>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</si>
  <si>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</si>
  <si>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</si>
  <si>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</si>
  <si>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</si>
  <si>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</si>
  <si>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</si>
  <si>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</si>
  <si>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</si>
  <si>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</si>
  <si>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</si>
  <si>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</si>
  <si>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</si>
  <si>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</si>
  <si>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</si>
  <si>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</si>
  <si>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</si>
  <si>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</si>
  <si>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</si>
  <si>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</si>
  <si>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</si>
  <si>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</si>
  <si>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</si>
  <si>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</si>
  <si>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</si>
  <si>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</si>
  <si>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</si>
  <si>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</si>
  <si>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</si>
  <si>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</si>
  <si>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</si>
  <si>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</si>
  <si>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</si>
  <si>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</si>
  <si>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</si>
  <si>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</si>
  <si>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</si>
  <si>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</si>
  <si>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</si>
  <si>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</si>
  <si>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</si>
  <si>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</si>
  <si>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</si>
  <si>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</si>
  <si>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</si>
  <si>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</si>
  <si>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</si>
  <si>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</si>
  <si>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40 miles</t>
  </si>
  <si>
    <t>45 minutes</t>
  </si>
  <si>
    <t>Cassidy TB &amp; CGLS</t>
  </si>
  <si>
    <t>Centralized Production Facility</t>
  </si>
  <si>
    <t>Martin</t>
  </si>
  <si>
    <t>Daily</t>
  </si>
  <si>
    <t>Grid</t>
  </si>
  <si>
    <t>565621 GB</t>
  </si>
  <si>
    <t>Crude Oil</t>
  </si>
  <si>
    <t>Produced Water</t>
  </si>
  <si>
    <t>Another Atmospheric Tank</t>
  </si>
  <si>
    <t>VRT</t>
  </si>
  <si>
    <t>OT-1 - OT-8</t>
  </si>
  <si>
    <t>WT-1 - WT-8</t>
  </si>
  <si>
    <t>SKTK-1 &amp; SKTK-2</t>
  </si>
  <si>
    <t>Flash</t>
  </si>
  <si>
    <t>Working and Breathing</t>
  </si>
  <si>
    <t>Calculated/Modeled</t>
  </si>
  <si>
    <t>Promax</t>
  </si>
  <si>
    <t>HP Flare</t>
  </si>
  <si>
    <t>HT</t>
  </si>
  <si>
    <t>Unassisted candlestick flare</t>
  </si>
  <si>
    <t>LP Flare</t>
  </si>
  <si>
    <t>Tanks &amp; VRT</t>
  </si>
  <si>
    <t>Air-assisted candlestick flare</t>
  </si>
  <si>
    <t>VRU</t>
  </si>
  <si>
    <t>Vapor recovery device</t>
  </si>
  <si>
    <t>CGLS Flare</t>
  </si>
  <si>
    <t>Dehy, CGLS Flash Vessel, Blowdowns</t>
  </si>
  <si>
    <t>The tanks do not process or store federal minerals</t>
  </si>
  <si>
    <t>Not affected. Tank PTE &lt; 6 TPY</t>
  </si>
  <si>
    <t>Not major source of HAPS for storage vessels.</t>
  </si>
  <si>
    <t>Joseph Landry</t>
  </si>
  <si>
    <t>Environmental &amp; Regulatory Advisor</t>
  </si>
  <si>
    <t>346-502-7644</t>
  </si>
  <si>
    <t>joseph.landry@exxonmobil.com</t>
  </si>
  <si>
    <t>ND</t>
  </si>
  <si>
    <t>TCEQ O&amp;G Non-Rule Standard Permit Tables 7,8,10</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</si>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</sst>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4jXgI8grwDJt3OsnbZnD7ubrJX4OQlno/YEdzvDSr4bBKcx6YKfrBXxUdHmh8EdBmDijhv8U5A7v07/FzFPYIA==" saltValue="ZGxEAa649T2vP6aMT68vt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H11" sqref="H11"/>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4"/>
    </row>
    <row r="5" spans="2:79" x14ac:dyDescent="0.3">
      <c r="B5" s="113" t="s">
        <v>14</v>
      </c>
      <c r="C5" s="114" t="str">
        <f>Facility!C21</f>
        <v>Cassidy TB &amp; CGLS</v>
      </c>
    </row>
    <row r="6" spans="2:79" x14ac:dyDescent="0.3">
      <c r="C6" s="10"/>
    </row>
    <row r="7" spans="2:79" ht="15.6" x14ac:dyDescent="0.3">
      <c r="B7" s="49" t="s">
        <v>582</v>
      </c>
      <c r="C7" s="10"/>
    </row>
    <row r="8" spans="2:79" x14ac:dyDescent="0.3">
      <c r="B8" s="172" t="s">
        <v>469</v>
      </c>
      <c r="C8" s="225">
        <v>27</v>
      </c>
    </row>
    <row r="9" spans="2:79" ht="43.2" x14ac:dyDescent="0.3">
      <c r="B9" s="176" t="s">
        <v>583</v>
      </c>
      <c r="C9" s="177"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897</v>
      </c>
      <c r="CA12" s="61"/>
    </row>
    <row r="13" spans="2:79" ht="28.8" x14ac:dyDescent="0.3">
      <c r="B13" s="228" t="s">
        <v>587</v>
      </c>
      <c r="C13" s="229" t="s">
        <v>140</v>
      </c>
      <c r="CA13" s="61"/>
    </row>
    <row r="14" spans="2:79" x14ac:dyDescent="0.3">
      <c r="B14" s="228" t="s">
        <v>585</v>
      </c>
      <c r="C14" s="230"/>
      <c r="CA14" s="61"/>
    </row>
    <row r="15" spans="2:79" ht="28.8" x14ac:dyDescent="0.3">
      <c r="B15" s="228" t="s">
        <v>588</v>
      </c>
      <c r="C15" s="177">
        <v>18821.650000000001</v>
      </c>
      <c r="CA15" s="61"/>
    </row>
    <row r="16" spans="2:79" x14ac:dyDescent="0.3">
      <c r="B16" s="231"/>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1" t="s">
        <v>597</v>
      </c>
      <c r="BM19" s="198" t="s">
        <v>524</v>
      </c>
      <c r="BN19" s="221" t="s">
        <v>598</v>
      </c>
      <c r="BO19" s="198" t="s">
        <v>524</v>
      </c>
      <c r="BP19" s="221" t="s">
        <v>599</v>
      </c>
      <c r="BQ19" s="198" t="s">
        <v>524</v>
      </c>
      <c r="BR19" s="221" t="s">
        <v>600</v>
      </c>
      <c r="BS19" s="198" t="s">
        <v>524</v>
      </c>
      <c r="BT19" s="221" t="s">
        <v>601</v>
      </c>
      <c r="BU19" s="198" t="s">
        <v>524</v>
      </c>
      <c r="BV19" s="198" t="s">
        <v>602</v>
      </c>
      <c r="BW19" s="198" t="s">
        <v>528</v>
      </c>
      <c r="BX19" s="242" t="s">
        <v>603</v>
      </c>
      <c r="BY19" s="133" t="s">
        <v>604</v>
      </c>
      <c r="BZ19" s="242" t="s">
        <v>605</v>
      </c>
      <c r="CA19" s="242" t="s">
        <v>606</v>
      </c>
      <c r="CB19" s="242" t="s">
        <v>607</v>
      </c>
    </row>
    <row r="20" spans="2:80"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3"/>
      <c r="CA20" s="243"/>
      <c r="CB20" s="243"/>
    </row>
    <row r="21" spans="2:80"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3"/>
      <c r="CA21" s="243"/>
      <c r="CB21" s="243"/>
    </row>
    <row r="22" spans="2:80"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3"/>
      <c r="CA22" s="243"/>
      <c r="CB22" s="243"/>
    </row>
    <row r="23" spans="2:80" s="10" customFormat="1" x14ac:dyDescent="0.3">
      <c r="B23" s="222"/>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3"/>
      <c r="CA23" s="243"/>
      <c r="CB23" s="243"/>
    </row>
    <row r="24" spans="2:80" s="10" customFormat="1" x14ac:dyDescent="0.3">
      <c r="B24" s="222"/>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3"/>
      <c r="CA24" s="243"/>
      <c r="CB24" s="243"/>
    </row>
    <row r="25" spans="2:80" s="10" customFormat="1" x14ac:dyDescent="0.3">
      <c r="B25" s="222"/>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3"/>
      <c r="CA25" s="243"/>
      <c r="CB25" s="243"/>
    </row>
    <row r="26" spans="2:80" s="10" customFormat="1" x14ac:dyDescent="0.3">
      <c r="B26" s="222"/>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3"/>
      <c r="CA26" s="243"/>
      <c r="CB26" s="243"/>
    </row>
    <row r="27" spans="2:80" s="10" customFormat="1" x14ac:dyDescent="0.3">
      <c r="B27" s="222"/>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3"/>
      <c r="CA27" s="243"/>
      <c r="CB27" s="243"/>
    </row>
    <row r="28" spans="2:80" s="10" customFormat="1" x14ac:dyDescent="0.3">
      <c r="B28" s="222"/>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3"/>
      <c r="CA28" s="243"/>
      <c r="CB28" s="243"/>
    </row>
    <row r="29" spans="2:80" s="10" customFormat="1" x14ac:dyDescent="0.3">
      <c r="B29" s="222"/>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3"/>
      <c r="CA29" s="243"/>
      <c r="CB29" s="243"/>
    </row>
    <row r="30" spans="2:80" s="10" customFormat="1" x14ac:dyDescent="0.3">
      <c r="B30" s="222"/>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3"/>
      <c r="CA30" s="243"/>
      <c r="CB30" s="243"/>
    </row>
    <row r="31" spans="2:80" s="10" customFormat="1" x14ac:dyDescent="0.3">
      <c r="B31" s="222"/>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3"/>
      <c r="CA31" s="243"/>
      <c r="CB31" s="243"/>
    </row>
    <row r="32" spans="2:80" s="10" customFormat="1" x14ac:dyDescent="0.3">
      <c r="B32" s="222"/>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3"/>
      <c r="CA32" s="243"/>
      <c r="CB32" s="243"/>
    </row>
    <row r="33" s="45" customFormat="1" ht="15" customHeight="1" x14ac:dyDescent="0.3"/>
  </sheetData>
  <sheetProtection algorithmName="SHA-512" hashValue="+jMjAzheg3eUrLyfS7wutr+l6qOsLGCg/X/np+CvO0e+pIfT3Hh/jOAjk9HY15wPkSllzLIBENmZ2Z4foBopww==" saltValue="ASOwF9Ddrt6jQad9M44Wr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Cassidy TB &amp; CGLS</v>
      </c>
      <c r="AK6" s="244"/>
      <c r="AL6" s="244"/>
      <c r="AM6" s="244"/>
      <c r="AN6" s="244"/>
      <c r="AO6" s="244"/>
      <c r="AP6" s="244"/>
      <c r="AQ6" s="244"/>
      <c r="AR6" s="244"/>
      <c r="AS6" s="244"/>
      <c r="AT6" s="244"/>
      <c r="AU6" s="244"/>
      <c r="AV6" s="244"/>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sHk98S+8yiZmyqknpyHEC3Hia5jYvcSFHzSP60vMu6VBpDO8si8Zt0KgC86BinbeKDQ4kSW3inF0oY2v31jb9w==" saltValue="RImDAMFJEadKlO6Q9Nht0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3" t="s">
        <v>369</v>
      </c>
      <c r="C4" s="114" t="str">
        <f>Facility!C4</f>
        <v>XTO Energy Inc.</v>
      </c>
    </row>
    <row r="5" spans="2:91" x14ac:dyDescent="0.3">
      <c r="B5" s="113" t="s">
        <v>14</v>
      </c>
      <c r="C5" s="114" t="str">
        <f>Facility!C21</f>
        <v>Cassidy TB &amp; CGLS</v>
      </c>
    </row>
    <row r="6" spans="2:91" x14ac:dyDescent="0.3">
      <c r="BL6" s="270"/>
    </row>
    <row r="7" spans="2:91" ht="15.6" x14ac:dyDescent="0.3">
      <c r="B7" s="49" t="s">
        <v>627</v>
      </c>
      <c r="D7" s="104" t="s">
        <v>628</v>
      </c>
      <c r="BL7" s="271"/>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1" t="s">
        <v>631</v>
      </c>
      <c r="AE9" s="195" t="s">
        <v>632</v>
      </c>
      <c r="AF9" s="199" t="s">
        <v>633</v>
      </c>
      <c r="AG9" s="282"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7"/>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2"/>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7"/>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2"/>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7"/>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2"/>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7"/>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2"/>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7"/>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2"/>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7"/>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2"/>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7"/>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2"/>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7"/>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2"/>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7"/>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2"/>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7"/>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7"/>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7"/>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7"/>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TMpoU4u06Joe+MzohYZTvYEg/8WZU3xuvDQ5IVK/N3fCYkQUfFdvnHJZj6PwSaRc3mmxq7L4tYQcoZqkG2ARxA==" saltValue="B1qcv0JcGOQbpbGHixD0V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Cassidy TB &amp; CGLS</v>
      </c>
    </row>
    <row r="7" spans="2:66" x14ac:dyDescent="0.3">
      <c r="B7" s="115"/>
      <c r="C7" s="115"/>
    </row>
    <row r="8" spans="2:66" ht="15.6" x14ac:dyDescent="0.3">
      <c r="B8" s="49" t="s">
        <v>468</v>
      </c>
      <c r="C8" s="115"/>
    </row>
    <row r="9" spans="2:66" ht="28.8" x14ac:dyDescent="0.3">
      <c r="B9" s="176" t="s">
        <v>665</v>
      </c>
      <c r="C9" s="177"/>
    </row>
    <row r="10" spans="2:66" x14ac:dyDescent="0.3">
      <c r="B10" s="151"/>
      <c r="C10" s="224"/>
      <c r="D10" s="285"/>
    </row>
    <row r="11" spans="2:66" ht="15.6" x14ac:dyDescent="0.3">
      <c r="B11" s="49" t="s">
        <v>666</v>
      </c>
      <c r="C11" s="286"/>
      <c r="D11" s="152" t="s">
        <v>472</v>
      </c>
      <c r="AH11" s="161"/>
    </row>
    <row r="12" spans="2:66" x14ac:dyDescent="0.3">
      <c r="B12" s="159"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2"/>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2"/>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2"/>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2"/>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2"/>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2"/>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2"/>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2"/>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2"/>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2"/>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2"/>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2"/>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RAX4Lcz8X9pabbJd+Yq2iEu4P9E3Bp9p753y9VR+XYlbvmjR8fQna3YYSn1qE2L0F8gGz4Vo3x4+s8Onrk1DHg==" saltValue="kWmWpzM+YCaqqe0KSrkyL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Cassidy TB &amp; CGLS</v>
      </c>
    </row>
    <row r="7" spans="2:67" x14ac:dyDescent="0.3">
      <c r="B7" s="115"/>
      <c r="C7" s="115"/>
    </row>
    <row r="8" spans="2:67" ht="15.6" x14ac:dyDescent="0.3">
      <c r="B8" s="49" t="s">
        <v>674</v>
      </c>
      <c r="AH8" s="161"/>
    </row>
    <row r="9" spans="2:67" x14ac:dyDescent="0.3">
      <c r="B9" s="159"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cqS0x4gQoe5yf15GWxZTDkYMJKL2soQMJkhXjziWpY33ApdG24/7ygoNxsT3Nzyd3xzeqNIN5R8WH6i5+P5ZMw==" saltValue="L64s5u7E7ROzKBz9gZIkZ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Cassidy TB &amp; CGLS</v>
      </c>
      <c r="D6" s="45"/>
      <c r="E6" s="45"/>
      <c r="F6" s="45"/>
      <c r="G6" s="45"/>
      <c r="H6" s="45"/>
      <c r="I6" s="45"/>
    </row>
    <row r="7" spans="2:9" s="45" customFormat="1" x14ac:dyDescent="0.3"/>
    <row r="8" spans="2:9" s="45" customFormat="1" ht="15.6" x14ac:dyDescent="0.3">
      <c r="B8" s="49" t="s">
        <v>682</v>
      </c>
    </row>
    <row r="9" spans="2:9" ht="28.8" x14ac:dyDescent="0.3">
      <c r="B9" s="292" t="s">
        <v>683</v>
      </c>
      <c r="C9" s="293"/>
      <c r="D9" s="294"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5"/>
      <c r="F13" s="45"/>
      <c r="G13" s="45"/>
      <c r="H13" s="45"/>
      <c r="I13" s="45"/>
    </row>
    <row r="14" spans="2:9" x14ac:dyDescent="0.3">
      <c r="B14" s="296" t="s">
        <v>689</v>
      </c>
      <c r="C14" s="297"/>
      <c r="D14" s="297"/>
      <c r="E14" s="45"/>
      <c r="F14" s="45"/>
      <c r="G14" s="45"/>
      <c r="H14" s="45"/>
      <c r="I14" s="45"/>
    </row>
    <row r="15" spans="2:9" x14ac:dyDescent="0.3">
      <c r="B15" s="296" t="s">
        <v>690</v>
      </c>
      <c r="C15" s="297"/>
      <c r="D15" s="297"/>
      <c r="E15" s="45"/>
      <c r="F15" s="45"/>
      <c r="G15" s="45"/>
      <c r="H15" s="45"/>
      <c r="I15" s="45"/>
    </row>
    <row r="16" spans="2:9" x14ac:dyDescent="0.3">
      <c r="B16" s="296" t="s">
        <v>691</v>
      </c>
      <c r="C16" s="297"/>
      <c r="D16" s="297"/>
      <c r="E16" s="45"/>
      <c r="F16" s="45"/>
      <c r="G16" s="45"/>
      <c r="H16" s="45"/>
      <c r="I16" s="45"/>
    </row>
    <row r="17" spans="2:9" ht="28.8" x14ac:dyDescent="0.3">
      <c r="B17" s="296" t="s">
        <v>692</v>
      </c>
      <c r="C17" s="297"/>
      <c r="D17" s="297"/>
      <c r="E17" s="45"/>
      <c r="F17" s="45"/>
      <c r="G17" s="45"/>
      <c r="H17" s="45"/>
      <c r="I17" s="45"/>
    </row>
    <row r="18" spans="2:9" ht="28.8" x14ac:dyDescent="0.3">
      <c r="B18" s="296" t="s">
        <v>693</v>
      </c>
      <c r="C18" s="297"/>
      <c r="D18" s="297"/>
      <c r="E18" s="45"/>
      <c r="F18" s="45"/>
      <c r="G18" s="45"/>
      <c r="H18" s="45"/>
      <c r="I18" s="45"/>
    </row>
    <row r="19" spans="2:9" ht="28.8" x14ac:dyDescent="0.3">
      <c r="B19" s="296" t="s">
        <v>694</v>
      </c>
      <c r="C19" s="297"/>
      <c r="D19" s="297"/>
      <c r="E19" s="45"/>
      <c r="F19" s="45"/>
      <c r="G19" s="45"/>
      <c r="H19" s="45"/>
      <c r="I19" s="45"/>
    </row>
    <row r="20" spans="2:9" ht="28.8" x14ac:dyDescent="0.3">
      <c r="B20" s="296" t="s">
        <v>695</v>
      </c>
      <c r="C20" s="297"/>
      <c r="D20" s="297"/>
      <c r="E20" s="45"/>
      <c r="F20" s="45"/>
      <c r="G20" s="45"/>
      <c r="H20" s="45"/>
      <c r="I20" s="45"/>
    </row>
    <row r="21" spans="2:9" ht="28.8" x14ac:dyDescent="0.3">
      <c r="B21" s="296" t="s">
        <v>696</v>
      </c>
      <c r="C21" s="297"/>
      <c r="D21" s="297"/>
      <c r="E21" s="45"/>
      <c r="F21" s="45"/>
      <c r="G21" s="45"/>
      <c r="H21" s="45"/>
      <c r="I21" s="45"/>
    </row>
    <row r="22" spans="2:9" ht="28.8" x14ac:dyDescent="0.3">
      <c r="B22" s="296" t="s">
        <v>697</v>
      </c>
      <c r="C22" s="297"/>
      <c r="D22" s="297"/>
      <c r="E22" s="45"/>
      <c r="F22" s="45"/>
      <c r="G22" s="45"/>
      <c r="H22" s="45"/>
      <c r="I22" s="45"/>
    </row>
    <row r="23" spans="2:9" s="45" customFormat="1" x14ac:dyDescent="0.3"/>
    <row r="24" spans="2:9" s="45" customFormat="1" x14ac:dyDescent="0.3">
      <c r="D24" s="298" t="s">
        <v>698</v>
      </c>
    </row>
    <row r="25" spans="2:9" x14ac:dyDescent="0.3">
      <c r="B25" s="299" t="s">
        <v>699</v>
      </c>
      <c r="C25" s="297"/>
      <c r="D25" s="297"/>
      <c r="E25" s="45"/>
      <c r="F25" s="45"/>
      <c r="G25" s="45"/>
      <c r="H25" s="45"/>
      <c r="I25" s="45"/>
    </row>
    <row r="26" spans="2:9" x14ac:dyDescent="0.3">
      <c r="B26" s="299" t="s">
        <v>700</v>
      </c>
      <c r="C26" s="297"/>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c r="D30" s="77"/>
      <c r="E30" s="45"/>
      <c r="F30" s="45"/>
      <c r="G30" s="45"/>
      <c r="H30" s="45"/>
      <c r="I30" s="45"/>
    </row>
    <row r="31" spans="2:9" ht="28.8" x14ac:dyDescent="0.3">
      <c r="B31" s="296" t="s">
        <v>704</v>
      </c>
      <c r="C31" s="300"/>
      <c r="D31" s="77"/>
      <c r="E31" s="45"/>
      <c r="F31" s="45"/>
      <c r="G31" s="45"/>
      <c r="H31" s="45"/>
      <c r="I31" s="45"/>
    </row>
    <row r="32" spans="2:9" ht="43.2" x14ac:dyDescent="0.3">
      <c r="B32" s="296" t="s">
        <v>705</v>
      </c>
      <c r="C32" s="300"/>
      <c r="D32" s="81"/>
      <c r="E32" s="45"/>
      <c r="F32" s="45"/>
      <c r="G32" s="45"/>
      <c r="H32" s="45"/>
      <c r="I32" s="45"/>
    </row>
    <row r="33" spans="2:9" ht="28.8" x14ac:dyDescent="0.3">
      <c r="B33" s="296" t="s">
        <v>706</v>
      </c>
      <c r="C33" s="293"/>
      <c r="D33" s="10"/>
      <c r="E33" s="45"/>
      <c r="F33" s="45"/>
      <c r="G33" s="45"/>
      <c r="H33" s="45"/>
      <c r="I33" s="45"/>
    </row>
    <row r="34" spans="2:9" ht="28.8" x14ac:dyDescent="0.3">
      <c r="B34" s="296" t="s">
        <v>707</v>
      </c>
      <c r="C34" s="293"/>
      <c r="D34" s="301" t="s">
        <v>702</v>
      </c>
      <c r="E34" s="45"/>
      <c r="F34" s="45"/>
      <c r="G34" s="45"/>
      <c r="H34" s="45"/>
      <c r="I34" s="45"/>
    </row>
    <row r="35" spans="2:9" ht="28.8" x14ac:dyDescent="0.3">
      <c r="B35" s="296" t="s">
        <v>708</v>
      </c>
      <c r="C35" s="300"/>
      <c r="D35" s="297"/>
      <c r="E35" s="45"/>
      <c r="F35" s="45"/>
      <c r="G35" s="45"/>
      <c r="H35" s="45"/>
      <c r="I35" s="45"/>
    </row>
    <row r="36" spans="2:9" ht="43.2" x14ac:dyDescent="0.3">
      <c r="B36" s="296" t="s">
        <v>709</v>
      </c>
      <c r="C36" s="293"/>
      <c r="D36" s="10"/>
      <c r="E36" s="45"/>
      <c r="F36" s="45"/>
      <c r="G36" s="45"/>
      <c r="H36" s="45"/>
      <c r="I36" s="45"/>
    </row>
    <row r="37" spans="2:9" ht="28.8" x14ac:dyDescent="0.3">
      <c r="B37" s="302" t="s">
        <v>872</v>
      </c>
      <c r="C37" s="303"/>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c r="D42" s="297"/>
      <c r="E42" s="297"/>
      <c r="F42" s="297"/>
      <c r="G42" s="297"/>
      <c r="H42" s="297"/>
      <c r="I42" s="297"/>
    </row>
    <row r="43" spans="2:9" x14ac:dyDescent="0.3">
      <c r="B43" s="302" t="s">
        <v>722</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10"/>
      <c r="G80" s="310"/>
      <c r="H80" s="310"/>
      <c r="I80" s="310"/>
      <c r="J80" s="310"/>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1"/>
      <c r="I83" s="45"/>
    </row>
    <row r="84" spans="2:9" x14ac:dyDescent="0.3">
      <c r="B84" s="81"/>
      <c r="C84" s="81"/>
      <c r="D84" s="81"/>
      <c r="E84" s="81"/>
      <c r="F84" s="81"/>
      <c r="G84" s="81"/>
      <c r="H84" s="311"/>
      <c r="I84" s="45"/>
    </row>
    <row r="85" spans="2:9" x14ac:dyDescent="0.3">
      <c r="B85" s="81"/>
      <c r="C85" s="81"/>
      <c r="D85" s="81"/>
      <c r="E85" s="81"/>
      <c r="F85" s="81"/>
      <c r="G85" s="81"/>
      <c r="H85" s="311"/>
      <c r="I85" s="45"/>
    </row>
    <row r="86" spans="2:9" x14ac:dyDescent="0.3">
      <c r="B86" s="81"/>
      <c r="C86" s="81"/>
      <c r="D86" s="81"/>
      <c r="E86" s="81"/>
      <c r="F86" s="81"/>
      <c r="G86" s="81"/>
      <c r="H86" s="311"/>
      <c r="I86" s="45"/>
    </row>
    <row r="87" spans="2:9" x14ac:dyDescent="0.3">
      <c r="B87" s="81"/>
      <c r="C87" s="81"/>
      <c r="D87" s="81"/>
      <c r="E87" s="81"/>
      <c r="F87" s="81"/>
      <c r="G87" s="81"/>
      <c r="H87" s="311"/>
      <c r="I87" s="45"/>
    </row>
    <row r="88" spans="2:9" x14ac:dyDescent="0.3">
      <c r="B88" s="81"/>
      <c r="C88" s="81"/>
      <c r="D88" s="81"/>
      <c r="E88" s="81"/>
      <c r="F88" s="81"/>
      <c r="G88" s="81"/>
      <c r="H88" s="311"/>
      <c r="I88" s="45"/>
    </row>
    <row r="89" spans="2:9" x14ac:dyDescent="0.3">
      <c r="B89" s="81"/>
      <c r="C89" s="81"/>
      <c r="D89" s="81"/>
      <c r="E89" s="81"/>
      <c r="F89" s="81"/>
      <c r="G89" s="81"/>
      <c r="H89" s="311"/>
      <c r="I89" s="45"/>
    </row>
    <row r="90" spans="2:9" x14ac:dyDescent="0.3">
      <c r="B90" s="81"/>
      <c r="C90" s="81"/>
      <c r="D90" s="81"/>
      <c r="E90" s="81"/>
      <c r="F90" s="81"/>
      <c r="G90" s="81"/>
      <c r="H90" s="311"/>
      <c r="I90" s="45"/>
    </row>
    <row r="91" spans="2:9" x14ac:dyDescent="0.3">
      <c r="B91" s="81"/>
      <c r="C91" s="81"/>
      <c r="D91" s="81"/>
      <c r="E91" s="81"/>
      <c r="F91" s="81"/>
      <c r="G91" s="81"/>
      <c r="H91" s="311"/>
      <c r="I91" s="45"/>
    </row>
    <row r="92" spans="2:9" x14ac:dyDescent="0.3">
      <c r="B92" s="81"/>
      <c r="C92" s="81"/>
      <c r="D92" s="81"/>
      <c r="E92" s="81"/>
      <c r="F92" s="81"/>
      <c r="G92" s="81"/>
      <c r="H92" s="311"/>
      <c r="I92" s="45"/>
    </row>
    <row r="93" spans="2:9" x14ac:dyDescent="0.3">
      <c r="B93" s="81"/>
      <c r="C93" s="81"/>
      <c r="D93" s="81"/>
      <c r="E93" s="81"/>
      <c r="F93" s="81"/>
      <c r="G93" s="81"/>
      <c r="H93" s="311"/>
      <c r="I93" s="45"/>
    </row>
    <row r="94" spans="2:9" x14ac:dyDescent="0.3">
      <c r="B94" s="81"/>
      <c r="C94" s="81"/>
      <c r="D94" s="81"/>
      <c r="E94" s="81"/>
      <c r="F94" s="81"/>
      <c r="G94" s="81"/>
      <c r="H94" s="311"/>
      <c r="I94" s="45"/>
    </row>
    <row r="95" spans="2:9" x14ac:dyDescent="0.3">
      <c r="B95" s="81"/>
      <c r="C95" s="81"/>
      <c r="D95" s="81"/>
      <c r="E95" s="81"/>
      <c r="F95" s="81"/>
      <c r="G95" s="81"/>
      <c r="H95" s="311"/>
      <c r="I95" s="45"/>
    </row>
    <row r="96" spans="2:9" x14ac:dyDescent="0.3">
      <c r="B96" s="81"/>
      <c r="C96" s="81"/>
      <c r="D96" s="81"/>
      <c r="E96" s="81"/>
      <c r="F96" s="81"/>
      <c r="G96" s="81"/>
      <c r="H96" s="311"/>
      <c r="I96" s="45"/>
    </row>
    <row r="97" spans="2:9" x14ac:dyDescent="0.3">
      <c r="B97" s="81"/>
      <c r="C97" s="81"/>
      <c r="D97" s="81"/>
      <c r="E97" s="81"/>
      <c r="F97" s="81"/>
      <c r="G97" s="81"/>
      <c r="H97" s="311"/>
      <c r="I97" s="45"/>
    </row>
    <row r="98" spans="2:9" x14ac:dyDescent="0.3">
      <c r="B98" s="81"/>
      <c r="C98" s="81"/>
      <c r="D98" s="81"/>
      <c r="E98" s="81"/>
      <c r="F98" s="81"/>
      <c r="G98" s="81"/>
      <c r="H98" s="311"/>
      <c r="I98" s="45"/>
    </row>
    <row r="99" spans="2:9" x14ac:dyDescent="0.3">
      <c r="B99" s="81"/>
      <c r="C99" s="81"/>
      <c r="D99" s="81"/>
      <c r="E99" s="81"/>
      <c r="F99" s="81"/>
      <c r="G99" s="81"/>
      <c r="H99" s="311"/>
      <c r="I99" s="45"/>
    </row>
    <row r="100" spans="2:9" x14ac:dyDescent="0.3">
      <c r="B100" s="81"/>
      <c r="C100" s="81"/>
      <c r="D100" s="81"/>
      <c r="E100" s="81"/>
      <c r="F100" s="81"/>
      <c r="G100" s="81"/>
      <c r="H100" s="311"/>
      <c r="I100" s="45"/>
    </row>
    <row r="101" spans="2:9" x14ac:dyDescent="0.3">
      <c r="B101" s="81"/>
      <c r="C101" s="81"/>
      <c r="D101" s="81"/>
      <c r="E101" s="81"/>
      <c r="F101" s="81"/>
      <c r="G101" s="81"/>
      <c r="H101" s="311"/>
      <c r="I101" s="45"/>
    </row>
    <row r="102" spans="2:9" x14ac:dyDescent="0.3">
      <c r="B102" s="81"/>
      <c r="C102" s="81"/>
      <c r="D102" s="81"/>
      <c r="E102" s="81"/>
      <c r="F102" s="81"/>
      <c r="G102" s="81"/>
      <c r="H102" s="311"/>
      <c r="I102" s="45"/>
    </row>
    <row r="103" spans="2:9" x14ac:dyDescent="0.3">
      <c r="B103" s="81"/>
      <c r="C103" s="81"/>
      <c r="D103" s="81"/>
      <c r="E103" s="81"/>
      <c r="F103" s="81"/>
      <c r="G103" s="81"/>
      <c r="H103" s="311"/>
      <c r="I103" s="45"/>
    </row>
    <row r="104" spans="2:9" x14ac:dyDescent="0.3">
      <c r="B104" s="81"/>
      <c r="C104" s="81"/>
      <c r="D104" s="81"/>
      <c r="E104" s="81"/>
      <c r="F104" s="81"/>
      <c r="G104" s="81"/>
      <c r="H104" s="311"/>
      <c r="I104" s="45"/>
    </row>
    <row r="105" spans="2:9" x14ac:dyDescent="0.3">
      <c r="B105" s="81"/>
      <c r="C105" s="81"/>
      <c r="D105" s="81"/>
      <c r="E105" s="81"/>
      <c r="F105" s="81"/>
      <c r="G105" s="81"/>
      <c r="H105" s="311"/>
      <c r="I105" s="45"/>
    </row>
    <row r="106" spans="2:9" x14ac:dyDescent="0.3">
      <c r="B106" s="81"/>
      <c r="C106" s="81"/>
      <c r="D106" s="81"/>
      <c r="E106" s="81"/>
      <c r="F106" s="81"/>
      <c r="G106" s="81"/>
      <c r="H106" s="311"/>
      <c r="I106" s="45"/>
    </row>
    <row r="107" spans="2:9" x14ac:dyDescent="0.3">
      <c r="B107" s="81"/>
      <c r="C107" s="81"/>
      <c r="D107" s="81"/>
      <c r="E107" s="81"/>
      <c r="F107" s="81"/>
      <c r="G107" s="81"/>
      <c r="H107" s="311"/>
      <c r="I107" s="45"/>
    </row>
    <row r="108" spans="2:9" x14ac:dyDescent="0.3">
      <c r="B108" s="81"/>
      <c r="C108" s="81"/>
      <c r="D108" s="81"/>
      <c r="E108" s="81"/>
      <c r="F108" s="81"/>
      <c r="G108" s="81"/>
      <c r="H108" s="311"/>
      <c r="I108" s="45"/>
    </row>
    <row r="109" spans="2:9" x14ac:dyDescent="0.3">
      <c r="B109" s="81"/>
      <c r="C109" s="81"/>
      <c r="D109" s="81"/>
      <c r="E109" s="81"/>
      <c r="F109" s="81"/>
      <c r="G109" s="81"/>
      <c r="H109" s="311"/>
      <c r="I109" s="45"/>
    </row>
    <row r="110" spans="2:9" x14ac:dyDescent="0.3">
      <c r="B110" s="81"/>
      <c r="C110" s="81"/>
      <c r="D110" s="81"/>
      <c r="E110" s="81"/>
      <c r="F110" s="81"/>
      <c r="G110" s="81"/>
      <c r="H110" s="311"/>
      <c r="I110" s="45"/>
    </row>
    <row r="111" spans="2:9" x14ac:dyDescent="0.3">
      <c r="B111" s="81"/>
      <c r="C111" s="81"/>
      <c r="D111" s="81"/>
      <c r="E111" s="81"/>
      <c r="F111" s="81"/>
      <c r="G111" s="81"/>
      <c r="H111" s="311"/>
      <c r="I111" s="45"/>
    </row>
    <row r="112" spans="2:9" x14ac:dyDescent="0.3">
      <c r="B112" s="81"/>
      <c r="C112" s="81"/>
      <c r="D112" s="81"/>
      <c r="E112" s="81"/>
      <c r="F112" s="81"/>
      <c r="G112" s="81"/>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uAr7kd8S/VCokKMZu2ZvtntjZGBgXkj26xmVxLw77TNLb9pBbAvhiXE8yjQ7nGcB95xJBoX8bObNoyGRsSWIhg==" saltValue="iwyfk1CsGhZfXTBUFThrf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Cassidy TB &amp; CGLS</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110071396084</v>
      </c>
      <c r="D8" s="45"/>
      <c r="E8" s="45"/>
      <c r="F8" s="45"/>
      <c r="G8" s="45"/>
      <c r="H8" s="45"/>
      <c r="I8" s="45"/>
    </row>
    <row r="9" spans="2:9" ht="44.25" customHeight="1" x14ac:dyDescent="0.3">
      <c r="B9" s="302" t="s">
        <v>742</v>
      </c>
      <c r="C9" s="293"/>
      <c r="D9" s="45"/>
      <c r="E9" s="45"/>
      <c r="F9" s="45"/>
      <c r="G9" s="45"/>
      <c r="H9" s="45"/>
      <c r="I9" s="45"/>
    </row>
    <row r="10" spans="2:9" ht="46.5" customHeight="1" x14ac:dyDescent="0.3">
      <c r="B10" s="302" t="s">
        <v>743</v>
      </c>
      <c r="C10" s="293"/>
      <c r="D10" s="45"/>
      <c r="E10" s="45"/>
      <c r="F10" s="45"/>
      <c r="G10" s="45"/>
      <c r="H10" s="45"/>
      <c r="I10" s="45"/>
    </row>
    <row r="11" spans="2:9" ht="31.5" customHeight="1" x14ac:dyDescent="0.3">
      <c r="B11" s="302" t="s">
        <v>528</v>
      </c>
      <c r="C11" s="293"/>
      <c r="D11" s="45"/>
      <c r="E11" s="45"/>
      <c r="F11" s="45"/>
      <c r="G11" s="45"/>
      <c r="H11" s="45"/>
      <c r="I11" s="45"/>
    </row>
    <row r="12" spans="2:9" ht="31.5" customHeight="1" x14ac:dyDescent="0.3">
      <c r="B12" s="302" t="s">
        <v>744</v>
      </c>
      <c r="C12" s="293"/>
      <c r="D12" s="45"/>
      <c r="E12" s="45"/>
      <c r="F12" s="45"/>
      <c r="G12" s="45"/>
      <c r="H12" s="45"/>
      <c r="I12" s="45"/>
    </row>
    <row r="13" spans="2:9" ht="31.5" customHeight="1" x14ac:dyDescent="0.3">
      <c r="B13" s="302" t="s">
        <v>745</v>
      </c>
      <c r="C13" s="293"/>
      <c r="D13" s="45"/>
      <c r="E13" s="45"/>
      <c r="F13" s="45"/>
      <c r="G13" s="45"/>
      <c r="H13" s="45"/>
      <c r="I13" s="45"/>
    </row>
    <row r="14" spans="2:9" ht="31.5" customHeight="1" x14ac:dyDescent="0.3">
      <c r="B14" s="302" t="s">
        <v>746</v>
      </c>
      <c r="C14" s="293"/>
      <c r="D14" s="45"/>
      <c r="E14" s="45"/>
      <c r="F14" s="45"/>
      <c r="G14" s="45"/>
      <c r="H14" s="45"/>
      <c r="I14" s="45"/>
    </row>
    <row r="15" spans="2:9" ht="31.5" customHeight="1" x14ac:dyDescent="0.3">
      <c r="B15" s="302" t="s">
        <v>747</v>
      </c>
      <c r="C15" s="293"/>
      <c r="D15" s="45"/>
      <c r="E15" s="45"/>
      <c r="F15" s="45"/>
      <c r="G15" s="45"/>
      <c r="H15" s="45"/>
      <c r="I15" s="45"/>
    </row>
    <row r="16" spans="2:9" ht="31.5" customHeight="1" x14ac:dyDescent="0.3">
      <c r="B16" s="302" t="s">
        <v>748</v>
      </c>
      <c r="C16" s="293"/>
      <c r="D16" s="45"/>
      <c r="E16" s="45"/>
      <c r="F16" s="45"/>
      <c r="G16" s="45"/>
      <c r="H16" s="45"/>
      <c r="I16" s="45"/>
    </row>
    <row r="17" spans="2:32" ht="28.8" x14ac:dyDescent="0.3">
      <c r="B17" s="106" t="s">
        <v>749</v>
      </c>
      <c r="C17" s="293"/>
      <c r="D17" s="45"/>
      <c r="E17" s="45"/>
      <c r="F17" s="45"/>
      <c r="G17" s="45"/>
      <c r="H17" s="45"/>
      <c r="I17" s="45"/>
    </row>
    <row r="18" spans="2:32" x14ac:dyDescent="0.3">
      <c r="B18" s="110" t="s">
        <v>750</v>
      </c>
      <c r="C18" s="243"/>
      <c r="D18" s="45"/>
      <c r="E18" s="45"/>
      <c r="F18" s="45"/>
      <c r="G18" s="45"/>
      <c r="H18" s="45"/>
      <c r="I18" s="45"/>
    </row>
    <row r="19" spans="2:32" ht="57.6" x14ac:dyDescent="0.3">
      <c r="B19" s="106" t="s">
        <v>751</v>
      </c>
      <c r="C19" s="300"/>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c r="D27" s="316"/>
      <c r="E27" s="316"/>
      <c r="F27" s="316"/>
      <c r="G27" s="316"/>
      <c r="H27" s="45"/>
      <c r="I27" s="45"/>
    </row>
    <row r="28" spans="2:32" ht="41.85" customHeight="1" x14ac:dyDescent="0.3">
      <c r="B28" s="317" t="s">
        <v>765</v>
      </c>
      <c r="C28" s="300"/>
      <c r="D28" s="316"/>
      <c r="E28" s="316"/>
      <c r="F28" s="316"/>
      <c r="G28" s="316"/>
      <c r="H28" s="45"/>
      <c r="I28" s="45"/>
    </row>
    <row r="29" spans="2:32" ht="57.6" x14ac:dyDescent="0.3">
      <c r="B29" s="317" t="s">
        <v>766</v>
      </c>
      <c r="C29" s="300"/>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83"/>
      <c r="E31" s="45"/>
      <c r="F31" s="316"/>
      <c r="G31" s="316"/>
      <c r="H31" s="45"/>
      <c r="I31" s="45"/>
    </row>
    <row r="32" spans="2:32" x14ac:dyDescent="0.3">
      <c r="B32" s="159"/>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63"/>
      <c r="AF34" s="16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btJDKOfAro0PNVDtCk3c7ZWC/mM48j4r3DkKjoKnSxR0zk8M+HU4KwaHw7zMFFmGMUoALPwnvMZ1eFByKUSqVA==" saltValue="PcPDb9tw+ggJ8SbCZz67I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t="str">
        <f>'Control Devices'!B11</f>
        <v>HP Flare</v>
      </c>
      <c r="B2" s="327" t="str">
        <f t="shared" si="0"/>
        <v>HP Flare</v>
      </c>
    </row>
    <row r="3" spans="1:3" x14ac:dyDescent="0.3">
      <c r="A3" s="327" t="str">
        <f>'Control Devices'!B12</f>
        <v>LP Flare</v>
      </c>
      <c r="B3" s="327" t="str">
        <f t="shared" si="0"/>
        <v>LP Flare</v>
      </c>
    </row>
    <row r="4" spans="1:3" x14ac:dyDescent="0.3">
      <c r="A4" s="327" t="str">
        <f>'Control Devices'!B13</f>
        <v>VRU</v>
      </c>
      <c r="B4" s="327" t="str">
        <f t="shared" si="0"/>
        <v>VRU</v>
      </c>
    </row>
    <row r="5" spans="1:3" x14ac:dyDescent="0.3">
      <c r="A5" s="327" t="str">
        <f>'Control Devices'!B14</f>
        <v>CGLS Flare</v>
      </c>
      <c r="B5" s="327" t="str">
        <f t="shared" si="0"/>
        <v>CGLS Flare</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eRuOfgl+STLb7OhtU/YMbehReFl1GmZLvn9BkDdMyAIWUBFXRDfBmXik+dVc9tzEHuhqoMfCZxKvoPQcnEfO9A==" saltValue="Dv6VIO5ujTZdGafnoKy1K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9j8Zir9Rrs6b1WSPi0DuwdjGWrlIzUCqK3X3AEsdPIfS/6lRjlDb7oXJ7mj/eCfPlsxazzr+CpKcTKuke7zi3w==" saltValue="/LNwQnmxRKkYiJLmfAJs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93" workbookViewId="0">
      <selection activeCell="C104" sqref="C104"/>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rgcTbavWAiJdchoHY8De0vEbumNlqiY716WivyiftdsifrQ8MdyJe4aWEi+D5Ixn5IgriHUmGiSmBmJJ0N6smw==" saltValue="+uEGEGohGqRZbEAfYMFCD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58" workbookViewId="0">
      <selection activeCell="D69" sqref="D6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987</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110071396084</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943</v>
      </c>
    </row>
    <row r="28" spans="2:3" x14ac:dyDescent="0.3">
      <c r="B28" s="76" t="s">
        <v>315</v>
      </c>
      <c r="C28" s="77"/>
    </row>
    <row r="29" spans="2:3" x14ac:dyDescent="0.3">
      <c r="B29" s="76" t="s">
        <v>316</v>
      </c>
      <c r="C29" s="77" t="s">
        <v>953</v>
      </c>
    </row>
    <row r="30" spans="2:3" x14ac:dyDescent="0.3">
      <c r="B30" s="76" t="s">
        <v>317</v>
      </c>
      <c r="C30" s="77">
        <v>32.296393000000002</v>
      </c>
    </row>
    <row r="31" spans="2:3" x14ac:dyDescent="0.3">
      <c r="B31" s="76" t="s">
        <v>318</v>
      </c>
      <c r="C31" s="77">
        <v>-101.769476</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981</v>
      </c>
    </row>
    <row r="38" spans="2:3" x14ac:dyDescent="0.3">
      <c r="B38" s="76" t="s">
        <v>302</v>
      </c>
      <c r="C38" s="77" t="s">
        <v>982</v>
      </c>
    </row>
    <row r="39" spans="2:3" x14ac:dyDescent="0.3">
      <c r="B39" s="76" t="s">
        <v>303</v>
      </c>
      <c r="C39" s="77" t="s">
        <v>983</v>
      </c>
    </row>
    <row r="40" spans="2:3" x14ac:dyDescent="0.3">
      <c r="B40" s="76" t="s">
        <v>304</v>
      </c>
      <c r="C40" s="77"/>
    </row>
    <row r="41" spans="2:3" x14ac:dyDescent="0.3">
      <c r="B41" s="76" t="s">
        <v>305</v>
      </c>
      <c r="C41" s="79" t="s">
        <v>984</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954</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955</v>
      </c>
    </row>
    <row r="53" spans="2:3" x14ac:dyDescent="0.3">
      <c r="B53" s="82"/>
      <c r="C53" s="83"/>
    </row>
    <row r="54" spans="2:3" ht="72" x14ac:dyDescent="0.3">
      <c r="B54" s="90" t="s">
        <v>327</v>
      </c>
      <c r="C54" s="91">
        <v>9564113.8710348494</v>
      </c>
    </row>
    <row r="55" spans="2:3" x14ac:dyDescent="0.3">
      <c r="B55" s="92" t="s">
        <v>328</v>
      </c>
      <c r="C55" s="77" t="s">
        <v>897</v>
      </c>
    </row>
    <row r="56" spans="2:3" ht="72" x14ac:dyDescent="0.3">
      <c r="B56" s="87" t="s">
        <v>329</v>
      </c>
      <c r="C56" s="77">
        <v>2546313.2145066648</v>
      </c>
    </row>
    <row r="57" spans="2:3" ht="28.8" x14ac:dyDescent="0.3">
      <c r="B57" s="87" t="s">
        <v>330</v>
      </c>
      <c r="C57" s="77">
        <v>6424.8828120833296</v>
      </c>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897</v>
      </c>
    </row>
    <row r="63" spans="2:3" x14ac:dyDescent="0.3">
      <c r="B63" s="97" t="s">
        <v>334</v>
      </c>
      <c r="C63" s="77" t="s">
        <v>897</v>
      </c>
    </row>
    <row r="64" spans="2:3" x14ac:dyDescent="0.3">
      <c r="B64" s="97" t="s">
        <v>50</v>
      </c>
      <c r="C64" s="77" t="s">
        <v>897</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897</v>
      </c>
    </row>
    <row r="72" spans="2:3" x14ac:dyDescent="0.3">
      <c r="B72" s="96" t="s">
        <v>342</v>
      </c>
      <c r="C72" s="77" t="s">
        <v>897</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940</v>
      </c>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956</v>
      </c>
    </row>
  </sheetData>
  <sheetProtection algorithmName="SHA-512" hashValue="21i+S0Vf31JZ/tNDF5GyZiliHPdhs4Qpl5TkWJNEmSpR34zqqx3DHdrJCDRXXHiMR1CqRkacL16fc4vCuHNybg==" saltValue="KKlsA0AIGIJEEr7S6p+PkA==" spinCount="100000" sheet="1" objects="1" scenarios="1" formatCells="0" formatColumns="0" formatRows="0" insertColumns="0" insertRows="0" insertHyperlinks="0" deleteColumns="0" deleteRows="0" sort="0" autoFilter="0" pivotTables="0"/>
  <conditionalFormatting sqref="C48:C50">
    <cfRule type="expression" dxfId="165" priority="13">
      <formula>NOT($C$47="No")</formula>
    </cfRule>
  </conditionalFormatting>
  <conditionalFormatting sqref="C57">
    <cfRule type="expression" dxfId="164" priority="11">
      <formula>NOT($C$23="Centralized Production Facility")</formula>
    </cfRule>
  </conditionalFormatting>
  <conditionalFormatting sqref="C58">
    <cfRule type="expression" dxfId="163" priority="9">
      <formula>NOT($C$23="Gathering and Boosting Station")</formula>
    </cfRule>
  </conditionalFormatting>
  <conditionalFormatting sqref="C86:C89">
    <cfRule type="expression" dxfId="162" priority="3">
      <formula>$C$85="Area"</formula>
    </cfRule>
  </conditionalFormatting>
  <conditionalFormatting sqref="C87:C89">
    <cfRule type="expression" dxfId="161" priority="5">
      <formula>$C$86="No"</formula>
    </cfRule>
  </conditionalFormatting>
  <conditionalFormatting sqref="C90:C92">
    <cfRule type="expression" dxfId="160" priority="2">
      <formula>$C$85="Major"</formula>
    </cfRule>
  </conditionalFormatting>
  <conditionalFormatting sqref="C91:C92">
    <cfRule type="expression" dxfId="159" priority="4">
      <formula>$C$90="No"</formula>
    </cfRule>
  </conditionalFormatting>
  <conditionalFormatting sqref="C94:C100">
    <cfRule type="expression" dxfId="158" priority="6">
      <formula>$C$93="No"</formula>
    </cfRule>
  </conditionalFormatting>
  <conditionalFormatting sqref="C102">
    <cfRule type="expression" dxfId="157" priority="1">
      <formula>NOT($C$101="Yes")</formula>
    </cfRule>
  </conditionalFormatting>
  <conditionalFormatting sqref="D81">
    <cfRule type="expression" dxfId="156" priority="7">
      <formula>$C$81="Yes"</formula>
    </cfRule>
    <cfRule type="expression" dxfId="15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6CE8C767-1D6E-48F8-83F6-5770DDB81F7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I43" sqref="I4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Cassidy TB &amp; CGLS</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43516</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0.27500000000000002</v>
      </c>
      <c r="D13" s="125"/>
    </row>
    <row r="14" spans="2:5" x14ac:dyDescent="0.3">
      <c r="B14" s="126" t="s">
        <v>378</v>
      </c>
      <c r="C14" s="125">
        <v>2.9279999999999999</v>
      </c>
      <c r="D14" s="125"/>
    </row>
    <row r="15" spans="2:5" x14ac:dyDescent="0.3">
      <c r="B15" s="126" t="s">
        <v>379</v>
      </c>
      <c r="C15" s="125">
        <v>15.132</v>
      </c>
      <c r="D15" s="125"/>
      <c r="E15" s="127"/>
    </row>
    <row r="16" spans="2:5" x14ac:dyDescent="0.3">
      <c r="B16" s="126" t="s">
        <v>380</v>
      </c>
      <c r="C16" s="125">
        <v>11.913</v>
      </c>
      <c r="D16" s="125"/>
      <c r="E16" s="127"/>
    </row>
    <row r="17" spans="2:5" x14ac:dyDescent="0.3">
      <c r="B17" s="126" t="s">
        <v>381</v>
      </c>
      <c r="C17" s="125">
        <v>1.0669999999999999</v>
      </c>
      <c r="D17" s="125"/>
      <c r="E17" s="127"/>
    </row>
    <row r="18" spans="2:5" x14ac:dyDescent="0.3">
      <c r="B18" s="126" t="s">
        <v>382</v>
      </c>
      <c r="C18" s="125">
        <v>3.7709999999999999</v>
      </c>
      <c r="D18" s="125"/>
      <c r="E18" s="127"/>
    </row>
    <row r="19" spans="2:5" x14ac:dyDescent="0.3">
      <c r="B19" s="126" t="s">
        <v>383</v>
      </c>
      <c r="C19" s="125">
        <v>0.73699999999999999</v>
      </c>
      <c r="D19" s="125"/>
      <c r="E19" s="127"/>
    </row>
    <row r="20" spans="2:5" x14ac:dyDescent="0.3">
      <c r="B20" s="126" t="s">
        <v>384</v>
      </c>
      <c r="C20" s="125">
        <v>0.90100000000000002</v>
      </c>
      <c r="D20" s="125"/>
      <c r="E20" s="127"/>
    </row>
    <row r="21" spans="2:5" x14ac:dyDescent="0.3">
      <c r="B21" s="126" t="s">
        <v>385</v>
      </c>
      <c r="C21" s="125" t="s">
        <v>985</v>
      </c>
      <c r="D21" s="125"/>
      <c r="E21" s="127"/>
    </row>
    <row r="22" spans="2:5" x14ac:dyDescent="0.3">
      <c r="B22" s="126" t="s">
        <v>386</v>
      </c>
      <c r="C22" s="125">
        <v>0.27800000000000002</v>
      </c>
      <c r="D22" s="125"/>
      <c r="E22" s="127"/>
    </row>
    <row r="23" spans="2:5" x14ac:dyDescent="0.3">
      <c r="B23" s="126" t="s">
        <v>387</v>
      </c>
      <c r="C23" s="125">
        <v>0.14000000000000001</v>
      </c>
      <c r="D23" s="125"/>
      <c r="E23" s="127"/>
    </row>
    <row r="24" spans="2:5" x14ac:dyDescent="0.3">
      <c r="B24" s="126" t="s">
        <v>388</v>
      </c>
      <c r="C24" s="125">
        <v>0.23899999999999999</v>
      </c>
      <c r="D24" s="125"/>
      <c r="E24" s="127"/>
    </row>
    <row r="25" spans="2:5" ht="14.85" customHeight="1" x14ac:dyDescent="0.3">
      <c r="B25" s="128" t="s">
        <v>389</v>
      </c>
      <c r="C25" s="125" t="s">
        <v>890</v>
      </c>
      <c r="D25" s="125"/>
      <c r="E25" s="127"/>
    </row>
    <row r="26" spans="2:5" ht="14.85" customHeight="1" x14ac:dyDescent="0.3">
      <c r="B26" s="128" t="s">
        <v>390</v>
      </c>
      <c r="C26" s="125">
        <v>2.4E-2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8.0000000000000002E-3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0.27800000000000002</v>
      </c>
      <c r="D32" s="125"/>
      <c r="E32" s="127"/>
    </row>
    <row r="33" spans="2:5" x14ac:dyDescent="0.3">
      <c r="B33" s="128" t="s">
        <v>397</v>
      </c>
      <c r="C33" s="125" t="s">
        <v>890</v>
      </c>
      <c r="D33" s="125"/>
      <c r="E33" s="127"/>
    </row>
    <row r="34" spans="2:5" x14ac:dyDescent="0.3">
      <c r="B34" s="128" t="s">
        <v>398</v>
      </c>
      <c r="C34" s="125">
        <v>2.9000000000000001E-2</v>
      </c>
      <c r="D34" s="125"/>
      <c r="E34" s="127"/>
    </row>
    <row r="35" spans="2:5" x14ac:dyDescent="0.3">
      <c r="B35" s="128" t="s">
        <v>399</v>
      </c>
      <c r="C35" s="125" t="s">
        <v>985</v>
      </c>
      <c r="D35" s="125"/>
      <c r="E35" s="127"/>
    </row>
    <row r="36" spans="2:5" x14ac:dyDescent="0.3">
      <c r="B36" s="128" t="s">
        <v>400</v>
      </c>
      <c r="C36" s="125" t="s">
        <v>890</v>
      </c>
      <c r="D36" s="125"/>
      <c r="E36" s="127"/>
    </row>
    <row r="37" spans="2:5" x14ac:dyDescent="0.3">
      <c r="B37" s="128" t="s">
        <v>401</v>
      </c>
      <c r="C37" s="125">
        <v>3.0000000000000001E-3</v>
      </c>
      <c r="D37" s="125"/>
      <c r="E37" s="127"/>
    </row>
    <row r="38" spans="2:5" x14ac:dyDescent="0.3">
      <c r="B38" s="128" t="s">
        <v>402</v>
      </c>
      <c r="C38" s="125">
        <v>0.01</v>
      </c>
      <c r="D38" s="125"/>
    </row>
    <row r="39" spans="2:5" x14ac:dyDescent="0.3">
      <c r="B39" s="128" t="s">
        <v>403</v>
      </c>
      <c r="C39" s="125" t="s">
        <v>985</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Nk91rZH4G+k2Z57UvZD7kkpRHlgVqrnP/qikcWIPWwmYqVjhCaM6nmXlJjGToCnAfgn5L1RBcfhOHAke5xe4iA==" saltValue="mCunYh/WF5q8gytCNP8XO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J12" sqref="J12"/>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Cassidy TB &amp; CGLS</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968</v>
      </c>
      <c r="C11" s="81" t="s">
        <v>969</v>
      </c>
      <c r="D11" s="81" t="s">
        <v>970</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971</v>
      </c>
      <c r="C12" s="81" t="s">
        <v>972</v>
      </c>
      <c r="D12" s="81" t="s">
        <v>973</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974</v>
      </c>
      <c r="C13" s="81" t="s">
        <v>972</v>
      </c>
      <c r="D13" s="81" t="s">
        <v>975</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81" t="s">
        <v>976</v>
      </c>
      <c r="C14" s="81" t="s">
        <v>977</v>
      </c>
      <c r="D14" s="81" t="s">
        <v>970</v>
      </c>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CGLS Flare</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AfRVmjP2bJjwubTx1hKfgCiZC6F7Re3OwSprF47ofcoAJ6BbPvXD+aWWWAuBeHbdUmndzYgkWBNGHKOw7E56IQ==" saltValue="qQL9NzZY6gUS4pj7WEKYAA==" spinCount="100000" sheet="1" objects="1" scenarios="1" formatCells="0" formatColumns="0" formatRows="0" insertColumns="0" insertRows="0" insertHyperlinks="0" deleteColumns="0" deleteRows="0" sort="0" autoFilter="0" pivotTables="0"/>
  <conditionalFormatting sqref="B11:B27">
    <cfRule type="notContainsBlanks" dxfId="153" priority="1">
      <formula>LEN(TRIM(B11))&gt;0</formula>
    </cfRule>
  </conditionalFormatting>
  <conditionalFormatting sqref="B32:B49">
    <cfRule type="notContainsBlanks" dxfId="152" priority="26">
      <formula>LEN(TRIM(B32))&gt;0</formula>
    </cfRule>
  </conditionalFormatting>
  <conditionalFormatting sqref="B54:B68">
    <cfRule type="notContainsBlanks" dxfId="151" priority="30">
      <formula>LEN(TRIM(B54))&gt;0</formula>
    </cfRule>
  </conditionalFormatting>
  <conditionalFormatting sqref="C4:C5">
    <cfRule type="cellIs" dxfId="150" priority="5" operator="equal">
      <formula>0</formula>
    </cfRule>
  </conditionalFormatting>
  <conditionalFormatting sqref="C11:D13">
    <cfRule type="expression" dxfId="149" priority="2">
      <formula>NOT($B11="")</formula>
    </cfRule>
  </conditionalFormatting>
  <conditionalFormatting sqref="C54:E68">
    <cfRule type="expression" dxfId="148" priority="31">
      <formula>NOT($B54="")</formula>
    </cfRule>
  </conditionalFormatting>
  <conditionalFormatting sqref="C32:I49">
    <cfRule type="expression" dxfId="147" priority="27">
      <formula>NOT($B32="")</formula>
    </cfRule>
  </conditionalFormatting>
  <conditionalFormatting sqref="E11:E27">
    <cfRule type="expression" dxfId="146" priority="7">
      <formula>NOT($D11="Other (specify)")</formula>
    </cfRule>
  </conditionalFormatting>
  <conditionalFormatting sqref="E11:AB13 C14:AB27">
    <cfRule type="expression" dxfId="145" priority="25">
      <formula>NOT($B11="")</formula>
    </cfRule>
  </conditionalFormatting>
  <conditionalFormatting sqref="F11:G27">
    <cfRule type="expression" dxfId="144" priority="8">
      <formula>$D11="Vapor recovery unit"</formula>
    </cfRule>
  </conditionalFormatting>
  <conditionalFormatting sqref="R11:S27">
    <cfRule type="expression" dxfId="143" priority="11">
      <formula>NOT($D11="Vapor recovery device")</formula>
    </cfRule>
  </conditionalFormatting>
  <conditionalFormatting sqref="T11:W27 Y11:Y27 AA11:AA27">
    <cfRule type="expression" dxfId="142" priority="9">
      <formula>OR($D11="Other (specify)",$D11="vapor recovery unit")</formula>
    </cfRule>
  </conditionalFormatting>
  <conditionalFormatting sqref="T11:W27">
    <cfRule type="expression" dxfId="141" priority="4">
      <formula>NOT($D11="Thermal oxidizer/incinerator")</formula>
    </cfRule>
  </conditionalFormatting>
  <conditionalFormatting sqref="X11:X27">
    <cfRule type="expression" dxfId="140" priority="10">
      <formula>NOT($D11="Air-assisted candlestick flare")</formula>
    </cfRule>
  </conditionalFormatting>
  <conditionalFormatting sqref="Z11:Z27">
    <cfRule type="expression" dxfId="139" priority="13">
      <formula>$Y11&lt;&gt;"Yes"</formula>
    </cfRule>
  </conditionalFormatting>
  <conditionalFormatting sqref="AB11:AB27">
    <cfRule type="expression" dxfId="138"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26" sqref="K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Cassidy TB &amp; CGLS</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t="s">
        <v>871</v>
      </c>
      <c r="E12" s="163" t="s">
        <v>871</v>
      </c>
      <c r="F12" s="163" t="s">
        <v>871</v>
      </c>
      <c r="G12" s="163"/>
      <c r="H12" s="163"/>
      <c r="I12" s="163"/>
      <c r="J12" s="164"/>
      <c r="K12" s="163" t="s">
        <v>871</v>
      </c>
      <c r="L12" s="165"/>
      <c r="M12" s="166"/>
      <c r="N12" s="167"/>
    </row>
    <row r="13" spans="2:14" s="10" customFormat="1" x14ac:dyDescent="0.3">
      <c r="B13" s="162" t="s">
        <v>390</v>
      </c>
      <c r="C13" s="163" t="s">
        <v>868</v>
      </c>
      <c r="D13" s="163" t="s">
        <v>868</v>
      </c>
      <c r="E13" s="163" t="s">
        <v>868</v>
      </c>
      <c r="F13" s="163" t="s">
        <v>868</v>
      </c>
      <c r="G13" s="163"/>
      <c r="H13" s="163"/>
      <c r="I13" s="163"/>
      <c r="J13" s="164"/>
      <c r="K13" s="163" t="s">
        <v>868</v>
      </c>
      <c r="L13" s="165"/>
      <c r="M13" s="166"/>
    </row>
    <row r="14" spans="2:14" s="10" customFormat="1" ht="28.8" x14ac:dyDescent="0.3">
      <c r="B14" s="162" t="s">
        <v>391</v>
      </c>
      <c r="C14" s="163" t="s">
        <v>871</v>
      </c>
      <c r="D14" s="163" t="s">
        <v>871</v>
      </c>
      <c r="E14" s="163" t="s">
        <v>871</v>
      </c>
      <c r="F14" s="163" t="s">
        <v>871</v>
      </c>
      <c r="G14" s="163"/>
      <c r="H14" s="163"/>
      <c r="I14" s="163"/>
      <c r="J14" s="164"/>
      <c r="K14" s="163" t="s">
        <v>871</v>
      </c>
      <c r="L14" s="165"/>
      <c r="M14" s="166"/>
    </row>
    <row r="15" spans="2:14" s="10" customFormat="1" ht="28.8" x14ac:dyDescent="0.3">
      <c r="B15" s="162" t="s">
        <v>392</v>
      </c>
      <c r="C15" s="163" t="s">
        <v>871</v>
      </c>
      <c r="D15" s="163" t="s">
        <v>871</v>
      </c>
      <c r="E15" s="163" t="s">
        <v>871</v>
      </c>
      <c r="F15" s="163" t="s">
        <v>871</v>
      </c>
      <c r="G15" s="163"/>
      <c r="H15" s="163"/>
      <c r="I15" s="163"/>
      <c r="J15" s="164"/>
      <c r="K15" s="163" t="s">
        <v>871</v>
      </c>
      <c r="L15" s="165"/>
      <c r="M15" s="166"/>
    </row>
    <row r="16" spans="2:14" s="10" customFormat="1" x14ac:dyDescent="0.3">
      <c r="B16" s="162" t="s">
        <v>393</v>
      </c>
      <c r="C16" s="163" t="s">
        <v>868</v>
      </c>
      <c r="D16" s="163" t="s">
        <v>868</v>
      </c>
      <c r="E16" s="163" t="s">
        <v>868</v>
      </c>
      <c r="F16" s="163" t="s">
        <v>868</v>
      </c>
      <c r="G16" s="163"/>
      <c r="H16" s="163"/>
      <c r="I16" s="163"/>
      <c r="J16" s="164"/>
      <c r="K16" s="163" t="s">
        <v>868</v>
      </c>
      <c r="L16" s="165"/>
      <c r="M16" s="166"/>
    </row>
    <row r="17" spans="2:13" s="10" customFormat="1" ht="28.8" x14ac:dyDescent="0.3">
      <c r="B17" s="162" t="s">
        <v>394</v>
      </c>
      <c r="C17" s="163" t="s">
        <v>871</v>
      </c>
      <c r="D17" s="163" t="s">
        <v>871</v>
      </c>
      <c r="E17" s="163" t="s">
        <v>871</v>
      </c>
      <c r="F17" s="163" t="s">
        <v>871</v>
      </c>
      <c r="G17" s="163"/>
      <c r="H17" s="163"/>
      <c r="I17" s="163"/>
      <c r="J17" s="164"/>
      <c r="K17" s="163" t="s">
        <v>871</v>
      </c>
      <c r="L17" s="165"/>
      <c r="M17" s="166"/>
    </row>
    <row r="18" spans="2:13" s="10" customFormat="1" ht="28.8" x14ac:dyDescent="0.3">
      <c r="B18" s="162" t="s">
        <v>395</v>
      </c>
      <c r="C18" s="163" t="s">
        <v>871</v>
      </c>
      <c r="D18" s="163" t="s">
        <v>871</v>
      </c>
      <c r="E18" s="163" t="s">
        <v>871</v>
      </c>
      <c r="F18" s="163" t="s">
        <v>871</v>
      </c>
      <c r="G18" s="163"/>
      <c r="H18" s="163"/>
      <c r="I18" s="163"/>
      <c r="J18" s="164"/>
      <c r="K18" s="163" t="s">
        <v>871</v>
      </c>
      <c r="L18" s="165"/>
      <c r="M18" s="166"/>
    </row>
    <row r="19" spans="2:13" s="10" customFormat="1" x14ac:dyDescent="0.3">
      <c r="B19" s="162" t="s">
        <v>396</v>
      </c>
      <c r="C19" s="163" t="s">
        <v>868</v>
      </c>
      <c r="D19" s="163" t="s">
        <v>868</v>
      </c>
      <c r="E19" s="163" t="s">
        <v>868</v>
      </c>
      <c r="F19" s="163" t="s">
        <v>868</v>
      </c>
      <c r="G19" s="163"/>
      <c r="H19" s="163"/>
      <c r="I19" s="163"/>
      <c r="J19" s="164"/>
      <c r="K19" s="163" t="s">
        <v>868</v>
      </c>
      <c r="L19" s="165"/>
      <c r="M19" s="166"/>
    </row>
    <row r="20" spans="2:13" s="10" customFormat="1" ht="28.8" x14ac:dyDescent="0.3">
      <c r="B20" s="162" t="s">
        <v>397</v>
      </c>
      <c r="C20" s="163" t="s">
        <v>871</v>
      </c>
      <c r="D20" s="163" t="s">
        <v>871</v>
      </c>
      <c r="E20" s="163" t="s">
        <v>871</v>
      </c>
      <c r="F20" s="163" t="s">
        <v>871</v>
      </c>
      <c r="G20" s="163"/>
      <c r="H20" s="163"/>
      <c r="I20" s="163"/>
      <c r="J20" s="164"/>
      <c r="K20" s="163" t="s">
        <v>871</v>
      </c>
      <c r="L20" s="165"/>
      <c r="M20" s="166"/>
    </row>
    <row r="21" spans="2:13" s="10" customFormat="1" x14ac:dyDescent="0.3">
      <c r="B21" s="162" t="s">
        <v>398</v>
      </c>
      <c r="C21" s="163" t="s">
        <v>868</v>
      </c>
      <c r="D21" s="163" t="s">
        <v>868</v>
      </c>
      <c r="E21" s="163" t="s">
        <v>868</v>
      </c>
      <c r="F21" s="163" t="s">
        <v>868</v>
      </c>
      <c r="G21" s="163"/>
      <c r="H21" s="163"/>
      <c r="I21" s="163"/>
      <c r="J21" s="164"/>
      <c r="K21" s="163" t="s">
        <v>868</v>
      </c>
      <c r="L21" s="165"/>
      <c r="M21" s="166"/>
    </row>
    <row r="22" spans="2:13" s="10" customFormat="1" ht="57.6" x14ac:dyDescent="0.3">
      <c r="B22" s="162" t="s">
        <v>399</v>
      </c>
      <c r="C22" s="163" t="s">
        <v>870</v>
      </c>
      <c r="D22" s="163" t="s">
        <v>870</v>
      </c>
      <c r="E22" s="163" t="s">
        <v>870</v>
      </c>
      <c r="F22" s="163" t="s">
        <v>870</v>
      </c>
      <c r="G22" s="163"/>
      <c r="H22" s="163"/>
      <c r="I22" s="163"/>
      <c r="J22" s="164"/>
      <c r="K22" s="163" t="s">
        <v>870</v>
      </c>
      <c r="L22" s="165"/>
      <c r="M22" s="166"/>
    </row>
    <row r="23" spans="2:13" s="10" customFormat="1" ht="28.8" x14ac:dyDescent="0.3">
      <c r="B23" s="162" t="s">
        <v>400</v>
      </c>
      <c r="C23" s="163" t="s">
        <v>871</v>
      </c>
      <c r="D23" s="163" t="s">
        <v>871</v>
      </c>
      <c r="E23" s="163" t="s">
        <v>871</v>
      </c>
      <c r="F23" s="163" t="s">
        <v>871</v>
      </c>
      <c r="G23" s="163"/>
      <c r="H23" s="163"/>
      <c r="I23" s="163"/>
      <c r="J23" s="164"/>
      <c r="K23" s="163" t="s">
        <v>871</v>
      </c>
      <c r="L23" s="165"/>
      <c r="M23" s="166"/>
    </row>
    <row r="24" spans="2:13" s="10" customFormat="1" x14ac:dyDescent="0.3">
      <c r="B24" s="162" t="s">
        <v>401</v>
      </c>
      <c r="C24" s="163" t="s">
        <v>868</v>
      </c>
      <c r="D24" s="163" t="s">
        <v>868</v>
      </c>
      <c r="E24" s="163" t="s">
        <v>868</v>
      </c>
      <c r="F24" s="163" t="s">
        <v>868</v>
      </c>
      <c r="G24" s="163"/>
      <c r="H24" s="163"/>
      <c r="I24" s="163"/>
      <c r="J24" s="164"/>
      <c r="K24" s="163" t="s">
        <v>868</v>
      </c>
      <c r="L24" s="165"/>
      <c r="M24" s="166"/>
    </row>
    <row r="25" spans="2:13" s="10" customFormat="1" x14ac:dyDescent="0.3">
      <c r="B25" s="162" t="s">
        <v>402</v>
      </c>
      <c r="C25" s="163" t="s">
        <v>868</v>
      </c>
      <c r="D25" s="163" t="s">
        <v>868</v>
      </c>
      <c r="E25" s="163" t="s">
        <v>868</v>
      </c>
      <c r="F25" s="163" t="s">
        <v>868</v>
      </c>
      <c r="G25" s="163"/>
      <c r="H25" s="163"/>
      <c r="I25" s="163"/>
      <c r="J25" s="164"/>
      <c r="K25" s="163" t="s">
        <v>868</v>
      </c>
      <c r="L25" s="165"/>
      <c r="M25" s="166"/>
    </row>
    <row r="26" spans="2:13" s="10" customFormat="1" ht="57.6" x14ac:dyDescent="0.3">
      <c r="B26" s="162" t="s">
        <v>403</v>
      </c>
      <c r="C26" s="163" t="s">
        <v>870</v>
      </c>
      <c r="D26" s="163" t="s">
        <v>870</v>
      </c>
      <c r="E26" s="163" t="s">
        <v>870</v>
      </c>
      <c r="F26" s="163" t="s">
        <v>870</v>
      </c>
      <c r="G26" s="163"/>
      <c r="H26" s="163"/>
      <c r="I26" s="163"/>
      <c r="J26" s="164"/>
      <c r="K26" s="163" t="s">
        <v>870</v>
      </c>
      <c r="L26" s="165"/>
      <c r="M26" s="166"/>
    </row>
    <row r="27" spans="2:13" s="10" customFormat="1" ht="28.8" x14ac:dyDescent="0.3">
      <c r="B27" s="162" t="s">
        <v>404</v>
      </c>
      <c r="C27" s="163" t="s">
        <v>871</v>
      </c>
      <c r="D27" s="163" t="s">
        <v>871</v>
      </c>
      <c r="E27" s="163" t="s">
        <v>871</v>
      </c>
      <c r="F27" s="163" t="s">
        <v>871</v>
      </c>
      <c r="G27" s="163"/>
      <c r="H27" s="163"/>
      <c r="I27" s="163"/>
      <c r="J27" s="164"/>
      <c r="K27" s="163" t="s">
        <v>871</v>
      </c>
      <c r="L27" s="165"/>
      <c r="M27" s="166"/>
    </row>
    <row r="28" spans="2:13" s="10" customFormat="1" ht="28.8" x14ac:dyDescent="0.3">
      <c r="B28" s="162" t="s">
        <v>405</v>
      </c>
      <c r="C28" s="163" t="s">
        <v>871</v>
      </c>
      <c r="D28" s="163" t="s">
        <v>871</v>
      </c>
      <c r="E28" s="163" t="s">
        <v>871</v>
      </c>
      <c r="F28" s="163" t="s">
        <v>871</v>
      </c>
      <c r="G28" s="163"/>
      <c r="H28" s="163"/>
      <c r="I28" s="163"/>
      <c r="J28" s="164"/>
      <c r="K28" s="163" t="s">
        <v>871</v>
      </c>
      <c r="L28" s="165"/>
      <c r="M28" s="166"/>
    </row>
    <row r="29" spans="2:13" s="10" customFormat="1" ht="28.8" x14ac:dyDescent="0.3">
      <c r="B29" s="162" t="s">
        <v>406</v>
      </c>
      <c r="C29" s="163" t="s">
        <v>871</v>
      </c>
      <c r="D29" s="163" t="s">
        <v>871</v>
      </c>
      <c r="E29" s="163" t="s">
        <v>871</v>
      </c>
      <c r="F29" s="163" t="s">
        <v>871</v>
      </c>
      <c r="G29" s="163"/>
      <c r="H29" s="163"/>
      <c r="I29" s="163"/>
      <c r="J29" s="164"/>
      <c r="K29" s="163" t="s">
        <v>871</v>
      </c>
      <c r="L29" s="165"/>
      <c r="M29" s="166"/>
    </row>
    <row r="30" spans="2:13" s="10" customFormat="1" ht="28.8" x14ac:dyDescent="0.3">
      <c r="B30" s="162" t="s">
        <v>407</v>
      </c>
      <c r="C30" s="163" t="s">
        <v>871</v>
      </c>
      <c r="D30" s="163" t="s">
        <v>871</v>
      </c>
      <c r="E30" s="163" t="s">
        <v>871</v>
      </c>
      <c r="F30" s="163" t="s">
        <v>871</v>
      </c>
      <c r="G30" s="163"/>
      <c r="H30" s="163"/>
      <c r="I30" s="163"/>
      <c r="J30" s="164"/>
      <c r="K30" s="163" t="s">
        <v>871</v>
      </c>
      <c r="L30" s="165"/>
      <c r="M30" s="166"/>
    </row>
    <row r="31" spans="2:13" s="10" customFormat="1" ht="28.8" x14ac:dyDescent="0.3">
      <c r="B31" s="162" t="s">
        <v>408</v>
      </c>
      <c r="C31" s="163" t="s">
        <v>871</v>
      </c>
      <c r="D31" s="163" t="s">
        <v>871</v>
      </c>
      <c r="E31" s="163" t="s">
        <v>871</v>
      </c>
      <c r="F31" s="163" t="s">
        <v>871</v>
      </c>
      <c r="G31" s="163"/>
      <c r="H31" s="163"/>
      <c r="I31" s="163"/>
      <c r="J31" s="164"/>
      <c r="K31" s="163" t="s">
        <v>871</v>
      </c>
      <c r="L31" s="165"/>
      <c r="M31" s="166"/>
    </row>
    <row r="32" spans="2:13" s="10" customFormat="1" ht="28.8" x14ac:dyDescent="0.3">
      <c r="B32" s="162" t="s">
        <v>409</v>
      </c>
      <c r="C32" s="163" t="s">
        <v>871</v>
      </c>
      <c r="D32" s="163" t="s">
        <v>871</v>
      </c>
      <c r="E32" s="163" t="s">
        <v>871</v>
      </c>
      <c r="F32" s="163" t="s">
        <v>871</v>
      </c>
      <c r="G32" s="163"/>
      <c r="H32" s="163"/>
      <c r="I32" s="163"/>
      <c r="J32" s="164"/>
      <c r="K32" s="163" t="s">
        <v>871</v>
      </c>
      <c r="L32" s="165"/>
      <c r="M32" s="166"/>
    </row>
    <row r="33" spans="2:13" s="10" customFormat="1" ht="28.8" x14ac:dyDescent="0.3">
      <c r="B33" s="162" t="s">
        <v>410</v>
      </c>
      <c r="C33" s="163" t="s">
        <v>871</v>
      </c>
      <c r="D33" s="163" t="s">
        <v>871</v>
      </c>
      <c r="E33" s="163" t="s">
        <v>871</v>
      </c>
      <c r="F33" s="163" t="s">
        <v>871</v>
      </c>
      <c r="G33" s="163"/>
      <c r="H33" s="163"/>
      <c r="I33" s="163"/>
      <c r="J33" s="164"/>
      <c r="K33" s="163" t="s">
        <v>871</v>
      </c>
      <c r="L33" s="165"/>
      <c r="M33" s="166"/>
    </row>
    <row r="34" spans="2:13" s="10" customFormat="1" ht="28.8" x14ac:dyDescent="0.3">
      <c r="B34" s="162" t="s">
        <v>411</v>
      </c>
      <c r="C34" s="163" t="s">
        <v>871</v>
      </c>
      <c r="D34" s="163" t="s">
        <v>871</v>
      </c>
      <c r="E34" s="163" t="s">
        <v>871</v>
      </c>
      <c r="F34" s="163" t="s">
        <v>871</v>
      </c>
      <c r="G34" s="163"/>
      <c r="H34" s="163"/>
      <c r="I34" s="163"/>
      <c r="J34" s="164"/>
      <c r="K34" s="163" t="s">
        <v>871</v>
      </c>
      <c r="L34" s="165"/>
      <c r="M34" s="166"/>
    </row>
    <row r="35" spans="2:13" s="10" customFormat="1" ht="28.8" x14ac:dyDescent="0.3">
      <c r="B35" s="168" t="s">
        <v>412</v>
      </c>
      <c r="C35" s="163" t="s">
        <v>871</v>
      </c>
      <c r="D35" s="163" t="s">
        <v>871</v>
      </c>
      <c r="E35" s="163" t="s">
        <v>871</v>
      </c>
      <c r="F35" s="163" t="s">
        <v>871</v>
      </c>
      <c r="G35" s="163"/>
      <c r="H35" s="163"/>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2dimapG5IQoFvqKrL9Wa6Mkxl39Jrvc4OjDsXGVVGJD/cUHfRueT+2GZQodfug4jT7Mzv8buTxZHK3ZdYOmDDA==" saltValue="icVVWMFRsErg1HQeGSNtR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M1" zoomScale="55" zoomScaleNormal="55" workbookViewId="0">
      <selection activeCell="BY14" sqref="BY14:BY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Cassidy TB &amp; CGLS</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28</v>
      </c>
      <c r="D9" s="174"/>
      <c r="I9" s="175"/>
      <c r="CC9" s="155"/>
      <c r="CF9" s="155"/>
    </row>
    <row r="10" spans="2:86" ht="30" customHeight="1" x14ac:dyDescent="0.3">
      <c r="B10" s="176" t="s">
        <v>470</v>
      </c>
      <c r="C10" s="177">
        <v>18</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961</v>
      </c>
      <c r="C14" s="201" t="s">
        <v>957</v>
      </c>
      <c r="D14" s="201"/>
      <c r="E14" s="201" t="s">
        <v>796</v>
      </c>
      <c r="F14" s="201" t="s">
        <v>960</v>
      </c>
      <c r="G14" s="201" t="s">
        <v>964</v>
      </c>
      <c r="H14" s="201" t="s">
        <v>897</v>
      </c>
      <c r="I14" s="201" t="s">
        <v>961</v>
      </c>
      <c r="J14" s="201">
        <v>631</v>
      </c>
      <c r="K14" s="201">
        <v>5.0599999999999996</v>
      </c>
      <c r="L14" s="202"/>
      <c r="M14" s="202">
        <v>0.69</v>
      </c>
      <c r="N14" s="202"/>
      <c r="O14" s="202"/>
      <c r="P14" s="202">
        <v>4.3999999999999997E-2</v>
      </c>
      <c r="Q14" s="202"/>
      <c r="R14" s="202"/>
      <c r="S14" s="202">
        <v>9.5</v>
      </c>
      <c r="T14" s="202"/>
      <c r="U14" s="202">
        <v>0.54</v>
      </c>
      <c r="V14" s="202">
        <v>0</v>
      </c>
      <c r="W14" s="202"/>
      <c r="X14" s="202">
        <v>0.21</v>
      </c>
      <c r="Y14" s="202"/>
      <c r="Z14" s="202">
        <v>0.19</v>
      </c>
      <c r="AA14" s="202"/>
      <c r="AB14" s="202"/>
      <c r="AC14" s="202"/>
      <c r="AD14" s="202"/>
      <c r="AE14" s="202"/>
      <c r="AF14" s="202"/>
      <c r="AG14" s="202"/>
      <c r="AH14" s="202"/>
      <c r="AI14" s="202"/>
      <c r="AJ14" s="202">
        <f>SUM(M14:AI14)-W14</f>
        <v>11.174000000000001</v>
      </c>
      <c r="AK14" s="202" t="s">
        <v>966</v>
      </c>
      <c r="AL14" s="202" t="s">
        <v>967</v>
      </c>
      <c r="AM14" s="202"/>
      <c r="AN14" s="202" t="s">
        <v>897</v>
      </c>
      <c r="AO14" s="202" t="s">
        <v>974</v>
      </c>
      <c r="AP14" s="202">
        <v>1.23045</v>
      </c>
      <c r="AQ14" s="202">
        <v>9.866999999999999E-3</v>
      </c>
      <c r="AR14" s="202"/>
      <c r="AS14" s="202">
        <v>1.3454999999999999E-3</v>
      </c>
      <c r="AT14" s="202"/>
      <c r="AU14" s="202"/>
      <c r="AV14" s="202">
        <v>8.5799999999999985E-5</v>
      </c>
      <c r="AW14" s="202"/>
      <c r="AX14" s="202"/>
      <c r="AY14" s="202">
        <v>1.8525E-2</v>
      </c>
      <c r="AZ14" s="202"/>
      <c r="BA14" s="202">
        <v>1.0530000000000001E-3</v>
      </c>
      <c r="BB14" s="202">
        <v>0</v>
      </c>
      <c r="BC14" s="202"/>
      <c r="BD14" s="202">
        <v>4.0949999999999998E-4</v>
      </c>
      <c r="BE14" s="202">
        <v>0</v>
      </c>
      <c r="BF14" s="202">
        <v>3.7050000000000001E-4</v>
      </c>
      <c r="BG14" s="202"/>
      <c r="BH14" s="202"/>
      <c r="BI14" s="202"/>
      <c r="BJ14" s="202"/>
      <c r="BK14" s="202"/>
      <c r="BL14" s="202"/>
      <c r="BM14" s="202"/>
      <c r="BN14" s="202"/>
      <c r="BO14" s="202"/>
      <c r="BP14" s="202">
        <v>2.1789300000000001E-2</v>
      </c>
      <c r="BQ14" s="201" t="s">
        <v>940</v>
      </c>
      <c r="BR14" s="203"/>
      <c r="BS14" s="204" t="s">
        <v>979</v>
      </c>
      <c r="BT14" s="203" t="s">
        <v>940</v>
      </c>
      <c r="BU14" s="204" t="s">
        <v>980</v>
      </c>
      <c r="BV14" s="203" t="s">
        <v>940</v>
      </c>
      <c r="BW14" s="205" t="s">
        <v>978</v>
      </c>
      <c r="BX14" s="163" t="s">
        <v>897</v>
      </c>
      <c r="BY14" s="204" t="s">
        <v>986</v>
      </c>
      <c r="BZ14" s="203">
        <v>42000</v>
      </c>
      <c r="CA14" s="202">
        <v>6976</v>
      </c>
      <c r="CB14" s="202"/>
      <c r="CC14" s="202"/>
      <c r="CD14" s="202">
        <v>6997</v>
      </c>
      <c r="CE14" s="202">
        <v>0.25</v>
      </c>
      <c r="CF14" s="202">
        <v>3</v>
      </c>
      <c r="CG14" s="202">
        <v>6976</v>
      </c>
      <c r="CH14" s="201">
        <v>21.064</v>
      </c>
    </row>
    <row r="15" spans="2:86" s="10" customFormat="1" ht="43.2" x14ac:dyDescent="0.3">
      <c r="B15" s="201" t="s">
        <v>961</v>
      </c>
      <c r="C15" s="201" t="s">
        <v>957</v>
      </c>
      <c r="D15" s="201"/>
      <c r="E15" s="201" t="s">
        <v>796</v>
      </c>
      <c r="F15" s="201" t="s">
        <v>960</v>
      </c>
      <c r="G15" s="201" t="s">
        <v>965</v>
      </c>
      <c r="H15" s="201" t="s">
        <v>897</v>
      </c>
      <c r="I15" s="201" t="s">
        <v>961</v>
      </c>
      <c r="J15" s="201">
        <v>723</v>
      </c>
      <c r="K15" s="201">
        <v>0.9</v>
      </c>
      <c r="L15" s="202"/>
      <c r="M15" s="202">
        <v>0.5</v>
      </c>
      <c r="N15" s="202"/>
      <c r="O15" s="202"/>
      <c r="P15" s="202">
        <v>3.6999999999999998E-2</v>
      </c>
      <c r="Q15" s="202"/>
      <c r="R15" s="202"/>
      <c r="S15" s="202">
        <v>10.367000000000001</v>
      </c>
      <c r="T15" s="202"/>
      <c r="U15" s="202">
        <v>0.44</v>
      </c>
      <c r="V15" s="202">
        <v>0</v>
      </c>
      <c r="W15" s="202"/>
      <c r="X15" s="202">
        <v>0.156</v>
      </c>
      <c r="Y15" s="202"/>
      <c r="Z15" s="202">
        <v>0.16200000000000001</v>
      </c>
      <c r="AA15" s="202"/>
      <c r="AB15" s="202"/>
      <c r="AC15" s="202"/>
      <c r="AD15" s="202"/>
      <c r="AE15" s="202"/>
      <c r="AF15" s="202"/>
      <c r="AG15" s="202"/>
      <c r="AH15" s="202"/>
      <c r="AI15" s="202"/>
      <c r="AJ15" s="202">
        <f t="shared" ref="AJ15:AJ19" si="0">SUM(M15:AI15)-W15</f>
        <v>11.662000000000003</v>
      </c>
      <c r="AK15" s="202" t="s">
        <v>966</v>
      </c>
      <c r="AL15" s="202" t="s">
        <v>967</v>
      </c>
      <c r="AM15" s="202"/>
      <c r="AN15" s="202" t="s">
        <v>897</v>
      </c>
      <c r="AO15" s="202" t="s">
        <v>974</v>
      </c>
      <c r="AP15" s="202">
        <v>1.4098499999999998</v>
      </c>
      <c r="AQ15" s="202">
        <v>1.755E-3</v>
      </c>
      <c r="AR15" s="202"/>
      <c r="AS15" s="202">
        <v>9.7499999999999996E-4</v>
      </c>
      <c r="AT15" s="202"/>
      <c r="AU15" s="202"/>
      <c r="AV15" s="202">
        <v>7.2149999999999992E-5</v>
      </c>
      <c r="AW15" s="202"/>
      <c r="AX15" s="202"/>
      <c r="AY15" s="202">
        <v>2.0215650000000002E-2</v>
      </c>
      <c r="AZ15" s="202"/>
      <c r="BA15" s="202">
        <v>8.5799999999999993E-4</v>
      </c>
      <c r="BB15" s="202">
        <v>0</v>
      </c>
      <c r="BC15" s="202"/>
      <c r="BD15" s="202">
        <v>3.0419999999999997E-4</v>
      </c>
      <c r="BE15" s="202">
        <v>0</v>
      </c>
      <c r="BF15" s="202">
        <v>3.1589999999999998E-4</v>
      </c>
      <c r="BG15" s="202"/>
      <c r="BH15" s="202"/>
      <c r="BI15" s="202"/>
      <c r="BJ15" s="202"/>
      <c r="BK15" s="202"/>
      <c r="BL15" s="202"/>
      <c r="BM15" s="202"/>
      <c r="BN15" s="202"/>
      <c r="BO15" s="202"/>
      <c r="BP15" s="202">
        <v>2.2740900000000005E-2</v>
      </c>
      <c r="BQ15" s="201" t="s">
        <v>940</v>
      </c>
      <c r="BR15" s="203"/>
      <c r="BS15" s="204" t="s">
        <v>979</v>
      </c>
      <c r="BT15" s="203" t="s">
        <v>940</v>
      </c>
      <c r="BU15" s="204" t="s">
        <v>980</v>
      </c>
      <c r="BV15" s="203" t="s">
        <v>940</v>
      </c>
      <c r="BW15" s="205" t="s">
        <v>978</v>
      </c>
      <c r="BX15" s="163" t="s">
        <v>897</v>
      </c>
      <c r="BY15" s="204" t="s">
        <v>986</v>
      </c>
      <c r="BZ15" s="203">
        <v>42000</v>
      </c>
      <c r="CA15" s="202"/>
      <c r="CB15" s="202"/>
      <c r="CC15" s="202"/>
      <c r="CD15" s="202"/>
      <c r="CE15" s="202">
        <v>0.25</v>
      </c>
      <c r="CF15" s="202">
        <v>3</v>
      </c>
      <c r="CG15" s="202"/>
      <c r="CH15" s="201">
        <v>23.745000000000001</v>
      </c>
    </row>
    <row r="16" spans="2:86" s="10" customFormat="1" ht="43.2" x14ac:dyDescent="0.3">
      <c r="B16" s="201" t="s">
        <v>962</v>
      </c>
      <c r="C16" s="201" t="s">
        <v>958</v>
      </c>
      <c r="D16" s="201"/>
      <c r="E16" s="201" t="s">
        <v>959</v>
      </c>
      <c r="F16" s="201"/>
      <c r="G16" s="201" t="s">
        <v>964</v>
      </c>
      <c r="H16" s="201" t="s">
        <v>897</v>
      </c>
      <c r="I16" s="201" t="s">
        <v>962</v>
      </c>
      <c r="J16" s="201">
        <v>5.58</v>
      </c>
      <c r="K16" s="201">
        <v>7.88</v>
      </c>
      <c r="L16" s="202"/>
      <c r="M16" s="202">
        <v>2.9000000000000001E-2</v>
      </c>
      <c r="N16" s="202"/>
      <c r="O16" s="202"/>
      <c r="P16" s="202">
        <v>2E-3</v>
      </c>
      <c r="Q16" s="202"/>
      <c r="R16" s="202"/>
      <c r="S16" s="202">
        <v>1.0999999999999999E-2</v>
      </c>
      <c r="T16" s="202"/>
      <c r="U16" s="202">
        <v>0.02</v>
      </c>
      <c r="V16" s="202">
        <v>0</v>
      </c>
      <c r="W16" s="202"/>
      <c r="X16" s="202">
        <v>8.0000000000000002E-3</v>
      </c>
      <c r="Y16" s="202"/>
      <c r="Z16" s="202">
        <v>7.0000000000000001E-3</v>
      </c>
      <c r="AA16" s="202"/>
      <c r="AB16" s="202"/>
      <c r="AC16" s="202"/>
      <c r="AD16" s="202"/>
      <c r="AE16" s="202"/>
      <c r="AF16" s="202"/>
      <c r="AG16" s="202"/>
      <c r="AH16" s="202"/>
      <c r="AI16" s="202"/>
      <c r="AJ16" s="202">
        <f t="shared" si="0"/>
        <v>7.7000000000000013E-2</v>
      </c>
      <c r="AK16" s="202" t="s">
        <v>966</v>
      </c>
      <c r="AL16" s="202" t="s">
        <v>967</v>
      </c>
      <c r="AM16" s="202"/>
      <c r="AN16" s="202" t="s">
        <v>897</v>
      </c>
      <c r="AO16" s="202" t="s">
        <v>974</v>
      </c>
      <c r="AP16" s="202">
        <v>1.0881E-2</v>
      </c>
      <c r="AQ16" s="202">
        <v>1.5365999999999999E-2</v>
      </c>
      <c r="AR16" s="202"/>
      <c r="AS16" s="202">
        <v>5.6549999999999999E-5</v>
      </c>
      <c r="AT16" s="202"/>
      <c r="AU16" s="202"/>
      <c r="AV16" s="202">
        <v>3.8999999999999999E-6</v>
      </c>
      <c r="AW16" s="202"/>
      <c r="AX16" s="202"/>
      <c r="AY16" s="202">
        <v>2.1449999999999996E-5</v>
      </c>
      <c r="AZ16" s="202"/>
      <c r="BA16" s="202">
        <v>3.8999999999999999E-5</v>
      </c>
      <c r="BB16" s="202">
        <v>0</v>
      </c>
      <c r="BC16" s="202"/>
      <c r="BD16" s="202">
        <v>1.56E-5</v>
      </c>
      <c r="BE16" s="202">
        <v>0</v>
      </c>
      <c r="BF16" s="202">
        <v>1.365E-5</v>
      </c>
      <c r="BG16" s="202"/>
      <c r="BH16" s="202"/>
      <c r="BI16" s="202"/>
      <c r="BJ16" s="202"/>
      <c r="BK16" s="202"/>
      <c r="BL16" s="202"/>
      <c r="BM16" s="202"/>
      <c r="BN16" s="202"/>
      <c r="BO16" s="202"/>
      <c r="BP16" s="202">
        <v>1.5014999999999999E-4</v>
      </c>
      <c r="BQ16" s="201" t="s">
        <v>940</v>
      </c>
      <c r="BR16" s="203"/>
      <c r="BS16" s="204" t="s">
        <v>979</v>
      </c>
      <c r="BT16" s="203" t="s">
        <v>940</v>
      </c>
      <c r="BU16" s="204" t="s">
        <v>980</v>
      </c>
      <c r="BV16" s="203" t="s">
        <v>940</v>
      </c>
      <c r="BW16" s="205" t="s">
        <v>978</v>
      </c>
      <c r="BX16" s="163" t="s">
        <v>897</v>
      </c>
      <c r="BY16" s="204" t="s">
        <v>986</v>
      </c>
      <c r="BZ16" s="203">
        <v>31500</v>
      </c>
      <c r="CA16" s="202"/>
      <c r="CB16" s="202">
        <v>17602</v>
      </c>
      <c r="CC16" s="202"/>
      <c r="CD16" s="202">
        <v>17603</v>
      </c>
      <c r="CE16" s="202">
        <v>0.25</v>
      </c>
      <c r="CF16" s="202">
        <v>3</v>
      </c>
      <c r="CG16" s="202">
        <v>17602</v>
      </c>
      <c r="CH16" s="201">
        <v>1.1890000000000001</v>
      </c>
    </row>
    <row r="17" spans="2:86" s="10" customFormat="1" ht="43.2" x14ac:dyDescent="0.3">
      <c r="B17" s="201" t="s">
        <v>962</v>
      </c>
      <c r="C17" s="201" t="s">
        <v>958</v>
      </c>
      <c r="D17" s="201"/>
      <c r="E17" s="201" t="s">
        <v>959</v>
      </c>
      <c r="F17" s="201"/>
      <c r="G17" s="201" t="s">
        <v>965</v>
      </c>
      <c r="H17" s="201" t="s">
        <v>897</v>
      </c>
      <c r="I17" s="201" t="s">
        <v>962</v>
      </c>
      <c r="J17" s="201">
        <v>10.35</v>
      </c>
      <c r="K17" s="201">
        <v>11.364000000000001</v>
      </c>
      <c r="L17" s="202"/>
      <c r="M17" s="202">
        <v>1.39</v>
      </c>
      <c r="N17" s="202"/>
      <c r="O17" s="202"/>
      <c r="P17" s="202">
        <v>0.08</v>
      </c>
      <c r="Q17" s="202"/>
      <c r="R17" s="202"/>
      <c r="S17" s="202">
        <v>3.0000000000000001E-3</v>
      </c>
      <c r="T17" s="202"/>
      <c r="U17" s="202">
        <v>1.022</v>
      </c>
      <c r="V17" s="202">
        <v>0</v>
      </c>
      <c r="W17" s="202"/>
      <c r="X17" s="202">
        <v>0.373</v>
      </c>
      <c r="Y17" s="202"/>
      <c r="Z17" s="202">
        <v>0.33200000000000002</v>
      </c>
      <c r="AA17" s="202"/>
      <c r="AB17" s="202"/>
      <c r="AC17" s="202"/>
      <c r="AD17" s="202"/>
      <c r="AE17" s="202"/>
      <c r="AF17" s="202"/>
      <c r="AG17" s="202"/>
      <c r="AH17" s="202"/>
      <c r="AI17" s="202"/>
      <c r="AJ17" s="202">
        <f t="shared" si="0"/>
        <v>3.2</v>
      </c>
      <c r="AK17" s="202" t="s">
        <v>966</v>
      </c>
      <c r="AL17" s="202" t="s">
        <v>967</v>
      </c>
      <c r="AM17" s="202"/>
      <c r="AN17" s="202" t="s">
        <v>897</v>
      </c>
      <c r="AO17" s="202" t="s">
        <v>974</v>
      </c>
      <c r="AP17" s="202">
        <v>2.0182499999999999E-2</v>
      </c>
      <c r="AQ17" s="202">
        <v>2.21598E-2</v>
      </c>
      <c r="AR17" s="202"/>
      <c r="AS17" s="202">
        <v>2.7104999999999998E-3</v>
      </c>
      <c r="AT17" s="202"/>
      <c r="AU17" s="202"/>
      <c r="AV17" s="202">
        <v>1.56E-4</v>
      </c>
      <c r="AW17" s="202"/>
      <c r="AX17" s="202"/>
      <c r="AY17" s="202">
        <v>5.8499999999999999E-6</v>
      </c>
      <c r="AZ17" s="202"/>
      <c r="BA17" s="202">
        <v>1.9929000000000001E-3</v>
      </c>
      <c r="BB17" s="202">
        <v>0</v>
      </c>
      <c r="BC17" s="202"/>
      <c r="BD17" s="202">
        <v>7.2734999999999998E-4</v>
      </c>
      <c r="BE17" s="202">
        <v>0</v>
      </c>
      <c r="BF17" s="202">
        <v>6.4740000000000002E-4</v>
      </c>
      <c r="BG17" s="202"/>
      <c r="BH17" s="202"/>
      <c r="BI17" s="202"/>
      <c r="BJ17" s="202"/>
      <c r="BK17" s="202"/>
      <c r="BL17" s="202"/>
      <c r="BM17" s="202"/>
      <c r="BN17" s="202"/>
      <c r="BO17" s="202"/>
      <c r="BP17" s="202">
        <v>6.2399999999999999E-3</v>
      </c>
      <c r="BQ17" s="201" t="s">
        <v>940</v>
      </c>
      <c r="BR17" s="203"/>
      <c r="BS17" s="204" t="s">
        <v>979</v>
      </c>
      <c r="BT17" s="203" t="s">
        <v>940</v>
      </c>
      <c r="BU17" s="204" t="s">
        <v>980</v>
      </c>
      <c r="BV17" s="203" t="s">
        <v>940</v>
      </c>
      <c r="BW17" s="205" t="s">
        <v>978</v>
      </c>
      <c r="BX17" s="163" t="s">
        <v>897</v>
      </c>
      <c r="BY17" s="204" t="s">
        <v>986</v>
      </c>
      <c r="BZ17" s="203">
        <v>31500</v>
      </c>
      <c r="CA17" s="202"/>
      <c r="CB17" s="202"/>
      <c r="CC17" s="202"/>
      <c r="CD17" s="202"/>
      <c r="CE17" s="202">
        <v>0.25</v>
      </c>
      <c r="CF17" s="202">
        <v>3</v>
      </c>
      <c r="CG17" s="202"/>
      <c r="CH17" s="201">
        <v>4.87</v>
      </c>
    </row>
    <row r="18" spans="2:86" s="10" customFormat="1" ht="43.2" x14ac:dyDescent="0.3">
      <c r="B18" s="201" t="s">
        <v>963</v>
      </c>
      <c r="C18" s="201" t="s">
        <v>958</v>
      </c>
      <c r="D18" s="201"/>
      <c r="E18" s="201" t="s">
        <v>819</v>
      </c>
      <c r="F18" s="201"/>
      <c r="G18" s="201" t="s">
        <v>964</v>
      </c>
      <c r="H18" s="201" t="s">
        <v>897</v>
      </c>
      <c r="I18" s="201" t="s">
        <v>963</v>
      </c>
      <c r="J18" s="201">
        <v>50.197000000000003</v>
      </c>
      <c r="K18" s="201">
        <v>70.927999999999997</v>
      </c>
      <c r="L18" s="202"/>
      <c r="M18" s="202">
        <v>0.26</v>
      </c>
      <c r="N18" s="202"/>
      <c r="O18" s="202"/>
      <c r="P18" s="202">
        <v>1.4999999999999999E-2</v>
      </c>
      <c r="Q18" s="202"/>
      <c r="R18" s="202"/>
      <c r="S18" s="202">
        <v>0.1</v>
      </c>
      <c r="T18" s="202"/>
      <c r="U18" s="202">
        <v>0.19</v>
      </c>
      <c r="V18" s="202">
        <v>0</v>
      </c>
      <c r="W18" s="202"/>
      <c r="X18" s="202">
        <v>7.0000000000000007E-2</v>
      </c>
      <c r="Y18" s="202"/>
      <c r="Z18" s="202">
        <v>0.06</v>
      </c>
      <c r="AA18" s="202"/>
      <c r="AB18" s="202"/>
      <c r="AC18" s="202"/>
      <c r="AD18" s="202"/>
      <c r="AE18" s="202"/>
      <c r="AF18" s="202"/>
      <c r="AG18" s="202"/>
      <c r="AH18" s="202"/>
      <c r="AI18" s="202"/>
      <c r="AJ18" s="202">
        <f t="shared" si="0"/>
        <v>0.69500000000000006</v>
      </c>
      <c r="AK18" s="202" t="s">
        <v>966</v>
      </c>
      <c r="AL18" s="202" t="s">
        <v>967</v>
      </c>
      <c r="AM18" s="202"/>
      <c r="AN18" s="202" t="s">
        <v>897</v>
      </c>
      <c r="AO18" s="202" t="s">
        <v>974</v>
      </c>
      <c r="AP18" s="202">
        <v>9.7884150000000003E-2</v>
      </c>
      <c r="AQ18" s="202">
        <v>0.13830959999999998</v>
      </c>
      <c r="AR18" s="202"/>
      <c r="AS18" s="202">
        <v>5.0699999999999996E-4</v>
      </c>
      <c r="AT18" s="202"/>
      <c r="AU18" s="202"/>
      <c r="AV18" s="202">
        <v>2.9249999999999996E-5</v>
      </c>
      <c r="AW18" s="202"/>
      <c r="AX18" s="202"/>
      <c r="AY18" s="202">
        <v>1.95E-4</v>
      </c>
      <c r="AZ18" s="202"/>
      <c r="BA18" s="202">
        <v>3.7050000000000001E-4</v>
      </c>
      <c r="BB18" s="202">
        <v>0</v>
      </c>
      <c r="BC18" s="202"/>
      <c r="BD18" s="202">
        <v>1.3650000000000001E-4</v>
      </c>
      <c r="BE18" s="202">
        <v>0</v>
      </c>
      <c r="BF18" s="202">
        <v>1.1699999999999998E-4</v>
      </c>
      <c r="BG18" s="202"/>
      <c r="BH18" s="202"/>
      <c r="BI18" s="202"/>
      <c r="BJ18" s="202"/>
      <c r="BK18" s="202"/>
      <c r="BL18" s="202"/>
      <c r="BM18" s="202"/>
      <c r="BN18" s="202"/>
      <c r="BO18" s="202"/>
      <c r="BP18" s="202">
        <v>1.3552499999999999E-3</v>
      </c>
      <c r="BQ18" s="201" t="s">
        <v>940</v>
      </c>
      <c r="BR18" s="203"/>
      <c r="BS18" s="204" t="s">
        <v>979</v>
      </c>
      <c r="BT18" s="203" t="s">
        <v>940</v>
      </c>
      <c r="BU18" s="204" t="s">
        <v>980</v>
      </c>
      <c r="BV18" s="203" t="s">
        <v>940</v>
      </c>
      <c r="BW18" s="205" t="s">
        <v>978</v>
      </c>
      <c r="BX18" s="163" t="s">
        <v>897</v>
      </c>
      <c r="BY18" s="204" t="s">
        <v>986</v>
      </c>
      <c r="BZ18" s="203">
        <v>42000</v>
      </c>
      <c r="CA18" s="202"/>
      <c r="CB18" s="202">
        <v>17603</v>
      </c>
      <c r="CC18" s="202"/>
      <c r="CD18" s="202">
        <v>17610</v>
      </c>
      <c r="CE18" s="202">
        <v>0.25</v>
      </c>
      <c r="CF18" s="202">
        <v>7</v>
      </c>
      <c r="CG18" s="202">
        <v>17603</v>
      </c>
      <c r="CH18" s="201">
        <v>10.701000000000001</v>
      </c>
    </row>
    <row r="19" spans="2:86" s="10" customFormat="1" ht="43.2" x14ac:dyDescent="0.3">
      <c r="B19" s="201" t="s">
        <v>963</v>
      </c>
      <c r="C19" s="201" t="s">
        <v>958</v>
      </c>
      <c r="D19" s="201"/>
      <c r="E19" s="201" t="s">
        <v>819</v>
      </c>
      <c r="F19" s="201"/>
      <c r="G19" s="201" t="s">
        <v>965</v>
      </c>
      <c r="H19" s="201" t="s">
        <v>897</v>
      </c>
      <c r="I19" s="201" t="s">
        <v>963</v>
      </c>
      <c r="J19" s="201">
        <v>10.61</v>
      </c>
      <c r="K19" s="201">
        <v>11.964</v>
      </c>
      <c r="L19" s="202"/>
      <c r="M19" s="202">
        <v>1.2929999999999999</v>
      </c>
      <c r="N19" s="202"/>
      <c r="O19" s="202"/>
      <c r="P19" s="202">
        <v>7.1400000000000005E-2</v>
      </c>
      <c r="Q19" s="202"/>
      <c r="R19" s="202"/>
      <c r="S19" s="202">
        <v>3.0000000000000001E-3</v>
      </c>
      <c r="T19" s="202"/>
      <c r="U19" s="202">
        <v>0.995</v>
      </c>
      <c r="V19" s="202">
        <v>0</v>
      </c>
      <c r="W19" s="202"/>
      <c r="X19" s="202">
        <v>0.35</v>
      </c>
      <c r="Y19" s="202"/>
      <c r="Z19" s="202">
        <v>0.31</v>
      </c>
      <c r="AA19" s="202"/>
      <c r="AB19" s="202"/>
      <c r="AC19" s="202"/>
      <c r="AD19" s="202"/>
      <c r="AE19" s="202"/>
      <c r="AF19" s="202"/>
      <c r="AG19" s="202"/>
      <c r="AH19" s="202"/>
      <c r="AI19" s="202"/>
      <c r="AJ19" s="202">
        <f t="shared" si="0"/>
        <v>3.0223999999999998</v>
      </c>
      <c r="AK19" s="202" t="s">
        <v>966</v>
      </c>
      <c r="AL19" s="202" t="s">
        <v>967</v>
      </c>
      <c r="AM19" s="202"/>
      <c r="AN19" s="202" t="s">
        <v>897</v>
      </c>
      <c r="AO19" s="202" t="s">
        <v>974</v>
      </c>
      <c r="AP19" s="202">
        <v>2.06895E-2</v>
      </c>
      <c r="AQ19" s="202">
        <v>2.3329800000000001E-2</v>
      </c>
      <c r="AR19" s="202"/>
      <c r="AS19" s="202">
        <v>2.5213499999999999E-3</v>
      </c>
      <c r="AT19" s="202"/>
      <c r="AU19" s="202"/>
      <c r="AV19" s="202">
        <v>1.3923000000000001E-4</v>
      </c>
      <c r="AW19" s="202"/>
      <c r="AX19" s="202"/>
      <c r="AY19" s="202">
        <v>5.8499999999999999E-6</v>
      </c>
      <c r="AZ19" s="202"/>
      <c r="BA19" s="202">
        <v>1.9402499999999999E-3</v>
      </c>
      <c r="BB19" s="202">
        <v>0</v>
      </c>
      <c r="BC19" s="202"/>
      <c r="BD19" s="202">
        <v>6.8249999999999995E-4</v>
      </c>
      <c r="BE19" s="202">
        <v>0</v>
      </c>
      <c r="BF19" s="202">
        <v>6.045E-4</v>
      </c>
      <c r="BG19" s="202"/>
      <c r="BH19" s="202"/>
      <c r="BI19" s="202"/>
      <c r="BJ19" s="202"/>
      <c r="BK19" s="202"/>
      <c r="BL19" s="202"/>
      <c r="BM19" s="202"/>
      <c r="BN19" s="202"/>
      <c r="BO19" s="202"/>
      <c r="BP19" s="202">
        <v>5.8936799999999984E-3</v>
      </c>
      <c r="BQ19" s="201" t="s">
        <v>940</v>
      </c>
      <c r="BR19" s="203"/>
      <c r="BS19" s="204" t="s">
        <v>979</v>
      </c>
      <c r="BT19" s="203" t="s">
        <v>940</v>
      </c>
      <c r="BU19" s="204" t="s">
        <v>980</v>
      </c>
      <c r="BV19" s="203" t="s">
        <v>940</v>
      </c>
      <c r="BW19" s="205" t="s">
        <v>978</v>
      </c>
      <c r="BX19" s="163" t="s">
        <v>897</v>
      </c>
      <c r="BY19" s="204" t="s">
        <v>986</v>
      </c>
      <c r="BZ19" s="203">
        <v>42000</v>
      </c>
      <c r="CA19" s="202"/>
      <c r="CB19" s="202"/>
      <c r="CC19" s="202"/>
      <c r="CD19" s="202"/>
      <c r="CE19" s="202">
        <v>0.25</v>
      </c>
      <c r="CF19" s="202">
        <v>7</v>
      </c>
      <c r="CG19" s="202"/>
      <c r="CH19" s="201">
        <v>4.6900000000000004</v>
      </c>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6"/>
      <c r="D57" s="206"/>
      <c r="E57" s="58"/>
      <c r="F57" s="58"/>
    </row>
  </sheetData>
  <sheetProtection algorithmName="SHA-512" hashValue="KzQbE7E8ezdE4xJeV2p1siW6ZNYTNoBBYQOIsUhTWNVkoBIpB11zOwzZjoc9NeE0I+k5S3ZfPW84sqfGhlt9sQ==" saltValue="FVfrfIUpr0qd4BgVgZBNY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36" priority="36">
      <formula>LEN(TRIM(B14))&gt;0</formula>
    </cfRule>
  </conditionalFormatting>
  <conditionalFormatting sqref="B20:B55">
    <cfRule type="notContainsBlanks" dxfId="135" priority="54">
      <formula>LEN(TRIM(B20))&gt;0</formula>
    </cfRule>
  </conditionalFormatting>
  <conditionalFormatting sqref="B14:C19">
    <cfRule type="expression" dxfId="134" priority="35">
      <formula>AND(NOT($C$9=""),NOT($C$10=""),SUM($C$9:$C$10)=0)</formula>
    </cfRule>
  </conditionalFormatting>
  <conditionalFormatting sqref="C5:C6">
    <cfRule type="cellIs" dxfId="133" priority="55" operator="equal">
      <formula>0</formula>
    </cfRule>
  </conditionalFormatting>
  <conditionalFormatting sqref="C14:C19">
    <cfRule type="expression" dxfId="132" priority="38">
      <formula>NOT($B14="")</formula>
    </cfRule>
  </conditionalFormatting>
  <conditionalFormatting sqref="D14:D19 C20:CH55 F14:F19 AK14:AM19 AO14:BP19 BR14:BR19 J14:AI19 BZ14:CH19">
    <cfRule type="expression" dxfId="131" priority="53">
      <formula>NOT($B14="")</formula>
    </cfRule>
  </conditionalFormatting>
  <conditionalFormatting sqref="D14:D55">
    <cfRule type="expression" dxfId="130" priority="52">
      <formula>NOT($C14="Other")</formula>
    </cfRule>
  </conditionalFormatting>
  <conditionalFormatting sqref="D12:F12 D14:D19 F14:F19 J14:AI19 AK14:AM19 AO14:BP19 BR14:BR19 BZ14:CH19 B20:CH55">
    <cfRule type="expression" dxfId="129" priority="39">
      <formula>AND(NOT($C$9=""),NOT($C$10=""),SUM($C$9:$C$10)=0)</formula>
    </cfRule>
  </conditionalFormatting>
  <conditionalFormatting sqref="E14:E19">
    <cfRule type="expression" dxfId="128" priority="34">
      <formula>NOT($B14="")</formula>
    </cfRule>
    <cfRule type="expression" dxfId="127" priority="33">
      <formula>AND(NOT($C$9=""),NOT($C$10=""),SUM($C$9:$C$10)=0)</formula>
    </cfRule>
  </conditionalFormatting>
  <conditionalFormatting sqref="F14:F55">
    <cfRule type="expression" dxfId="126" priority="51">
      <formula>NOT($E14="Other")</formula>
    </cfRule>
  </conditionalFormatting>
  <conditionalFormatting sqref="G14:H19">
    <cfRule type="expression" dxfId="125" priority="30">
      <formula>NOT($B14="")</formula>
    </cfRule>
  </conditionalFormatting>
  <conditionalFormatting sqref="G14:I19">
    <cfRule type="expression" dxfId="124" priority="27">
      <formula>AND(NOT($C$9=""),NOT($C$10=""),SUM($C$9:$C$10)=0)</formula>
    </cfRule>
  </conditionalFormatting>
  <conditionalFormatting sqref="I14:I19">
    <cfRule type="notContainsBlanks" dxfId="123" priority="28">
      <formula>LEN(TRIM(I14))&gt;0</formula>
    </cfRule>
  </conditionalFormatting>
  <conditionalFormatting sqref="I20:I55">
    <cfRule type="expression" dxfId="122" priority="50">
      <formula>NOT($H20="Yes")</formula>
    </cfRule>
  </conditionalFormatting>
  <conditionalFormatting sqref="AJ14:AJ19">
    <cfRule type="expression" dxfId="121" priority="4">
      <formula>AND(NOT($C$9=""),NOT($C$10=""),SUM($C$9:$C$10)=0)</formula>
    </cfRule>
    <cfRule type="expression" dxfId="120" priority="5">
      <formula>NOT($B14="")</formula>
    </cfRule>
  </conditionalFormatting>
  <conditionalFormatting sqref="AL14:AL55">
    <cfRule type="expression" dxfId="119" priority="49">
      <formula>NOT(OR($AK14="Calculated/Modeled"))</formula>
    </cfRule>
  </conditionalFormatting>
  <conditionalFormatting sqref="AM14:AM55">
    <cfRule type="expression" dxfId="118" priority="48">
      <formula>NOT($AK14="Measured")</formula>
    </cfRule>
  </conditionalFormatting>
  <conditionalFormatting sqref="AN14:AN19">
    <cfRule type="expression" dxfId="117" priority="26">
      <formula>NOT($B14="")</formula>
    </cfRule>
    <cfRule type="expression" dxfId="116" priority="25">
      <formula>AND(NOT($C$9=""),NOT($C$10=""),SUM($C$9:$C$10)=0)</formula>
    </cfRule>
  </conditionalFormatting>
  <conditionalFormatting sqref="AO14:AO55">
    <cfRule type="expression" dxfId="115" priority="45">
      <formula>NOT($AN14="Yes")</formula>
    </cfRule>
  </conditionalFormatting>
  <conditionalFormatting sqref="BQ14:BQ19">
    <cfRule type="expression" dxfId="114" priority="24">
      <formula>NOT($B14="")</formula>
    </cfRule>
    <cfRule type="expression" dxfId="113" priority="23">
      <formula>AND(NOT($C$9=""),NOT($C$10=""),SUM($C$9:$C$10)=0)</formula>
    </cfRule>
  </conditionalFormatting>
  <conditionalFormatting sqref="BR14:BR55">
    <cfRule type="expression" dxfId="112" priority="44">
      <formula>NOT($BQ14="Yes")</formula>
    </cfRule>
  </conditionalFormatting>
  <conditionalFormatting sqref="BS14:BS55">
    <cfRule type="expression" dxfId="111" priority="21">
      <formula>NOT($BQ14="No")</formula>
    </cfRule>
  </conditionalFormatting>
  <conditionalFormatting sqref="BS14:BT14 BS15:BS19">
    <cfRule type="expression" dxfId="110" priority="22">
      <formula>NOT($B14="")</formula>
    </cfRule>
  </conditionalFormatting>
  <conditionalFormatting sqref="BS14:BY19">
    <cfRule type="expression" dxfId="109" priority="1">
      <formula>AND(NOT($C$9=""),NOT($C$10=""),SUM($C$9:$C$10)=0)</formula>
    </cfRule>
  </conditionalFormatting>
  <conditionalFormatting sqref="BT15:BT19">
    <cfRule type="expression" dxfId="108" priority="13">
      <formula>NOT($B15="")</formula>
    </cfRule>
  </conditionalFormatting>
  <conditionalFormatting sqref="BU14:BU19">
    <cfRule type="expression" dxfId="107" priority="19">
      <formula>NOT($B14="")</formula>
    </cfRule>
  </conditionalFormatting>
  <conditionalFormatting sqref="BU14:BU55">
    <cfRule type="expression" dxfId="106" priority="18">
      <formula>NOT($BT14="No")</formula>
    </cfRule>
  </conditionalFormatting>
  <conditionalFormatting sqref="BV14:BX19">
    <cfRule type="expression" dxfId="105" priority="8">
      <formula>NOT($B14="")</formula>
    </cfRule>
  </conditionalFormatting>
  <conditionalFormatting sqref="BW14:BW55">
    <cfRule type="expression" dxfId="104" priority="7">
      <formula>NOT($BV14="No")</formula>
    </cfRule>
  </conditionalFormatting>
  <conditionalFormatting sqref="BY14:BY19">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T14:BT55 AN14:AN55 BV14:BV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Cassidy TB &amp; CGLS</v>
      </c>
    </row>
    <row r="7" spans="2:101" x14ac:dyDescent="0.3">
      <c r="C7" s="10"/>
    </row>
    <row r="8" spans="2:101" ht="15.6" x14ac:dyDescent="0.3">
      <c r="B8" s="49" t="s">
        <v>468</v>
      </c>
      <c r="C8" s="10"/>
    </row>
    <row r="9" spans="2:101" x14ac:dyDescent="0.3">
      <c r="B9" s="207" t="s">
        <v>539</v>
      </c>
      <c r="C9" s="208">
        <v>1</v>
      </c>
    </row>
    <row r="10" spans="2:101" x14ac:dyDescent="0.3">
      <c r="B10" s="209"/>
      <c r="C10" s="210"/>
    </row>
    <row r="11" spans="2:101" ht="15.6" x14ac:dyDescent="0.3">
      <c r="B11" s="49" t="s">
        <v>540</v>
      </c>
      <c r="D11" s="211" t="s">
        <v>472</v>
      </c>
      <c r="E11" s="211"/>
      <c r="F11" s="211"/>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7"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8" t="s">
        <v>551</v>
      </c>
      <c r="BQ13" s="195" t="s">
        <v>552</v>
      </c>
      <c r="BR13" s="195" t="s">
        <v>553</v>
      </c>
      <c r="BS13" s="198" t="s">
        <v>554</v>
      </c>
      <c r="BT13" s="198" t="s">
        <v>528</v>
      </c>
      <c r="BU13" s="219" t="s">
        <v>555</v>
      </c>
      <c r="BV13" s="217" t="s">
        <v>556</v>
      </c>
      <c r="BW13" s="220" t="s">
        <v>557</v>
      </c>
      <c r="BX13" s="195" t="s">
        <v>558</v>
      </c>
      <c r="BY13" s="195" t="s">
        <v>543</v>
      </c>
      <c r="BZ13" s="195" t="s">
        <v>559</v>
      </c>
      <c r="CA13" s="195" t="s">
        <v>560</v>
      </c>
      <c r="CB13" s="195" t="s">
        <v>543</v>
      </c>
      <c r="CC13" s="195" t="s">
        <v>561</v>
      </c>
      <c r="CD13" s="195" t="s">
        <v>562</v>
      </c>
      <c r="CE13" s="195" t="s">
        <v>543</v>
      </c>
      <c r="CF13" s="221" t="s">
        <v>563</v>
      </c>
      <c r="CG13" s="195" t="s">
        <v>564</v>
      </c>
      <c r="CH13" s="195" t="s">
        <v>565</v>
      </c>
      <c r="CI13" s="195" t="s">
        <v>566</v>
      </c>
      <c r="CJ13" s="195" t="s">
        <v>567</v>
      </c>
      <c r="CK13" s="195" t="s">
        <v>568</v>
      </c>
      <c r="CL13" s="195" t="s">
        <v>569</v>
      </c>
      <c r="CM13" s="195" t="s">
        <v>570</v>
      </c>
      <c r="CN13" s="221" t="s">
        <v>571</v>
      </c>
      <c r="CO13" s="195"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3"/>
      <c r="CO14" s="223"/>
      <c r="CP14" s="223"/>
      <c r="CQ14" s="223"/>
      <c r="CR14" s="223"/>
      <c r="CS14" s="223"/>
      <c r="CT14" s="223"/>
      <c r="CU14" s="223"/>
      <c r="CV14" s="223"/>
      <c r="CW14" s="223"/>
    </row>
    <row r="15" spans="2:101" s="10" customFormat="1" x14ac:dyDescent="0.3">
      <c r="B15" s="222"/>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Ud5vkesqVLWsqZhYXeyJuaY+psK2Mas5+bQV/dxutK6w+lzmzIO7Et7NIgZ05CArlk8wSR+2upmQzgbOq1XJ6A==" saltValue="Rto5p760WTcXLBpU+pN/s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10DBE347-71E3-4221-94CA-1F412579953D}"/>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F3AE97C-DF5E-4758-BCF4-C19A5E09B75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