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9331E19-BFC4-4352-9557-2B67E618172F}"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HAP" sheetId="5" r:id="rId5"/>
    <sheet name="StorageVessels" sheetId="7" r:id="rId6"/>
    <sheet name="Lists" sheetId="19" state="hidden" r:id="rId7"/>
  </sheets>
  <externalReferences>
    <externalReference r:id="rId8"/>
    <externalReference r:id="rId9"/>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5" i="7" l="1"/>
  <c r="AP14" i="7"/>
  <c r="CD15" i="7" l="1"/>
  <c r="CD14" i="7"/>
  <c r="CG15" i="7"/>
  <c r="CG14" i="7"/>
  <c r="CF15" i="7"/>
  <c r="CF14" i="7"/>
  <c r="CB15" i="7"/>
  <c r="CB14" i="7"/>
  <c r="BZ15" i="7"/>
  <c r="BZ14" i="7"/>
  <c r="J15" i="7" l="1"/>
  <c r="J14" i="7"/>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6" i="7"/>
  <c r="C5" i="7"/>
  <c r="C6" i="5"/>
  <c r="C5" i="5"/>
  <c r="C5" i="4"/>
  <c r="C4" i="4"/>
</calcChain>
</file>

<file path=xl/sharedStrings.xml><?xml version="1.0" encoding="utf-8"?>
<sst xmlns="http://schemas.openxmlformats.org/spreadsheetml/2006/main" count="1522" uniqueCount="575">
  <si>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</si>
  <si>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</si>
  <si>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</si>
  <si>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</si>
  <si>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</si>
  <si>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</si>
  <si>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</si>
  <si>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</si>
  <si>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</si>
  <si>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</si>
  <si>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</si>
  <si>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</si>
  <si>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</si>
  <si>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</si>
  <si>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</si>
  <si>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</si>
  <si>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</si>
  <si>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</si>
  <si>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</si>
  <si>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</si>
  <si>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</si>
  <si>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</si>
  <si>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</si>
  <si>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</si>
  <si>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</si>
  <si>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</si>
  <si>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</si>
  <si>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</si>
  <si>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</si>
  <si>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</si>
  <si>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</si>
  <si>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</si>
  <si>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</si>
  <si>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</si>
  <si>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</si>
  <si>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</si>
  <si>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</si>
  <si>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</si>
  <si>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</si>
  <si>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</si>
  <si>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</si>
  <si>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</si>
  <si>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</si>
  <si>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</si>
  <si>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</si>
  <si>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</si>
  <si>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</si>
  <si>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</si>
  <si>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</si>
  <si>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</si>
  <si>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</si>
  <si>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</si>
  <si>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</si>
  <si>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</si>
  <si>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</si>
  <si>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</si>
  <si>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</si>
  <si>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</si>
  <si>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</si>
  <si>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</si>
  <si>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</si>
  <si>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</si>
  <si>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</si>
  <si>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</si>
  <si>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</si>
  <si>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</si>
  <si>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</si>
  <si>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</si>
  <si>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</si>
  <si>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</si>
  <si>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</si>
  <si>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</si>
  <si>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</si>
  <si>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</si>
  <si>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</si>
  <si>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</si>
  <si>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</si>
  <si>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</si>
  <si>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</si>
  <si>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</si>
  <si>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</si>
  <si>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</si>
  <si>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</si>
  <si>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</si>
  <si>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</si>
  <si>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</si>
  <si>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</si>
  <si>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</si>
  <si>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</si>
  <si>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</si>
  <si>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</si>
  <si>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</si>
  <si>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</si>
  <si>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</si>
  <si>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</si>
  <si>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</si>
  <si>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</si>
  <si>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</si>
  <si>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</si>
  <si>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</si>
  <si>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</si>
  <si>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</si>
  <si>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</si>
  <si>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</si>
  <si>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</si>
  <si>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</si>
  <si>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</si>
  <si>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</si>
  <si>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</si>
  <si>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</si>
  <si>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</si>
  <si>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</si>
  <si>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</si>
  <si>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</si>
  <si>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</si>
  <si>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</si>
  <si>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</si>
  <si>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</si>
  <si>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</si>
  <si>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</si>
  <si>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</si>
  <si>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</si>
  <si>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</si>
  <si>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</si>
  <si>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</si>
  <si>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</si>
  <si>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</si>
  <si>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</si>
  <si>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</si>
  <si>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</si>
  <si>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</si>
  <si>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</si>
  <si>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</si>
  <si>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</si>
  <si>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</si>
  <si>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</si>
  <si>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</si>
  <si>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</si>
  <si>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</si>
  <si>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</si>
  <si>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</si>
  <si>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</si>
  <si>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</si>
  <si>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</si>
  <si>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</si>
  <si>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</si>
  <si>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</si>
  <si>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</si>
  <si>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</si>
  <si>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</si>
  <si>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</si>
  <si>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</si>
  <si>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</si>
  <si>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</si>
  <si>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</si>
  <si>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</si>
  <si>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</si>
  <si>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</si>
  <si>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</si>
  <si>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</si>
  <si>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</si>
  <si>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</si>
  <si>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</si>
  <si>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</si>
  <si>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</si>
  <si>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</si>
  <si>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</si>
  <si>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</si>
  <si>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</si>
  <si>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</si>
  <si>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</si>
  <si>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</si>
  <si>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</si>
  <si>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</si>
  <si>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</si>
  <si>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</si>
  <si>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</si>
  <si>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</si>
  <si>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</si>
  <si>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</si>
  <si>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</si>
  <si>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</si>
  <si>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</si>
  <si>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</si>
  <si>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</si>
  <si>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</si>
  <si>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</si>
  <si>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</si>
  <si>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</si>
  <si>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</si>
  <si>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</si>
  <si>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</si>
  <si>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</si>
  <si>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</si>
  <si>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</si>
  <si>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</si>
  <si>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</si>
  <si>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</si>
  <si>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</si>
  <si>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</si>
  <si>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</si>
  <si>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</si>
  <si>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</si>
  <si>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</si>
  <si>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</si>
  <si>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</si>
  <si>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</si>
  <si>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</si>
  <si>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</si>
  <si>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</si>
  <si>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</si>
  <si>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</si>
  <si>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</si>
  <si>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</si>
  <si>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</si>
  <si>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</si>
  <si>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</si>
  <si>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</si>
  <si>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</si>
  <si>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</si>
  <si>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</si>
  <si>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</si>
  <si>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</si>
  <si>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</si>
  <si>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</si>
  <si>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</si>
  <si>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</si>
  <si>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</si>
  <si>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</si>
  <si>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</si>
  <si>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</si>
  <si>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</si>
  <si>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</si>
  <si>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</si>
  <si>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</si>
  <si>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</si>
  <si>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</si>
  <si>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</si>
  <si>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</si>
  <si>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</si>
  <si>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</si>
  <si>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</si>
  <si>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</si>
  <si>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</si>
  <si>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</si>
  <si>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</si>
  <si>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</si>
  <si>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</si>
  <si>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</si>
  <si>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</si>
  <si>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</si>
  <si>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</si>
  <si>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</si>
  <si>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</si>
  <si>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</si>
  <si>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</si>
  <si>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</si>
  <si>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</si>
  <si>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</si>
  <si>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</si>
  <si>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</si>
  <si>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</si>
  <si>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</si>
  <si>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</si>
  <si>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</si>
  <si>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</si>
  <si>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</si>
  <si>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</si>
  <si>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</si>
  <si>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</si>
  <si>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</si>
  <si>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</si>
  <si>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</si>
  <si>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</si>
  <si>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</si>
  <si>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</si>
  <si>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</si>
  <si>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</si>
  <si>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</si>
  <si>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</si>
  <si>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</si>
  <si>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</si>
  <si>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</si>
  <si>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</si>
  <si>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</si>
  <si>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</si>
  <si>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</si>
  <si>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</si>
  <si>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</si>
  <si>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</si>
  <si>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</si>
  <si>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</si>
  <si>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</si>
  <si>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</si>
  <si>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</si>
  <si>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</si>
  <si>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</si>
  <si>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</si>
  <si>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</si>
  <si>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</si>
  <si>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</si>
  <si>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</si>
  <si>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</si>
  <si>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</si>
  <si>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</si>
  <si>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</si>
  <si>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</si>
  <si>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</si>
  <si>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</si>
  <si>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</si>
  <si>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</si>
  <si>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</si>
  <si>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</si>
  <si>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</si>
  <si>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</si>
  <si>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</si>
  <si>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</si>
  <si>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</si>
  <si>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</si>
  <si>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</si>
  <si>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</si>
  <si>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</si>
  <si>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</si>
  <si>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</si>
  <si>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</si>
  <si>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</si>
  <si>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</si>
  <si>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</si>
  <si>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</si>
  <si>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</si>
  <si>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</si>
  <si>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</si>
  <si>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</si>
  <si>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</si>
  <si>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</si>
  <si>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</si>
  <si>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</si>
  <si>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</si>
  <si>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</si>
  <si>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</si>
  <si>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</si>
  <si>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</si>
  <si>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</si>
  <si>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</si>
  <si>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</si>
  <si>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</si>
  <si>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</si>
  <si>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</si>
  <si>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</si>
  <si>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</si>
  <si>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</si>
  <si>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</si>
  <si>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</si>
  <si>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</si>
  <si>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</si>
  <si>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</si>
  <si>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</si>
  <si>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</si>
  <si>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</si>
  <si>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</si>
  <si>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</si>
  <si>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</si>
  <si>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</si>
  <si>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</si>
  <si>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</si>
  <si>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</si>
  <si>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</si>
  <si>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</si>
  <si>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</si>
  <si>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</si>
  <si>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</si>
  <si>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</si>
  <si>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</si>
  <si>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</si>
  <si>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</si>
  <si>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</si>
  <si>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</si>
  <si>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</si>
  <si>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</si>
  <si>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</si>
  <si>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</si>
  <si>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</si>
  <si>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</si>
  <si>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</si>
  <si>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</si>
  <si>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</si>
  <si>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</si>
  <si>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</si>
  <si>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</si>
  <si>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</si>
  <si>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</si>
  <si>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</si>
  <si>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</si>
  <si>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</si>
  <si>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</si>
  <si>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</si>
  <si>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</si>
  <si>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</si>
  <si>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</si>
  <si>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</si>
  <si>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</si>
  <si>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</si>
  <si>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</si>
  <si>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</si>
  <si>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</si>
  <si>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</si>
  <si>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</si>
  <si>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</si>
  <si>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</si>
  <si>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</si>
  <si>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</si>
  <si>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</si>
  <si>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</si>
  <si>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</si>
  <si>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</si>
  <si>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</si>
  <si>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</si>
  <si>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</si>
  <si>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</si>
  <si>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</si>
  <si>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</si>
  <si>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</si>
  <si>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</si>
  <si>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</si>
  <si>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</si>
  <si>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</si>
  <si>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</si>
  <si>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</si>
  <si>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</si>
  <si>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</si>
  <si>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</si>
  <si>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</si>
  <si>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</si>
  <si>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</si>
  <si>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</si>
  <si>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</si>
  <si>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</si>
  <si>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</si>
  <si>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</si>
  <si>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</si>
  <si>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</si>
  <si>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</si>
  <si>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</si>
  <si>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</si>
  <si>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</si>
  <si>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</si>
  <si>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</si>
  <si>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</si>
  <si>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</si>
  <si>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</si>
  <si>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</si>
  <si>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</si>
  <si>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</si>
  <si>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</si>
  <si>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</si>
  <si>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</si>
  <si>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</si>
  <si>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</si>
  <si>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</si>
  <si>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</si>
  <si>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</si>
  <si>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</si>
  <si>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</si>
  <si>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</si>
  <si>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</si>
  <si>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</si>
  <si>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</si>
  <si>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</si>
  <si>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</si>
  <si>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</si>
  <si>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</si>
  <si>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</si>
  <si>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</si>
  <si>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</si>
  <si>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</si>
  <si>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</si>
  <si>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</si>
  <si>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</si>
  <si>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</si>
  <si>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</si>
  <si>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</si>
  <si>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</si>
  <si>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</si>
  <si>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</si>
  <si>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</si>
  <si>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</si>
  <si>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</si>
  <si>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</si>
  <si>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</si>
  <si>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</si>
  <si>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</si>
  <si>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</si>
  <si>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</si>
  <si>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</si>
  <si>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</si>
  <si>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</si>
  <si>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</si>
  <si>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</si>
  <si>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</si>
  <si>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</si>
  <si>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</si>
  <si>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</si>
  <si>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</si>
  <si>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</si>
  <si>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</si>
  <si>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</si>
  <si>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</si>
  <si>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</si>
  <si>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</si>
  <si>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</si>
  <si>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</si>
  <si>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</si>
  <si>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</si>
  <si>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</si>
  <si>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</si>
  <si>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</si>
  <si>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</si>
  <si>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</si>
  <si>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</si>
  <si>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</si>
  <si>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</si>
  <si>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</si>
  <si>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</si>
  <si>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</si>
  <si>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</si>
  <si>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</si>
  <si>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</si>
  <si>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</si>
  <si>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</si>
  <si>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</si>
  <si>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</si>
  <si>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</si>
  <si>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</si>
  <si>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</si>
  <si>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</si>
  <si>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</si>
  <si>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</si>
  <si>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</si>
  <si>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</si>
  <si>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</si>
  <si>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</si>
  <si>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</si>
  <si>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</si>
  <si>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No</t>
  </si>
  <si>
    <t>2 North Nevada Avenue</t>
  </si>
  <si>
    <t>Colorado Springs</t>
  </si>
  <si>
    <t>Colorado</t>
  </si>
  <si>
    <t>NATURAL GAS PIPELINE CO OF AMERICA-201</t>
  </si>
  <si>
    <t>Gathering and Boosting Station</t>
  </si>
  <si>
    <t xml:space="preserve">5611 S 12000 WEST RD </t>
  </si>
  <si>
    <t>Herscher</t>
  </si>
  <si>
    <t>IL</t>
  </si>
  <si>
    <t>Kanakee</t>
  </si>
  <si>
    <t>Grid</t>
  </si>
  <si>
    <t>N/A</t>
  </si>
  <si>
    <t>Calculated/Modeled</t>
  </si>
  <si>
    <t>Produced Fluids Tank 1</t>
  </si>
  <si>
    <t>Produced Fluids Tank 2</t>
  </si>
  <si>
    <t>Storage Field</t>
  </si>
  <si>
    <t>Working and Breathing</t>
  </si>
  <si>
    <t>Wyatt_Ellis@KinderMorgan.com</t>
  </si>
  <si>
    <t>Major</t>
  </si>
  <si>
    <t>Natural Gas Pipeline Company of America – Station 201</t>
  </si>
  <si>
    <t>1667 Cole Boulevard</t>
  </si>
  <si>
    <t>Lakewood</t>
  </si>
  <si>
    <t>Wyatt Ellis</t>
  </si>
  <si>
    <t>Engineer - EHS</t>
  </si>
  <si>
    <t>720-837-5845</t>
  </si>
  <si>
    <t>AP-42 7.1</t>
  </si>
  <si>
    <t>Construction/modification/reconstruction before 8/23/11.</t>
  </si>
  <si>
    <t>Not an affected source.</t>
  </si>
  <si>
    <t>Not applicable to facility</t>
  </si>
  <si>
    <t>SPCC (40 CFR 112)</t>
  </si>
  <si>
    <t>All tank emissions are flash/working/breathing</t>
  </si>
  <si>
    <t>Produced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</si>
</sst>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sz val="11"/>
      <color theme="1"/>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174">
    <xf numFmtId="0" fontId="0" fillId="0" borderId="0" xfId="0"/>
    <xf numFmtId="0" fontId="0" fillId="9" borderId="0" xfId="0" applyFill="1" applyAlignment="1" applyProtection="1">
      <alignment vertical="top"/>
    </xf>
    <xf numFmtId="0" fontId="5" fillId="9" borderId="0" xfId="0" applyFont="1" applyFill="1" applyAlignment="1" applyProtection="1">
      <alignment vertical="top"/>
    </xf>
    <xf numFmtId="0" fontId="26" fillId="9" borderId="0" xfId="0" applyFont="1" applyFill="1" applyAlignment="1" applyProtection="1">
      <alignment vertical="center"/>
    </xf>
    <xf numFmtId="0" fontId="24" fillId="9" borderId="0" xfId="0" applyFont="1" applyFill="1" applyAlignment="1" applyProtection="1">
      <alignmen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0" fillId="0" borderId="0" xfId="0" applyAlignment="1" applyProtection="1">
      <alignment vertical="top"/>
    </xf>
    <xf numFmtId="0" fontId="21" fillId="17" borderId="27" xfId="0" applyFont="1" applyFill="1" applyBorder="1" applyAlignment="1" applyProtection="1">
      <alignment horizontal="right" vertical="top" wrapText="1"/>
    </xf>
    <xf numFmtId="0" fontId="21" fillId="17" borderId="28" xfId="0" applyFont="1" applyFill="1" applyBorder="1" applyAlignment="1" applyProtection="1">
      <alignment vertical="top" wrapText="1"/>
    </xf>
    <xf numFmtId="0" fontId="21" fillId="18" borderId="26" xfId="0" applyFont="1" applyFill="1" applyBorder="1" applyAlignment="1" applyProtection="1">
      <alignment vertical="top" wrapText="1"/>
    </xf>
    <xf numFmtId="0" fontId="21" fillId="18" borderId="29" xfId="0" applyFont="1" applyFill="1" applyBorder="1" applyAlignment="1" applyProtection="1">
      <alignment vertical="top" wrapText="1"/>
    </xf>
    <xf numFmtId="0" fontId="21" fillId="18" borderId="26" xfId="0" applyFont="1" applyFill="1" applyBorder="1" applyAlignment="1" applyProtection="1">
      <alignment horizontal="right" vertical="top" wrapText="1"/>
    </xf>
    <xf numFmtId="0" fontId="23" fillId="18" borderId="29" xfId="0" applyFont="1" applyFill="1" applyBorder="1" applyAlignment="1" applyProtection="1">
      <alignment vertical="top" wrapText="1"/>
    </xf>
    <xf numFmtId="0" fontId="21" fillId="19" borderId="26" xfId="0" applyFont="1" applyFill="1" applyBorder="1" applyAlignment="1" applyProtection="1">
      <alignment vertical="top" wrapText="1"/>
    </xf>
    <xf numFmtId="0" fontId="21" fillId="19" borderId="29" xfId="0" applyFont="1" applyFill="1" applyBorder="1" applyAlignment="1" applyProtection="1">
      <alignment vertical="top" wrapText="1"/>
    </xf>
    <xf numFmtId="0" fontId="21" fillId="19" borderId="26" xfId="0" applyFont="1" applyFill="1" applyBorder="1" applyAlignment="1" applyProtection="1">
      <alignment horizontal="right" vertical="top" wrapText="1"/>
    </xf>
    <xf numFmtId="0" fontId="23" fillId="19" borderId="29" xfId="0" applyFont="1" applyFill="1" applyBorder="1" applyAlignment="1" applyProtection="1">
      <alignment vertical="top" wrapText="1"/>
    </xf>
    <xf numFmtId="0" fontId="21" fillId="20" borderId="26" xfId="0" applyFont="1" applyFill="1" applyBorder="1" applyAlignment="1" applyProtection="1">
      <alignment vertical="top" wrapText="1"/>
    </xf>
    <xf numFmtId="0" fontId="21" fillId="20" borderId="29" xfId="0" applyFont="1" applyFill="1" applyBorder="1" applyAlignment="1" applyProtection="1">
      <alignment vertical="top" wrapText="1"/>
    </xf>
    <xf numFmtId="0" fontId="22" fillId="20" borderId="26" xfId="0" applyFont="1" applyFill="1" applyBorder="1" applyAlignment="1" applyProtection="1">
      <alignment horizontal="right" vertical="top" wrapText="1"/>
    </xf>
    <xf numFmtId="0" fontId="23" fillId="20" borderId="29" xfId="0" applyFont="1" applyFill="1" applyBorder="1" applyAlignment="1" applyProtection="1">
      <alignment vertical="top" wrapText="1"/>
    </xf>
    <xf numFmtId="0" fontId="21" fillId="20" borderId="26" xfId="0" applyFont="1" applyFill="1" applyBorder="1" applyAlignment="1" applyProtection="1">
      <alignment horizontal="right" vertical="top" wrapText="1"/>
    </xf>
    <xf numFmtId="0" fontId="21" fillId="21" borderId="26" xfId="0" applyFont="1" applyFill="1" applyBorder="1" applyAlignment="1" applyProtection="1">
      <alignment vertical="top" wrapText="1"/>
    </xf>
    <xf numFmtId="0" fontId="21" fillId="21" borderId="29" xfId="0" applyFont="1" applyFill="1" applyBorder="1" applyAlignment="1" applyProtection="1">
      <alignment vertical="top" wrapText="1"/>
    </xf>
    <xf numFmtId="0" fontId="22" fillId="21" borderId="26" xfId="0" applyFont="1" applyFill="1" applyBorder="1" applyAlignment="1" applyProtection="1">
      <alignment horizontal="right" vertical="top" wrapText="1"/>
    </xf>
    <xf numFmtId="0" fontId="23" fillId="21" borderId="29" xfId="0" applyFont="1" applyFill="1" applyBorder="1" applyAlignment="1" applyProtection="1">
      <alignment vertical="top" wrapText="1"/>
    </xf>
    <xf numFmtId="0" fontId="25" fillId="21" borderId="29" xfId="0" applyFont="1" applyFill="1" applyBorder="1" applyAlignment="1" applyProtection="1">
      <alignment vertical="top" wrapText="1"/>
    </xf>
    <xf numFmtId="0" fontId="21" fillId="21" borderId="26" xfId="0" applyFont="1" applyFill="1" applyBorder="1" applyAlignment="1" applyProtection="1">
      <alignment horizontal="right" vertical="top" wrapText="1"/>
    </xf>
    <xf numFmtId="0" fontId="21" fillId="21" borderId="18" xfId="0" applyFont="1" applyFill="1" applyBorder="1" applyAlignment="1" applyProtection="1">
      <alignment horizontal="right" vertical="top" wrapText="1"/>
    </xf>
    <xf numFmtId="0" fontId="23" fillId="21" borderId="30" xfId="0" applyFont="1" applyFill="1" applyBorder="1" applyAlignment="1" applyProtection="1">
      <alignment vertical="top" wrapText="1"/>
    </xf>
    <xf numFmtId="0" fontId="27" fillId="9" borderId="0" xfId="0" applyFont="1" applyFill="1" applyAlignment="1" applyProtection="1">
      <alignment vertical="center"/>
    </xf>
    <xf numFmtId="0" fontId="28"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10" borderId="0" xfId="0" applyFont="1" applyFill="1" applyProtection="1"/>
    <xf numFmtId="0" fontId="11" fillId="3" borderId="16" xfId="0" applyFont="1" applyFill="1" applyBorder="1" applyAlignment="1" applyProtection="1">
      <alignment vertical="top"/>
    </xf>
    <xf numFmtId="0" fontId="11" fillId="3" borderId="19" xfId="0" applyFont="1" applyFill="1" applyBorder="1" applyAlignment="1" applyProtection="1">
      <alignment vertical="top"/>
    </xf>
    <xf numFmtId="0" fontId="2" fillId="10" borderId="17"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25" xfId="0" applyFont="1" applyFill="1" applyBorder="1" applyAlignment="1" applyProtection="1">
      <alignment vertical="top" wrapText="1"/>
    </xf>
    <xf numFmtId="0" fontId="0" fillId="0" borderId="14" xfId="0" applyBorder="1" applyAlignment="1" applyProtection="1">
      <alignment horizontal="left" vertical="center" wrapText="1"/>
    </xf>
    <xf numFmtId="0" fontId="0" fillId="0" borderId="0" xfId="0" applyAlignment="1" applyProtection="1">
      <alignment horizontal="left" vertical="center" indent="1"/>
    </xf>
    <xf numFmtId="0" fontId="2" fillId="0" borderId="17" xfId="0" applyFont="1" applyBorder="1" applyAlignment="1" applyProtection="1">
      <alignment vertical="top" wrapText="1"/>
    </xf>
    <xf numFmtId="0" fontId="2" fillId="10" borderId="22" xfId="0" applyFont="1" applyFill="1" applyBorder="1" applyAlignment="1" applyProtection="1">
      <alignment vertical="top" wrapText="1"/>
    </xf>
    <xf numFmtId="0" fontId="2" fillId="10" borderId="23" xfId="0" applyFont="1" applyFill="1" applyBorder="1" applyAlignment="1" applyProtection="1">
      <alignment vertical="top" wrapText="1"/>
    </xf>
    <xf numFmtId="0" fontId="2" fillId="10" borderId="26" xfId="0" applyFont="1" applyFill="1" applyBorder="1" applyAlignment="1" applyProtection="1">
      <alignment vertical="top" wrapText="1"/>
    </xf>
    <xf numFmtId="0" fontId="4" fillId="0" borderId="0" xfId="0" applyFont="1" applyAlignment="1" applyProtection="1">
      <alignment vertical="top"/>
    </xf>
    <xf numFmtId="0" fontId="0" fillId="0" borderId="14" xfId="0" applyBorder="1" applyAlignment="1" applyProtection="1">
      <alignment wrapText="1"/>
    </xf>
    <xf numFmtId="0" fontId="0" fillId="0" borderId="4" xfId="0" applyBorder="1" applyAlignment="1" applyProtection="1">
      <alignment vertical="top" wrapText="1"/>
    </xf>
    <xf numFmtId="0" fontId="0" fillId="0" borderId="14" xfId="0" applyBorder="1" applyAlignment="1" applyProtection="1">
      <alignment vertical="top" wrapText="1"/>
    </xf>
    <xf numFmtId="0" fontId="2" fillId="10" borderId="4" xfId="0" applyFont="1" applyFill="1" applyBorder="1" applyAlignment="1" applyProtection="1">
      <alignment vertical="top" wrapText="1"/>
    </xf>
    <xf numFmtId="0" fontId="2" fillId="10" borderId="14" xfId="0" applyFont="1" applyFill="1" applyBorder="1" applyAlignment="1" applyProtection="1">
      <alignment vertical="top" wrapText="1"/>
    </xf>
    <xf numFmtId="0" fontId="2" fillId="10" borderId="18" xfId="0" applyFont="1" applyFill="1" applyBorder="1" applyAlignment="1" applyProtection="1">
      <alignment vertical="top" wrapText="1"/>
    </xf>
    <xf numFmtId="0" fontId="2" fillId="10" borderId="21" xfId="0" applyFont="1" applyFill="1" applyBorder="1" applyAlignment="1" applyProtection="1">
      <alignment vertical="top" wrapText="1"/>
    </xf>
    <xf numFmtId="0" fontId="6"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29" fillId="5" borderId="1" xfId="1" applyFill="1" applyBorder="1" applyAlignment="1" applyProtection="1">
      <alignment vertical="top"/>
    </xf>
    <xf numFmtId="0" fontId="0" fillId="0" borderId="15" xfId="0" applyBorder="1" applyProtection="1"/>
    <xf numFmtId="0" fontId="0" fillId="0" borderId="15"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6" xfId="0" applyFill="1" applyBorder="1" applyAlignment="1" applyProtection="1">
      <alignment wrapText="1"/>
    </xf>
    <xf numFmtId="0" fontId="0" fillId="5" borderId="6" xfId="0" applyFill="1" applyBorder="1" applyAlignment="1" applyProtection="1">
      <alignment vertical="top"/>
    </xf>
    <xf numFmtId="0" fontId="0" fillId="0" borderId="24" xfId="0" applyBorder="1" applyAlignment="1" applyProtection="1">
      <alignment wrapText="1"/>
    </xf>
    <xf numFmtId="0" fontId="0" fillId="0" borderId="24"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7" xfId="0" applyFont="1" applyFill="1" applyBorder="1" applyAlignment="1" applyProtection="1">
      <alignment horizontal="left" vertical="center" wrapText="1"/>
    </xf>
    <xf numFmtId="0" fontId="0" fillId="5" borderId="12"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17" fillId="0" borderId="0" xfId="0" applyFont="1" applyProtection="1"/>
    <xf numFmtId="0" fontId="10" fillId="0" borderId="0" xfId="0" applyFont="1" applyAlignment="1" applyProtection="1">
      <alignment horizontal="left" vertical="center" wrapText="1"/>
    </xf>
    <xf numFmtId="0" fontId="9"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9" fillId="6" borderId="1" xfId="0" applyFont="1" applyFill="1" applyBorder="1" applyProtection="1"/>
    <xf numFmtId="0" fontId="9" fillId="4" borderId="1" xfId="0" applyFont="1" applyFill="1" applyBorder="1" applyAlignment="1" applyProtection="1">
      <alignment horizontal="center" vertical="top"/>
    </xf>
    <xf numFmtId="0" fontId="10" fillId="6" borderId="1" xfId="0" applyFont="1" applyFill="1" applyBorder="1" applyProtection="1"/>
    <xf numFmtId="0" fontId="10" fillId="5" borderId="1" xfId="0" applyFont="1" applyFill="1" applyBorder="1" applyAlignment="1" applyProtection="1">
      <alignment vertical="top"/>
    </xf>
    <xf numFmtId="0" fontId="10" fillId="4" borderId="1" xfId="0" applyFont="1" applyFill="1" applyBorder="1" applyProtection="1"/>
    <xf numFmtId="0" fontId="10" fillId="0" borderId="0" xfId="0" applyFont="1" applyAlignment="1" applyProtection="1">
      <alignment horizontal="left" vertical="center"/>
    </xf>
    <xf numFmtId="0" fontId="10" fillId="3" borderId="1" xfId="0" applyFont="1" applyFill="1" applyBorder="1" applyAlignment="1" applyProtection="1">
      <alignment horizontal="left" vertical="center"/>
    </xf>
    <xf numFmtId="0" fontId="8" fillId="0" borderId="0" xfId="0" applyFont="1" applyAlignment="1" applyProtection="1">
      <alignment horizontal="center" wrapText="1"/>
    </xf>
    <xf numFmtId="0" fontId="2" fillId="0" borderId="0" xfId="0" applyFont="1" applyProtection="1"/>
    <xf numFmtId="0" fontId="19" fillId="0" borderId="0" xfId="0" applyFont="1" applyProtection="1"/>
    <xf numFmtId="0" fontId="15" fillId="0" borderId="0" xfId="0" applyFont="1" applyProtection="1"/>
    <xf numFmtId="0" fontId="18" fillId="0" borderId="0" xfId="0" applyFont="1" applyProtection="1"/>
    <xf numFmtId="0" fontId="2" fillId="0" borderId="0" xfId="0" applyFont="1" applyAlignment="1" applyProtection="1">
      <alignment vertical="center" wrapText="1"/>
    </xf>
    <xf numFmtId="0" fontId="11" fillId="3" borderId="1" xfId="0" applyFont="1" applyFill="1" applyBorder="1" applyAlignment="1" applyProtection="1">
      <alignment horizontal="center" vertical="center"/>
    </xf>
    <xf numFmtId="0" fontId="11" fillId="15"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3" fillId="0" borderId="0" xfId="0" applyFont="1" applyAlignment="1" applyProtection="1">
      <alignment wrapText="1"/>
    </xf>
    <xf numFmtId="0" fontId="10"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1" fillId="0" borderId="0" xfId="0" applyFont="1" applyProtection="1"/>
    <xf numFmtId="0" fontId="2" fillId="0" borderId="0" xfId="0" applyFont="1" applyAlignment="1" applyProtection="1">
      <alignment vertical="top"/>
    </xf>
    <xf numFmtId="0" fontId="11" fillId="3" borderId="7" xfId="0" applyFont="1" applyFill="1" applyBorder="1" applyAlignment="1" applyProtection="1">
      <alignment vertical="center" wrapText="1"/>
    </xf>
    <xf numFmtId="0" fontId="2" fillId="8" borderId="7" xfId="0" applyFont="1" applyFill="1" applyBorder="1" applyAlignment="1" applyProtection="1">
      <alignment horizontal="center" vertical="center"/>
    </xf>
    <xf numFmtId="0" fontId="2" fillId="0" borderId="0" xfId="0" applyFont="1" applyAlignment="1" applyProtection="1">
      <alignment horizontal="center"/>
    </xf>
    <xf numFmtId="0" fontId="3" fillId="0" borderId="0" xfId="0" applyFont="1" applyAlignment="1" applyProtection="1">
      <alignment vertical="center" wrapText="1"/>
    </xf>
    <xf numFmtId="0" fontId="11"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0" borderId="0" xfId="0" applyFont="1" applyAlignment="1" applyProtection="1">
      <alignment horizontal="left" vertical="top"/>
    </xf>
    <xf numFmtId="0" fontId="13" fillId="0" borderId="0" xfId="0" applyFont="1" applyAlignment="1" applyProtection="1">
      <alignment wrapText="1"/>
    </xf>
    <xf numFmtId="0" fontId="1" fillId="0" borderId="0" xfId="0" applyFont="1" applyAlignment="1" applyProtection="1">
      <alignment horizontal="left"/>
    </xf>
    <xf numFmtId="0" fontId="16" fillId="0" borderId="0" xfId="0" applyFont="1" applyProtection="1"/>
    <xf numFmtId="0" fontId="13" fillId="0" borderId="3" xfId="0" applyFont="1" applyBorder="1" applyAlignment="1" applyProtection="1">
      <alignment wrapText="1"/>
    </xf>
    <xf numFmtId="0" fontId="3" fillId="0" borderId="3" xfId="0" applyFont="1" applyBorder="1" applyAlignment="1" applyProtection="1">
      <alignment vertical="center" wrapText="1"/>
    </xf>
    <xf numFmtId="0" fontId="1" fillId="11" borderId="6"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3" fillId="12" borderId="8" xfId="0" applyFont="1" applyFill="1" applyBorder="1" applyAlignment="1" applyProtection="1">
      <alignment horizontal="center"/>
    </xf>
    <xf numFmtId="0" fontId="3" fillId="12" borderId="9" xfId="0" applyFont="1" applyFill="1" applyBorder="1" applyAlignment="1" applyProtection="1">
      <alignment horizontal="center"/>
    </xf>
    <xf numFmtId="0" fontId="3" fillId="13" borderId="6"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15" xfId="0" applyFont="1" applyFill="1" applyBorder="1" applyAlignment="1" applyProtection="1">
      <alignment horizontal="left"/>
    </xf>
    <xf numFmtId="0" fontId="1" fillId="14" borderId="12" xfId="0" applyFont="1" applyFill="1" applyBorder="1" applyAlignment="1" applyProtection="1">
      <alignment horizontal="left"/>
    </xf>
    <xf numFmtId="0" fontId="13" fillId="2" borderId="9" xfId="0" applyFont="1" applyFill="1" applyBorder="1" applyAlignment="1" applyProtection="1">
      <alignment horizontal="left"/>
    </xf>
    <xf numFmtId="0" fontId="13" fillId="2" borderId="10"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3" xfId="0" applyFill="1" applyBorder="1" applyAlignment="1" applyProtection="1">
      <alignment vertical="top"/>
    </xf>
    <xf numFmtId="0" fontId="0" fillId="5" borderId="13"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1" xfId="0" applyFill="1" applyBorder="1" applyAlignment="1" applyProtection="1">
      <alignment vertical="top"/>
    </xf>
    <xf numFmtId="0" fontId="12" fillId="0" borderId="0" xfId="0" applyFont="1" applyAlignment="1" applyProtection="1">
      <alignment vertical="top" wrapText="1"/>
    </xf>
    <xf numFmtId="0" fontId="4" fillId="0" borderId="0" xfId="0" applyFont="1" applyAlignment="1" applyProtection="1">
      <alignment vertical="top" wrapText="1"/>
    </xf>
    <xf numFmtId="0" fontId="0" fillId="16" borderId="0" xfId="0" applyFill="1" applyProtection="1"/>
    <xf numFmtId="0" fontId="0" fillId="2" borderId="0" xfId="0" applyFill="1" applyProtection="1"/>
  </cellXfs>
  <cellStyles count="2">
    <cellStyle name="Hyperlink"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15MvXJjRJRFEICp1aQkH0vL0ajPXVQ7z0uxuD7s6deK4tcKo6Es8pBiJkSiRdRaQnFFoxaCa61LzrpmpwBMGGw==" saltValue="5OKuJJh9v65BJXDS5eA1qQ=="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topLeftCell="A65" workbookViewId="0">
      <selection activeCell="D5" sqref="D5"/>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24.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VZSuj8hYDq/VJ6bdRkeL9UpJWQjbJOreHG6UJFttYlh8YxncKPkQ2tgM2P7JqPMEBaLRyPPdSKRUbbyA+lkOaw==" saltValue="+T/F2K0kYI5zOixWgeXB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F94" sqref="F94"/>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ht="28.8" x14ac:dyDescent="0.3">
      <c r="B4" s="61" t="s">
        <v>252</v>
      </c>
      <c r="C4" s="62" t="s">
        <v>562</v>
      </c>
    </row>
    <row r="5" spans="2:3" x14ac:dyDescent="0.3">
      <c r="B5" s="61" t="s">
        <v>253</v>
      </c>
      <c r="C5" s="63" t="s">
        <v>543</v>
      </c>
    </row>
    <row r="6" spans="2:3" x14ac:dyDescent="0.3">
      <c r="B6" s="61" t="s">
        <v>254</v>
      </c>
      <c r="C6" s="64">
        <v>6931794</v>
      </c>
    </row>
    <row r="8" spans="2:3" x14ac:dyDescent="0.3">
      <c r="B8" s="61" t="s">
        <v>255</v>
      </c>
      <c r="C8" s="64" t="s">
        <v>563</v>
      </c>
    </row>
    <row r="9" spans="2:3" x14ac:dyDescent="0.3">
      <c r="B9" s="61" t="s">
        <v>256</v>
      </c>
      <c r="C9" s="64" t="s">
        <v>564</v>
      </c>
    </row>
    <row r="10" spans="2:3" x14ac:dyDescent="0.3">
      <c r="B10" s="61" t="s">
        <v>257</v>
      </c>
      <c r="C10" s="64" t="s">
        <v>546</v>
      </c>
    </row>
    <row r="11" spans="2:3" x14ac:dyDescent="0.3">
      <c r="B11" s="61" t="s">
        <v>258</v>
      </c>
      <c r="C11" s="64">
        <v>80401</v>
      </c>
    </row>
    <row r="13" spans="2:3" x14ac:dyDescent="0.3">
      <c r="B13" s="61" t="s">
        <v>259</v>
      </c>
      <c r="C13" s="64" t="s">
        <v>565</v>
      </c>
    </row>
    <row r="14" spans="2:3" x14ac:dyDescent="0.3">
      <c r="B14" s="61" t="s">
        <v>260</v>
      </c>
      <c r="C14" s="64" t="s">
        <v>566</v>
      </c>
    </row>
    <row r="15" spans="2:3" x14ac:dyDescent="0.3">
      <c r="B15" s="61" t="s">
        <v>261</v>
      </c>
      <c r="C15" s="64" t="s">
        <v>567</v>
      </c>
    </row>
    <row r="16" spans="2:3" x14ac:dyDescent="0.3">
      <c r="B16" s="61" t="s">
        <v>262</v>
      </c>
      <c r="C16" s="64"/>
    </row>
    <row r="17" spans="2:3" x14ac:dyDescent="0.3">
      <c r="B17" s="61" t="s">
        <v>263</v>
      </c>
      <c r="C17" s="65" t="s">
        <v>560</v>
      </c>
    </row>
    <row r="18" spans="2:3" x14ac:dyDescent="0.3">
      <c r="B18" s="61" t="s">
        <v>264</v>
      </c>
      <c r="C18" s="65"/>
    </row>
    <row r="20" spans="2:3" ht="15.6" x14ac:dyDescent="0.3">
      <c r="B20" s="37" t="s">
        <v>265</v>
      </c>
    </row>
    <row r="21" spans="2:3" x14ac:dyDescent="0.3">
      <c r="B21" s="61" t="s">
        <v>266</v>
      </c>
      <c r="C21" s="64" t="s">
        <v>547</v>
      </c>
    </row>
    <row r="22" spans="2:3" x14ac:dyDescent="0.3">
      <c r="B22" s="61" t="s">
        <v>267</v>
      </c>
      <c r="C22" s="64">
        <v>524011</v>
      </c>
    </row>
    <row r="23" spans="2:3" x14ac:dyDescent="0.3">
      <c r="B23" s="61" t="s">
        <v>268</v>
      </c>
      <c r="C23" s="62" t="s">
        <v>548</v>
      </c>
    </row>
    <row r="24" spans="2:3" x14ac:dyDescent="0.3">
      <c r="B24" s="61" t="s">
        <v>269</v>
      </c>
      <c r="C24" s="62"/>
    </row>
    <row r="25" spans="2:3" x14ac:dyDescent="0.3">
      <c r="B25" s="61" t="s">
        <v>270</v>
      </c>
      <c r="C25" s="64" t="s">
        <v>549</v>
      </c>
    </row>
    <row r="26" spans="2:3" x14ac:dyDescent="0.3">
      <c r="B26" s="61" t="s">
        <v>271</v>
      </c>
      <c r="C26" s="64" t="s">
        <v>550</v>
      </c>
    </row>
    <row r="27" spans="2:3" x14ac:dyDescent="0.3">
      <c r="B27" s="61" t="s">
        <v>272</v>
      </c>
      <c r="C27" s="64" t="s">
        <v>551</v>
      </c>
    </row>
    <row r="28" spans="2:3" x14ac:dyDescent="0.3">
      <c r="B28" s="61" t="s">
        <v>273</v>
      </c>
      <c r="C28" s="64">
        <v>60941</v>
      </c>
    </row>
    <row r="29" spans="2:3" x14ac:dyDescent="0.3">
      <c r="B29" s="61" t="s">
        <v>274</v>
      </c>
      <c r="C29" s="64" t="s">
        <v>552</v>
      </c>
    </row>
    <row r="30" spans="2:3" x14ac:dyDescent="0.3">
      <c r="B30" s="61" t="s">
        <v>275</v>
      </c>
      <c r="C30" s="64">
        <v>41.630808000000002</v>
      </c>
    </row>
    <row r="31" spans="2:3" x14ac:dyDescent="0.3">
      <c r="B31" s="61" t="s">
        <v>276</v>
      </c>
      <c r="C31" s="64">
        <v>-86.708944000000002</v>
      </c>
    </row>
    <row r="32" spans="2:3" x14ac:dyDescent="0.3">
      <c r="B32" s="61" t="s">
        <v>255</v>
      </c>
      <c r="C32" s="64" t="s">
        <v>544</v>
      </c>
    </row>
    <row r="33" spans="2:3" x14ac:dyDescent="0.3">
      <c r="B33" s="61" t="s">
        <v>256</v>
      </c>
      <c r="C33" s="64" t="s">
        <v>545</v>
      </c>
    </row>
    <row r="34" spans="2:3" x14ac:dyDescent="0.3">
      <c r="B34" s="61" t="s">
        <v>257</v>
      </c>
      <c r="C34" s="64" t="s">
        <v>546</v>
      </c>
    </row>
    <row r="35" spans="2:3" x14ac:dyDescent="0.3">
      <c r="B35" s="61" t="s">
        <v>258</v>
      </c>
      <c r="C35" s="64">
        <v>80903</v>
      </c>
    </row>
    <row r="37" spans="2:3" x14ac:dyDescent="0.3">
      <c r="B37" s="61" t="s">
        <v>259</v>
      </c>
      <c r="C37" s="64" t="s">
        <v>565</v>
      </c>
    </row>
    <row r="38" spans="2:3" x14ac:dyDescent="0.3">
      <c r="B38" s="61" t="s">
        <v>260</v>
      </c>
      <c r="C38" s="64" t="s">
        <v>566</v>
      </c>
    </row>
    <row r="39" spans="2:3" x14ac:dyDescent="0.3">
      <c r="B39" s="61" t="s">
        <v>261</v>
      </c>
      <c r="C39" s="64" t="s">
        <v>567</v>
      </c>
    </row>
    <row r="40" spans="2:3" x14ac:dyDescent="0.3">
      <c r="B40" s="61" t="s">
        <v>262</v>
      </c>
      <c r="C40" s="64"/>
    </row>
    <row r="41" spans="2:3" x14ac:dyDescent="0.3">
      <c r="B41" s="61" t="s">
        <v>263</v>
      </c>
      <c r="C41" s="65" t="s">
        <v>560</v>
      </c>
    </row>
    <row r="42" spans="2:3" x14ac:dyDescent="0.3">
      <c r="B42" s="61" t="s">
        <v>264</v>
      </c>
      <c r="C42" s="65"/>
    </row>
    <row r="43" spans="2:3" x14ac:dyDescent="0.3">
      <c r="B43" s="66"/>
      <c r="C43" s="67"/>
    </row>
    <row r="44" spans="2:3" x14ac:dyDescent="0.3">
      <c r="B44" s="68" t="s">
        <v>277</v>
      </c>
      <c r="C44" s="64" t="s">
        <v>309</v>
      </c>
    </row>
    <row r="45" spans="2:3" x14ac:dyDescent="0.3">
      <c r="B45" s="69" t="s">
        <v>278</v>
      </c>
      <c r="C45" s="64"/>
    </row>
    <row r="46" spans="2:3" ht="28.8" x14ac:dyDescent="0.3">
      <c r="B46" s="70" t="s">
        <v>279</v>
      </c>
      <c r="C46" s="64"/>
    </row>
    <row r="47" spans="2:3" ht="28.8" x14ac:dyDescent="0.3">
      <c r="B47" s="70" t="s">
        <v>280</v>
      </c>
      <c r="C47" s="64"/>
    </row>
    <row r="48" spans="2:3" x14ac:dyDescent="0.3">
      <c r="B48" s="71" t="s">
        <v>281</v>
      </c>
      <c r="C48" s="72">
        <v>12</v>
      </c>
    </row>
    <row r="49" spans="2:3" x14ac:dyDescent="0.3">
      <c r="B49" s="73" t="s">
        <v>282</v>
      </c>
      <c r="C49" s="74" t="s">
        <v>553</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309</v>
      </c>
    </row>
    <row r="54" spans="2:3" x14ac:dyDescent="0.3">
      <c r="B54" s="82" t="s">
        <v>285</v>
      </c>
      <c r="C54" s="64" t="s">
        <v>543</v>
      </c>
    </row>
    <row r="55" spans="2:3" x14ac:dyDescent="0.3">
      <c r="B55" s="82" t="s">
        <v>42</v>
      </c>
      <c r="C55" s="64" t="s">
        <v>309</v>
      </c>
    </row>
    <row r="56" spans="2:3" x14ac:dyDescent="0.3">
      <c r="B56" s="81" t="s">
        <v>286</v>
      </c>
      <c r="C56" s="64" t="s">
        <v>543</v>
      </c>
    </row>
    <row r="57" spans="2:3" x14ac:dyDescent="0.3">
      <c r="B57" s="81" t="s">
        <v>287</v>
      </c>
      <c r="C57" s="64" t="s">
        <v>543</v>
      </c>
    </row>
    <row r="58" spans="2:3" x14ac:dyDescent="0.3">
      <c r="B58" s="81" t="s">
        <v>288</v>
      </c>
      <c r="C58" s="64" t="s">
        <v>543</v>
      </c>
    </row>
    <row r="59" spans="2:3" x14ac:dyDescent="0.3">
      <c r="B59" s="81" t="s">
        <v>289</v>
      </c>
      <c r="C59" s="64" t="s">
        <v>543</v>
      </c>
    </row>
    <row r="60" spans="2:3" x14ac:dyDescent="0.3">
      <c r="B60" s="81" t="s">
        <v>290</v>
      </c>
      <c r="C60" s="64" t="s">
        <v>543</v>
      </c>
    </row>
    <row r="61" spans="2:3" x14ac:dyDescent="0.3">
      <c r="B61" s="81" t="s">
        <v>291</v>
      </c>
      <c r="C61" s="64" t="s">
        <v>309</v>
      </c>
    </row>
    <row r="62" spans="2:3" x14ac:dyDescent="0.3">
      <c r="B62" s="81" t="s">
        <v>292</v>
      </c>
      <c r="C62" s="64" t="s">
        <v>309</v>
      </c>
    </row>
    <row r="63" spans="2:3" x14ac:dyDescent="0.3">
      <c r="B63" s="81" t="s">
        <v>293</v>
      </c>
      <c r="C63" s="64" t="s">
        <v>543</v>
      </c>
    </row>
    <row r="64" spans="2:3" x14ac:dyDescent="0.3">
      <c r="B64" s="81" t="s">
        <v>63</v>
      </c>
      <c r="C64" s="64" t="s">
        <v>309</v>
      </c>
    </row>
    <row r="65" spans="2:24" x14ac:dyDescent="0.3">
      <c r="B65" s="81" t="s">
        <v>294</v>
      </c>
      <c r="C65" s="64"/>
    </row>
    <row r="66" spans="2:24" x14ac:dyDescent="0.3">
      <c r="B66" s="81"/>
      <c r="C66" s="64"/>
    </row>
    <row r="67" spans="2:24" x14ac:dyDescent="0.3">
      <c r="B67" s="81"/>
      <c r="C67" s="64"/>
    </row>
    <row r="68" spans="2:24" x14ac:dyDescent="0.3">
      <c r="B68" s="81"/>
      <c r="C68" s="62"/>
    </row>
    <row r="69" spans="2:24" x14ac:dyDescent="0.3">
      <c r="B69" s="83"/>
      <c r="C69" s="84"/>
    </row>
    <row r="70" spans="2:24" ht="15.6" x14ac:dyDescent="0.3">
      <c r="B70" s="37" t="s">
        <v>295</v>
      </c>
      <c r="C70" s="78" t="s">
        <v>284</v>
      </c>
    </row>
    <row r="71" spans="2:24" ht="28.8" x14ac:dyDescent="0.3">
      <c r="B71" s="85" t="s">
        <v>296</v>
      </c>
      <c r="C71" s="86" t="s">
        <v>543</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561</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543</v>
      </c>
      <c r="D77" s="94" t="s">
        <v>301</v>
      </c>
      <c r="E77" s="92"/>
      <c r="H77" s="92"/>
      <c r="I77" s="92"/>
      <c r="J77" s="92"/>
      <c r="K77" s="92"/>
      <c r="L77" s="92"/>
      <c r="M77" s="92"/>
    </row>
    <row r="78" spans="2:24" ht="28.8" x14ac:dyDescent="0.3">
      <c r="B78" s="95" t="s">
        <v>303</v>
      </c>
      <c r="C78" s="96" t="s">
        <v>309</v>
      </c>
    </row>
    <row r="79" spans="2:24" x14ac:dyDescent="0.3">
      <c r="B79" s="97" t="s">
        <v>304</v>
      </c>
      <c r="C79" s="96" t="s">
        <v>309</v>
      </c>
    </row>
    <row r="80" spans="2:24" ht="60" customHeight="1" x14ac:dyDescent="0.3">
      <c r="B80" s="97" t="s">
        <v>305</v>
      </c>
      <c r="C80" s="96" t="s">
        <v>543</v>
      </c>
    </row>
    <row r="81" spans="2:3" x14ac:dyDescent="0.3">
      <c r="B81" s="97" t="s">
        <v>306</v>
      </c>
      <c r="C81" s="96" t="s">
        <v>309</v>
      </c>
    </row>
    <row r="82" spans="2:3" x14ac:dyDescent="0.3">
      <c r="B82" s="98" t="s">
        <v>307</v>
      </c>
      <c r="C82" s="96" t="s">
        <v>543</v>
      </c>
    </row>
    <row r="83" spans="2:3" ht="28.8" x14ac:dyDescent="0.3">
      <c r="B83" s="99" t="s">
        <v>308</v>
      </c>
      <c r="C83" s="96" t="s">
        <v>543</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64">
        <v>524011</v>
      </c>
    </row>
  </sheetData>
  <sheetProtection algorithmName="SHA-512" hashValue="uP9wcwnlxd2VLs+1k/1n24C9aV02Kx1RfEWSOjXJsIKM/Ew4RIVLqCllKWvZdzqub2obQ9bis+dqW6q5GQA3Rg==" saltValue="DwRyXGebHVWI7Y3uzVg0ow==" spinCount="100000" sheet="1" objects="1" scenarios="1" formatCells="0" formatColumns="0" formatRows="0" insertColumns="0" insertRows="0" insertHyperlinks="0" deleteColumns="0" deleteRows="0" sort="0" autoFilter="0" pivotTables="0"/>
  <conditionalFormatting sqref="C45:C47">
    <cfRule type="expression" dxfId="24" priority="10">
      <formula>NOT($C$44="No")</formula>
    </cfRule>
  </conditionalFormatting>
  <conditionalFormatting sqref="C78:C91">
    <cfRule type="expression" dxfId="23" priority="1">
      <formula>OR($C$76="Area",$C$77="Yes")</formula>
    </cfRule>
  </conditionalFormatting>
  <conditionalFormatting sqref="C84:C90">
    <cfRule type="expression" dxfId="22" priority="4">
      <formula>$C$83="No"</formula>
    </cfRule>
  </conditionalFormatting>
  <conditionalFormatting sqref="D72">
    <cfRule type="expression" dxfId="21" priority="5">
      <formula>$C$72="Yes"</formula>
    </cfRule>
  </conditionalFormatting>
  <conditionalFormatting sqref="D76:M76">
    <cfRule type="expression" dxfId="20" priority="3">
      <formula>$C$76="Area"</formula>
    </cfRule>
  </conditionalFormatting>
  <conditionalFormatting sqref="D77:M77">
    <cfRule type="expression" dxfId="19"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73AD3564-D2BE-404F-AD90-F37B89D97DC7}"/>
    <hyperlink ref="C41" r:id="rId2" xr:uid="{5066EF57-F484-4363-B8BA-F8B3DB69346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D48" sqref="D48"/>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Natural Gas Pipeline Company of America – Station 201</v>
      </c>
    </row>
    <row r="5" spans="2:5" x14ac:dyDescent="0.3">
      <c r="B5" s="102" t="s">
        <v>14</v>
      </c>
      <c r="C5" s="103" t="str">
        <f>Facility!C21</f>
        <v>NATURAL GAS PIPELINE CO OF AMERICA-201</v>
      </c>
    </row>
    <row r="6" spans="2:5" x14ac:dyDescent="0.3">
      <c r="B6" s="92"/>
      <c r="C6" s="104"/>
      <c r="D6" s="105"/>
    </row>
    <row r="8" spans="2:5" ht="15.6" x14ac:dyDescent="0.3">
      <c r="B8" s="37" t="s">
        <v>322</v>
      </c>
      <c r="C8" s="106"/>
      <c r="D8" s="37"/>
    </row>
    <row r="9" spans="2:5" ht="48.6" customHeight="1" x14ac:dyDescent="0.3">
      <c r="B9" s="107" t="s">
        <v>323</v>
      </c>
      <c r="C9" s="107"/>
      <c r="D9" s="107"/>
    </row>
    <row r="10" spans="2:5" x14ac:dyDescent="0.3">
      <c r="B10" s="108" t="s">
        <v>324</v>
      </c>
      <c r="C10" s="109">
        <v>40968</v>
      </c>
      <c r="D10" s="34"/>
    </row>
    <row r="11" spans="2:5" x14ac:dyDescent="0.3">
      <c r="B11" s="110" t="s">
        <v>325</v>
      </c>
      <c r="C11" s="111" t="s">
        <v>326</v>
      </c>
      <c r="D11" s="34"/>
    </row>
    <row r="12" spans="2:5" x14ac:dyDescent="0.3">
      <c r="B12" s="112" t="s">
        <v>327</v>
      </c>
      <c r="C12" s="113">
        <v>1.03</v>
      </c>
      <c r="D12" s="34"/>
    </row>
    <row r="13" spans="2:5" x14ac:dyDescent="0.3">
      <c r="B13" s="114" t="s">
        <v>328</v>
      </c>
      <c r="C13" s="113">
        <v>1.23</v>
      </c>
      <c r="D13" s="34"/>
    </row>
    <row r="14" spans="2:5" x14ac:dyDescent="0.3">
      <c r="B14" s="114" t="s">
        <v>329</v>
      </c>
      <c r="C14" s="113">
        <v>2.2999999999999998</v>
      </c>
      <c r="D14" s="115"/>
      <c r="E14" s="115"/>
    </row>
    <row r="15" spans="2:5" x14ac:dyDescent="0.3">
      <c r="B15" s="114" t="s">
        <v>330</v>
      </c>
      <c r="C15" s="113">
        <v>0.318</v>
      </c>
      <c r="D15" s="115"/>
      <c r="E15" s="115"/>
    </row>
    <row r="16" spans="2:5" x14ac:dyDescent="0.3">
      <c r="B16" s="114" t="s">
        <v>331</v>
      </c>
      <c r="C16" s="113">
        <v>4.2999999999999997E-2</v>
      </c>
      <c r="D16" s="115"/>
      <c r="E16" s="115"/>
    </row>
    <row r="17" spans="2:5" x14ac:dyDescent="0.3">
      <c r="B17" s="114" t="s">
        <v>332</v>
      </c>
      <c r="C17" s="113">
        <v>5.2999999999999999E-2</v>
      </c>
      <c r="D17" s="115"/>
      <c r="E17" s="115"/>
    </row>
    <row r="18" spans="2:5" x14ac:dyDescent="0.3">
      <c r="B18" s="114" t="s">
        <v>333</v>
      </c>
      <c r="C18" s="113">
        <v>1.7000000000000001E-2</v>
      </c>
      <c r="D18" s="115"/>
      <c r="E18" s="115"/>
    </row>
    <row r="19" spans="2:5" x14ac:dyDescent="0.3">
      <c r="B19" s="114" t="s">
        <v>334</v>
      </c>
      <c r="C19" s="113">
        <v>1.2E-2</v>
      </c>
      <c r="D19" s="115"/>
      <c r="E19" s="115"/>
    </row>
    <row r="20" spans="2:5" x14ac:dyDescent="0.3">
      <c r="B20" s="114" t="s">
        <v>335</v>
      </c>
      <c r="C20" s="113">
        <v>1.9E-3</v>
      </c>
      <c r="D20" s="115"/>
      <c r="E20" s="115"/>
    </row>
    <row r="21" spans="2:5" x14ac:dyDescent="0.3">
      <c r="B21" s="114" t="s">
        <v>336</v>
      </c>
      <c r="C21" s="113">
        <v>3.6400000000000002E-2</v>
      </c>
      <c r="D21" s="115"/>
      <c r="E21" s="115"/>
    </row>
    <row r="22" spans="2:5" x14ac:dyDescent="0.3">
      <c r="B22" s="114" t="s">
        <v>337</v>
      </c>
      <c r="C22" s="113">
        <v>2.0999999999999999E-3</v>
      </c>
      <c r="D22" s="115"/>
      <c r="E22" s="115"/>
    </row>
    <row r="23" spans="2:5" x14ac:dyDescent="0.3">
      <c r="B23" s="114" t="s">
        <v>338</v>
      </c>
      <c r="C23" s="113">
        <v>6.3E-3</v>
      </c>
      <c r="D23" s="115"/>
      <c r="E23" s="115"/>
    </row>
    <row r="24" spans="2:5" ht="14.4" customHeight="1" x14ac:dyDescent="0.3">
      <c r="B24" s="116" t="s">
        <v>339</v>
      </c>
      <c r="C24" s="113"/>
      <c r="D24" s="115" t="s">
        <v>554</v>
      </c>
      <c r="E24" s="115"/>
    </row>
    <row r="25" spans="2:5" ht="14.4" customHeight="1" x14ac:dyDescent="0.3">
      <c r="B25" s="116" t="s">
        <v>340</v>
      </c>
      <c r="C25" s="113">
        <v>1.4E-3</v>
      </c>
      <c r="D25" s="115"/>
      <c r="E25" s="115"/>
    </row>
    <row r="26" spans="2:5" ht="14.4" customHeight="1" x14ac:dyDescent="0.3">
      <c r="B26" s="116" t="s">
        <v>341</v>
      </c>
      <c r="C26" s="113"/>
      <c r="D26" s="115" t="s">
        <v>554</v>
      </c>
      <c r="E26" s="115"/>
    </row>
    <row r="27" spans="2:5" x14ac:dyDescent="0.3">
      <c r="B27" s="116" t="s">
        <v>342</v>
      </c>
      <c r="C27" s="113"/>
      <c r="D27" s="115" t="s">
        <v>554</v>
      </c>
      <c r="E27" s="115"/>
    </row>
    <row r="28" spans="2:5" x14ac:dyDescent="0.3">
      <c r="B28" s="116" t="s">
        <v>343</v>
      </c>
      <c r="C28" s="113">
        <v>1E-4</v>
      </c>
      <c r="D28" s="115"/>
      <c r="E28" s="115"/>
    </row>
    <row r="29" spans="2:5" x14ac:dyDescent="0.3">
      <c r="B29" s="116" t="s">
        <v>344</v>
      </c>
      <c r="C29" s="113"/>
      <c r="D29" s="115" t="s">
        <v>554</v>
      </c>
      <c r="E29" s="115"/>
    </row>
    <row r="30" spans="2:5" x14ac:dyDescent="0.3">
      <c r="B30" s="116" t="s">
        <v>345</v>
      </c>
      <c r="C30" s="113"/>
      <c r="D30" s="115" t="s">
        <v>554</v>
      </c>
      <c r="E30" s="115"/>
    </row>
    <row r="31" spans="2:5" x14ac:dyDescent="0.3">
      <c r="B31" s="116" t="s">
        <v>346</v>
      </c>
      <c r="C31" s="113">
        <v>3.6400000000000002E-2</v>
      </c>
      <c r="D31" s="115"/>
      <c r="E31" s="115"/>
    </row>
    <row r="32" spans="2:5" x14ac:dyDescent="0.3">
      <c r="B32" s="116" t="s">
        <v>347</v>
      </c>
      <c r="C32" s="113"/>
      <c r="D32" s="115" t="s">
        <v>554</v>
      </c>
      <c r="E32" s="115"/>
    </row>
    <row r="33" spans="2:5" x14ac:dyDescent="0.3">
      <c r="B33" s="116" t="s">
        <v>348</v>
      </c>
      <c r="C33" s="113">
        <v>1E-3</v>
      </c>
      <c r="D33" s="115"/>
      <c r="E33" s="115"/>
    </row>
    <row r="34" spans="2:5" x14ac:dyDescent="0.3">
      <c r="B34" s="116" t="s">
        <v>349</v>
      </c>
      <c r="C34" s="113">
        <v>2.9999999999999997E-4</v>
      </c>
      <c r="D34" s="115"/>
      <c r="E34" s="115"/>
    </row>
    <row r="35" spans="2:5" x14ac:dyDescent="0.3">
      <c r="B35" s="116" t="s">
        <v>350</v>
      </c>
      <c r="C35" s="113">
        <v>5.0000000000000001E-4</v>
      </c>
      <c r="D35" s="115"/>
      <c r="E35" s="115"/>
    </row>
    <row r="36" spans="2:5" x14ac:dyDescent="0.3">
      <c r="B36" s="116" t="s">
        <v>351</v>
      </c>
      <c r="C36" s="113"/>
      <c r="D36" s="115" t="s">
        <v>554</v>
      </c>
      <c r="E36" s="115"/>
    </row>
    <row r="37" spans="2:5" x14ac:dyDescent="0.3">
      <c r="B37" s="116" t="s">
        <v>352</v>
      </c>
      <c r="C37" s="113"/>
      <c r="D37" s="34" t="s">
        <v>554</v>
      </c>
    </row>
    <row r="38" spans="2:5" x14ac:dyDescent="0.3">
      <c r="B38" s="116" t="s">
        <v>353</v>
      </c>
      <c r="C38" s="113"/>
      <c r="D38" s="34" t="s">
        <v>554</v>
      </c>
    </row>
    <row r="39" spans="2:5" x14ac:dyDescent="0.3">
      <c r="B39" s="116" t="s">
        <v>354</v>
      </c>
      <c r="C39" s="113"/>
      <c r="D39" s="115" t="s">
        <v>554</v>
      </c>
    </row>
    <row r="40" spans="2:5" x14ac:dyDescent="0.3">
      <c r="B40" s="116" t="s">
        <v>355</v>
      </c>
      <c r="C40" s="113"/>
      <c r="D40" s="115" t="s">
        <v>554</v>
      </c>
    </row>
    <row r="41" spans="2:5" x14ac:dyDescent="0.3">
      <c r="B41" s="116" t="s">
        <v>356</v>
      </c>
      <c r="C41" s="113"/>
      <c r="D41" s="115" t="s">
        <v>554</v>
      </c>
    </row>
    <row r="42" spans="2:5" x14ac:dyDescent="0.3">
      <c r="B42" s="116" t="s">
        <v>357</v>
      </c>
      <c r="C42" s="113"/>
      <c r="D42" s="115" t="s">
        <v>554</v>
      </c>
    </row>
    <row r="43" spans="2:5" x14ac:dyDescent="0.3">
      <c r="B43" s="116" t="s">
        <v>358</v>
      </c>
      <c r="C43" s="113"/>
      <c r="D43" s="115" t="s">
        <v>554</v>
      </c>
    </row>
    <row r="44" spans="2:5" x14ac:dyDescent="0.3">
      <c r="B44" s="116" t="s">
        <v>359</v>
      </c>
      <c r="C44" s="113"/>
      <c r="D44" s="115" t="s">
        <v>554</v>
      </c>
    </row>
    <row r="45" spans="2:5" x14ac:dyDescent="0.3">
      <c r="B45" s="116" t="s">
        <v>360</v>
      </c>
      <c r="C45" s="113"/>
      <c r="D45" s="115" t="s">
        <v>554</v>
      </c>
    </row>
    <row r="46" spans="2:5" x14ac:dyDescent="0.3">
      <c r="B46" s="116" t="s">
        <v>361</v>
      </c>
      <c r="C46" s="113"/>
      <c r="D46" s="115" t="s">
        <v>554</v>
      </c>
    </row>
    <row r="47" spans="2:5" x14ac:dyDescent="0.3">
      <c r="B47" s="112" t="s">
        <v>362</v>
      </c>
      <c r="C47" s="113"/>
      <c r="D47" s="115" t="s">
        <v>554</v>
      </c>
    </row>
    <row r="48" spans="2:5" x14ac:dyDescent="0.3">
      <c r="B48" s="68"/>
      <c r="C48" s="64"/>
      <c r="D48" s="34"/>
    </row>
    <row r="49" spans="2:4" x14ac:dyDescent="0.3">
      <c r="B49" s="68"/>
      <c r="C49" s="64"/>
      <c r="D49" s="34"/>
    </row>
    <row r="50" spans="2:4" x14ac:dyDescent="0.3">
      <c r="B50" s="68"/>
      <c r="C50" s="64"/>
      <c r="D50" s="34"/>
    </row>
    <row r="51" spans="2:4" x14ac:dyDescent="0.3">
      <c r="B51" s="68"/>
      <c r="C51" s="64"/>
      <c r="D51" s="34"/>
    </row>
    <row r="52" spans="2:4" x14ac:dyDescent="0.3">
      <c r="B52" s="68"/>
      <c r="C52" s="64"/>
      <c r="D52" s="34"/>
    </row>
    <row r="53" spans="2:4" x14ac:dyDescent="0.3">
      <c r="D53" s="34"/>
    </row>
  </sheetData>
  <sheetProtection algorithmName="SHA-512" hashValue="FdGWAJd41mh+Wxw0susnA53H3leJR/lKBhjp1qcEVE0izT9gayJM9tpaTDprbBRiCQgFKP6/GMusWmBlvKwrMA==" saltValue="bt18UBsJSS8HeeHGNtAmO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8"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5">
    <tabColor theme="9" tint="0.59999389629810485"/>
  </sheetPr>
  <dimension ref="B1:M40"/>
  <sheetViews>
    <sheetView zoomScale="90" zoomScaleNormal="90" workbookViewId="0">
      <selection activeCell="H7" sqref="H7"/>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363</v>
      </c>
      <c r="C1" s="117"/>
      <c r="D1" s="36"/>
      <c r="E1" s="36"/>
    </row>
    <row r="2" spans="2:13" ht="18" customHeight="1" x14ac:dyDescent="0.3">
      <c r="B2" s="117"/>
      <c r="C2" s="117"/>
      <c r="E2" s="36"/>
    </row>
    <row r="4" spans="2:13" ht="15.6" x14ac:dyDescent="0.3">
      <c r="B4" s="37" t="s">
        <v>320</v>
      </c>
    </row>
    <row r="5" spans="2:13" x14ac:dyDescent="0.3">
      <c r="B5" s="102" t="s">
        <v>321</v>
      </c>
      <c r="C5" s="103" t="str">
        <f>Facility!C4</f>
        <v>Natural Gas Pipeline Company of America – Station 201</v>
      </c>
    </row>
    <row r="6" spans="2:13" x14ac:dyDescent="0.3">
      <c r="B6" s="102" t="s">
        <v>14</v>
      </c>
      <c r="C6" s="103" t="str">
        <f>Facility!C21</f>
        <v>NATURAL GAS PIPELINE CO OF AMERICA-201</v>
      </c>
    </row>
    <row r="7" spans="2:13" x14ac:dyDescent="0.3">
      <c r="B7" s="118"/>
      <c r="C7" s="118"/>
      <c r="D7" s="118"/>
      <c r="E7" s="118"/>
      <c r="F7" s="119"/>
      <c r="G7" s="120"/>
      <c r="H7" s="120"/>
      <c r="I7" s="119"/>
      <c r="J7" s="118"/>
      <c r="K7" s="118"/>
      <c r="L7" s="118"/>
    </row>
    <row r="8" spans="2:13" ht="15.6" x14ac:dyDescent="0.3">
      <c r="B8" s="37" t="s">
        <v>364</v>
      </c>
      <c r="C8" s="121"/>
      <c r="D8" s="121"/>
    </row>
    <row r="9" spans="2:13" ht="49.2" customHeight="1" x14ac:dyDescent="0.3">
      <c r="B9" s="122" t="s">
        <v>365</v>
      </c>
      <c r="C9" s="122"/>
      <c r="D9" s="122"/>
      <c r="E9" s="122"/>
      <c r="F9" s="122"/>
      <c r="G9" s="122"/>
      <c r="H9" s="122"/>
      <c r="I9" s="122"/>
      <c r="J9" s="122"/>
      <c r="K9" s="122"/>
      <c r="L9" s="122"/>
    </row>
    <row r="10" spans="2:13" x14ac:dyDescent="0.3">
      <c r="B10" s="123" t="s">
        <v>35</v>
      </c>
      <c r="C10" s="124" t="s">
        <v>366</v>
      </c>
      <c r="D10" s="124"/>
      <c r="E10" s="124"/>
      <c r="F10" s="124"/>
      <c r="G10" s="124"/>
      <c r="H10" s="124"/>
      <c r="I10" s="124"/>
      <c r="J10" s="124"/>
      <c r="K10" s="124"/>
      <c r="L10" s="125" t="s">
        <v>367</v>
      </c>
    </row>
    <row r="11" spans="2:13" ht="66" customHeight="1" x14ac:dyDescent="0.3">
      <c r="B11" s="123"/>
      <c r="C11" s="126" t="s">
        <v>38</v>
      </c>
      <c r="D11" s="126" t="s">
        <v>42</v>
      </c>
      <c r="E11" s="127" t="s">
        <v>45</v>
      </c>
      <c r="F11" s="127" t="s">
        <v>288</v>
      </c>
      <c r="G11" s="126" t="s">
        <v>368</v>
      </c>
      <c r="H11" s="126" t="s">
        <v>369</v>
      </c>
      <c r="I11" s="126" t="s">
        <v>63</v>
      </c>
      <c r="J11" s="126" t="s">
        <v>68</v>
      </c>
      <c r="K11" s="126" t="s">
        <v>294</v>
      </c>
      <c r="L11" s="125"/>
      <c r="M11" s="128"/>
    </row>
    <row r="12" spans="2:13" s="7" customFormat="1" ht="28.8" x14ac:dyDescent="0.3">
      <c r="B12" s="129" t="s">
        <v>339</v>
      </c>
      <c r="C12" s="130" t="s">
        <v>542</v>
      </c>
      <c r="D12" s="130" t="s">
        <v>542</v>
      </c>
      <c r="E12" s="130" t="s">
        <v>542</v>
      </c>
      <c r="F12" s="130" t="s">
        <v>542</v>
      </c>
      <c r="G12" s="130" t="s">
        <v>542</v>
      </c>
      <c r="H12" s="130" t="s">
        <v>542</v>
      </c>
      <c r="I12" s="130" t="s">
        <v>542</v>
      </c>
      <c r="J12" s="130" t="s">
        <v>542</v>
      </c>
      <c r="K12" s="131" t="s">
        <v>554</v>
      </c>
      <c r="L12" s="130" t="s">
        <v>307</v>
      </c>
    </row>
    <row r="13" spans="2:13" s="7" customFormat="1" ht="28.8" x14ac:dyDescent="0.3">
      <c r="B13" s="129" t="s">
        <v>340</v>
      </c>
      <c r="C13" s="130" t="s">
        <v>542</v>
      </c>
      <c r="D13" s="130" t="s">
        <v>539</v>
      </c>
      <c r="E13" s="130" t="s">
        <v>539</v>
      </c>
      <c r="F13" s="130" t="s">
        <v>542</v>
      </c>
      <c r="G13" s="130" t="s">
        <v>542</v>
      </c>
      <c r="H13" s="130" t="s">
        <v>542</v>
      </c>
      <c r="I13" s="130" t="s">
        <v>539</v>
      </c>
      <c r="J13" s="130" t="s">
        <v>539</v>
      </c>
      <c r="K13" s="131" t="s">
        <v>554</v>
      </c>
      <c r="L13" s="130" t="s">
        <v>307</v>
      </c>
    </row>
    <row r="14" spans="2:13" s="7" customFormat="1" ht="28.8" x14ac:dyDescent="0.3">
      <c r="B14" s="129" t="s">
        <v>341</v>
      </c>
      <c r="C14" s="130" t="s">
        <v>542</v>
      </c>
      <c r="D14" s="130" t="s">
        <v>542</v>
      </c>
      <c r="E14" s="130" t="s">
        <v>542</v>
      </c>
      <c r="F14" s="130" t="s">
        <v>542</v>
      </c>
      <c r="G14" s="130" t="s">
        <v>542</v>
      </c>
      <c r="H14" s="130" t="s">
        <v>542</v>
      </c>
      <c r="I14" s="130" t="s">
        <v>542</v>
      </c>
      <c r="J14" s="130" t="s">
        <v>542</v>
      </c>
      <c r="K14" s="131" t="s">
        <v>554</v>
      </c>
      <c r="L14" s="130" t="s">
        <v>307</v>
      </c>
    </row>
    <row r="15" spans="2:13" s="7" customFormat="1" ht="28.8" x14ac:dyDescent="0.3">
      <c r="B15" s="129" t="s">
        <v>342</v>
      </c>
      <c r="C15" s="130" t="s">
        <v>542</v>
      </c>
      <c r="D15" s="130" t="s">
        <v>542</v>
      </c>
      <c r="E15" s="130" t="s">
        <v>542</v>
      </c>
      <c r="F15" s="130" t="s">
        <v>542</v>
      </c>
      <c r="G15" s="130" t="s">
        <v>542</v>
      </c>
      <c r="H15" s="130" t="s">
        <v>542</v>
      </c>
      <c r="I15" s="130" t="s">
        <v>542</v>
      </c>
      <c r="J15" s="130" t="s">
        <v>542</v>
      </c>
      <c r="K15" s="131" t="s">
        <v>554</v>
      </c>
      <c r="L15" s="130" t="s">
        <v>307</v>
      </c>
    </row>
    <row r="16" spans="2:13" s="7" customFormat="1" ht="28.8" x14ac:dyDescent="0.3">
      <c r="B16" s="129" t="s">
        <v>343</v>
      </c>
      <c r="C16" s="130" t="s">
        <v>542</v>
      </c>
      <c r="D16" s="130" t="s">
        <v>539</v>
      </c>
      <c r="E16" s="130" t="s">
        <v>539</v>
      </c>
      <c r="F16" s="130" t="s">
        <v>542</v>
      </c>
      <c r="G16" s="130" t="s">
        <v>542</v>
      </c>
      <c r="H16" s="130" t="s">
        <v>542</v>
      </c>
      <c r="I16" s="130" t="s">
        <v>542</v>
      </c>
      <c r="J16" s="130" t="s">
        <v>542</v>
      </c>
      <c r="K16" s="131" t="s">
        <v>554</v>
      </c>
      <c r="L16" s="130" t="s">
        <v>307</v>
      </c>
    </row>
    <row r="17" spans="2:12" s="7" customFormat="1" ht="28.8" x14ac:dyDescent="0.3">
      <c r="B17" s="129" t="s">
        <v>344</v>
      </c>
      <c r="C17" s="130" t="s">
        <v>542</v>
      </c>
      <c r="D17" s="130" t="s">
        <v>542</v>
      </c>
      <c r="E17" s="130" t="s">
        <v>542</v>
      </c>
      <c r="F17" s="130" t="s">
        <v>542</v>
      </c>
      <c r="G17" s="130" t="s">
        <v>542</v>
      </c>
      <c r="H17" s="130" t="s">
        <v>542</v>
      </c>
      <c r="I17" s="130" t="s">
        <v>542</v>
      </c>
      <c r="J17" s="130" t="s">
        <v>542</v>
      </c>
      <c r="K17" s="131" t="s">
        <v>554</v>
      </c>
      <c r="L17" s="130" t="s">
        <v>307</v>
      </c>
    </row>
    <row r="18" spans="2:12" s="7" customFormat="1" ht="28.8" x14ac:dyDescent="0.3">
      <c r="B18" s="129" t="s">
        <v>345</v>
      </c>
      <c r="C18" s="130" t="s">
        <v>542</v>
      </c>
      <c r="D18" s="130" t="s">
        <v>542</v>
      </c>
      <c r="E18" s="130" t="s">
        <v>542</v>
      </c>
      <c r="F18" s="130" t="s">
        <v>542</v>
      </c>
      <c r="G18" s="130" t="s">
        <v>542</v>
      </c>
      <c r="H18" s="130" t="s">
        <v>542</v>
      </c>
      <c r="I18" s="130" t="s">
        <v>542</v>
      </c>
      <c r="J18" s="130" t="s">
        <v>542</v>
      </c>
      <c r="K18" s="131" t="s">
        <v>554</v>
      </c>
      <c r="L18" s="130" t="s">
        <v>307</v>
      </c>
    </row>
    <row r="19" spans="2:12" s="7" customFormat="1" ht="28.8" x14ac:dyDescent="0.3">
      <c r="B19" s="129" t="s">
        <v>346</v>
      </c>
      <c r="C19" s="130" t="s">
        <v>542</v>
      </c>
      <c r="D19" s="130" t="s">
        <v>539</v>
      </c>
      <c r="E19" s="130" t="s">
        <v>539</v>
      </c>
      <c r="F19" s="130" t="s">
        <v>542</v>
      </c>
      <c r="G19" s="130" t="s">
        <v>542</v>
      </c>
      <c r="H19" s="130" t="s">
        <v>542</v>
      </c>
      <c r="I19" s="130" t="s">
        <v>539</v>
      </c>
      <c r="J19" s="130" t="s">
        <v>539</v>
      </c>
      <c r="K19" s="131" t="s">
        <v>554</v>
      </c>
      <c r="L19" s="130" t="s">
        <v>307</v>
      </c>
    </row>
    <row r="20" spans="2:12" s="7" customFormat="1" ht="28.8" x14ac:dyDescent="0.3">
      <c r="B20" s="129" t="s">
        <v>347</v>
      </c>
      <c r="C20" s="130" t="s">
        <v>542</v>
      </c>
      <c r="D20" s="130" t="s">
        <v>542</v>
      </c>
      <c r="E20" s="130" t="s">
        <v>542</v>
      </c>
      <c r="F20" s="130" t="s">
        <v>542</v>
      </c>
      <c r="G20" s="130" t="s">
        <v>542</v>
      </c>
      <c r="H20" s="130" t="s">
        <v>542</v>
      </c>
      <c r="I20" s="130" t="s">
        <v>542</v>
      </c>
      <c r="J20" s="130" t="s">
        <v>542</v>
      </c>
      <c r="K20" s="131" t="s">
        <v>554</v>
      </c>
      <c r="L20" s="130" t="s">
        <v>307</v>
      </c>
    </row>
    <row r="21" spans="2:12" s="7" customFormat="1" ht="28.8" x14ac:dyDescent="0.3">
      <c r="B21" s="129" t="s">
        <v>348</v>
      </c>
      <c r="C21" s="130" t="s">
        <v>542</v>
      </c>
      <c r="D21" s="130" t="s">
        <v>539</v>
      </c>
      <c r="E21" s="130" t="s">
        <v>539</v>
      </c>
      <c r="F21" s="130" t="s">
        <v>542</v>
      </c>
      <c r="G21" s="130" t="s">
        <v>542</v>
      </c>
      <c r="H21" s="130" t="s">
        <v>542</v>
      </c>
      <c r="I21" s="130" t="s">
        <v>539</v>
      </c>
      <c r="J21" s="130" t="s">
        <v>539</v>
      </c>
      <c r="K21" s="131" t="s">
        <v>554</v>
      </c>
      <c r="L21" s="130" t="s">
        <v>307</v>
      </c>
    </row>
    <row r="22" spans="2:12" s="7" customFormat="1" ht="28.8" x14ac:dyDescent="0.3">
      <c r="B22" s="129" t="s">
        <v>349</v>
      </c>
      <c r="C22" s="130" t="s">
        <v>542</v>
      </c>
      <c r="D22" s="130" t="s">
        <v>539</v>
      </c>
      <c r="E22" s="130" t="s">
        <v>539</v>
      </c>
      <c r="F22" s="130" t="s">
        <v>542</v>
      </c>
      <c r="G22" s="130" t="s">
        <v>542</v>
      </c>
      <c r="H22" s="130" t="s">
        <v>542</v>
      </c>
      <c r="I22" s="130" t="s">
        <v>539</v>
      </c>
      <c r="J22" s="130" t="s">
        <v>539</v>
      </c>
      <c r="K22" s="131" t="s">
        <v>554</v>
      </c>
      <c r="L22" s="130" t="s">
        <v>307</v>
      </c>
    </row>
    <row r="23" spans="2:12" s="7" customFormat="1" ht="28.8" x14ac:dyDescent="0.3">
      <c r="B23" s="129" t="s">
        <v>370</v>
      </c>
      <c r="C23" s="130" t="s">
        <v>542</v>
      </c>
      <c r="D23" s="130" t="s">
        <v>539</v>
      </c>
      <c r="E23" s="130" t="s">
        <v>539</v>
      </c>
      <c r="F23" s="130" t="s">
        <v>542</v>
      </c>
      <c r="G23" s="130" t="s">
        <v>542</v>
      </c>
      <c r="H23" s="130" t="s">
        <v>542</v>
      </c>
      <c r="I23" s="130" t="s">
        <v>539</v>
      </c>
      <c r="J23" s="130" t="s">
        <v>539</v>
      </c>
      <c r="K23" s="131" t="s">
        <v>554</v>
      </c>
      <c r="L23" s="130" t="s">
        <v>307</v>
      </c>
    </row>
    <row r="24" spans="2:12" s="7" customFormat="1" ht="28.8" x14ac:dyDescent="0.3">
      <c r="B24" s="129" t="s">
        <v>351</v>
      </c>
      <c r="C24" s="130" t="s">
        <v>542</v>
      </c>
      <c r="D24" s="130" t="s">
        <v>542</v>
      </c>
      <c r="E24" s="130" t="s">
        <v>542</v>
      </c>
      <c r="F24" s="130" t="s">
        <v>542</v>
      </c>
      <c r="G24" s="130" t="s">
        <v>542</v>
      </c>
      <c r="H24" s="130" t="s">
        <v>542</v>
      </c>
      <c r="I24" s="130" t="s">
        <v>542</v>
      </c>
      <c r="J24" s="130" t="s">
        <v>542</v>
      </c>
      <c r="K24" s="131" t="s">
        <v>554</v>
      </c>
      <c r="L24" s="130" t="s">
        <v>307</v>
      </c>
    </row>
    <row r="25" spans="2:12" s="7" customFormat="1" ht="28.8" x14ac:dyDescent="0.3">
      <c r="B25" s="129" t="s">
        <v>352</v>
      </c>
      <c r="C25" s="130" t="s">
        <v>542</v>
      </c>
      <c r="D25" s="130" t="s">
        <v>542</v>
      </c>
      <c r="E25" s="130" t="s">
        <v>542</v>
      </c>
      <c r="F25" s="130" t="s">
        <v>542</v>
      </c>
      <c r="G25" s="130" t="s">
        <v>542</v>
      </c>
      <c r="H25" s="130" t="s">
        <v>542</v>
      </c>
      <c r="I25" s="130" t="s">
        <v>542</v>
      </c>
      <c r="J25" s="130" t="s">
        <v>542</v>
      </c>
      <c r="K25" s="131" t="s">
        <v>554</v>
      </c>
      <c r="L25" s="130" t="s">
        <v>307</v>
      </c>
    </row>
    <row r="26" spans="2:12" s="7" customFormat="1" ht="28.8" x14ac:dyDescent="0.3">
      <c r="B26" s="129" t="s">
        <v>353</v>
      </c>
      <c r="C26" s="130" t="s">
        <v>542</v>
      </c>
      <c r="D26" s="130" t="s">
        <v>542</v>
      </c>
      <c r="E26" s="130" t="s">
        <v>542</v>
      </c>
      <c r="F26" s="130" t="s">
        <v>542</v>
      </c>
      <c r="G26" s="130" t="s">
        <v>542</v>
      </c>
      <c r="H26" s="130" t="s">
        <v>542</v>
      </c>
      <c r="I26" s="130" t="s">
        <v>542</v>
      </c>
      <c r="J26" s="130" t="s">
        <v>542</v>
      </c>
      <c r="K26" s="131" t="s">
        <v>554</v>
      </c>
      <c r="L26" s="130" t="s">
        <v>307</v>
      </c>
    </row>
    <row r="27" spans="2:12" s="7" customFormat="1" ht="28.8" x14ac:dyDescent="0.3">
      <c r="B27" s="129" t="s">
        <v>354</v>
      </c>
      <c r="C27" s="130" t="s">
        <v>542</v>
      </c>
      <c r="D27" s="130" t="s">
        <v>542</v>
      </c>
      <c r="E27" s="130" t="s">
        <v>542</v>
      </c>
      <c r="F27" s="130" t="s">
        <v>542</v>
      </c>
      <c r="G27" s="130" t="s">
        <v>542</v>
      </c>
      <c r="H27" s="130" t="s">
        <v>542</v>
      </c>
      <c r="I27" s="130" t="s">
        <v>542</v>
      </c>
      <c r="J27" s="130" t="s">
        <v>542</v>
      </c>
      <c r="K27" s="131" t="s">
        <v>554</v>
      </c>
      <c r="L27" s="130" t="s">
        <v>307</v>
      </c>
    </row>
    <row r="28" spans="2:12" s="7" customFormat="1" ht="28.8" x14ac:dyDescent="0.3">
      <c r="B28" s="129" t="s">
        <v>355</v>
      </c>
      <c r="C28" s="130" t="s">
        <v>542</v>
      </c>
      <c r="D28" s="130" t="s">
        <v>542</v>
      </c>
      <c r="E28" s="130" t="s">
        <v>542</v>
      </c>
      <c r="F28" s="130" t="s">
        <v>542</v>
      </c>
      <c r="G28" s="130" t="s">
        <v>542</v>
      </c>
      <c r="H28" s="130" t="s">
        <v>542</v>
      </c>
      <c r="I28" s="130" t="s">
        <v>542</v>
      </c>
      <c r="J28" s="130" t="s">
        <v>542</v>
      </c>
      <c r="K28" s="131" t="s">
        <v>554</v>
      </c>
      <c r="L28" s="130" t="s">
        <v>307</v>
      </c>
    </row>
    <row r="29" spans="2:12" s="7" customFormat="1" ht="28.8" x14ac:dyDescent="0.3">
      <c r="B29" s="129" t="s">
        <v>356</v>
      </c>
      <c r="C29" s="130" t="s">
        <v>542</v>
      </c>
      <c r="D29" s="130" t="s">
        <v>542</v>
      </c>
      <c r="E29" s="130" t="s">
        <v>542</v>
      </c>
      <c r="F29" s="130" t="s">
        <v>542</v>
      </c>
      <c r="G29" s="130" t="s">
        <v>542</v>
      </c>
      <c r="H29" s="130" t="s">
        <v>542</v>
      </c>
      <c r="I29" s="130" t="s">
        <v>542</v>
      </c>
      <c r="J29" s="130" t="s">
        <v>542</v>
      </c>
      <c r="K29" s="131" t="s">
        <v>554</v>
      </c>
      <c r="L29" s="130" t="s">
        <v>307</v>
      </c>
    </row>
    <row r="30" spans="2:12" s="7" customFormat="1" ht="28.8" x14ac:dyDescent="0.3">
      <c r="B30" s="129" t="s">
        <v>357</v>
      </c>
      <c r="C30" s="130" t="s">
        <v>542</v>
      </c>
      <c r="D30" s="130" t="s">
        <v>542</v>
      </c>
      <c r="E30" s="130" t="s">
        <v>542</v>
      </c>
      <c r="F30" s="130" t="s">
        <v>542</v>
      </c>
      <c r="G30" s="130" t="s">
        <v>542</v>
      </c>
      <c r="H30" s="130" t="s">
        <v>542</v>
      </c>
      <c r="I30" s="130" t="s">
        <v>542</v>
      </c>
      <c r="J30" s="130" t="s">
        <v>542</v>
      </c>
      <c r="K30" s="131" t="s">
        <v>554</v>
      </c>
      <c r="L30" s="130" t="s">
        <v>307</v>
      </c>
    </row>
    <row r="31" spans="2:12" s="7" customFormat="1" ht="28.8" x14ac:dyDescent="0.3">
      <c r="B31" s="129" t="s">
        <v>358</v>
      </c>
      <c r="C31" s="130" t="s">
        <v>542</v>
      </c>
      <c r="D31" s="130" t="s">
        <v>542</v>
      </c>
      <c r="E31" s="130" t="s">
        <v>542</v>
      </c>
      <c r="F31" s="130" t="s">
        <v>542</v>
      </c>
      <c r="G31" s="130" t="s">
        <v>542</v>
      </c>
      <c r="H31" s="130" t="s">
        <v>542</v>
      </c>
      <c r="I31" s="130" t="s">
        <v>542</v>
      </c>
      <c r="J31" s="130" t="s">
        <v>542</v>
      </c>
      <c r="K31" s="131" t="s">
        <v>554</v>
      </c>
      <c r="L31" s="130" t="s">
        <v>307</v>
      </c>
    </row>
    <row r="32" spans="2:12" s="7" customFormat="1" ht="28.8" x14ac:dyDescent="0.3">
      <c r="B32" s="129" t="s">
        <v>359</v>
      </c>
      <c r="C32" s="130" t="s">
        <v>542</v>
      </c>
      <c r="D32" s="130" t="s">
        <v>542</v>
      </c>
      <c r="E32" s="130" t="s">
        <v>542</v>
      </c>
      <c r="F32" s="130" t="s">
        <v>542</v>
      </c>
      <c r="G32" s="130" t="s">
        <v>542</v>
      </c>
      <c r="H32" s="130" t="s">
        <v>542</v>
      </c>
      <c r="I32" s="130" t="s">
        <v>542</v>
      </c>
      <c r="J32" s="130" t="s">
        <v>542</v>
      </c>
      <c r="K32" s="131" t="s">
        <v>554</v>
      </c>
      <c r="L32" s="130" t="s">
        <v>307</v>
      </c>
    </row>
    <row r="33" spans="2:12" s="7" customFormat="1" ht="28.8" x14ac:dyDescent="0.3">
      <c r="B33" s="129" t="s">
        <v>360</v>
      </c>
      <c r="C33" s="130" t="s">
        <v>542</v>
      </c>
      <c r="D33" s="130" t="s">
        <v>542</v>
      </c>
      <c r="E33" s="130" t="s">
        <v>542</v>
      </c>
      <c r="F33" s="130" t="s">
        <v>542</v>
      </c>
      <c r="G33" s="130" t="s">
        <v>542</v>
      </c>
      <c r="H33" s="130" t="s">
        <v>542</v>
      </c>
      <c r="I33" s="130" t="s">
        <v>542</v>
      </c>
      <c r="J33" s="130" t="s">
        <v>542</v>
      </c>
      <c r="K33" s="131" t="s">
        <v>554</v>
      </c>
      <c r="L33" s="130" t="s">
        <v>307</v>
      </c>
    </row>
    <row r="34" spans="2:12" s="7" customFormat="1" ht="28.8" x14ac:dyDescent="0.3">
      <c r="B34" s="129" t="s">
        <v>361</v>
      </c>
      <c r="C34" s="130" t="s">
        <v>542</v>
      </c>
      <c r="D34" s="130" t="s">
        <v>542</v>
      </c>
      <c r="E34" s="130" t="s">
        <v>542</v>
      </c>
      <c r="F34" s="130" t="s">
        <v>542</v>
      </c>
      <c r="G34" s="130" t="s">
        <v>542</v>
      </c>
      <c r="H34" s="130" t="s">
        <v>542</v>
      </c>
      <c r="I34" s="130" t="s">
        <v>542</v>
      </c>
      <c r="J34" s="130" t="s">
        <v>542</v>
      </c>
      <c r="K34" s="131" t="s">
        <v>554</v>
      </c>
      <c r="L34" s="130" t="s">
        <v>307</v>
      </c>
    </row>
    <row r="35" spans="2:12" s="7" customFormat="1" ht="28.8" x14ac:dyDescent="0.3">
      <c r="B35" s="132" t="s">
        <v>362</v>
      </c>
      <c r="C35" s="130" t="s">
        <v>542</v>
      </c>
      <c r="D35" s="130" t="s">
        <v>542</v>
      </c>
      <c r="E35" s="130" t="s">
        <v>542</v>
      </c>
      <c r="F35" s="130" t="s">
        <v>542</v>
      </c>
      <c r="G35" s="130" t="s">
        <v>542</v>
      </c>
      <c r="H35" s="130" t="s">
        <v>542</v>
      </c>
      <c r="I35" s="130" t="s">
        <v>542</v>
      </c>
      <c r="J35" s="130" t="s">
        <v>542</v>
      </c>
      <c r="K35" s="131" t="s">
        <v>554</v>
      </c>
      <c r="L35" s="130" t="s">
        <v>307</v>
      </c>
    </row>
    <row r="36" spans="2:12" s="7" customFormat="1" x14ac:dyDescent="0.3">
      <c r="B36" s="132" t="s">
        <v>78</v>
      </c>
      <c r="C36" s="130"/>
      <c r="D36" s="130"/>
      <c r="E36" s="130"/>
      <c r="F36" s="130"/>
      <c r="G36" s="130"/>
      <c r="H36" s="130"/>
      <c r="I36" s="130"/>
      <c r="J36" s="130"/>
      <c r="K36" s="131"/>
      <c r="L36" s="130"/>
    </row>
    <row r="37" spans="2:12" s="7" customFormat="1" x14ac:dyDescent="0.3">
      <c r="B37" s="132" t="s">
        <v>78</v>
      </c>
      <c r="C37" s="130"/>
      <c r="D37" s="130"/>
      <c r="E37" s="130"/>
      <c r="F37" s="130"/>
      <c r="G37" s="130"/>
      <c r="H37" s="130"/>
      <c r="I37" s="130"/>
      <c r="J37" s="130"/>
      <c r="K37" s="131"/>
      <c r="L37" s="130"/>
    </row>
    <row r="38" spans="2:12" s="7" customFormat="1" x14ac:dyDescent="0.3">
      <c r="B38" s="132" t="s">
        <v>78</v>
      </c>
      <c r="C38" s="130"/>
      <c r="D38" s="130"/>
      <c r="E38" s="130"/>
      <c r="F38" s="130"/>
      <c r="G38" s="130"/>
      <c r="H38" s="130"/>
      <c r="I38" s="130"/>
      <c r="J38" s="130"/>
      <c r="K38" s="131"/>
      <c r="L38" s="130"/>
    </row>
    <row r="39" spans="2:12" s="7" customFormat="1" x14ac:dyDescent="0.3">
      <c r="B39" s="132" t="s">
        <v>78</v>
      </c>
      <c r="C39" s="130"/>
      <c r="D39" s="130"/>
      <c r="E39" s="130"/>
      <c r="F39" s="130"/>
      <c r="G39" s="130"/>
      <c r="H39" s="130"/>
      <c r="I39" s="130"/>
      <c r="J39" s="130"/>
      <c r="K39" s="131"/>
      <c r="L39" s="130"/>
    </row>
    <row r="40" spans="2:12" s="7" customFormat="1" x14ac:dyDescent="0.3">
      <c r="B40" s="132" t="s">
        <v>78</v>
      </c>
      <c r="C40" s="130"/>
      <c r="D40" s="130"/>
      <c r="E40" s="130"/>
      <c r="F40" s="130"/>
      <c r="G40" s="130"/>
      <c r="H40" s="130"/>
      <c r="I40" s="130"/>
      <c r="J40" s="130"/>
      <c r="K40" s="131"/>
      <c r="L40" s="130"/>
    </row>
  </sheetData>
  <sheetProtection algorithmName="SHA-512" hashValue="Z4gyRzGD1us7WVqPNQDNqYpFQp09QLYTTGBjzPiATM2PDUv5gwiot/RJ8vESzDt+lVyikiGqsOcrXbTRM8yhLg==" saltValue="5ISXB/lvdGhK+ymVW3j6D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7"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6">
    <tabColor theme="9" tint="0.59999389629810485"/>
  </sheetPr>
  <dimension ref="B1:CI57"/>
  <sheetViews>
    <sheetView topLeftCell="A13" workbookViewId="0">
      <selection activeCell="E18" sqref="E18"/>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7" ht="18" customHeight="1" x14ac:dyDescent="0.3">
      <c r="B1" s="117" t="s">
        <v>371</v>
      </c>
      <c r="C1" s="117"/>
      <c r="D1" s="36"/>
    </row>
    <row r="2" spans="2:87" ht="18" customHeight="1" x14ac:dyDescent="0.3">
      <c r="B2" s="117"/>
      <c r="C2" s="117"/>
      <c r="D2" s="36"/>
    </row>
    <row r="4" spans="2:87" ht="15.6" x14ac:dyDescent="0.3">
      <c r="B4" s="37" t="s">
        <v>320</v>
      </c>
    </row>
    <row r="5" spans="2:87" x14ac:dyDescent="0.3">
      <c r="B5" s="102" t="s">
        <v>321</v>
      </c>
      <c r="C5" s="103" t="str">
        <f>Facility!C4</f>
        <v>Natural Gas Pipeline Company of America – Station 201</v>
      </c>
      <c r="D5" s="92"/>
    </row>
    <row r="6" spans="2:87" x14ac:dyDescent="0.3">
      <c r="B6" s="102" t="s">
        <v>14</v>
      </c>
      <c r="C6" s="103" t="str">
        <f>Facility!C21</f>
        <v>NATURAL GAS PIPELINE CO OF AMERICA-201</v>
      </c>
      <c r="D6" s="92"/>
    </row>
    <row r="7" spans="2:87" x14ac:dyDescent="0.3">
      <c r="B7" s="133"/>
      <c r="C7" s="134" t="s">
        <v>78</v>
      </c>
      <c r="D7" s="118"/>
    </row>
    <row r="8" spans="2:87" ht="15.6" x14ac:dyDescent="0.3">
      <c r="B8" s="37" t="s">
        <v>372</v>
      </c>
      <c r="C8" s="134"/>
      <c r="D8" s="118"/>
    </row>
    <row r="9" spans="2:87" ht="19.5" customHeight="1" x14ac:dyDescent="0.3">
      <c r="B9" s="135" t="s">
        <v>373</v>
      </c>
      <c r="C9" s="136">
        <v>1</v>
      </c>
      <c r="D9" s="137"/>
      <c r="I9" s="138"/>
    </row>
    <row r="10" spans="2:87" ht="30" customHeight="1" x14ac:dyDescent="0.3">
      <c r="B10" s="139" t="s">
        <v>374</v>
      </c>
      <c r="C10" s="140">
        <v>2</v>
      </c>
      <c r="D10" s="137"/>
      <c r="I10" s="138"/>
    </row>
    <row r="11" spans="2:87" x14ac:dyDescent="0.3">
      <c r="B11" s="141"/>
      <c r="C11" s="141"/>
      <c r="D11" s="141"/>
      <c r="E11" s="141"/>
      <c r="F11" s="141"/>
      <c r="G11" s="142"/>
      <c r="I11" s="138"/>
      <c r="J11" s="143"/>
    </row>
    <row r="12" spans="2:87" ht="15" customHeight="1" x14ac:dyDescent="0.3">
      <c r="B12" s="37" t="s">
        <v>375</v>
      </c>
      <c r="D12" s="88" t="s">
        <v>376</v>
      </c>
      <c r="E12" s="144"/>
      <c r="F12" s="144"/>
      <c r="G12" s="145"/>
      <c r="I12" s="146"/>
      <c r="J12" s="147" t="s">
        <v>377</v>
      </c>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8" t="s">
        <v>378</v>
      </c>
      <c r="AL12" s="148"/>
      <c r="AM12" s="149"/>
      <c r="AN12" s="150" t="s">
        <v>379</v>
      </c>
      <c r="AO12" s="151"/>
      <c r="AP12" s="152" t="s">
        <v>380</v>
      </c>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3" t="s">
        <v>381</v>
      </c>
      <c r="BR12" s="154"/>
      <c r="BS12" s="154"/>
      <c r="BT12" s="154"/>
      <c r="BU12" s="154"/>
      <c r="BV12" s="154"/>
      <c r="BW12" s="154"/>
      <c r="BX12" s="154"/>
      <c r="BY12" s="155"/>
      <c r="BZ12" s="156" t="s">
        <v>382</v>
      </c>
      <c r="CA12" s="156"/>
      <c r="CB12" s="156"/>
      <c r="CC12" s="156"/>
      <c r="CD12" s="156"/>
      <c r="CE12" s="156"/>
      <c r="CF12" s="156"/>
      <c r="CG12" s="156"/>
      <c r="CH12" s="157"/>
    </row>
    <row r="13" spans="2:87" s="163" customFormat="1" ht="96.75" customHeight="1" x14ac:dyDescent="0.3">
      <c r="B13" s="158" t="s">
        <v>383</v>
      </c>
      <c r="C13" s="158" t="s">
        <v>384</v>
      </c>
      <c r="D13" s="158" t="s">
        <v>385</v>
      </c>
      <c r="E13" s="158" t="s">
        <v>386</v>
      </c>
      <c r="F13" s="159" t="s">
        <v>387</v>
      </c>
      <c r="G13" s="159" t="s">
        <v>388</v>
      </c>
      <c r="H13" s="159" t="s">
        <v>389</v>
      </c>
      <c r="I13" s="159" t="s">
        <v>390</v>
      </c>
      <c r="J13" s="160" t="s">
        <v>391</v>
      </c>
      <c r="K13" s="160" t="s">
        <v>392</v>
      </c>
      <c r="L13" s="160" t="s">
        <v>393</v>
      </c>
      <c r="M13" s="160" t="s">
        <v>394</v>
      </c>
      <c r="N13" s="160" t="s">
        <v>395</v>
      </c>
      <c r="O13" s="160" t="s">
        <v>396</v>
      </c>
      <c r="P13" s="160" t="s">
        <v>397</v>
      </c>
      <c r="Q13" s="160" t="s">
        <v>398</v>
      </c>
      <c r="R13" s="160" t="s">
        <v>399</v>
      </c>
      <c r="S13" s="160" t="s">
        <v>400</v>
      </c>
      <c r="T13" s="160" t="s">
        <v>401</v>
      </c>
      <c r="U13" s="160" t="s">
        <v>402</v>
      </c>
      <c r="V13" s="160" t="s">
        <v>403</v>
      </c>
      <c r="W13" s="160" t="s">
        <v>404</v>
      </c>
      <c r="X13" s="160" t="s">
        <v>405</v>
      </c>
      <c r="Y13" s="160" t="s">
        <v>406</v>
      </c>
      <c r="Z13" s="160" t="s">
        <v>407</v>
      </c>
      <c r="AA13" s="160" t="s">
        <v>408</v>
      </c>
      <c r="AB13" s="160" t="s">
        <v>409</v>
      </c>
      <c r="AC13" s="160" t="s">
        <v>410</v>
      </c>
      <c r="AD13" s="160" t="s">
        <v>411</v>
      </c>
      <c r="AE13" s="160" t="s">
        <v>412</v>
      </c>
      <c r="AF13" s="160" t="s">
        <v>413</v>
      </c>
      <c r="AG13" s="160" t="s">
        <v>414</v>
      </c>
      <c r="AH13" s="160" t="s">
        <v>415</v>
      </c>
      <c r="AI13" s="161" t="s">
        <v>416</v>
      </c>
      <c r="AJ13" s="161" t="s">
        <v>417</v>
      </c>
      <c r="AK13" s="162" t="s">
        <v>418</v>
      </c>
      <c r="AL13" s="162" t="s">
        <v>419</v>
      </c>
      <c r="AM13" s="162" t="s">
        <v>420</v>
      </c>
      <c r="AN13" s="161" t="s">
        <v>421</v>
      </c>
      <c r="AO13" s="161" t="s">
        <v>422</v>
      </c>
      <c r="AP13" s="160" t="s">
        <v>391</v>
      </c>
      <c r="AQ13" s="160" t="s">
        <v>392</v>
      </c>
      <c r="AR13" s="160" t="s">
        <v>393</v>
      </c>
      <c r="AS13" s="160" t="s">
        <v>394</v>
      </c>
      <c r="AT13" s="160" t="s">
        <v>395</v>
      </c>
      <c r="AU13" s="160" t="s">
        <v>396</v>
      </c>
      <c r="AV13" s="160" t="s">
        <v>397</v>
      </c>
      <c r="AW13" s="160" t="s">
        <v>398</v>
      </c>
      <c r="AX13" s="160" t="s">
        <v>399</v>
      </c>
      <c r="AY13" s="160" t="s">
        <v>400</v>
      </c>
      <c r="AZ13" s="160" t="s">
        <v>401</v>
      </c>
      <c r="BA13" s="160" t="s">
        <v>402</v>
      </c>
      <c r="BB13" s="160" t="s">
        <v>403</v>
      </c>
      <c r="BC13" s="160" t="s">
        <v>404</v>
      </c>
      <c r="BD13" s="160" t="s">
        <v>405</v>
      </c>
      <c r="BE13" s="160" t="s">
        <v>406</v>
      </c>
      <c r="BF13" s="160" t="s">
        <v>407</v>
      </c>
      <c r="BG13" s="160" t="s">
        <v>408</v>
      </c>
      <c r="BH13" s="160" t="s">
        <v>423</v>
      </c>
      <c r="BI13" s="160" t="s">
        <v>410</v>
      </c>
      <c r="BJ13" s="160" t="s">
        <v>411</v>
      </c>
      <c r="BK13" s="160" t="s">
        <v>412</v>
      </c>
      <c r="BL13" s="160" t="s">
        <v>413</v>
      </c>
      <c r="BM13" s="160" t="s">
        <v>424</v>
      </c>
      <c r="BN13" s="160" t="s">
        <v>415</v>
      </c>
      <c r="BO13" s="161" t="s">
        <v>416</v>
      </c>
      <c r="BP13" s="161" t="s">
        <v>417</v>
      </c>
      <c r="BQ13" s="161" t="s">
        <v>425</v>
      </c>
      <c r="BR13" s="161" t="s">
        <v>426</v>
      </c>
      <c r="BS13" s="161" t="s">
        <v>427</v>
      </c>
      <c r="BT13" s="161" t="s">
        <v>428</v>
      </c>
      <c r="BU13" s="161" t="s">
        <v>427</v>
      </c>
      <c r="BV13" s="161" t="s">
        <v>429</v>
      </c>
      <c r="BW13" s="161" t="s">
        <v>427</v>
      </c>
      <c r="BX13" s="161" t="s">
        <v>430</v>
      </c>
      <c r="BY13" s="161" t="s">
        <v>431</v>
      </c>
      <c r="BZ13" s="162" t="s">
        <v>432</v>
      </c>
      <c r="CA13" s="159" t="s">
        <v>433</v>
      </c>
      <c r="CB13" s="159" t="s">
        <v>434</v>
      </c>
      <c r="CC13" s="159" t="s">
        <v>435</v>
      </c>
      <c r="CD13" s="159" t="s">
        <v>436</v>
      </c>
      <c r="CE13" s="159" t="s">
        <v>437</v>
      </c>
      <c r="CF13" s="159" t="s">
        <v>438</v>
      </c>
      <c r="CG13" s="159" t="s">
        <v>439</v>
      </c>
      <c r="CH13" s="159" t="s">
        <v>440</v>
      </c>
    </row>
    <row r="14" spans="2:87" s="7" customFormat="1" x14ac:dyDescent="0.3">
      <c r="B14" s="164" t="s">
        <v>556</v>
      </c>
      <c r="C14" s="164" t="s">
        <v>574</v>
      </c>
      <c r="D14" s="164"/>
      <c r="E14" s="164" t="s">
        <v>462</v>
      </c>
      <c r="F14" s="164" t="s">
        <v>558</v>
      </c>
      <c r="G14" s="164" t="s">
        <v>559</v>
      </c>
      <c r="H14" s="164" t="s">
        <v>543</v>
      </c>
      <c r="I14" s="164"/>
      <c r="J14" s="164">
        <f>6.13/2000</f>
        <v>3.065E-3</v>
      </c>
      <c r="K14" s="164" t="s">
        <v>554</v>
      </c>
      <c r="L14" s="164" t="s">
        <v>554</v>
      </c>
      <c r="M14" s="164" t="s">
        <v>554</v>
      </c>
      <c r="N14" s="164" t="s">
        <v>554</v>
      </c>
      <c r="O14" s="164" t="s">
        <v>554</v>
      </c>
      <c r="P14" s="164" t="s">
        <v>554</v>
      </c>
      <c r="Q14" s="164" t="s">
        <v>554</v>
      </c>
      <c r="R14" s="164" t="s">
        <v>554</v>
      </c>
      <c r="S14" s="164" t="s">
        <v>554</v>
      </c>
      <c r="T14" s="164" t="s">
        <v>554</v>
      </c>
      <c r="U14" s="164" t="s">
        <v>554</v>
      </c>
      <c r="V14" s="164" t="s">
        <v>554</v>
      </c>
      <c r="W14" s="164" t="s">
        <v>554</v>
      </c>
      <c r="X14" s="164" t="s">
        <v>554</v>
      </c>
      <c r="Y14" s="164" t="s">
        <v>554</v>
      </c>
      <c r="Z14" s="164" t="s">
        <v>554</v>
      </c>
      <c r="AA14" s="164" t="s">
        <v>554</v>
      </c>
      <c r="AB14" s="164" t="s">
        <v>554</v>
      </c>
      <c r="AC14" s="164" t="s">
        <v>554</v>
      </c>
      <c r="AD14" s="164" t="s">
        <v>554</v>
      </c>
      <c r="AE14" s="164" t="s">
        <v>554</v>
      </c>
      <c r="AF14" s="164" t="s">
        <v>554</v>
      </c>
      <c r="AG14" s="164" t="s">
        <v>554</v>
      </c>
      <c r="AH14" s="164" t="s">
        <v>554</v>
      </c>
      <c r="AI14" s="164" t="s">
        <v>554</v>
      </c>
      <c r="AJ14" s="164" t="s">
        <v>554</v>
      </c>
      <c r="AK14" s="165" t="s">
        <v>555</v>
      </c>
      <c r="AL14" s="165" t="s">
        <v>568</v>
      </c>
      <c r="AM14" s="165"/>
      <c r="AN14" s="165" t="s">
        <v>543</v>
      </c>
      <c r="AO14" s="165"/>
      <c r="AP14" s="164">
        <f>5.7/2000</f>
        <v>2.8500000000000001E-3</v>
      </c>
      <c r="AQ14" s="164" t="s">
        <v>554</v>
      </c>
      <c r="AR14" s="164" t="s">
        <v>554</v>
      </c>
      <c r="AS14" s="164" t="s">
        <v>554</v>
      </c>
      <c r="AT14" s="164" t="s">
        <v>554</v>
      </c>
      <c r="AU14" s="164" t="s">
        <v>554</v>
      </c>
      <c r="AV14" s="164" t="s">
        <v>554</v>
      </c>
      <c r="AW14" s="164" t="s">
        <v>554</v>
      </c>
      <c r="AX14" s="164" t="s">
        <v>554</v>
      </c>
      <c r="AY14" s="164" t="s">
        <v>554</v>
      </c>
      <c r="AZ14" s="164" t="s">
        <v>554</v>
      </c>
      <c r="BA14" s="164" t="s">
        <v>554</v>
      </c>
      <c r="BB14" s="164" t="s">
        <v>554</v>
      </c>
      <c r="BC14" s="164" t="s">
        <v>554</v>
      </c>
      <c r="BD14" s="164" t="s">
        <v>554</v>
      </c>
      <c r="BE14" s="164" t="s">
        <v>554</v>
      </c>
      <c r="BF14" s="164" t="s">
        <v>554</v>
      </c>
      <c r="BG14" s="164" t="s">
        <v>554</v>
      </c>
      <c r="BH14" s="164" t="s">
        <v>554</v>
      </c>
      <c r="BI14" s="164" t="s">
        <v>554</v>
      </c>
      <c r="BJ14" s="164" t="s">
        <v>554</v>
      </c>
      <c r="BK14" s="164" t="s">
        <v>554</v>
      </c>
      <c r="BL14" s="164" t="s">
        <v>554</v>
      </c>
      <c r="BM14" s="164" t="s">
        <v>554</v>
      </c>
      <c r="BN14" s="164" t="s">
        <v>554</v>
      </c>
      <c r="BO14" s="164" t="s">
        <v>554</v>
      </c>
      <c r="BP14" s="164" t="s">
        <v>554</v>
      </c>
      <c r="BQ14" s="164" t="s">
        <v>543</v>
      </c>
      <c r="BR14" s="166"/>
      <c r="BS14" s="166" t="s">
        <v>569</v>
      </c>
      <c r="BT14" s="166" t="s">
        <v>543</v>
      </c>
      <c r="BU14" s="166" t="s">
        <v>570</v>
      </c>
      <c r="BV14" s="166" t="s">
        <v>543</v>
      </c>
      <c r="BW14" s="166" t="s">
        <v>571</v>
      </c>
      <c r="BX14" s="130" t="s">
        <v>309</v>
      </c>
      <c r="BY14" s="167" t="s">
        <v>572</v>
      </c>
      <c r="BZ14" s="166">
        <f>0.25*3.14*(10^2)*15*7.48</f>
        <v>8807.7000000000007</v>
      </c>
      <c r="CA14" s="165">
        <v>0</v>
      </c>
      <c r="CB14" s="165">
        <f>1176/(365*42)</f>
        <v>7.6712328767123292E-2</v>
      </c>
      <c r="CC14" s="165">
        <v>0</v>
      </c>
      <c r="CD14" s="165">
        <f>CB14</f>
        <v>7.6712328767123292E-2</v>
      </c>
      <c r="CE14" s="165">
        <v>0</v>
      </c>
      <c r="CF14" s="165">
        <f>9*0.3048</f>
        <v>2.7432000000000003</v>
      </c>
      <c r="CG14" s="165">
        <f>CB14</f>
        <v>7.6712328767123292E-2</v>
      </c>
      <c r="CH14" s="164">
        <v>0</v>
      </c>
      <c r="CI14" s="7" t="s">
        <v>573</v>
      </c>
    </row>
    <row r="15" spans="2:87" s="7" customFormat="1" x14ac:dyDescent="0.3">
      <c r="B15" s="164" t="s">
        <v>557</v>
      </c>
      <c r="C15" s="168" t="s">
        <v>574</v>
      </c>
      <c r="D15" s="168"/>
      <c r="E15" s="168" t="s">
        <v>462</v>
      </c>
      <c r="F15" s="168" t="s">
        <v>558</v>
      </c>
      <c r="G15" s="168" t="s">
        <v>559</v>
      </c>
      <c r="H15" s="168" t="s">
        <v>543</v>
      </c>
      <c r="I15" s="168"/>
      <c r="J15" s="164">
        <f>6.13/2000</f>
        <v>3.065E-3</v>
      </c>
      <c r="K15" s="168" t="s">
        <v>554</v>
      </c>
      <c r="L15" s="168" t="s">
        <v>554</v>
      </c>
      <c r="M15" s="168" t="s">
        <v>554</v>
      </c>
      <c r="N15" s="168" t="s">
        <v>554</v>
      </c>
      <c r="O15" s="168" t="s">
        <v>554</v>
      </c>
      <c r="P15" s="168" t="s">
        <v>554</v>
      </c>
      <c r="Q15" s="168" t="s">
        <v>554</v>
      </c>
      <c r="R15" s="168" t="s">
        <v>554</v>
      </c>
      <c r="S15" s="168" t="s">
        <v>554</v>
      </c>
      <c r="T15" s="168" t="s">
        <v>554</v>
      </c>
      <c r="U15" s="168" t="s">
        <v>554</v>
      </c>
      <c r="V15" s="168" t="s">
        <v>554</v>
      </c>
      <c r="W15" s="168" t="s">
        <v>554</v>
      </c>
      <c r="X15" s="168" t="s">
        <v>554</v>
      </c>
      <c r="Y15" s="168" t="s">
        <v>554</v>
      </c>
      <c r="Z15" s="168" t="s">
        <v>554</v>
      </c>
      <c r="AA15" s="168" t="s">
        <v>554</v>
      </c>
      <c r="AB15" s="168" t="s">
        <v>554</v>
      </c>
      <c r="AC15" s="168" t="s">
        <v>554</v>
      </c>
      <c r="AD15" s="168" t="s">
        <v>554</v>
      </c>
      <c r="AE15" s="168" t="s">
        <v>554</v>
      </c>
      <c r="AF15" s="168" t="s">
        <v>554</v>
      </c>
      <c r="AG15" s="168" t="s">
        <v>554</v>
      </c>
      <c r="AH15" s="168" t="s">
        <v>554</v>
      </c>
      <c r="AI15" s="168" t="s">
        <v>554</v>
      </c>
      <c r="AJ15" s="168" t="s">
        <v>554</v>
      </c>
      <c r="AK15" s="165" t="s">
        <v>555</v>
      </c>
      <c r="AL15" s="165" t="s">
        <v>568</v>
      </c>
      <c r="AM15" s="165"/>
      <c r="AN15" s="165" t="s">
        <v>543</v>
      </c>
      <c r="AO15" s="165"/>
      <c r="AP15" s="164">
        <f>5.7/2000</f>
        <v>2.8500000000000001E-3</v>
      </c>
      <c r="AQ15" s="168" t="s">
        <v>554</v>
      </c>
      <c r="AR15" s="168" t="s">
        <v>554</v>
      </c>
      <c r="AS15" s="168" t="s">
        <v>554</v>
      </c>
      <c r="AT15" s="168" t="s">
        <v>554</v>
      </c>
      <c r="AU15" s="168" t="s">
        <v>554</v>
      </c>
      <c r="AV15" s="168" t="s">
        <v>554</v>
      </c>
      <c r="AW15" s="168" t="s">
        <v>554</v>
      </c>
      <c r="AX15" s="168" t="s">
        <v>554</v>
      </c>
      <c r="AY15" s="168" t="s">
        <v>554</v>
      </c>
      <c r="AZ15" s="168" t="s">
        <v>554</v>
      </c>
      <c r="BA15" s="168" t="s">
        <v>554</v>
      </c>
      <c r="BB15" s="168" t="s">
        <v>554</v>
      </c>
      <c r="BC15" s="168" t="s">
        <v>554</v>
      </c>
      <c r="BD15" s="168" t="s">
        <v>554</v>
      </c>
      <c r="BE15" s="168" t="s">
        <v>554</v>
      </c>
      <c r="BF15" s="168" t="s">
        <v>554</v>
      </c>
      <c r="BG15" s="168" t="s">
        <v>554</v>
      </c>
      <c r="BH15" s="168" t="s">
        <v>554</v>
      </c>
      <c r="BI15" s="168" t="s">
        <v>554</v>
      </c>
      <c r="BJ15" s="168" t="s">
        <v>554</v>
      </c>
      <c r="BK15" s="168" t="s">
        <v>554</v>
      </c>
      <c r="BL15" s="168" t="s">
        <v>554</v>
      </c>
      <c r="BM15" s="168" t="s">
        <v>554</v>
      </c>
      <c r="BN15" s="168" t="s">
        <v>554</v>
      </c>
      <c r="BO15" s="168" t="s">
        <v>554</v>
      </c>
      <c r="BP15" s="168" t="s">
        <v>554</v>
      </c>
      <c r="BQ15" s="164" t="s">
        <v>543</v>
      </c>
      <c r="BR15" s="166"/>
      <c r="BS15" s="166" t="s">
        <v>569</v>
      </c>
      <c r="BT15" s="166" t="s">
        <v>543</v>
      </c>
      <c r="BU15" s="166" t="s">
        <v>570</v>
      </c>
      <c r="BV15" s="166" t="s">
        <v>543</v>
      </c>
      <c r="BW15" s="166" t="s">
        <v>571</v>
      </c>
      <c r="BX15" s="130" t="s">
        <v>309</v>
      </c>
      <c r="BY15" s="167" t="s">
        <v>572</v>
      </c>
      <c r="BZ15" s="166">
        <f>0.25*3.14*(10^2)*15*7.48</f>
        <v>8807.7000000000007</v>
      </c>
      <c r="CA15" s="165">
        <v>0</v>
      </c>
      <c r="CB15" s="165">
        <f>1176/(365*42)</f>
        <v>7.6712328767123292E-2</v>
      </c>
      <c r="CC15" s="165">
        <v>0</v>
      </c>
      <c r="CD15" s="165">
        <f>CB15</f>
        <v>7.6712328767123292E-2</v>
      </c>
      <c r="CE15" s="165">
        <v>0</v>
      </c>
      <c r="CF15" s="165">
        <f>9*0.3048</f>
        <v>2.7432000000000003</v>
      </c>
      <c r="CG15" s="165">
        <f>CB15</f>
        <v>7.6712328767123292E-2</v>
      </c>
      <c r="CH15" s="168">
        <v>0</v>
      </c>
    </row>
    <row r="16" spans="2:87" s="7" customFormat="1" x14ac:dyDescent="0.3">
      <c r="B16" s="164"/>
      <c r="C16" s="168"/>
      <c r="D16" s="168"/>
      <c r="E16" s="168"/>
      <c r="F16" s="168"/>
      <c r="G16" s="168"/>
      <c r="H16" s="168"/>
      <c r="I16" s="168"/>
      <c r="J16" s="168"/>
      <c r="K16" s="168"/>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8"/>
      <c r="BR16" s="169"/>
      <c r="BS16" s="169"/>
      <c r="BT16" s="169"/>
      <c r="BU16" s="169"/>
      <c r="BV16" s="169"/>
      <c r="BW16" s="169"/>
      <c r="BX16" s="130"/>
      <c r="BY16" s="169"/>
      <c r="BZ16" s="169"/>
      <c r="CA16" s="165"/>
      <c r="CB16" s="165"/>
      <c r="CC16" s="165"/>
      <c r="CD16" s="165"/>
      <c r="CE16" s="165"/>
      <c r="CF16" s="165"/>
      <c r="CG16" s="165"/>
      <c r="CH16" s="168"/>
    </row>
    <row r="17" spans="2:86" s="7" customFormat="1" x14ac:dyDescent="0.3">
      <c r="B17" s="164"/>
      <c r="C17" s="168"/>
      <c r="D17" s="168"/>
      <c r="E17" s="168"/>
      <c r="F17" s="168"/>
      <c r="G17" s="168"/>
      <c r="H17" s="168"/>
      <c r="I17" s="168"/>
      <c r="J17" s="168" t="s">
        <v>78</v>
      </c>
      <c r="K17" s="168" t="s">
        <v>78</v>
      </c>
      <c r="L17" s="165" t="s">
        <v>78</v>
      </c>
      <c r="M17" s="165" t="s">
        <v>78</v>
      </c>
      <c r="N17" s="165" t="s">
        <v>78</v>
      </c>
      <c r="O17" s="165"/>
      <c r="P17" s="165"/>
      <c r="Q17" s="165"/>
      <c r="R17" s="165"/>
      <c r="S17" s="165"/>
      <c r="T17" s="165"/>
      <c r="U17" s="165"/>
      <c r="V17" s="165" t="s">
        <v>78</v>
      </c>
      <c r="W17" s="165" t="s">
        <v>78</v>
      </c>
      <c r="X17" s="165"/>
      <c r="Y17" s="165"/>
      <c r="Z17" s="165"/>
      <c r="AA17" s="165"/>
      <c r="AB17" s="165"/>
      <c r="AC17" s="165"/>
      <c r="AD17" s="165"/>
      <c r="AE17" s="165"/>
      <c r="AF17" s="165"/>
      <c r="AG17" s="165"/>
      <c r="AH17" s="165"/>
      <c r="AI17" s="165"/>
      <c r="AJ17" s="165" t="s">
        <v>78</v>
      </c>
      <c r="AK17" s="165"/>
      <c r="AL17" s="165"/>
      <c r="AM17" s="165"/>
      <c r="AN17" s="165"/>
      <c r="AO17" s="165"/>
      <c r="AP17" s="165" t="s">
        <v>78</v>
      </c>
      <c r="AQ17" s="165" t="s">
        <v>78</v>
      </c>
      <c r="AR17" s="165" t="s">
        <v>78</v>
      </c>
      <c r="AS17" s="165" t="s">
        <v>78</v>
      </c>
      <c r="AT17" s="165" t="s">
        <v>78</v>
      </c>
      <c r="AU17" s="165" t="s">
        <v>78</v>
      </c>
      <c r="AV17" s="165"/>
      <c r="AW17" s="165"/>
      <c r="AX17" s="165"/>
      <c r="AY17" s="165"/>
      <c r="AZ17" s="165"/>
      <c r="BA17" s="165"/>
      <c r="BB17" s="165"/>
      <c r="BC17" s="165" t="s">
        <v>78</v>
      </c>
      <c r="BD17" s="165"/>
      <c r="BE17" s="165"/>
      <c r="BF17" s="165"/>
      <c r="BG17" s="165"/>
      <c r="BH17" s="165"/>
      <c r="BI17" s="165"/>
      <c r="BJ17" s="165"/>
      <c r="BK17" s="165"/>
      <c r="BL17" s="165"/>
      <c r="BM17" s="165"/>
      <c r="BN17" s="165"/>
      <c r="BO17" s="165"/>
      <c r="BP17" s="165"/>
      <c r="BQ17" s="168"/>
      <c r="BR17" s="169"/>
      <c r="BS17" s="169"/>
      <c r="BT17" s="169"/>
      <c r="BU17" s="169"/>
      <c r="BV17" s="169"/>
      <c r="BW17" s="169"/>
      <c r="BX17" s="130"/>
      <c r="BY17" s="169"/>
      <c r="BZ17" s="169"/>
      <c r="CA17" s="165" t="s">
        <v>78</v>
      </c>
      <c r="CB17" s="165" t="s">
        <v>78</v>
      </c>
      <c r="CC17" s="165" t="s">
        <v>78</v>
      </c>
      <c r="CD17" s="165" t="s">
        <v>78</v>
      </c>
      <c r="CE17" s="165" t="s">
        <v>78</v>
      </c>
      <c r="CF17" s="165" t="s">
        <v>78</v>
      </c>
      <c r="CG17" s="165" t="s">
        <v>78</v>
      </c>
      <c r="CH17" s="168" t="s">
        <v>78</v>
      </c>
    </row>
    <row r="18" spans="2:86" s="7" customFormat="1" x14ac:dyDescent="0.3">
      <c r="B18" s="164"/>
      <c r="C18" s="168"/>
      <c r="D18" s="168"/>
      <c r="E18" s="168"/>
      <c r="F18" s="168"/>
      <c r="G18" s="168"/>
      <c r="H18" s="168"/>
      <c r="I18" s="168"/>
      <c r="J18" s="168"/>
      <c r="K18" s="168"/>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8"/>
      <c r="BR18" s="169"/>
      <c r="BS18" s="169"/>
      <c r="BT18" s="169"/>
      <c r="BU18" s="169"/>
      <c r="BV18" s="169"/>
      <c r="BW18" s="169"/>
      <c r="BX18" s="130"/>
      <c r="BY18" s="169"/>
      <c r="BZ18" s="169"/>
      <c r="CA18" s="165"/>
      <c r="CB18" s="165"/>
      <c r="CC18" s="165"/>
      <c r="CD18" s="165"/>
      <c r="CE18" s="165"/>
      <c r="CF18" s="165"/>
      <c r="CG18" s="165"/>
      <c r="CH18" s="168"/>
    </row>
    <row r="19" spans="2:86" s="7" customFormat="1" x14ac:dyDescent="0.3">
      <c r="B19" s="164"/>
      <c r="C19" s="168"/>
      <c r="D19" s="168"/>
      <c r="E19" s="168"/>
      <c r="F19" s="168"/>
      <c r="G19" s="168"/>
      <c r="H19" s="168"/>
      <c r="I19" s="168"/>
      <c r="J19" s="168"/>
      <c r="K19" s="168"/>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8"/>
      <c r="BR19" s="169"/>
      <c r="BS19" s="169"/>
      <c r="BT19" s="169"/>
      <c r="BU19" s="169"/>
      <c r="BV19" s="169"/>
      <c r="BW19" s="169"/>
      <c r="BX19" s="130"/>
      <c r="BY19" s="169"/>
      <c r="BZ19" s="169"/>
      <c r="CA19" s="165"/>
      <c r="CB19" s="165"/>
      <c r="CC19" s="165"/>
      <c r="CD19" s="165"/>
      <c r="CE19" s="165"/>
      <c r="CF19" s="165"/>
      <c r="CG19" s="165"/>
      <c r="CH19" s="168"/>
    </row>
    <row r="20" spans="2:86" s="7" customFormat="1" x14ac:dyDescent="0.3">
      <c r="B20" s="164"/>
      <c r="C20" s="168"/>
      <c r="D20" s="168"/>
      <c r="E20" s="168"/>
      <c r="F20" s="168"/>
      <c r="G20" s="168"/>
      <c r="H20" s="168"/>
      <c r="I20" s="168"/>
      <c r="J20" s="168"/>
      <c r="K20" s="168"/>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8"/>
      <c r="BR20" s="169"/>
      <c r="BS20" s="169"/>
      <c r="BT20" s="169"/>
      <c r="BU20" s="169"/>
      <c r="BV20" s="169"/>
      <c r="BW20" s="169"/>
      <c r="BX20" s="130"/>
      <c r="BY20" s="169"/>
      <c r="BZ20" s="169"/>
      <c r="CA20" s="165"/>
      <c r="CB20" s="165"/>
      <c r="CC20" s="165"/>
      <c r="CD20" s="165"/>
      <c r="CE20" s="165"/>
      <c r="CF20" s="165"/>
      <c r="CG20" s="165"/>
      <c r="CH20" s="168"/>
    </row>
    <row r="21" spans="2:86" s="7" customFormat="1" x14ac:dyDescent="0.3">
      <c r="B21" s="164"/>
      <c r="C21" s="168"/>
      <c r="D21" s="168"/>
      <c r="E21" s="168"/>
      <c r="F21" s="168"/>
      <c r="G21" s="168"/>
      <c r="H21" s="168"/>
      <c r="I21" s="168"/>
      <c r="J21" s="168"/>
      <c r="K21" s="168"/>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8"/>
      <c r="BR21" s="169"/>
      <c r="BS21" s="169"/>
      <c r="BT21" s="169"/>
      <c r="BU21" s="169"/>
      <c r="BV21" s="169"/>
      <c r="BW21" s="169"/>
      <c r="BX21" s="130"/>
      <c r="BY21" s="169"/>
      <c r="BZ21" s="169"/>
      <c r="CA21" s="165"/>
      <c r="CB21" s="165"/>
      <c r="CC21" s="165"/>
      <c r="CD21" s="165"/>
      <c r="CE21" s="165"/>
      <c r="CF21" s="165"/>
      <c r="CG21" s="165"/>
      <c r="CH21" s="168"/>
    </row>
    <row r="22" spans="2:86" s="7" customFormat="1" x14ac:dyDescent="0.3">
      <c r="B22" s="164"/>
      <c r="C22" s="168"/>
      <c r="D22" s="168"/>
      <c r="E22" s="168"/>
      <c r="F22" s="168"/>
      <c r="G22" s="168"/>
      <c r="H22" s="168"/>
      <c r="I22" s="168"/>
      <c r="J22" s="168"/>
      <c r="K22" s="168"/>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8"/>
      <c r="BR22" s="169"/>
      <c r="BS22" s="169"/>
      <c r="BT22" s="169"/>
      <c r="BU22" s="169"/>
      <c r="BV22" s="169"/>
      <c r="BW22" s="169"/>
      <c r="BX22" s="130"/>
      <c r="BY22" s="169"/>
      <c r="BZ22" s="169"/>
      <c r="CA22" s="165"/>
      <c r="CB22" s="165"/>
      <c r="CC22" s="165"/>
      <c r="CD22" s="165"/>
      <c r="CE22" s="165"/>
      <c r="CF22" s="165"/>
      <c r="CG22" s="165"/>
      <c r="CH22" s="168"/>
    </row>
    <row r="23" spans="2:86" s="7" customFormat="1" x14ac:dyDescent="0.3">
      <c r="B23" s="164"/>
      <c r="C23" s="168"/>
      <c r="D23" s="168"/>
      <c r="E23" s="168"/>
      <c r="F23" s="168"/>
      <c r="G23" s="168"/>
      <c r="H23" s="168"/>
      <c r="I23" s="168"/>
      <c r="J23" s="168"/>
      <c r="K23" s="168"/>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8"/>
      <c r="BR23" s="169"/>
      <c r="BS23" s="169"/>
      <c r="BT23" s="169"/>
      <c r="BU23" s="169"/>
      <c r="BV23" s="169"/>
      <c r="BW23" s="169"/>
      <c r="BX23" s="130"/>
      <c r="BY23" s="169"/>
      <c r="BZ23" s="169"/>
      <c r="CA23" s="165"/>
      <c r="CB23" s="165"/>
      <c r="CC23" s="165"/>
      <c r="CD23" s="165"/>
      <c r="CE23" s="165"/>
      <c r="CF23" s="165"/>
      <c r="CG23" s="165"/>
      <c r="CH23" s="168"/>
    </row>
    <row r="24" spans="2:86" s="7" customFormat="1" x14ac:dyDescent="0.3">
      <c r="B24" s="164"/>
      <c r="C24" s="168"/>
      <c r="D24" s="168"/>
      <c r="E24" s="168"/>
      <c r="F24" s="168"/>
      <c r="G24" s="168"/>
      <c r="H24" s="168"/>
      <c r="I24" s="168"/>
      <c r="J24" s="168"/>
      <c r="K24" s="168"/>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8"/>
      <c r="BR24" s="169"/>
      <c r="BS24" s="169"/>
      <c r="BT24" s="169"/>
      <c r="BU24" s="169"/>
      <c r="BV24" s="169"/>
      <c r="BW24" s="169"/>
      <c r="BX24" s="130"/>
      <c r="BY24" s="169"/>
      <c r="BZ24" s="169"/>
      <c r="CA24" s="165"/>
      <c r="CB24" s="165"/>
      <c r="CC24" s="165"/>
      <c r="CD24" s="165"/>
      <c r="CE24" s="165"/>
      <c r="CF24" s="165"/>
      <c r="CG24" s="165"/>
      <c r="CH24" s="168"/>
    </row>
    <row r="25" spans="2:86" s="7" customFormat="1" x14ac:dyDescent="0.3">
      <c r="B25" s="164"/>
      <c r="C25" s="168"/>
      <c r="D25" s="168"/>
      <c r="E25" s="168"/>
      <c r="F25" s="168"/>
      <c r="G25" s="168"/>
      <c r="H25" s="168"/>
      <c r="I25" s="168"/>
      <c r="J25" s="168"/>
      <c r="K25" s="168"/>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8"/>
      <c r="BR25" s="169"/>
      <c r="BS25" s="169"/>
      <c r="BT25" s="169"/>
      <c r="BU25" s="169"/>
      <c r="BV25" s="169"/>
      <c r="BW25" s="169"/>
      <c r="BX25" s="130"/>
      <c r="BY25" s="169"/>
      <c r="BZ25" s="169"/>
      <c r="CA25" s="165"/>
      <c r="CB25" s="165"/>
      <c r="CC25" s="165"/>
      <c r="CD25" s="165"/>
      <c r="CE25" s="165"/>
      <c r="CF25" s="165"/>
      <c r="CG25" s="165"/>
      <c r="CH25" s="168"/>
    </row>
    <row r="26" spans="2:86" s="7" customFormat="1" x14ac:dyDescent="0.3">
      <c r="B26" s="164"/>
      <c r="C26" s="168"/>
      <c r="D26" s="168"/>
      <c r="E26" s="168"/>
      <c r="F26" s="168"/>
      <c r="G26" s="168"/>
      <c r="H26" s="168"/>
      <c r="I26" s="168"/>
      <c r="J26" s="168"/>
      <c r="K26" s="168"/>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8"/>
      <c r="BR26" s="169"/>
      <c r="BS26" s="169"/>
      <c r="BT26" s="169"/>
      <c r="BU26" s="169"/>
      <c r="BV26" s="169"/>
      <c r="BW26" s="169"/>
      <c r="BX26" s="130"/>
      <c r="BY26" s="169"/>
      <c r="BZ26" s="169"/>
      <c r="CA26" s="165"/>
      <c r="CB26" s="165"/>
      <c r="CC26" s="165"/>
      <c r="CD26" s="165"/>
      <c r="CE26" s="165"/>
      <c r="CF26" s="165"/>
      <c r="CG26" s="165"/>
      <c r="CH26" s="168"/>
    </row>
    <row r="27" spans="2:86" s="7" customFormat="1" x14ac:dyDescent="0.3">
      <c r="B27" s="164"/>
      <c r="C27" s="168"/>
      <c r="D27" s="168"/>
      <c r="E27" s="168"/>
      <c r="F27" s="168"/>
      <c r="G27" s="168"/>
      <c r="H27" s="168"/>
      <c r="I27" s="168"/>
      <c r="J27" s="168"/>
      <c r="K27" s="168"/>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8"/>
      <c r="BR27" s="169"/>
      <c r="BS27" s="169"/>
      <c r="BT27" s="169"/>
      <c r="BU27" s="169"/>
      <c r="BV27" s="169"/>
      <c r="BW27" s="169"/>
      <c r="BX27" s="130"/>
      <c r="BY27" s="169"/>
      <c r="BZ27" s="169"/>
      <c r="CA27" s="165"/>
      <c r="CB27" s="165"/>
      <c r="CC27" s="165"/>
      <c r="CD27" s="165"/>
      <c r="CE27" s="165"/>
      <c r="CF27" s="165"/>
      <c r="CG27" s="165"/>
      <c r="CH27" s="168"/>
    </row>
    <row r="28" spans="2:86" s="7" customFormat="1" x14ac:dyDescent="0.3">
      <c r="B28" s="164"/>
      <c r="C28" s="168"/>
      <c r="D28" s="168"/>
      <c r="E28" s="168"/>
      <c r="F28" s="168"/>
      <c r="G28" s="168"/>
      <c r="H28" s="168"/>
      <c r="I28" s="168"/>
      <c r="J28" s="168"/>
      <c r="K28" s="168"/>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8"/>
      <c r="BR28" s="169"/>
      <c r="BS28" s="169"/>
      <c r="BT28" s="169"/>
      <c r="BU28" s="169"/>
      <c r="BV28" s="169"/>
      <c r="BW28" s="169"/>
      <c r="BX28" s="130"/>
      <c r="BY28" s="169"/>
      <c r="BZ28" s="169"/>
      <c r="CA28" s="165"/>
      <c r="CB28" s="165"/>
      <c r="CC28" s="165"/>
      <c r="CD28" s="165"/>
      <c r="CE28" s="165"/>
      <c r="CF28" s="165"/>
      <c r="CG28" s="165"/>
      <c r="CH28" s="168"/>
    </row>
    <row r="29" spans="2:86" s="7" customFormat="1" x14ac:dyDescent="0.3">
      <c r="B29" s="164"/>
      <c r="C29" s="168"/>
      <c r="D29" s="168"/>
      <c r="E29" s="168"/>
      <c r="F29" s="168"/>
      <c r="G29" s="168"/>
      <c r="H29" s="168"/>
      <c r="I29" s="168"/>
      <c r="J29" s="168"/>
      <c r="K29" s="168"/>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8"/>
      <c r="BR29" s="169"/>
      <c r="BS29" s="169"/>
      <c r="BT29" s="169"/>
      <c r="BU29" s="169"/>
      <c r="BV29" s="169"/>
      <c r="BW29" s="169"/>
      <c r="BX29" s="130"/>
      <c r="BY29" s="169"/>
      <c r="BZ29" s="169"/>
      <c r="CA29" s="165"/>
      <c r="CB29" s="165"/>
      <c r="CC29" s="165"/>
      <c r="CD29" s="165"/>
      <c r="CE29" s="165"/>
      <c r="CF29" s="165"/>
      <c r="CG29" s="165"/>
      <c r="CH29" s="168"/>
    </row>
    <row r="30" spans="2:86" s="7" customFormat="1" x14ac:dyDescent="0.3">
      <c r="B30" s="164"/>
      <c r="C30" s="168"/>
      <c r="D30" s="168"/>
      <c r="E30" s="168"/>
      <c r="F30" s="168"/>
      <c r="G30" s="168"/>
      <c r="H30" s="168"/>
      <c r="I30" s="168"/>
      <c r="J30" s="168"/>
      <c r="K30" s="168"/>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8"/>
      <c r="BR30" s="169"/>
      <c r="BS30" s="169"/>
      <c r="BT30" s="169"/>
      <c r="BU30" s="169"/>
      <c r="BV30" s="169"/>
      <c r="BW30" s="169"/>
      <c r="BX30" s="130"/>
      <c r="BY30" s="169"/>
      <c r="BZ30" s="169"/>
      <c r="CA30" s="165"/>
      <c r="CB30" s="165"/>
      <c r="CC30" s="165"/>
      <c r="CD30" s="165"/>
      <c r="CE30" s="165"/>
      <c r="CF30" s="165"/>
      <c r="CG30" s="165"/>
      <c r="CH30" s="168"/>
    </row>
    <row r="31" spans="2:86" s="7" customFormat="1" x14ac:dyDescent="0.3">
      <c r="B31" s="164"/>
      <c r="C31" s="168"/>
      <c r="D31" s="168"/>
      <c r="E31" s="168"/>
      <c r="F31" s="168"/>
      <c r="G31" s="168"/>
      <c r="H31" s="168"/>
      <c r="I31" s="168"/>
      <c r="J31" s="168"/>
      <c r="K31" s="168"/>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8"/>
      <c r="BR31" s="169"/>
      <c r="BS31" s="169"/>
      <c r="BT31" s="169"/>
      <c r="BU31" s="169"/>
      <c r="BV31" s="169"/>
      <c r="BW31" s="169"/>
      <c r="BX31" s="130"/>
      <c r="BY31" s="169"/>
      <c r="BZ31" s="169"/>
      <c r="CA31" s="165"/>
      <c r="CB31" s="165"/>
      <c r="CC31" s="165"/>
      <c r="CD31" s="165"/>
      <c r="CE31" s="165"/>
      <c r="CF31" s="165"/>
      <c r="CG31" s="165"/>
      <c r="CH31" s="168"/>
    </row>
    <row r="32" spans="2:86" s="7" customFormat="1" x14ac:dyDescent="0.3">
      <c r="B32" s="164"/>
      <c r="C32" s="168"/>
      <c r="D32" s="168"/>
      <c r="E32" s="168"/>
      <c r="F32" s="168"/>
      <c r="G32" s="168"/>
      <c r="H32" s="168"/>
      <c r="I32" s="168"/>
      <c r="J32" s="168"/>
      <c r="K32" s="168"/>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8"/>
      <c r="BR32" s="169"/>
      <c r="BS32" s="169"/>
      <c r="BT32" s="169"/>
      <c r="BU32" s="169"/>
      <c r="BV32" s="169"/>
      <c r="BW32" s="169"/>
      <c r="BX32" s="130"/>
      <c r="BY32" s="169"/>
      <c r="BZ32" s="169"/>
      <c r="CA32" s="165"/>
      <c r="CB32" s="165"/>
      <c r="CC32" s="165"/>
      <c r="CD32" s="165"/>
      <c r="CE32" s="165"/>
      <c r="CF32" s="165"/>
      <c r="CG32" s="165"/>
      <c r="CH32" s="168"/>
    </row>
    <row r="33" spans="2:86" s="7" customFormat="1" x14ac:dyDescent="0.3">
      <c r="B33" s="164"/>
      <c r="C33" s="168"/>
      <c r="D33" s="168"/>
      <c r="E33" s="168"/>
      <c r="F33" s="168"/>
      <c r="G33" s="168"/>
      <c r="H33" s="168"/>
      <c r="I33" s="168"/>
      <c r="J33" s="168"/>
      <c r="K33" s="168"/>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8"/>
      <c r="BR33" s="169"/>
      <c r="BS33" s="169"/>
      <c r="BT33" s="169"/>
      <c r="BU33" s="169"/>
      <c r="BV33" s="169"/>
      <c r="BW33" s="169"/>
      <c r="BX33" s="130"/>
      <c r="BY33" s="169"/>
      <c r="BZ33" s="169"/>
      <c r="CA33" s="165"/>
      <c r="CB33" s="165"/>
      <c r="CC33" s="165"/>
      <c r="CD33" s="165"/>
      <c r="CE33" s="165"/>
      <c r="CF33" s="165"/>
      <c r="CG33" s="165"/>
      <c r="CH33" s="168"/>
    </row>
    <row r="34" spans="2:86" s="7" customFormat="1" x14ac:dyDescent="0.3">
      <c r="B34" s="164"/>
      <c r="C34" s="168"/>
      <c r="D34" s="168"/>
      <c r="E34" s="168"/>
      <c r="F34" s="168"/>
      <c r="G34" s="168"/>
      <c r="H34" s="168"/>
      <c r="I34" s="168"/>
      <c r="J34" s="168"/>
      <c r="K34" s="168"/>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8"/>
      <c r="BR34" s="169"/>
      <c r="BS34" s="169"/>
      <c r="BT34" s="169"/>
      <c r="BU34" s="169"/>
      <c r="BV34" s="169"/>
      <c r="BW34" s="169"/>
      <c r="BX34" s="130"/>
      <c r="BY34" s="169"/>
      <c r="BZ34" s="169"/>
      <c r="CA34" s="165"/>
      <c r="CB34" s="165"/>
      <c r="CC34" s="165"/>
      <c r="CD34" s="165"/>
      <c r="CE34" s="165"/>
      <c r="CF34" s="165"/>
      <c r="CG34" s="165"/>
      <c r="CH34" s="168"/>
    </row>
    <row r="35" spans="2:86" s="7" customFormat="1" x14ac:dyDescent="0.3">
      <c r="B35" s="164"/>
      <c r="C35" s="168"/>
      <c r="D35" s="168"/>
      <c r="E35" s="168"/>
      <c r="F35" s="168"/>
      <c r="G35" s="168"/>
      <c r="H35" s="168"/>
      <c r="I35" s="168"/>
      <c r="J35" s="168"/>
      <c r="K35" s="168"/>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8"/>
      <c r="BR35" s="169"/>
      <c r="BS35" s="169"/>
      <c r="BT35" s="169"/>
      <c r="BU35" s="169"/>
      <c r="BV35" s="169"/>
      <c r="BW35" s="169"/>
      <c r="BX35" s="130"/>
      <c r="BY35" s="169"/>
      <c r="BZ35" s="169"/>
      <c r="CA35" s="165"/>
      <c r="CB35" s="165"/>
      <c r="CC35" s="165"/>
      <c r="CD35" s="165"/>
      <c r="CE35" s="165"/>
      <c r="CF35" s="165"/>
      <c r="CG35" s="165"/>
      <c r="CH35" s="168"/>
    </row>
    <row r="36" spans="2:86" s="7" customFormat="1" x14ac:dyDescent="0.3">
      <c r="B36" s="164"/>
      <c r="C36" s="168"/>
      <c r="D36" s="168"/>
      <c r="E36" s="168"/>
      <c r="F36" s="168"/>
      <c r="G36" s="168"/>
      <c r="H36" s="168"/>
      <c r="I36" s="168"/>
      <c r="J36" s="168"/>
      <c r="K36" s="168"/>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8"/>
      <c r="BR36" s="169"/>
      <c r="BS36" s="169"/>
      <c r="BT36" s="169"/>
      <c r="BU36" s="169"/>
      <c r="BV36" s="169"/>
      <c r="BW36" s="169"/>
      <c r="BX36" s="130"/>
      <c r="BY36" s="169"/>
      <c r="BZ36" s="169"/>
      <c r="CA36" s="165"/>
      <c r="CB36" s="165"/>
      <c r="CC36" s="165"/>
      <c r="CD36" s="165"/>
      <c r="CE36" s="165"/>
      <c r="CF36" s="165"/>
      <c r="CG36" s="165"/>
      <c r="CH36" s="168"/>
    </row>
    <row r="37" spans="2:86" s="7" customFormat="1" x14ac:dyDescent="0.3">
      <c r="B37" s="164"/>
      <c r="C37" s="168"/>
      <c r="D37" s="168"/>
      <c r="E37" s="168"/>
      <c r="F37" s="168"/>
      <c r="G37" s="168"/>
      <c r="H37" s="168"/>
      <c r="I37" s="168"/>
      <c r="J37" s="168"/>
      <c r="K37" s="168"/>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8"/>
      <c r="BR37" s="169"/>
      <c r="BS37" s="169"/>
      <c r="BT37" s="169"/>
      <c r="BU37" s="169"/>
      <c r="BV37" s="169"/>
      <c r="BW37" s="169"/>
      <c r="BX37" s="130"/>
      <c r="BY37" s="169"/>
      <c r="BZ37" s="169"/>
      <c r="CA37" s="165"/>
      <c r="CB37" s="165"/>
      <c r="CC37" s="165"/>
      <c r="CD37" s="165"/>
      <c r="CE37" s="165"/>
      <c r="CF37" s="165"/>
      <c r="CG37" s="165"/>
      <c r="CH37" s="168"/>
    </row>
    <row r="38" spans="2:86" s="7" customFormat="1" x14ac:dyDescent="0.3">
      <c r="B38" s="164"/>
      <c r="C38" s="168"/>
      <c r="D38" s="168"/>
      <c r="E38" s="168"/>
      <c r="F38" s="168"/>
      <c r="G38" s="168"/>
      <c r="H38" s="168"/>
      <c r="I38" s="168"/>
      <c r="J38" s="168"/>
      <c r="K38" s="168"/>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8"/>
      <c r="BR38" s="169"/>
      <c r="BS38" s="169"/>
      <c r="BT38" s="169"/>
      <c r="BU38" s="169"/>
      <c r="BV38" s="169"/>
      <c r="BW38" s="169"/>
      <c r="BX38" s="130"/>
      <c r="BY38" s="169"/>
      <c r="BZ38" s="169"/>
      <c r="CA38" s="165"/>
      <c r="CB38" s="165"/>
      <c r="CC38" s="165"/>
      <c r="CD38" s="165"/>
      <c r="CE38" s="165"/>
      <c r="CF38" s="165"/>
      <c r="CG38" s="165"/>
      <c r="CH38" s="168"/>
    </row>
    <row r="39" spans="2:86" s="7" customFormat="1" x14ac:dyDescent="0.3">
      <c r="B39" s="164"/>
      <c r="C39" s="168"/>
      <c r="D39" s="168"/>
      <c r="E39" s="168"/>
      <c r="F39" s="168"/>
      <c r="G39" s="168"/>
      <c r="H39" s="168"/>
      <c r="I39" s="168"/>
      <c r="J39" s="168"/>
      <c r="K39" s="168"/>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8"/>
      <c r="BR39" s="169"/>
      <c r="BS39" s="169"/>
      <c r="BT39" s="169"/>
      <c r="BU39" s="169"/>
      <c r="BV39" s="169"/>
      <c r="BW39" s="169"/>
      <c r="BX39" s="130"/>
      <c r="BY39" s="169"/>
      <c r="BZ39" s="169"/>
      <c r="CA39" s="165"/>
      <c r="CB39" s="165"/>
      <c r="CC39" s="165"/>
      <c r="CD39" s="165"/>
      <c r="CE39" s="165"/>
      <c r="CF39" s="165"/>
      <c r="CG39" s="165"/>
      <c r="CH39" s="168"/>
    </row>
    <row r="40" spans="2:86" s="7" customFormat="1" x14ac:dyDescent="0.3">
      <c r="B40" s="164"/>
      <c r="C40" s="168"/>
      <c r="D40" s="168"/>
      <c r="E40" s="168"/>
      <c r="F40" s="168"/>
      <c r="G40" s="168"/>
      <c r="H40" s="168"/>
      <c r="I40" s="168"/>
      <c r="J40" s="168"/>
      <c r="K40" s="168"/>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8"/>
      <c r="BR40" s="169"/>
      <c r="BS40" s="169"/>
      <c r="BT40" s="169"/>
      <c r="BU40" s="169"/>
      <c r="BV40" s="169"/>
      <c r="BW40" s="169"/>
      <c r="BX40" s="130"/>
      <c r="BY40" s="169"/>
      <c r="BZ40" s="169"/>
      <c r="CA40" s="165"/>
      <c r="CB40" s="165"/>
      <c r="CC40" s="165"/>
      <c r="CD40" s="165"/>
      <c r="CE40" s="165"/>
      <c r="CF40" s="165"/>
      <c r="CG40" s="165"/>
      <c r="CH40" s="168"/>
    </row>
    <row r="41" spans="2:86" s="7" customFormat="1" x14ac:dyDescent="0.3">
      <c r="B41" s="164"/>
      <c r="C41" s="168"/>
      <c r="D41" s="168"/>
      <c r="E41" s="168"/>
      <c r="F41" s="168"/>
      <c r="G41" s="168"/>
      <c r="H41" s="168"/>
      <c r="I41" s="168"/>
      <c r="J41" s="168"/>
      <c r="K41" s="168"/>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8"/>
      <c r="BR41" s="169"/>
      <c r="BS41" s="169"/>
      <c r="BT41" s="169"/>
      <c r="BU41" s="169"/>
      <c r="BV41" s="169"/>
      <c r="BW41" s="169"/>
      <c r="BX41" s="130"/>
      <c r="BY41" s="169"/>
      <c r="BZ41" s="169"/>
      <c r="CA41" s="165"/>
      <c r="CB41" s="165"/>
      <c r="CC41" s="165"/>
      <c r="CD41" s="165"/>
      <c r="CE41" s="165"/>
      <c r="CF41" s="165"/>
      <c r="CG41" s="165"/>
      <c r="CH41" s="168"/>
    </row>
    <row r="42" spans="2:86" s="7" customFormat="1" x14ac:dyDescent="0.3">
      <c r="B42" s="164"/>
      <c r="C42" s="168"/>
      <c r="D42" s="168"/>
      <c r="E42" s="168"/>
      <c r="F42" s="168"/>
      <c r="G42" s="168"/>
      <c r="H42" s="168"/>
      <c r="I42" s="168"/>
      <c r="J42" s="168" t="s">
        <v>78</v>
      </c>
      <c r="K42" s="168" t="s">
        <v>78</v>
      </c>
      <c r="L42" s="165" t="s">
        <v>78</v>
      </c>
      <c r="M42" s="165" t="s">
        <v>78</v>
      </c>
      <c r="N42" s="165" t="s">
        <v>78</v>
      </c>
      <c r="O42" s="165"/>
      <c r="P42" s="165"/>
      <c r="Q42" s="165"/>
      <c r="R42" s="165"/>
      <c r="S42" s="165"/>
      <c r="T42" s="165"/>
      <c r="U42" s="165"/>
      <c r="V42" s="165" t="s">
        <v>78</v>
      </c>
      <c r="W42" s="165" t="s">
        <v>78</v>
      </c>
      <c r="X42" s="165"/>
      <c r="Y42" s="165"/>
      <c r="Z42" s="165"/>
      <c r="AA42" s="165"/>
      <c r="AB42" s="165"/>
      <c r="AC42" s="165"/>
      <c r="AD42" s="165"/>
      <c r="AE42" s="165"/>
      <c r="AF42" s="165"/>
      <c r="AG42" s="165"/>
      <c r="AH42" s="165"/>
      <c r="AI42" s="165"/>
      <c r="AJ42" s="165" t="s">
        <v>78</v>
      </c>
      <c r="AK42" s="165"/>
      <c r="AL42" s="165"/>
      <c r="AM42" s="165"/>
      <c r="AN42" s="165"/>
      <c r="AO42" s="165"/>
      <c r="AP42" s="165" t="s">
        <v>78</v>
      </c>
      <c r="AQ42" s="165" t="s">
        <v>78</v>
      </c>
      <c r="AR42" s="165" t="s">
        <v>78</v>
      </c>
      <c r="AS42" s="165" t="s">
        <v>78</v>
      </c>
      <c r="AT42" s="165" t="s">
        <v>78</v>
      </c>
      <c r="AU42" s="165" t="s">
        <v>78</v>
      </c>
      <c r="AV42" s="165"/>
      <c r="AW42" s="165"/>
      <c r="AX42" s="165"/>
      <c r="AY42" s="165"/>
      <c r="AZ42" s="165"/>
      <c r="BA42" s="165"/>
      <c r="BB42" s="165"/>
      <c r="BC42" s="165" t="s">
        <v>78</v>
      </c>
      <c r="BD42" s="165"/>
      <c r="BE42" s="165"/>
      <c r="BF42" s="165"/>
      <c r="BG42" s="165"/>
      <c r="BH42" s="165"/>
      <c r="BI42" s="165"/>
      <c r="BJ42" s="165"/>
      <c r="BK42" s="165"/>
      <c r="BL42" s="165"/>
      <c r="BM42" s="165"/>
      <c r="BN42" s="165"/>
      <c r="BO42" s="165"/>
      <c r="BP42" s="165"/>
      <c r="BQ42" s="168"/>
      <c r="BR42" s="169"/>
      <c r="BS42" s="169"/>
      <c r="BT42" s="169"/>
      <c r="BU42" s="169"/>
      <c r="BV42" s="169"/>
      <c r="BW42" s="169"/>
      <c r="BX42" s="130"/>
      <c r="BY42" s="169"/>
      <c r="BZ42" s="169"/>
      <c r="CA42" s="165" t="s">
        <v>78</v>
      </c>
      <c r="CB42" s="165" t="s">
        <v>78</v>
      </c>
      <c r="CC42" s="165" t="s">
        <v>78</v>
      </c>
      <c r="CD42" s="165" t="s">
        <v>78</v>
      </c>
      <c r="CE42" s="165" t="s">
        <v>78</v>
      </c>
      <c r="CF42" s="165" t="s">
        <v>78</v>
      </c>
      <c r="CG42" s="165" t="s">
        <v>78</v>
      </c>
      <c r="CH42" s="168" t="s">
        <v>78</v>
      </c>
    </row>
    <row r="43" spans="2:86" s="7" customFormat="1" x14ac:dyDescent="0.3">
      <c r="B43" s="164"/>
      <c r="C43" s="168"/>
      <c r="D43" s="168"/>
      <c r="E43" s="168"/>
      <c r="F43" s="168"/>
      <c r="G43" s="168"/>
      <c r="H43" s="168"/>
      <c r="I43" s="168"/>
      <c r="J43" s="168" t="s">
        <v>78</v>
      </c>
      <c r="K43" s="168" t="s">
        <v>78</v>
      </c>
      <c r="L43" s="165" t="s">
        <v>78</v>
      </c>
      <c r="M43" s="165" t="s">
        <v>78</v>
      </c>
      <c r="N43" s="165" t="s">
        <v>78</v>
      </c>
      <c r="O43" s="165"/>
      <c r="P43" s="165"/>
      <c r="Q43" s="165"/>
      <c r="R43" s="165"/>
      <c r="S43" s="165"/>
      <c r="T43" s="165"/>
      <c r="U43" s="165"/>
      <c r="V43" s="165" t="s">
        <v>78</v>
      </c>
      <c r="W43" s="165" t="s">
        <v>78</v>
      </c>
      <c r="X43" s="165"/>
      <c r="Y43" s="165"/>
      <c r="Z43" s="165"/>
      <c r="AA43" s="165"/>
      <c r="AB43" s="165"/>
      <c r="AC43" s="165"/>
      <c r="AD43" s="165"/>
      <c r="AE43" s="165"/>
      <c r="AF43" s="165"/>
      <c r="AG43" s="165"/>
      <c r="AH43" s="165"/>
      <c r="AI43" s="165"/>
      <c r="AJ43" s="165" t="s">
        <v>78</v>
      </c>
      <c r="AK43" s="165"/>
      <c r="AL43" s="165"/>
      <c r="AM43" s="165"/>
      <c r="AN43" s="165"/>
      <c r="AO43" s="165"/>
      <c r="AP43" s="165" t="s">
        <v>78</v>
      </c>
      <c r="AQ43" s="165" t="s">
        <v>78</v>
      </c>
      <c r="AR43" s="165" t="s">
        <v>78</v>
      </c>
      <c r="AS43" s="165" t="s">
        <v>78</v>
      </c>
      <c r="AT43" s="165" t="s">
        <v>78</v>
      </c>
      <c r="AU43" s="165" t="s">
        <v>78</v>
      </c>
      <c r="AV43" s="165"/>
      <c r="AW43" s="165"/>
      <c r="AX43" s="165"/>
      <c r="AY43" s="165"/>
      <c r="AZ43" s="165"/>
      <c r="BA43" s="165"/>
      <c r="BB43" s="165"/>
      <c r="BC43" s="165" t="s">
        <v>78</v>
      </c>
      <c r="BD43" s="165"/>
      <c r="BE43" s="165"/>
      <c r="BF43" s="165"/>
      <c r="BG43" s="165"/>
      <c r="BH43" s="165"/>
      <c r="BI43" s="165"/>
      <c r="BJ43" s="165"/>
      <c r="BK43" s="165"/>
      <c r="BL43" s="165"/>
      <c r="BM43" s="165"/>
      <c r="BN43" s="165"/>
      <c r="BO43" s="165"/>
      <c r="BP43" s="165"/>
      <c r="BQ43" s="168"/>
      <c r="BR43" s="169"/>
      <c r="BS43" s="169"/>
      <c r="BT43" s="169"/>
      <c r="BU43" s="169"/>
      <c r="BV43" s="169"/>
      <c r="BW43" s="169"/>
      <c r="BX43" s="130"/>
      <c r="BY43" s="169"/>
      <c r="BZ43" s="169"/>
      <c r="CA43" s="165" t="s">
        <v>78</v>
      </c>
      <c r="CB43" s="165" t="s">
        <v>78</v>
      </c>
      <c r="CC43" s="165" t="s">
        <v>78</v>
      </c>
      <c r="CD43" s="165" t="s">
        <v>78</v>
      </c>
      <c r="CE43" s="165" t="s">
        <v>78</v>
      </c>
      <c r="CF43" s="165" t="s">
        <v>78</v>
      </c>
      <c r="CG43" s="165" t="s">
        <v>78</v>
      </c>
      <c r="CH43" s="168" t="s">
        <v>78</v>
      </c>
    </row>
    <row r="44" spans="2:86" s="7" customFormat="1" x14ac:dyDescent="0.3">
      <c r="B44" s="164"/>
      <c r="C44" s="168"/>
      <c r="D44" s="168"/>
      <c r="E44" s="168"/>
      <c r="F44" s="168"/>
      <c r="G44" s="168"/>
      <c r="H44" s="168"/>
      <c r="I44" s="168"/>
      <c r="J44" s="168" t="s">
        <v>78</v>
      </c>
      <c r="K44" s="168" t="s">
        <v>78</v>
      </c>
      <c r="L44" s="165" t="s">
        <v>78</v>
      </c>
      <c r="M44" s="165" t="s">
        <v>78</v>
      </c>
      <c r="N44" s="165" t="s">
        <v>78</v>
      </c>
      <c r="O44" s="165"/>
      <c r="P44" s="165"/>
      <c r="Q44" s="165"/>
      <c r="R44" s="165"/>
      <c r="S44" s="165"/>
      <c r="T44" s="165"/>
      <c r="U44" s="165"/>
      <c r="V44" s="165" t="s">
        <v>78</v>
      </c>
      <c r="W44" s="165" t="s">
        <v>78</v>
      </c>
      <c r="X44" s="165"/>
      <c r="Y44" s="165"/>
      <c r="Z44" s="165"/>
      <c r="AA44" s="165"/>
      <c r="AB44" s="165"/>
      <c r="AC44" s="165"/>
      <c r="AD44" s="165"/>
      <c r="AE44" s="165"/>
      <c r="AF44" s="165"/>
      <c r="AG44" s="165"/>
      <c r="AH44" s="165"/>
      <c r="AI44" s="165"/>
      <c r="AJ44" s="165" t="s">
        <v>78</v>
      </c>
      <c r="AK44" s="165"/>
      <c r="AL44" s="165"/>
      <c r="AM44" s="165"/>
      <c r="AN44" s="165"/>
      <c r="AO44" s="165"/>
      <c r="AP44" s="165" t="s">
        <v>78</v>
      </c>
      <c r="AQ44" s="165" t="s">
        <v>78</v>
      </c>
      <c r="AR44" s="165" t="s">
        <v>78</v>
      </c>
      <c r="AS44" s="165" t="s">
        <v>78</v>
      </c>
      <c r="AT44" s="165" t="s">
        <v>78</v>
      </c>
      <c r="AU44" s="165" t="s">
        <v>78</v>
      </c>
      <c r="AV44" s="165"/>
      <c r="AW44" s="165"/>
      <c r="AX44" s="165"/>
      <c r="AY44" s="165"/>
      <c r="AZ44" s="165"/>
      <c r="BA44" s="165"/>
      <c r="BB44" s="165"/>
      <c r="BC44" s="165" t="s">
        <v>78</v>
      </c>
      <c r="BD44" s="165"/>
      <c r="BE44" s="165"/>
      <c r="BF44" s="165"/>
      <c r="BG44" s="165"/>
      <c r="BH44" s="165"/>
      <c r="BI44" s="165"/>
      <c r="BJ44" s="165"/>
      <c r="BK44" s="165"/>
      <c r="BL44" s="165"/>
      <c r="BM44" s="165"/>
      <c r="BN44" s="165"/>
      <c r="BO44" s="165"/>
      <c r="BP44" s="165"/>
      <c r="BQ44" s="168"/>
      <c r="BR44" s="169"/>
      <c r="BS44" s="169"/>
      <c r="BT44" s="169"/>
      <c r="BU44" s="169"/>
      <c r="BV44" s="169"/>
      <c r="BW44" s="169"/>
      <c r="BX44" s="130"/>
      <c r="BY44" s="169"/>
      <c r="BZ44" s="169"/>
      <c r="CA44" s="165" t="s">
        <v>78</v>
      </c>
      <c r="CB44" s="165" t="s">
        <v>78</v>
      </c>
      <c r="CC44" s="165" t="s">
        <v>78</v>
      </c>
      <c r="CD44" s="165" t="s">
        <v>78</v>
      </c>
      <c r="CE44" s="165" t="s">
        <v>78</v>
      </c>
      <c r="CF44" s="165" t="s">
        <v>78</v>
      </c>
      <c r="CG44" s="165" t="s">
        <v>78</v>
      </c>
      <c r="CH44" s="168" t="s">
        <v>78</v>
      </c>
    </row>
    <row r="45" spans="2:86" s="7" customFormat="1" x14ac:dyDescent="0.3">
      <c r="B45" s="164"/>
      <c r="C45" s="168"/>
      <c r="D45" s="168"/>
      <c r="E45" s="168"/>
      <c r="F45" s="168"/>
      <c r="G45" s="168"/>
      <c r="H45" s="168"/>
      <c r="I45" s="168"/>
      <c r="J45" s="168" t="s">
        <v>78</v>
      </c>
      <c r="K45" s="168" t="s">
        <v>78</v>
      </c>
      <c r="L45" s="165" t="s">
        <v>78</v>
      </c>
      <c r="M45" s="165" t="s">
        <v>78</v>
      </c>
      <c r="N45" s="165" t="s">
        <v>78</v>
      </c>
      <c r="O45" s="165"/>
      <c r="P45" s="165"/>
      <c r="Q45" s="165"/>
      <c r="R45" s="165"/>
      <c r="S45" s="165"/>
      <c r="T45" s="165"/>
      <c r="U45" s="165"/>
      <c r="V45" s="165" t="s">
        <v>78</v>
      </c>
      <c r="W45" s="165" t="s">
        <v>78</v>
      </c>
      <c r="X45" s="165"/>
      <c r="Y45" s="165"/>
      <c r="Z45" s="165"/>
      <c r="AA45" s="165"/>
      <c r="AB45" s="165"/>
      <c r="AC45" s="165"/>
      <c r="AD45" s="165"/>
      <c r="AE45" s="165"/>
      <c r="AF45" s="165"/>
      <c r="AG45" s="165"/>
      <c r="AH45" s="165"/>
      <c r="AI45" s="165"/>
      <c r="AJ45" s="165" t="s">
        <v>78</v>
      </c>
      <c r="AK45" s="165"/>
      <c r="AL45" s="165"/>
      <c r="AM45" s="165"/>
      <c r="AN45" s="165"/>
      <c r="AO45" s="165"/>
      <c r="AP45" s="165" t="s">
        <v>78</v>
      </c>
      <c r="AQ45" s="165" t="s">
        <v>78</v>
      </c>
      <c r="AR45" s="165" t="s">
        <v>78</v>
      </c>
      <c r="AS45" s="165" t="s">
        <v>78</v>
      </c>
      <c r="AT45" s="165" t="s">
        <v>78</v>
      </c>
      <c r="AU45" s="165" t="s">
        <v>78</v>
      </c>
      <c r="AV45" s="165"/>
      <c r="AW45" s="165"/>
      <c r="AX45" s="165"/>
      <c r="AY45" s="165"/>
      <c r="AZ45" s="165"/>
      <c r="BA45" s="165"/>
      <c r="BB45" s="165"/>
      <c r="BC45" s="165" t="s">
        <v>78</v>
      </c>
      <c r="BD45" s="165"/>
      <c r="BE45" s="165"/>
      <c r="BF45" s="165"/>
      <c r="BG45" s="165"/>
      <c r="BH45" s="165"/>
      <c r="BI45" s="165"/>
      <c r="BJ45" s="165"/>
      <c r="BK45" s="165"/>
      <c r="BL45" s="165"/>
      <c r="BM45" s="165"/>
      <c r="BN45" s="165"/>
      <c r="BO45" s="165"/>
      <c r="BP45" s="165"/>
      <c r="BQ45" s="168"/>
      <c r="BR45" s="169"/>
      <c r="BS45" s="169"/>
      <c r="BT45" s="169"/>
      <c r="BU45" s="169"/>
      <c r="BV45" s="169"/>
      <c r="BW45" s="169"/>
      <c r="BX45" s="130"/>
      <c r="BY45" s="169"/>
      <c r="BZ45" s="169"/>
      <c r="CA45" s="165" t="s">
        <v>78</v>
      </c>
      <c r="CB45" s="165" t="s">
        <v>78</v>
      </c>
      <c r="CC45" s="165" t="s">
        <v>78</v>
      </c>
      <c r="CD45" s="165" t="s">
        <v>78</v>
      </c>
      <c r="CE45" s="165" t="s">
        <v>78</v>
      </c>
      <c r="CF45" s="165" t="s">
        <v>78</v>
      </c>
      <c r="CG45" s="165" t="s">
        <v>78</v>
      </c>
      <c r="CH45" s="168" t="s">
        <v>78</v>
      </c>
    </row>
    <row r="46" spans="2:86" s="7" customFormat="1" x14ac:dyDescent="0.3">
      <c r="B46" s="164"/>
      <c r="C46" s="168"/>
      <c r="D46" s="168"/>
      <c r="E46" s="168"/>
      <c r="F46" s="168"/>
      <c r="G46" s="168"/>
      <c r="H46" s="168"/>
      <c r="I46" s="168"/>
      <c r="J46" s="168" t="s">
        <v>78</v>
      </c>
      <c r="K46" s="168" t="s">
        <v>78</v>
      </c>
      <c r="L46" s="165" t="s">
        <v>78</v>
      </c>
      <c r="M46" s="165" t="s">
        <v>78</v>
      </c>
      <c r="N46" s="165" t="s">
        <v>78</v>
      </c>
      <c r="O46" s="165"/>
      <c r="P46" s="165"/>
      <c r="Q46" s="165"/>
      <c r="R46" s="165"/>
      <c r="S46" s="165"/>
      <c r="T46" s="165"/>
      <c r="U46" s="165"/>
      <c r="V46" s="165" t="s">
        <v>78</v>
      </c>
      <c r="W46" s="165" t="s">
        <v>78</v>
      </c>
      <c r="X46" s="165"/>
      <c r="Y46" s="165"/>
      <c r="Z46" s="165"/>
      <c r="AA46" s="165"/>
      <c r="AB46" s="165"/>
      <c r="AC46" s="165"/>
      <c r="AD46" s="165"/>
      <c r="AE46" s="165"/>
      <c r="AF46" s="165"/>
      <c r="AG46" s="165"/>
      <c r="AH46" s="165"/>
      <c r="AI46" s="165"/>
      <c r="AJ46" s="165" t="s">
        <v>78</v>
      </c>
      <c r="AK46" s="165"/>
      <c r="AL46" s="165"/>
      <c r="AM46" s="165"/>
      <c r="AN46" s="165"/>
      <c r="AO46" s="165"/>
      <c r="AP46" s="165" t="s">
        <v>78</v>
      </c>
      <c r="AQ46" s="165" t="s">
        <v>78</v>
      </c>
      <c r="AR46" s="165" t="s">
        <v>78</v>
      </c>
      <c r="AS46" s="165" t="s">
        <v>78</v>
      </c>
      <c r="AT46" s="165" t="s">
        <v>78</v>
      </c>
      <c r="AU46" s="165" t="s">
        <v>78</v>
      </c>
      <c r="AV46" s="165"/>
      <c r="AW46" s="165"/>
      <c r="AX46" s="165"/>
      <c r="AY46" s="165"/>
      <c r="AZ46" s="165"/>
      <c r="BA46" s="165"/>
      <c r="BB46" s="165"/>
      <c r="BC46" s="165" t="s">
        <v>78</v>
      </c>
      <c r="BD46" s="165"/>
      <c r="BE46" s="165"/>
      <c r="BF46" s="165"/>
      <c r="BG46" s="165"/>
      <c r="BH46" s="165"/>
      <c r="BI46" s="165"/>
      <c r="BJ46" s="165"/>
      <c r="BK46" s="165"/>
      <c r="BL46" s="165"/>
      <c r="BM46" s="165"/>
      <c r="BN46" s="165"/>
      <c r="BO46" s="165"/>
      <c r="BP46" s="165"/>
      <c r="BQ46" s="168"/>
      <c r="BR46" s="169"/>
      <c r="BS46" s="169"/>
      <c r="BT46" s="169"/>
      <c r="BU46" s="169"/>
      <c r="BV46" s="169"/>
      <c r="BW46" s="169"/>
      <c r="BX46" s="130"/>
      <c r="BY46" s="169"/>
      <c r="BZ46" s="169"/>
      <c r="CA46" s="165" t="s">
        <v>78</v>
      </c>
      <c r="CB46" s="165" t="s">
        <v>78</v>
      </c>
      <c r="CC46" s="165" t="s">
        <v>78</v>
      </c>
      <c r="CD46" s="165" t="s">
        <v>78</v>
      </c>
      <c r="CE46" s="165" t="s">
        <v>78</v>
      </c>
      <c r="CF46" s="165" t="s">
        <v>78</v>
      </c>
      <c r="CG46" s="165" t="s">
        <v>78</v>
      </c>
      <c r="CH46" s="168" t="s">
        <v>78</v>
      </c>
    </row>
    <row r="47" spans="2:86" s="7" customFormat="1" x14ac:dyDescent="0.3">
      <c r="B47" s="164"/>
      <c r="C47" s="168"/>
      <c r="D47" s="168"/>
      <c r="E47" s="168"/>
      <c r="F47" s="168"/>
      <c r="G47" s="168"/>
      <c r="H47" s="168"/>
      <c r="I47" s="168"/>
      <c r="J47" s="168" t="s">
        <v>78</v>
      </c>
      <c r="K47" s="168" t="s">
        <v>78</v>
      </c>
      <c r="L47" s="165" t="s">
        <v>78</v>
      </c>
      <c r="M47" s="165" t="s">
        <v>78</v>
      </c>
      <c r="N47" s="165" t="s">
        <v>78</v>
      </c>
      <c r="O47" s="165"/>
      <c r="P47" s="165"/>
      <c r="Q47" s="165"/>
      <c r="R47" s="165"/>
      <c r="S47" s="165"/>
      <c r="T47" s="165"/>
      <c r="U47" s="165"/>
      <c r="V47" s="165" t="s">
        <v>78</v>
      </c>
      <c r="W47" s="165" t="s">
        <v>78</v>
      </c>
      <c r="X47" s="165"/>
      <c r="Y47" s="165"/>
      <c r="Z47" s="165"/>
      <c r="AA47" s="165"/>
      <c r="AB47" s="165"/>
      <c r="AC47" s="165"/>
      <c r="AD47" s="165"/>
      <c r="AE47" s="165"/>
      <c r="AF47" s="165"/>
      <c r="AG47" s="165"/>
      <c r="AH47" s="165"/>
      <c r="AI47" s="165"/>
      <c r="AJ47" s="165" t="s">
        <v>78</v>
      </c>
      <c r="AK47" s="165"/>
      <c r="AL47" s="165"/>
      <c r="AM47" s="165"/>
      <c r="AN47" s="165"/>
      <c r="AO47" s="165"/>
      <c r="AP47" s="165" t="s">
        <v>78</v>
      </c>
      <c r="AQ47" s="165" t="s">
        <v>78</v>
      </c>
      <c r="AR47" s="165" t="s">
        <v>78</v>
      </c>
      <c r="AS47" s="165" t="s">
        <v>78</v>
      </c>
      <c r="AT47" s="165" t="s">
        <v>78</v>
      </c>
      <c r="AU47" s="165" t="s">
        <v>78</v>
      </c>
      <c r="AV47" s="165"/>
      <c r="AW47" s="165"/>
      <c r="AX47" s="165"/>
      <c r="AY47" s="165"/>
      <c r="AZ47" s="165"/>
      <c r="BA47" s="165"/>
      <c r="BB47" s="165"/>
      <c r="BC47" s="165" t="s">
        <v>78</v>
      </c>
      <c r="BD47" s="165"/>
      <c r="BE47" s="165"/>
      <c r="BF47" s="165"/>
      <c r="BG47" s="165"/>
      <c r="BH47" s="165"/>
      <c r="BI47" s="165"/>
      <c r="BJ47" s="165"/>
      <c r="BK47" s="165"/>
      <c r="BL47" s="165"/>
      <c r="BM47" s="165"/>
      <c r="BN47" s="165"/>
      <c r="BO47" s="165"/>
      <c r="BP47" s="165"/>
      <c r="BQ47" s="168"/>
      <c r="BR47" s="169"/>
      <c r="BS47" s="169"/>
      <c r="BT47" s="169"/>
      <c r="BU47" s="169"/>
      <c r="BV47" s="169"/>
      <c r="BW47" s="169"/>
      <c r="BX47" s="130"/>
      <c r="BY47" s="169"/>
      <c r="BZ47" s="169"/>
      <c r="CA47" s="165" t="s">
        <v>78</v>
      </c>
      <c r="CB47" s="165" t="s">
        <v>78</v>
      </c>
      <c r="CC47" s="165" t="s">
        <v>78</v>
      </c>
      <c r="CD47" s="165" t="s">
        <v>78</v>
      </c>
      <c r="CE47" s="165" t="s">
        <v>78</v>
      </c>
      <c r="CF47" s="165" t="s">
        <v>78</v>
      </c>
      <c r="CG47" s="165" t="s">
        <v>78</v>
      </c>
      <c r="CH47" s="168" t="s">
        <v>78</v>
      </c>
    </row>
    <row r="48" spans="2:86" s="7" customFormat="1" x14ac:dyDescent="0.3">
      <c r="B48" s="164"/>
      <c r="C48" s="168"/>
      <c r="D48" s="168"/>
      <c r="E48" s="168"/>
      <c r="F48" s="168"/>
      <c r="G48" s="168"/>
      <c r="H48" s="168"/>
      <c r="I48" s="168"/>
      <c r="J48" s="168" t="s">
        <v>78</v>
      </c>
      <c r="K48" s="168" t="s">
        <v>78</v>
      </c>
      <c r="L48" s="165" t="s">
        <v>78</v>
      </c>
      <c r="M48" s="165" t="s">
        <v>78</v>
      </c>
      <c r="N48" s="165" t="s">
        <v>78</v>
      </c>
      <c r="O48" s="165"/>
      <c r="P48" s="165"/>
      <c r="Q48" s="165"/>
      <c r="R48" s="165"/>
      <c r="S48" s="165"/>
      <c r="T48" s="165"/>
      <c r="U48" s="165"/>
      <c r="V48" s="165" t="s">
        <v>78</v>
      </c>
      <c r="W48" s="165" t="s">
        <v>78</v>
      </c>
      <c r="X48" s="165"/>
      <c r="Y48" s="165"/>
      <c r="Z48" s="165"/>
      <c r="AA48" s="165"/>
      <c r="AB48" s="165"/>
      <c r="AC48" s="165"/>
      <c r="AD48" s="165"/>
      <c r="AE48" s="165"/>
      <c r="AF48" s="165"/>
      <c r="AG48" s="165"/>
      <c r="AH48" s="165"/>
      <c r="AI48" s="165"/>
      <c r="AJ48" s="165" t="s">
        <v>78</v>
      </c>
      <c r="AK48" s="165"/>
      <c r="AL48" s="165"/>
      <c r="AM48" s="165"/>
      <c r="AN48" s="165"/>
      <c r="AO48" s="165"/>
      <c r="AP48" s="165" t="s">
        <v>78</v>
      </c>
      <c r="AQ48" s="165" t="s">
        <v>78</v>
      </c>
      <c r="AR48" s="165" t="s">
        <v>78</v>
      </c>
      <c r="AS48" s="165" t="s">
        <v>78</v>
      </c>
      <c r="AT48" s="165" t="s">
        <v>78</v>
      </c>
      <c r="AU48" s="165" t="s">
        <v>78</v>
      </c>
      <c r="AV48" s="165"/>
      <c r="AW48" s="165"/>
      <c r="AX48" s="165"/>
      <c r="AY48" s="165"/>
      <c r="AZ48" s="165"/>
      <c r="BA48" s="165"/>
      <c r="BB48" s="165"/>
      <c r="BC48" s="165" t="s">
        <v>78</v>
      </c>
      <c r="BD48" s="165"/>
      <c r="BE48" s="165"/>
      <c r="BF48" s="165"/>
      <c r="BG48" s="165"/>
      <c r="BH48" s="165"/>
      <c r="BI48" s="165"/>
      <c r="BJ48" s="165"/>
      <c r="BK48" s="165"/>
      <c r="BL48" s="165"/>
      <c r="BM48" s="165"/>
      <c r="BN48" s="165"/>
      <c r="BO48" s="165"/>
      <c r="BP48" s="165"/>
      <c r="BQ48" s="168"/>
      <c r="BR48" s="169"/>
      <c r="BS48" s="169"/>
      <c r="BT48" s="169"/>
      <c r="BU48" s="169"/>
      <c r="BV48" s="169"/>
      <c r="BW48" s="169"/>
      <c r="BX48" s="130"/>
      <c r="BY48" s="169"/>
      <c r="BZ48" s="169"/>
      <c r="CA48" s="165" t="s">
        <v>78</v>
      </c>
      <c r="CB48" s="165" t="s">
        <v>78</v>
      </c>
      <c r="CC48" s="165" t="s">
        <v>78</v>
      </c>
      <c r="CD48" s="165" t="s">
        <v>78</v>
      </c>
      <c r="CE48" s="165" t="s">
        <v>78</v>
      </c>
      <c r="CF48" s="165" t="s">
        <v>78</v>
      </c>
      <c r="CG48" s="165" t="s">
        <v>78</v>
      </c>
      <c r="CH48" s="168" t="s">
        <v>78</v>
      </c>
    </row>
    <row r="49" spans="2:86" s="7" customFormat="1" x14ac:dyDescent="0.3">
      <c r="B49" s="164"/>
      <c r="C49" s="168"/>
      <c r="D49" s="168"/>
      <c r="E49" s="168"/>
      <c r="F49" s="168"/>
      <c r="G49" s="168"/>
      <c r="H49" s="168"/>
      <c r="I49" s="168"/>
      <c r="J49" s="168" t="s">
        <v>78</v>
      </c>
      <c r="K49" s="168" t="s">
        <v>78</v>
      </c>
      <c r="L49" s="165" t="s">
        <v>78</v>
      </c>
      <c r="M49" s="165" t="s">
        <v>78</v>
      </c>
      <c r="N49" s="165" t="s">
        <v>78</v>
      </c>
      <c r="O49" s="165"/>
      <c r="P49" s="165"/>
      <c r="Q49" s="165"/>
      <c r="R49" s="165"/>
      <c r="S49" s="165"/>
      <c r="T49" s="165"/>
      <c r="U49" s="165"/>
      <c r="V49" s="165" t="s">
        <v>78</v>
      </c>
      <c r="W49" s="165" t="s">
        <v>78</v>
      </c>
      <c r="X49" s="165"/>
      <c r="Y49" s="165"/>
      <c r="Z49" s="165"/>
      <c r="AA49" s="165"/>
      <c r="AB49" s="165"/>
      <c r="AC49" s="165"/>
      <c r="AD49" s="165"/>
      <c r="AE49" s="165"/>
      <c r="AF49" s="165"/>
      <c r="AG49" s="165"/>
      <c r="AH49" s="165"/>
      <c r="AI49" s="165"/>
      <c r="AJ49" s="165" t="s">
        <v>78</v>
      </c>
      <c r="AK49" s="165"/>
      <c r="AL49" s="165"/>
      <c r="AM49" s="165"/>
      <c r="AN49" s="165"/>
      <c r="AO49" s="165"/>
      <c r="AP49" s="165" t="s">
        <v>78</v>
      </c>
      <c r="AQ49" s="165" t="s">
        <v>78</v>
      </c>
      <c r="AR49" s="165" t="s">
        <v>78</v>
      </c>
      <c r="AS49" s="165" t="s">
        <v>78</v>
      </c>
      <c r="AT49" s="165" t="s">
        <v>78</v>
      </c>
      <c r="AU49" s="165" t="s">
        <v>78</v>
      </c>
      <c r="AV49" s="165"/>
      <c r="AW49" s="165"/>
      <c r="AX49" s="165"/>
      <c r="AY49" s="165"/>
      <c r="AZ49" s="165"/>
      <c r="BA49" s="165"/>
      <c r="BB49" s="165"/>
      <c r="BC49" s="165" t="s">
        <v>78</v>
      </c>
      <c r="BD49" s="165"/>
      <c r="BE49" s="165"/>
      <c r="BF49" s="165"/>
      <c r="BG49" s="165"/>
      <c r="BH49" s="165"/>
      <c r="BI49" s="165"/>
      <c r="BJ49" s="165"/>
      <c r="BK49" s="165"/>
      <c r="BL49" s="165"/>
      <c r="BM49" s="165"/>
      <c r="BN49" s="165"/>
      <c r="BO49" s="165"/>
      <c r="BP49" s="165"/>
      <c r="BQ49" s="168"/>
      <c r="BR49" s="169"/>
      <c r="BS49" s="169"/>
      <c r="BT49" s="169"/>
      <c r="BU49" s="169"/>
      <c r="BV49" s="169"/>
      <c r="BW49" s="169"/>
      <c r="BX49" s="130"/>
      <c r="BY49" s="169"/>
      <c r="BZ49" s="169"/>
      <c r="CA49" s="165" t="s">
        <v>78</v>
      </c>
      <c r="CB49" s="165" t="s">
        <v>78</v>
      </c>
      <c r="CC49" s="165" t="s">
        <v>78</v>
      </c>
      <c r="CD49" s="165" t="s">
        <v>78</v>
      </c>
      <c r="CE49" s="165" t="s">
        <v>78</v>
      </c>
      <c r="CF49" s="165" t="s">
        <v>78</v>
      </c>
      <c r="CG49" s="165" t="s">
        <v>78</v>
      </c>
      <c r="CH49" s="168" t="s">
        <v>78</v>
      </c>
    </row>
    <row r="50" spans="2:86" s="7" customFormat="1" x14ac:dyDescent="0.3">
      <c r="B50" s="164"/>
      <c r="C50" s="168"/>
      <c r="D50" s="168"/>
      <c r="E50" s="168"/>
      <c r="F50" s="168"/>
      <c r="G50" s="168"/>
      <c r="H50" s="168"/>
      <c r="I50" s="168"/>
      <c r="J50" s="168" t="s">
        <v>78</v>
      </c>
      <c r="K50" s="168" t="s">
        <v>78</v>
      </c>
      <c r="L50" s="165" t="s">
        <v>78</v>
      </c>
      <c r="M50" s="165" t="s">
        <v>78</v>
      </c>
      <c r="N50" s="165" t="s">
        <v>78</v>
      </c>
      <c r="O50" s="165"/>
      <c r="P50" s="165"/>
      <c r="Q50" s="165"/>
      <c r="R50" s="165"/>
      <c r="S50" s="165"/>
      <c r="T50" s="165"/>
      <c r="U50" s="165"/>
      <c r="V50" s="165" t="s">
        <v>78</v>
      </c>
      <c r="W50" s="165" t="s">
        <v>78</v>
      </c>
      <c r="X50" s="165"/>
      <c r="Y50" s="165"/>
      <c r="Z50" s="165"/>
      <c r="AA50" s="165"/>
      <c r="AB50" s="165"/>
      <c r="AC50" s="165"/>
      <c r="AD50" s="165"/>
      <c r="AE50" s="165"/>
      <c r="AF50" s="165"/>
      <c r="AG50" s="165"/>
      <c r="AH50" s="165"/>
      <c r="AI50" s="165"/>
      <c r="AJ50" s="165" t="s">
        <v>78</v>
      </c>
      <c r="AK50" s="165"/>
      <c r="AL50" s="165"/>
      <c r="AM50" s="165"/>
      <c r="AN50" s="165"/>
      <c r="AO50" s="165"/>
      <c r="AP50" s="165" t="s">
        <v>78</v>
      </c>
      <c r="AQ50" s="165" t="s">
        <v>78</v>
      </c>
      <c r="AR50" s="165" t="s">
        <v>78</v>
      </c>
      <c r="AS50" s="165" t="s">
        <v>78</v>
      </c>
      <c r="AT50" s="165" t="s">
        <v>78</v>
      </c>
      <c r="AU50" s="165" t="s">
        <v>78</v>
      </c>
      <c r="AV50" s="165"/>
      <c r="AW50" s="165"/>
      <c r="AX50" s="165"/>
      <c r="AY50" s="165"/>
      <c r="AZ50" s="165"/>
      <c r="BA50" s="165"/>
      <c r="BB50" s="165"/>
      <c r="BC50" s="165" t="s">
        <v>78</v>
      </c>
      <c r="BD50" s="165"/>
      <c r="BE50" s="165"/>
      <c r="BF50" s="165"/>
      <c r="BG50" s="165"/>
      <c r="BH50" s="165"/>
      <c r="BI50" s="165"/>
      <c r="BJ50" s="165"/>
      <c r="BK50" s="165"/>
      <c r="BL50" s="165"/>
      <c r="BM50" s="165"/>
      <c r="BN50" s="165"/>
      <c r="BO50" s="165"/>
      <c r="BP50" s="165"/>
      <c r="BQ50" s="168"/>
      <c r="BR50" s="169"/>
      <c r="BS50" s="169"/>
      <c r="BT50" s="169"/>
      <c r="BU50" s="169"/>
      <c r="BV50" s="169"/>
      <c r="BW50" s="169"/>
      <c r="BX50" s="130"/>
      <c r="BY50" s="169"/>
      <c r="BZ50" s="169"/>
      <c r="CA50" s="165" t="s">
        <v>78</v>
      </c>
      <c r="CB50" s="165" t="s">
        <v>78</v>
      </c>
      <c r="CC50" s="165" t="s">
        <v>78</v>
      </c>
      <c r="CD50" s="165" t="s">
        <v>78</v>
      </c>
      <c r="CE50" s="165" t="s">
        <v>78</v>
      </c>
      <c r="CF50" s="165" t="s">
        <v>78</v>
      </c>
      <c r="CG50" s="165" t="s">
        <v>78</v>
      </c>
      <c r="CH50" s="168" t="s">
        <v>78</v>
      </c>
    </row>
    <row r="51" spans="2:86" s="7" customFormat="1" x14ac:dyDescent="0.3">
      <c r="B51" s="164"/>
      <c r="C51" s="168"/>
      <c r="D51" s="168"/>
      <c r="E51" s="168"/>
      <c r="F51" s="168"/>
      <c r="G51" s="168"/>
      <c r="H51" s="168"/>
      <c r="I51" s="168"/>
      <c r="J51" s="168" t="s">
        <v>78</v>
      </c>
      <c r="K51" s="168" t="s">
        <v>78</v>
      </c>
      <c r="L51" s="165" t="s">
        <v>78</v>
      </c>
      <c r="M51" s="165" t="s">
        <v>78</v>
      </c>
      <c r="N51" s="165" t="s">
        <v>78</v>
      </c>
      <c r="O51" s="165"/>
      <c r="P51" s="165"/>
      <c r="Q51" s="165"/>
      <c r="R51" s="165"/>
      <c r="S51" s="165"/>
      <c r="T51" s="165"/>
      <c r="U51" s="165"/>
      <c r="V51" s="165" t="s">
        <v>78</v>
      </c>
      <c r="W51" s="165" t="s">
        <v>78</v>
      </c>
      <c r="X51" s="165"/>
      <c r="Y51" s="165"/>
      <c r="Z51" s="165"/>
      <c r="AA51" s="165"/>
      <c r="AB51" s="165"/>
      <c r="AC51" s="165"/>
      <c r="AD51" s="165"/>
      <c r="AE51" s="165"/>
      <c r="AF51" s="165"/>
      <c r="AG51" s="165"/>
      <c r="AH51" s="165"/>
      <c r="AI51" s="165"/>
      <c r="AJ51" s="165" t="s">
        <v>78</v>
      </c>
      <c r="AK51" s="165"/>
      <c r="AL51" s="165"/>
      <c r="AM51" s="165"/>
      <c r="AN51" s="165"/>
      <c r="AO51" s="165"/>
      <c r="AP51" s="165" t="s">
        <v>78</v>
      </c>
      <c r="AQ51" s="165" t="s">
        <v>78</v>
      </c>
      <c r="AR51" s="165" t="s">
        <v>78</v>
      </c>
      <c r="AS51" s="165" t="s">
        <v>78</v>
      </c>
      <c r="AT51" s="165" t="s">
        <v>78</v>
      </c>
      <c r="AU51" s="165" t="s">
        <v>78</v>
      </c>
      <c r="AV51" s="165"/>
      <c r="AW51" s="165"/>
      <c r="AX51" s="165"/>
      <c r="AY51" s="165"/>
      <c r="AZ51" s="165"/>
      <c r="BA51" s="165"/>
      <c r="BB51" s="165"/>
      <c r="BC51" s="165" t="s">
        <v>78</v>
      </c>
      <c r="BD51" s="165"/>
      <c r="BE51" s="165"/>
      <c r="BF51" s="165"/>
      <c r="BG51" s="165"/>
      <c r="BH51" s="165"/>
      <c r="BI51" s="165"/>
      <c r="BJ51" s="165"/>
      <c r="BK51" s="165"/>
      <c r="BL51" s="165"/>
      <c r="BM51" s="165"/>
      <c r="BN51" s="165"/>
      <c r="BO51" s="165"/>
      <c r="BP51" s="165"/>
      <c r="BQ51" s="168"/>
      <c r="BR51" s="169"/>
      <c r="BS51" s="169"/>
      <c r="BT51" s="169"/>
      <c r="BU51" s="169"/>
      <c r="BV51" s="169"/>
      <c r="BW51" s="169"/>
      <c r="BX51" s="130"/>
      <c r="BY51" s="169"/>
      <c r="BZ51" s="169"/>
      <c r="CA51" s="165" t="s">
        <v>78</v>
      </c>
      <c r="CB51" s="165" t="s">
        <v>78</v>
      </c>
      <c r="CC51" s="165" t="s">
        <v>78</v>
      </c>
      <c r="CD51" s="165" t="s">
        <v>78</v>
      </c>
      <c r="CE51" s="165" t="s">
        <v>78</v>
      </c>
      <c r="CF51" s="165" t="s">
        <v>78</v>
      </c>
      <c r="CG51" s="165" t="s">
        <v>78</v>
      </c>
      <c r="CH51" s="168" t="s">
        <v>78</v>
      </c>
    </row>
    <row r="52" spans="2:86" s="7" customFormat="1" x14ac:dyDescent="0.3">
      <c r="B52" s="164"/>
      <c r="C52" s="168"/>
      <c r="D52" s="168"/>
      <c r="E52" s="168"/>
      <c r="F52" s="168"/>
      <c r="G52" s="168"/>
      <c r="H52" s="168"/>
      <c r="I52" s="168"/>
      <c r="J52" s="168" t="s">
        <v>78</v>
      </c>
      <c r="K52" s="168" t="s">
        <v>78</v>
      </c>
      <c r="L52" s="165" t="s">
        <v>78</v>
      </c>
      <c r="M52" s="165" t="s">
        <v>78</v>
      </c>
      <c r="N52" s="165" t="s">
        <v>78</v>
      </c>
      <c r="O52" s="165"/>
      <c r="P52" s="165"/>
      <c r="Q52" s="165"/>
      <c r="R52" s="165"/>
      <c r="S52" s="165"/>
      <c r="T52" s="165"/>
      <c r="U52" s="165"/>
      <c r="V52" s="165" t="s">
        <v>78</v>
      </c>
      <c r="W52" s="165" t="s">
        <v>78</v>
      </c>
      <c r="X52" s="165"/>
      <c r="Y52" s="165"/>
      <c r="Z52" s="165"/>
      <c r="AA52" s="165"/>
      <c r="AB52" s="165"/>
      <c r="AC52" s="165"/>
      <c r="AD52" s="165"/>
      <c r="AE52" s="165"/>
      <c r="AF52" s="165"/>
      <c r="AG52" s="165"/>
      <c r="AH52" s="165"/>
      <c r="AI52" s="165"/>
      <c r="AJ52" s="165" t="s">
        <v>78</v>
      </c>
      <c r="AK52" s="165"/>
      <c r="AL52" s="165"/>
      <c r="AM52" s="165"/>
      <c r="AN52" s="165"/>
      <c r="AO52" s="165"/>
      <c r="AP52" s="165" t="s">
        <v>78</v>
      </c>
      <c r="AQ52" s="165" t="s">
        <v>78</v>
      </c>
      <c r="AR52" s="165" t="s">
        <v>78</v>
      </c>
      <c r="AS52" s="165" t="s">
        <v>78</v>
      </c>
      <c r="AT52" s="165" t="s">
        <v>78</v>
      </c>
      <c r="AU52" s="165" t="s">
        <v>78</v>
      </c>
      <c r="AV52" s="165"/>
      <c r="AW52" s="165"/>
      <c r="AX52" s="165"/>
      <c r="AY52" s="165"/>
      <c r="AZ52" s="165"/>
      <c r="BA52" s="165"/>
      <c r="BB52" s="165"/>
      <c r="BC52" s="165" t="s">
        <v>78</v>
      </c>
      <c r="BD52" s="165"/>
      <c r="BE52" s="165"/>
      <c r="BF52" s="165"/>
      <c r="BG52" s="165"/>
      <c r="BH52" s="165"/>
      <c r="BI52" s="165"/>
      <c r="BJ52" s="165"/>
      <c r="BK52" s="165"/>
      <c r="BL52" s="165"/>
      <c r="BM52" s="165"/>
      <c r="BN52" s="165"/>
      <c r="BO52" s="165"/>
      <c r="BP52" s="165"/>
      <c r="BQ52" s="168"/>
      <c r="BR52" s="169"/>
      <c r="BS52" s="169"/>
      <c r="BT52" s="169"/>
      <c r="BU52" s="169"/>
      <c r="BV52" s="169"/>
      <c r="BW52" s="169"/>
      <c r="BX52" s="130"/>
      <c r="BY52" s="169"/>
      <c r="BZ52" s="169"/>
      <c r="CA52" s="165" t="s">
        <v>78</v>
      </c>
      <c r="CB52" s="165" t="s">
        <v>78</v>
      </c>
      <c r="CC52" s="165" t="s">
        <v>78</v>
      </c>
      <c r="CD52" s="165" t="s">
        <v>78</v>
      </c>
      <c r="CE52" s="165" t="s">
        <v>78</v>
      </c>
      <c r="CF52" s="165" t="s">
        <v>78</v>
      </c>
      <c r="CG52" s="165" t="s">
        <v>78</v>
      </c>
      <c r="CH52" s="168" t="s">
        <v>78</v>
      </c>
    </row>
    <row r="53" spans="2:86" s="7" customFormat="1" x14ac:dyDescent="0.3">
      <c r="B53" s="164"/>
      <c r="C53" s="168"/>
      <c r="D53" s="168"/>
      <c r="E53" s="168"/>
      <c r="F53" s="168"/>
      <c r="G53" s="168"/>
      <c r="H53" s="168"/>
      <c r="I53" s="168"/>
      <c r="J53" s="168" t="s">
        <v>78</v>
      </c>
      <c r="K53" s="168" t="s">
        <v>78</v>
      </c>
      <c r="L53" s="165" t="s">
        <v>78</v>
      </c>
      <c r="M53" s="165" t="s">
        <v>78</v>
      </c>
      <c r="N53" s="165" t="s">
        <v>78</v>
      </c>
      <c r="O53" s="165"/>
      <c r="P53" s="165"/>
      <c r="Q53" s="165"/>
      <c r="R53" s="165"/>
      <c r="S53" s="165"/>
      <c r="T53" s="165"/>
      <c r="U53" s="165"/>
      <c r="V53" s="165" t="s">
        <v>78</v>
      </c>
      <c r="W53" s="165" t="s">
        <v>78</v>
      </c>
      <c r="X53" s="165"/>
      <c r="Y53" s="165"/>
      <c r="Z53" s="165"/>
      <c r="AA53" s="165"/>
      <c r="AB53" s="165"/>
      <c r="AC53" s="165"/>
      <c r="AD53" s="165"/>
      <c r="AE53" s="165"/>
      <c r="AF53" s="165"/>
      <c r="AG53" s="165"/>
      <c r="AH53" s="165"/>
      <c r="AI53" s="165"/>
      <c r="AJ53" s="165" t="s">
        <v>78</v>
      </c>
      <c r="AK53" s="165"/>
      <c r="AL53" s="165"/>
      <c r="AM53" s="165"/>
      <c r="AN53" s="165"/>
      <c r="AO53" s="165"/>
      <c r="AP53" s="165" t="s">
        <v>78</v>
      </c>
      <c r="AQ53" s="165" t="s">
        <v>78</v>
      </c>
      <c r="AR53" s="165" t="s">
        <v>78</v>
      </c>
      <c r="AS53" s="165" t="s">
        <v>78</v>
      </c>
      <c r="AT53" s="165" t="s">
        <v>78</v>
      </c>
      <c r="AU53" s="165" t="s">
        <v>78</v>
      </c>
      <c r="AV53" s="165"/>
      <c r="AW53" s="165"/>
      <c r="AX53" s="165"/>
      <c r="AY53" s="165"/>
      <c r="AZ53" s="165"/>
      <c r="BA53" s="165"/>
      <c r="BB53" s="165"/>
      <c r="BC53" s="165" t="s">
        <v>78</v>
      </c>
      <c r="BD53" s="165"/>
      <c r="BE53" s="165"/>
      <c r="BF53" s="165"/>
      <c r="BG53" s="165"/>
      <c r="BH53" s="165"/>
      <c r="BI53" s="165"/>
      <c r="BJ53" s="165"/>
      <c r="BK53" s="165"/>
      <c r="BL53" s="165"/>
      <c r="BM53" s="165"/>
      <c r="BN53" s="165"/>
      <c r="BO53" s="165"/>
      <c r="BP53" s="165"/>
      <c r="BQ53" s="168"/>
      <c r="BR53" s="169"/>
      <c r="BS53" s="169"/>
      <c r="BT53" s="169"/>
      <c r="BU53" s="169"/>
      <c r="BV53" s="169"/>
      <c r="BW53" s="169"/>
      <c r="BX53" s="130"/>
      <c r="BY53" s="169"/>
      <c r="BZ53" s="169"/>
      <c r="CA53" s="165" t="s">
        <v>78</v>
      </c>
      <c r="CB53" s="165" t="s">
        <v>78</v>
      </c>
      <c r="CC53" s="165" t="s">
        <v>78</v>
      </c>
      <c r="CD53" s="165" t="s">
        <v>78</v>
      </c>
      <c r="CE53" s="165" t="s">
        <v>78</v>
      </c>
      <c r="CF53" s="165" t="s">
        <v>78</v>
      </c>
      <c r="CG53" s="165" t="s">
        <v>78</v>
      </c>
      <c r="CH53" s="168" t="s">
        <v>78</v>
      </c>
    </row>
    <row r="54" spans="2:86" s="7" customFormat="1" x14ac:dyDescent="0.3">
      <c r="B54" s="164"/>
      <c r="C54" s="168"/>
      <c r="D54" s="168"/>
      <c r="E54" s="168"/>
      <c r="F54" s="168"/>
      <c r="G54" s="168"/>
      <c r="H54" s="168"/>
      <c r="I54" s="168"/>
      <c r="J54" s="168" t="s">
        <v>78</v>
      </c>
      <c r="K54" s="168" t="s">
        <v>78</v>
      </c>
      <c r="L54" s="165" t="s">
        <v>78</v>
      </c>
      <c r="M54" s="165" t="s">
        <v>78</v>
      </c>
      <c r="N54" s="165" t="s">
        <v>78</v>
      </c>
      <c r="O54" s="165"/>
      <c r="P54" s="165"/>
      <c r="Q54" s="165"/>
      <c r="R54" s="165"/>
      <c r="S54" s="165"/>
      <c r="T54" s="165"/>
      <c r="U54" s="165"/>
      <c r="V54" s="165" t="s">
        <v>78</v>
      </c>
      <c r="W54" s="165" t="s">
        <v>78</v>
      </c>
      <c r="X54" s="165"/>
      <c r="Y54" s="165"/>
      <c r="Z54" s="165"/>
      <c r="AA54" s="165"/>
      <c r="AB54" s="165"/>
      <c r="AC54" s="165"/>
      <c r="AD54" s="165"/>
      <c r="AE54" s="165"/>
      <c r="AF54" s="165"/>
      <c r="AG54" s="165"/>
      <c r="AH54" s="165"/>
      <c r="AI54" s="165"/>
      <c r="AJ54" s="165" t="s">
        <v>78</v>
      </c>
      <c r="AK54" s="165"/>
      <c r="AL54" s="165"/>
      <c r="AM54" s="165"/>
      <c r="AN54" s="165"/>
      <c r="AO54" s="165"/>
      <c r="AP54" s="165" t="s">
        <v>78</v>
      </c>
      <c r="AQ54" s="165" t="s">
        <v>78</v>
      </c>
      <c r="AR54" s="165" t="s">
        <v>78</v>
      </c>
      <c r="AS54" s="165" t="s">
        <v>78</v>
      </c>
      <c r="AT54" s="165" t="s">
        <v>78</v>
      </c>
      <c r="AU54" s="165" t="s">
        <v>78</v>
      </c>
      <c r="AV54" s="165"/>
      <c r="AW54" s="165"/>
      <c r="AX54" s="165"/>
      <c r="AY54" s="165"/>
      <c r="AZ54" s="165"/>
      <c r="BA54" s="165"/>
      <c r="BB54" s="165"/>
      <c r="BC54" s="165" t="s">
        <v>78</v>
      </c>
      <c r="BD54" s="165"/>
      <c r="BE54" s="165"/>
      <c r="BF54" s="165"/>
      <c r="BG54" s="165"/>
      <c r="BH54" s="165"/>
      <c r="BI54" s="165"/>
      <c r="BJ54" s="165"/>
      <c r="BK54" s="165"/>
      <c r="BL54" s="165"/>
      <c r="BM54" s="165"/>
      <c r="BN54" s="165"/>
      <c r="BO54" s="165"/>
      <c r="BP54" s="165"/>
      <c r="BQ54" s="168"/>
      <c r="BR54" s="169"/>
      <c r="BS54" s="169"/>
      <c r="BT54" s="169"/>
      <c r="BU54" s="169"/>
      <c r="BV54" s="169"/>
      <c r="BW54" s="169"/>
      <c r="BX54" s="130"/>
      <c r="BY54" s="169"/>
      <c r="BZ54" s="169"/>
      <c r="CA54" s="165" t="s">
        <v>78</v>
      </c>
      <c r="CB54" s="165" t="s">
        <v>78</v>
      </c>
      <c r="CC54" s="165" t="s">
        <v>78</v>
      </c>
      <c r="CD54" s="165" t="s">
        <v>78</v>
      </c>
      <c r="CE54" s="165" t="s">
        <v>78</v>
      </c>
      <c r="CF54" s="165" t="s">
        <v>78</v>
      </c>
      <c r="CG54" s="165" t="s">
        <v>78</v>
      </c>
      <c r="CH54" s="168" t="s">
        <v>78</v>
      </c>
    </row>
    <row r="55" spans="2:86" s="7" customFormat="1" x14ac:dyDescent="0.3">
      <c r="B55" s="164"/>
      <c r="C55" s="168"/>
      <c r="D55" s="168"/>
      <c r="E55" s="168"/>
      <c r="F55" s="168"/>
      <c r="G55" s="168"/>
      <c r="H55" s="168"/>
      <c r="I55" s="168"/>
      <c r="J55" s="168" t="s">
        <v>78</v>
      </c>
      <c r="K55" s="168" t="s">
        <v>78</v>
      </c>
      <c r="L55" s="165" t="s">
        <v>78</v>
      </c>
      <c r="M55" s="165" t="s">
        <v>78</v>
      </c>
      <c r="N55" s="165" t="s">
        <v>78</v>
      </c>
      <c r="O55" s="165"/>
      <c r="P55" s="165"/>
      <c r="Q55" s="165"/>
      <c r="R55" s="165"/>
      <c r="S55" s="165"/>
      <c r="T55" s="165"/>
      <c r="U55" s="165"/>
      <c r="V55" s="165" t="s">
        <v>78</v>
      </c>
      <c r="W55" s="165" t="s">
        <v>78</v>
      </c>
      <c r="X55" s="165"/>
      <c r="Y55" s="165"/>
      <c r="Z55" s="165"/>
      <c r="AA55" s="165"/>
      <c r="AB55" s="165"/>
      <c r="AC55" s="165"/>
      <c r="AD55" s="165"/>
      <c r="AE55" s="165"/>
      <c r="AF55" s="165"/>
      <c r="AG55" s="165"/>
      <c r="AH55" s="165"/>
      <c r="AI55" s="165"/>
      <c r="AJ55" s="165" t="s">
        <v>78</v>
      </c>
      <c r="AK55" s="165"/>
      <c r="AL55" s="165"/>
      <c r="AM55" s="165"/>
      <c r="AN55" s="165"/>
      <c r="AO55" s="165"/>
      <c r="AP55" s="165" t="s">
        <v>78</v>
      </c>
      <c r="AQ55" s="165" t="s">
        <v>78</v>
      </c>
      <c r="AR55" s="165" t="s">
        <v>78</v>
      </c>
      <c r="AS55" s="165" t="s">
        <v>78</v>
      </c>
      <c r="AT55" s="165" t="s">
        <v>78</v>
      </c>
      <c r="AU55" s="165" t="s">
        <v>78</v>
      </c>
      <c r="AV55" s="165"/>
      <c r="AW55" s="165"/>
      <c r="AX55" s="165"/>
      <c r="AY55" s="165"/>
      <c r="AZ55" s="165"/>
      <c r="BA55" s="165"/>
      <c r="BB55" s="165"/>
      <c r="BC55" s="165" t="s">
        <v>78</v>
      </c>
      <c r="BD55" s="165"/>
      <c r="BE55" s="165"/>
      <c r="BF55" s="165"/>
      <c r="BG55" s="165"/>
      <c r="BH55" s="165"/>
      <c r="BI55" s="165"/>
      <c r="BJ55" s="165"/>
      <c r="BK55" s="165"/>
      <c r="BL55" s="165"/>
      <c r="BM55" s="165"/>
      <c r="BN55" s="165"/>
      <c r="BO55" s="165"/>
      <c r="BP55" s="165"/>
      <c r="BQ55" s="168"/>
      <c r="BR55" s="169"/>
      <c r="BS55" s="169"/>
      <c r="BT55" s="169"/>
      <c r="BU55" s="169"/>
      <c r="BV55" s="169"/>
      <c r="BW55" s="169"/>
      <c r="BX55" s="130"/>
      <c r="BY55" s="169"/>
      <c r="BZ55" s="169"/>
      <c r="CA55" s="165" t="s">
        <v>78</v>
      </c>
      <c r="CB55" s="165" t="s">
        <v>78</v>
      </c>
      <c r="CC55" s="165" t="s">
        <v>78</v>
      </c>
      <c r="CD55" s="165" t="s">
        <v>78</v>
      </c>
      <c r="CE55" s="165" t="s">
        <v>78</v>
      </c>
      <c r="CF55" s="165" t="s">
        <v>78</v>
      </c>
      <c r="CG55" s="165" t="s">
        <v>78</v>
      </c>
      <c r="CH55" s="168" t="s">
        <v>78</v>
      </c>
    </row>
    <row r="57" spans="2:86" x14ac:dyDescent="0.3">
      <c r="C57" s="170"/>
      <c r="D57" s="170"/>
      <c r="E57" s="171"/>
      <c r="F57" s="171"/>
    </row>
  </sheetData>
  <sheetProtection algorithmName="SHA-512" hashValue="auFVSmFL0X5nQTePe8EBq35oyUpIhDbc+WJgi0CbkiEJLW2jsrZha3AkXod5xyK6VQ4VxFJcA3EQ5ylMNLSmaQ==" saltValue="vUGy20LFN59wUAMrjnJg9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6" priority="23">
      <formula>LEN(TRIM(B14))&gt;0</formula>
    </cfRule>
  </conditionalFormatting>
  <conditionalFormatting sqref="C5:C6">
    <cfRule type="cellIs" dxfId="15" priority="24" operator="equal">
      <formula>0</formula>
    </cfRule>
  </conditionalFormatting>
  <conditionalFormatting sqref="C14:BP15 C16:CH55 BZ14:CH15">
    <cfRule type="expression" dxfId="14" priority="22">
      <formula>NOT($B14="")</formula>
    </cfRule>
  </conditionalFormatting>
  <conditionalFormatting sqref="D14:D55">
    <cfRule type="expression" dxfId="13" priority="21">
      <formula>NOT($C14="Other")</formula>
    </cfRule>
  </conditionalFormatting>
  <conditionalFormatting sqref="D12:F12 B14:BP15 BZ14:CH15 B16:CH55">
    <cfRule type="expression" dxfId="12" priority="8">
      <formula>AND(NOT($C$9=""),NOT($C$10=""),SUM($C$9:$C$10)=0)</formula>
    </cfRule>
  </conditionalFormatting>
  <conditionalFormatting sqref="F14:F55">
    <cfRule type="expression" dxfId="11" priority="20">
      <formula>NOT($E14="Other")</formula>
    </cfRule>
  </conditionalFormatting>
  <conditionalFormatting sqref="I14:I55">
    <cfRule type="expression" dxfId="10" priority="19">
      <formula>NOT($H14="Yes")</formula>
    </cfRule>
  </conditionalFormatting>
  <conditionalFormatting sqref="AL14:AL55">
    <cfRule type="expression" dxfId="9" priority="18">
      <formula>NOT(OR($AK14="Calculated/Modeled"))</formula>
    </cfRule>
  </conditionalFormatting>
  <conditionalFormatting sqref="AM14:AM55">
    <cfRule type="expression" dxfId="8" priority="17">
      <formula>NOT($AK14="Measured")</formula>
    </cfRule>
  </conditionalFormatting>
  <conditionalFormatting sqref="AO14:AO55">
    <cfRule type="expression" dxfId="7" priority="14">
      <formula>NOT($AN14="Yes")</formula>
    </cfRule>
  </conditionalFormatting>
  <conditionalFormatting sqref="BQ14:BY15">
    <cfRule type="expression" dxfId="6" priority="1">
      <formula>AND(NOT($C$9=""),NOT($C$10=""),SUM($C$9:$C$10)=0)</formula>
    </cfRule>
    <cfRule type="expression" dxfId="5" priority="7">
      <formula>NOT($B14="")</formula>
    </cfRule>
  </conditionalFormatting>
  <conditionalFormatting sqref="BR14:BR55">
    <cfRule type="expression" dxfId="4" priority="6">
      <formula>NOT($BQ14="Yes")</formula>
    </cfRule>
  </conditionalFormatting>
  <conditionalFormatting sqref="BS14:BS55">
    <cfRule type="expression" dxfId="3" priority="5">
      <formula>NOT($BQ14="No")</formula>
    </cfRule>
  </conditionalFormatting>
  <conditionalFormatting sqref="BU14:BU55">
    <cfRule type="expression" dxfId="2" priority="4">
      <formula>NOT($BT14="No")</formula>
    </cfRule>
  </conditionalFormatting>
  <conditionalFormatting sqref="BW14:BW55">
    <cfRule type="expression" dxfId="1" priority="3">
      <formula>NOT($BV14="No")</formula>
    </cfRule>
  </conditionalFormatting>
  <conditionalFormatting sqref="BY14:BY55">
    <cfRule type="expression" dxfId="0" priority="2">
      <formula>NOT($BX14="Yes")</formula>
    </cfRule>
  </conditionalFormatting>
  <dataValidations count="7">
    <dataValidation type="list" allowBlank="1" showInputMessage="1" showErrorMessage="1" sqref="BQ14:BQ55 AN14:AN55 H14:H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7"/>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172"/>
      <c r="B1" s="172" t="str">
        <f t="shared" ref="B1:B33" si="0">IF(A1=0,"",A1)</f>
        <v/>
      </c>
      <c r="C1" s="173" t="s">
        <v>442</v>
      </c>
    </row>
    <row r="2" spans="1:3" x14ac:dyDescent="0.3">
      <c r="A2" s="172" t="e">
        <f>#REF!</f>
        <v>#REF!</v>
      </c>
      <c r="B2" s="172" t="e">
        <f t="shared" si="0"/>
        <v>#REF!</v>
      </c>
    </row>
    <row r="3" spans="1:3" x14ac:dyDescent="0.3">
      <c r="A3" s="172" t="e">
        <f>#REF!</f>
        <v>#REF!</v>
      </c>
      <c r="B3" s="172" t="e">
        <f t="shared" si="0"/>
        <v>#REF!</v>
      </c>
    </row>
    <row r="4" spans="1:3" x14ac:dyDescent="0.3">
      <c r="A4" s="172" t="e">
        <f>#REF!</f>
        <v>#REF!</v>
      </c>
      <c r="B4" s="172" t="e">
        <f t="shared" si="0"/>
        <v>#REF!</v>
      </c>
    </row>
    <row r="5" spans="1:3" x14ac:dyDescent="0.3">
      <c r="A5" s="172" t="e">
        <f>#REF!</f>
        <v>#REF!</v>
      </c>
      <c r="B5" s="172" t="e">
        <f t="shared" si="0"/>
        <v>#REF!</v>
      </c>
    </row>
    <row r="6" spans="1:3" x14ac:dyDescent="0.3">
      <c r="A6" s="172" t="e">
        <f>#REF!</f>
        <v>#REF!</v>
      </c>
      <c r="B6" s="172" t="e">
        <f t="shared" si="0"/>
        <v>#REF!</v>
      </c>
    </row>
    <row r="7" spans="1:3" x14ac:dyDescent="0.3">
      <c r="A7" s="172" t="e">
        <f>#REF!</f>
        <v>#REF!</v>
      </c>
      <c r="B7" s="172" t="e">
        <f t="shared" si="0"/>
        <v>#REF!</v>
      </c>
    </row>
    <row r="8" spans="1:3" x14ac:dyDescent="0.3">
      <c r="A8" s="172" t="e">
        <f>#REF!</f>
        <v>#REF!</v>
      </c>
      <c r="B8" s="172" t="e">
        <f t="shared" si="0"/>
        <v>#REF!</v>
      </c>
    </row>
    <row r="9" spans="1:3" x14ac:dyDescent="0.3">
      <c r="A9" s="172" t="e">
        <f>#REF!</f>
        <v>#REF!</v>
      </c>
      <c r="B9" s="172" t="e">
        <f t="shared" si="0"/>
        <v>#REF!</v>
      </c>
    </row>
    <row r="10" spans="1:3" x14ac:dyDescent="0.3">
      <c r="A10" s="172" t="e">
        <f>#REF!</f>
        <v>#REF!</v>
      </c>
      <c r="B10" s="172" t="e">
        <f t="shared" si="0"/>
        <v>#REF!</v>
      </c>
    </row>
    <row r="11" spans="1:3" x14ac:dyDescent="0.3">
      <c r="A11" s="172" t="e">
        <f>#REF!</f>
        <v>#REF!</v>
      </c>
      <c r="B11" s="172" t="e">
        <f t="shared" si="0"/>
        <v>#REF!</v>
      </c>
    </row>
    <row r="12" spans="1:3" x14ac:dyDescent="0.3">
      <c r="A12" s="172" t="e">
        <f>#REF!</f>
        <v>#REF!</v>
      </c>
      <c r="B12" s="172" t="e">
        <f t="shared" si="0"/>
        <v>#REF!</v>
      </c>
    </row>
    <row r="13" spans="1:3" x14ac:dyDescent="0.3">
      <c r="A13" s="172" t="e">
        <f>#REF!</f>
        <v>#REF!</v>
      </c>
      <c r="B13" s="172" t="e">
        <f t="shared" si="0"/>
        <v>#REF!</v>
      </c>
    </row>
    <row r="14" spans="1:3" x14ac:dyDescent="0.3">
      <c r="A14" s="172" t="e">
        <f>#REF!</f>
        <v>#REF!</v>
      </c>
      <c r="B14" s="172" t="e">
        <f t="shared" si="0"/>
        <v>#REF!</v>
      </c>
    </row>
    <row r="15" spans="1:3" x14ac:dyDescent="0.3">
      <c r="A15" s="172" t="e">
        <f>#REF!</f>
        <v>#REF!</v>
      </c>
      <c r="B15" s="172" t="e">
        <f t="shared" si="0"/>
        <v>#REF!</v>
      </c>
    </row>
    <row r="16" spans="1:3" x14ac:dyDescent="0.3">
      <c r="A16" s="172" t="e">
        <f>#REF!</f>
        <v>#REF!</v>
      </c>
      <c r="B16" s="172" t="e">
        <f t="shared" si="0"/>
        <v>#REF!</v>
      </c>
    </row>
    <row r="17" spans="1:2" x14ac:dyDescent="0.3">
      <c r="A17" s="172" t="e">
        <f>#REF!</f>
        <v>#REF!</v>
      </c>
      <c r="B17" s="172" t="e">
        <f t="shared" si="0"/>
        <v>#REF!</v>
      </c>
    </row>
    <row r="18" spans="1:2" x14ac:dyDescent="0.3">
      <c r="A18" s="172" t="e">
        <f>#REF!</f>
        <v>#REF!</v>
      </c>
      <c r="B18" s="172" t="e">
        <f t="shared" si="0"/>
        <v>#REF!</v>
      </c>
    </row>
    <row r="19" spans="1:2" x14ac:dyDescent="0.3">
      <c r="A19" s="172" t="e">
        <f>#REF!</f>
        <v>#REF!</v>
      </c>
      <c r="B19" s="172" t="e">
        <f t="shared" si="0"/>
        <v>#REF!</v>
      </c>
    </row>
    <row r="20" spans="1:2" x14ac:dyDescent="0.3">
      <c r="A20" s="172" t="e">
        <f>#REF!</f>
        <v>#REF!</v>
      </c>
      <c r="B20" s="172" t="e">
        <f t="shared" si="0"/>
        <v>#REF!</v>
      </c>
    </row>
    <row r="21" spans="1:2" x14ac:dyDescent="0.3">
      <c r="A21" s="172" t="e">
        <f>#REF!</f>
        <v>#REF!</v>
      </c>
      <c r="B21" s="172" t="e">
        <f t="shared" si="0"/>
        <v>#REF!</v>
      </c>
    </row>
    <row r="22" spans="1:2" x14ac:dyDescent="0.3">
      <c r="A22" s="172" t="e">
        <f>#REF!</f>
        <v>#REF!</v>
      </c>
      <c r="B22" s="172" t="e">
        <f t="shared" si="0"/>
        <v>#REF!</v>
      </c>
    </row>
    <row r="23" spans="1:2" x14ac:dyDescent="0.3">
      <c r="A23" s="172" t="e">
        <f>#REF!</f>
        <v>#REF!</v>
      </c>
      <c r="B23" s="172" t="e">
        <f t="shared" si="0"/>
        <v>#REF!</v>
      </c>
    </row>
    <row r="24" spans="1:2" x14ac:dyDescent="0.3">
      <c r="A24" s="172" t="e">
        <f>#REF!</f>
        <v>#REF!</v>
      </c>
      <c r="B24" s="172" t="e">
        <f t="shared" si="0"/>
        <v>#REF!</v>
      </c>
    </row>
    <row r="25" spans="1:2" x14ac:dyDescent="0.3">
      <c r="A25" s="172" t="e">
        <f>#REF!</f>
        <v>#REF!</v>
      </c>
      <c r="B25" s="172" t="e">
        <f t="shared" si="0"/>
        <v>#REF!</v>
      </c>
    </row>
    <row r="26" spans="1:2" x14ac:dyDescent="0.3">
      <c r="A26" s="172" t="e">
        <f>#REF!</f>
        <v>#REF!</v>
      </c>
      <c r="B26" s="172" t="e">
        <f t="shared" si="0"/>
        <v>#REF!</v>
      </c>
    </row>
    <row r="27" spans="1:2" x14ac:dyDescent="0.3">
      <c r="A27" s="172" t="e">
        <f>#REF!</f>
        <v>#REF!</v>
      </c>
      <c r="B27" s="172" t="e">
        <f t="shared" si="0"/>
        <v>#REF!</v>
      </c>
    </row>
    <row r="28" spans="1:2" x14ac:dyDescent="0.3">
      <c r="A28" s="172" t="e">
        <f>#REF!</f>
        <v>#REF!</v>
      </c>
      <c r="B28" s="172" t="e">
        <f t="shared" si="0"/>
        <v>#REF!</v>
      </c>
    </row>
    <row r="29" spans="1:2" x14ac:dyDescent="0.3">
      <c r="A29" s="172" t="e">
        <f>#REF!</f>
        <v>#REF!</v>
      </c>
      <c r="B29" s="172" t="e">
        <f t="shared" si="0"/>
        <v>#REF!</v>
      </c>
    </row>
    <row r="30" spans="1:2" x14ac:dyDescent="0.3">
      <c r="A30" s="172" t="e">
        <f>#REF!</f>
        <v>#REF!</v>
      </c>
      <c r="B30" s="172" t="e">
        <f t="shared" si="0"/>
        <v>#REF!</v>
      </c>
    </row>
    <row r="31" spans="1:2" x14ac:dyDescent="0.3">
      <c r="A31" s="172" t="e">
        <f>#REF!</f>
        <v>#REF!</v>
      </c>
      <c r="B31" s="172" t="e">
        <f t="shared" si="0"/>
        <v>#REF!</v>
      </c>
    </row>
    <row r="32" spans="1:2" x14ac:dyDescent="0.3">
      <c r="A32" s="172" t="e">
        <f>#REF!</f>
        <v>#REF!</v>
      </c>
      <c r="B32" s="172" t="e">
        <f t="shared" si="0"/>
        <v>#REF!</v>
      </c>
    </row>
    <row r="33" spans="1:2" x14ac:dyDescent="0.3">
      <c r="A33" s="172" t="e">
        <f>#REF!</f>
        <v>#REF!</v>
      </c>
      <c r="B33" s="172" t="e">
        <f t="shared" si="0"/>
        <v>#REF!</v>
      </c>
    </row>
    <row r="38" spans="1:2" x14ac:dyDescent="0.3">
      <c r="A38" s="34" t="s">
        <v>443</v>
      </c>
    </row>
    <row r="39" spans="1:2" x14ac:dyDescent="0.3">
      <c r="A39" s="34" t="s">
        <v>444</v>
      </c>
    </row>
    <row r="40" spans="1:2" x14ac:dyDescent="0.3">
      <c r="A40" s="34" t="s">
        <v>445</v>
      </c>
    </row>
    <row r="41" spans="1:2" x14ac:dyDescent="0.3">
      <c r="A41" s="34" t="s">
        <v>446</v>
      </c>
    </row>
    <row r="42" spans="1:2" x14ac:dyDescent="0.3">
      <c r="A42" s="34" t="s">
        <v>447</v>
      </c>
    </row>
    <row r="43" spans="1:2" x14ac:dyDescent="0.3">
      <c r="A43" s="34" t="s">
        <v>448</v>
      </c>
    </row>
    <row r="44" spans="1:2" x14ac:dyDescent="0.3">
      <c r="A44" s="34" t="s">
        <v>449</v>
      </c>
    </row>
    <row r="45" spans="1:2" x14ac:dyDescent="0.3">
      <c r="A45" s="34" t="s">
        <v>450</v>
      </c>
    </row>
    <row r="48" spans="1:2" x14ac:dyDescent="0.3">
      <c r="A48" s="34" t="s">
        <v>451</v>
      </c>
    </row>
    <row r="49" spans="1:1" x14ac:dyDescent="0.3">
      <c r="A49" s="34" t="s">
        <v>452</v>
      </c>
    </row>
    <row r="50" spans="1:1" x14ac:dyDescent="0.3">
      <c r="A50" s="34" t="s">
        <v>453</v>
      </c>
    </row>
    <row r="51" spans="1:1" x14ac:dyDescent="0.3">
      <c r="A51" s="34" t="s">
        <v>454</v>
      </c>
    </row>
    <row r="52" spans="1:1" x14ac:dyDescent="0.3">
      <c r="A52" s="34" t="s">
        <v>455</v>
      </c>
    </row>
    <row r="53" spans="1:1" x14ac:dyDescent="0.3">
      <c r="A53" s="34" t="s">
        <v>456</v>
      </c>
    </row>
    <row r="54" spans="1:1" x14ac:dyDescent="0.3">
      <c r="A54" s="34" t="s">
        <v>457</v>
      </c>
    </row>
    <row r="55" spans="1:1" x14ac:dyDescent="0.3">
      <c r="A55" s="34" t="s">
        <v>307</v>
      </c>
    </row>
    <row r="58" spans="1:1" x14ac:dyDescent="0.3">
      <c r="A58" s="34" t="s">
        <v>458</v>
      </c>
    </row>
    <row r="59" spans="1:1" x14ac:dyDescent="0.3">
      <c r="A59" s="34" t="s">
        <v>459</v>
      </c>
    </row>
    <row r="60" spans="1:1" x14ac:dyDescent="0.3">
      <c r="A60" s="34" t="s">
        <v>460</v>
      </c>
    </row>
    <row r="61" spans="1:1" x14ac:dyDescent="0.3">
      <c r="A61" s="34" t="s">
        <v>461</v>
      </c>
    </row>
    <row r="62" spans="1:1" x14ac:dyDescent="0.3">
      <c r="A62" s="34" t="s">
        <v>462</v>
      </c>
    </row>
    <row r="65" spans="1:1" x14ac:dyDescent="0.3">
      <c r="A65" s="34" t="s">
        <v>463</v>
      </c>
    </row>
    <row r="66" spans="1:1" x14ac:dyDescent="0.3">
      <c r="A66" s="34" t="s">
        <v>464</v>
      </c>
    </row>
    <row r="67" spans="1:1" x14ac:dyDescent="0.3">
      <c r="A67" s="34" t="s">
        <v>462</v>
      </c>
    </row>
    <row r="70" spans="1:1" x14ac:dyDescent="0.3">
      <c r="A70" s="34" t="s">
        <v>465</v>
      </c>
    </row>
    <row r="71" spans="1:1" x14ac:dyDescent="0.3">
      <c r="A71" s="34" t="s">
        <v>466</v>
      </c>
    </row>
    <row r="72" spans="1:1" x14ac:dyDescent="0.3">
      <c r="A72" s="34" t="s">
        <v>467</v>
      </c>
    </row>
    <row r="73" spans="1:1" x14ac:dyDescent="0.3">
      <c r="A73" s="34" t="s">
        <v>468</v>
      </c>
    </row>
    <row r="74" spans="1:1" x14ac:dyDescent="0.3">
      <c r="A74" s="34" t="s">
        <v>469</v>
      </c>
    </row>
    <row r="77" spans="1:1" x14ac:dyDescent="0.3">
      <c r="A77" s="34" t="s">
        <v>470</v>
      </c>
    </row>
    <row r="78" spans="1:1" x14ac:dyDescent="0.3">
      <c r="A78" s="34" t="s">
        <v>471</v>
      </c>
    </row>
    <row r="79" spans="1:1" x14ac:dyDescent="0.3">
      <c r="A79" s="34" t="s">
        <v>472</v>
      </c>
    </row>
    <row r="80" spans="1:1" x14ac:dyDescent="0.3">
      <c r="A80" s="34" t="s">
        <v>473</v>
      </c>
    </row>
    <row r="81" spans="1:1" x14ac:dyDescent="0.3">
      <c r="A81" s="34" t="s">
        <v>474</v>
      </c>
    </row>
    <row r="82" spans="1:1" x14ac:dyDescent="0.3">
      <c r="A82" s="34" t="s">
        <v>475</v>
      </c>
    </row>
    <row r="83" spans="1:1" x14ac:dyDescent="0.3">
      <c r="A83" s="34" t="s">
        <v>476</v>
      </c>
    </row>
    <row r="84" spans="1:1" x14ac:dyDescent="0.3">
      <c r="A84" s="34" t="s">
        <v>441</v>
      </c>
    </row>
    <row r="87" spans="1:1" x14ac:dyDescent="0.3">
      <c r="A87" s="34" t="s">
        <v>477</v>
      </c>
    </row>
    <row r="88" spans="1:1" x14ac:dyDescent="0.3">
      <c r="A88" s="34" t="s">
        <v>478</v>
      </c>
    </row>
    <row r="89" spans="1:1" x14ac:dyDescent="0.3">
      <c r="A89" s="34" t="s">
        <v>479</v>
      </c>
    </row>
    <row r="90" spans="1:1" x14ac:dyDescent="0.3">
      <c r="A90" s="34" t="s">
        <v>480</v>
      </c>
    </row>
    <row r="91" spans="1:1" x14ac:dyDescent="0.3">
      <c r="A91" s="34" t="s">
        <v>481</v>
      </c>
    </row>
    <row r="92" spans="1:1" x14ac:dyDescent="0.3">
      <c r="A92" s="34" t="s">
        <v>482</v>
      </c>
    </row>
    <row r="93" spans="1:1" x14ac:dyDescent="0.3">
      <c r="A93" s="34" t="s">
        <v>441</v>
      </c>
    </row>
    <row r="96" spans="1:1" x14ac:dyDescent="0.3">
      <c r="A96" s="34" t="s">
        <v>483</v>
      </c>
    </row>
    <row r="97" spans="1:1" x14ac:dyDescent="0.3">
      <c r="A97" s="34" t="s">
        <v>484</v>
      </c>
    </row>
    <row r="98" spans="1:1" x14ac:dyDescent="0.3">
      <c r="A98" s="34" t="s">
        <v>485</v>
      </c>
    </row>
    <row r="99" spans="1:1" x14ac:dyDescent="0.3">
      <c r="A99" s="34" t="s">
        <v>42</v>
      </c>
    </row>
    <row r="100" spans="1:1" x14ac:dyDescent="0.3">
      <c r="A100" s="34" t="s">
        <v>486</v>
      </c>
    </row>
    <row r="101" spans="1:1" x14ac:dyDescent="0.3">
      <c r="A101" s="34" t="s">
        <v>45</v>
      </c>
    </row>
    <row r="102" spans="1:1" x14ac:dyDescent="0.3">
      <c r="A102" s="34" t="s">
        <v>487</v>
      </c>
    </row>
    <row r="103" spans="1:1" x14ac:dyDescent="0.3">
      <c r="A103" s="34" t="s">
        <v>488</v>
      </c>
    </row>
    <row r="104" spans="1:1" x14ac:dyDescent="0.3">
      <c r="A104" s="34" t="s">
        <v>489</v>
      </c>
    </row>
    <row r="107" spans="1:1" x14ac:dyDescent="0.3">
      <c r="A107" s="34" t="s">
        <v>490</v>
      </c>
    </row>
    <row r="108" spans="1:1" x14ac:dyDescent="0.3">
      <c r="A108" s="34" t="s">
        <v>491</v>
      </c>
    </row>
    <row r="109" spans="1:1" x14ac:dyDescent="0.3">
      <c r="A109" s="34" t="s">
        <v>492</v>
      </c>
    </row>
    <row r="110" spans="1:1" x14ac:dyDescent="0.3">
      <c r="A110" s="34" t="s">
        <v>493</v>
      </c>
    </row>
    <row r="111" spans="1:1" x14ac:dyDescent="0.3">
      <c r="A111" s="34" t="s">
        <v>494</v>
      </c>
    </row>
    <row r="112" spans="1:1" x14ac:dyDescent="0.3">
      <c r="A112" s="34" t="s">
        <v>495</v>
      </c>
    </row>
    <row r="113" spans="1:1" x14ac:dyDescent="0.3">
      <c r="A113" s="34" t="s">
        <v>462</v>
      </c>
    </row>
    <row r="116" spans="1:1" x14ac:dyDescent="0.3">
      <c r="A116" s="34" t="s">
        <v>496</v>
      </c>
    </row>
    <row r="117" spans="1:1" x14ac:dyDescent="0.3">
      <c r="A117" s="34" t="s">
        <v>497</v>
      </c>
    </row>
    <row r="118" spans="1:1" x14ac:dyDescent="0.3">
      <c r="A118" s="34" t="s">
        <v>498</v>
      </c>
    </row>
    <row r="121" spans="1:1" x14ac:dyDescent="0.3">
      <c r="A121" s="34" t="s">
        <v>499</v>
      </c>
    </row>
    <row r="122" spans="1:1" x14ac:dyDescent="0.3">
      <c r="A122" s="34" t="s">
        <v>500</v>
      </c>
    </row>
    <row r="123" spans="1:1" x14ac:dyDescent="0.3">
      <c r="A123" s="34" t="s">
        <v>501</v>
      </c>
    </row>
    <row r="124" spans="1:1" x14ac:dyDescent="0.3">
      <c r="A124" s="34" t="s">
        <v>502</v>
      </c>
    </row>
    <row r="127" spans="1:1" x14ac:dyDescent="0.3">
      <c r="A127" s="34" t="s">
        <v>503</v>
      </c>
    </row>
    <row r="128" spans="1:1" x14ac:dyDescent="0.3">
      <c r="A128" s="34" t="s">
        <v>504</v>
      </c>
    </row>
    <row r="129" spans="1:1" x14ac:dyDescent="0.3">
      <c r="A129" s="34" t="s">
        <v>505</v>
      </c>
    </row>
    <row r="130" spans="1:1" x14ac:dyDescent="0.3">
      <c r="A130" s="34" t="s">
        <v>506</v>
      </c>
    </row>
    <row r="131" spans="1:1" x14ac:dyDescent="0.3">
      <c r="A131" s="34" t="s">
        <v>507</v>
      </c>
    </row>
    <row r="132" spans="1:1" x14ac:dyDescent="0.3">
      <c r="A132" s="34" t="s">
        <v>463</v>
      </c>
    </row>
    <row r="133" spans="1:1" x14ac:dyDescent="0.3">
      <c r="A133" s="34" t="s">
        <v>464</v>
      </c>
    </row>
    <row r="134" spans="1:1" x14ac:dyDescent="0.3">
      <c r="A134" s="34" t="s">
        <v>508</v>
      </c>
    </row>
    <row r="135" spans="1:1" x14ac:dyDescent="0.3">
      <c r="A135" s="34" t="s">
        <v>509</v>
      </c>
    </row>
    <row r="136" spans="1:1" x14ac:dyDescent="0.3">
      <c r="A136" s="34" t="s">
        <v>510</v>
      </c>
    </row>
    <row r="137" spans="1:1" x14ac:dyDescent="0.3">
      <c r="A137" s="34" t="s">
        <v>462</v>
      </c>
    </row>
    <row r="140" spans="1:1" x14ac:dyDescent="0.3">
      <c r="A140" s="34" t="s">
        <v>511</v>
      </c>
    </row>
    <row r="141" spans="1:1" x14ac:dyDescent="0.3">
      <c r="A141" s="34" t="s">
        <v>512</v>
      </c>
    </row>
    <row r="142" spans="1:1" x14ac:dyDescent="0.3">
      <c r="A142" s="34" t="s">
        <v>513</v>
      </c>
    </row>
    <row r="143" spans="1:1" x14ac:dyDescent="0.3">
      <c r="A143" s="34" t="s">
        <v>441</v>
      </c>
    </row>
    <row r="146" spans="1:1" x14ac:dyDescent="0.3">
      <c r="A146" s="34" t="s">
        <v>514</v>
      </c>
    </row>
    <row r="147" spans="1:1" x14ac:dyDescent="0.3">
      <c r="A147" s="34" t="s">
        <v>515</v>
      </c>
    </row>
    <row r="148" spans="1:1" x14ac:dyDescent="0.3">
      <c r="A148" s="34" t="s">
        <v>516</v>
      </c>
    </row>
    <row r="149" spans="1:1" x14ac:dyDescent="0.3">
      <c r="A149" s="34" t="s">
        <v>441</v>
      </c>
    </row>
    <row r="152" spans="1:1" x14ac:dyDescent="0.3">
      <c r="A152" s="34" t="s">
        <v>517</v>
      </c>
    </row>
    <row r="153" spans="1:1" x14ac:dyDescent="0.3">
      <c r="A153" s="34" t="s">
        <v>518</v>
      </c>
    </row>
    <row r="154" spans="1:1" x14ac:dyDescent="0.3">
      <c r="A154" s="34" t="s">
        <v>441</v>
      </c>
    </row>
    <row r="157" spans="1:1" x14ac:dyDescent="0.3">
      <c r="A157" s="34" t="s">
        <v>519</v>
      </c>
    </row>
    <row r="158" spans="1:1" x14ac:dyDescent="0.3">
      <c r="A158" s="34" t="s">
        <v>520</v>
      </c>
    </row>
    <row r="159" spans="1:1" x14ac:dyDescent="0.3">
      <c r="A159" s="34" t="s">
        <v>521</v>
      </c>
    </row>
    <row r="160" spans="1:1" x14ac:dyDescent="0.3">
      <c r="A160" s="34" t="s">
        <v>522</v>
      </c>
    </row>
    <row r="161" spans="1:1" x14ac:dyDescent="0.3">
      <c r="A161" s="34" t="s">
        <v>523</v>
      </c>
    </row>
    <row r="162" spans="1:1" x14ac:dyDescent="0.3">
      <c r="A162" s="34" t="s">
        <v>524</v>
      </c>
    </row>
    <row r="163" spans="1:1" x14ac:dyDescent="0.3">
      <c r="A163" s="34" t="s">
        <v>441</v>
      </c>
    </row>
    <row r="166" spans="1:1" x14ac:dyDescent="0.3">
      <c r="A166" s="34" t="s">
        <v>525</v>
      </c>
    </row>
    <row r="167" spans="1:1" x14ac:dyDescent="0.3">
      <c r="A167" s="34" t="s">
        <v>526</v>
      </c>
    </row>
    <row r="168" spans="1:1" x14ac:dyDescent="0.3">
      <c r="A168" s="34" t="s">
        <v>527</v>
      </c>
    </row>
    <row r="169" spans="1:1" x14ac:dyDescent="0.3">
      <c r="A169" s="34" t="s">
        <v>528</v>
      </c>
    </row>
    <row r="171" spans="1:1" x14ac:dyDescent="0.3">
      <c r="A171" s="34" t="s">
        <v>529</v>
      </c>
    </row>
    <row r="172" spans="1:1" x14ac:dyDescent="0.3">
      <c r="A172" s="34" t="s">
        <v>530</v>
      </c>
    </row>
    <row r="173" spans="1:1" x14ac:dyDescent="0.3">
      <c r="A173" s="34" t="s">
        <v>531</v>
      </c>
    </row>
    <row r="176" spans="1:1" x14ac:dyDescent="0.3">
      <c r="A176" s="34" t="s">
        <v>532</v>
      </c>
    </row>
    <row r="177" spans="1:1" x14ac:dyDescent="0.3">
      <c r="A177" s="34" t="s">
        <v>533</v>
      </c>
    </row>
    <row r="178" spans="1:1" x14ac:dyDescent="0.3">
      <c r="A178" s="34" t="s">
        <v>534</v>
      </c>
    </row>
    <row r="179" spans="1:1" x14ac:dyDescent="0.3">
      <c r="A179" s="34" t="s">
        <v>535</v>
      </c>
    </row>
    <row r="180" spans="1:1" x14ac:dyDescent="0.3">
      <c r="A180" s="34" t="s">
        <v>123</v>
      </c>
    </row>
    <row r="181" spans="1:1" x14ac:dyDescent="0.3">
      <c r="A181" s="34" t="s">
        <v>536</v>
      </c>
    </row>
    <row r="182" spans="1:1" x14ac:dyDescent="0.3">
      <c r="A182" s="34" t="s">
        <v>537</v>
      </c>
    </row>
    <row r="183" spans="1:1" x14ac:dyDescent="0.3">
      <c r="A183" s="34" t="s">
        <v>538</v>
      </c>
    </row>
    <row r="184" spans="1:1" x14ac:dyDescent="0.3">
      <c r="A184" s="34" t="s">
        <v>441</v>
      </c>
    </row>
    <row r="187" spans="1:1" x14ac:dyDescent="0.3">
      <c r="A187" s="34" t="s">
        <v>539</v>
      </c>
    </row>
    <row r="188" spans="1:1" x14ac:dyDescent="0.3">
      <c r="A188" s="34" t="s">
        <v>540</v>
      </c>
    </row>
    <row r="189" spans="1:1" x14ac:dyDescent="0.3">
      <c r="A189" s="118" t="s">
        <v>541</v>
      </c>
    </row>
    <row r="190" spans="1:1" x14ac:dyDescent="0.3">
      <c r="A190" s="34" t="s">
        <v>542</v>
      </c>
    </row>
    <row r="191" spans="1:1" x14ac:dyDescent="0.3">
      <c r="A191" s="118"/>
    </row>
  </sheetData>
  <sheetProtection algorithmName="SHA-512" hashValue="l1vXfyvG12YZDfOI9LRz7FAxI0Jqyogkq0NYyMrR6lkUddzdaz8Y847xsDJA7cVbTIx3FcDD7aCswfgZayBNfA==" saltValue="7+g5wxK/CO3ZCwgdZf5e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CBFE37E-938C-4901-A96C-EED292F27A23}"/>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2BD0869C-60D2-4966-97E1-C1690D03EB5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Intro</vt:lpstr>
      <vt:lpstr>Definitions</vt:lpstr>
      <vt:lpstr>Facility</vt:lpstr>
      <vt:lpstr>Composition</vt:lpstr>
      <vt:lpstr>HAP</vt:lpstr>
      <vt:lpstr>StorageVessels</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