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betfilesrv02.corp.abtassoc.com\redirected$\hsuy\Documents\1-SPECIATE\Incorporated Profiles\2022\"/>
    </mc:Choice>
  </mc:AlternateContent>
  <xr:revisionPtr revIDLastSave="0" documentId="13_ncr:1_{57BBE0AD-0B76-46C6-9D58-98F7562C2C0D}" xr6:coauthVersionLast="47" xr6:coauthVersionMax="47" xr10:uidLastSave="{00000000-0000-0000-0000-000000000000}"/>
  <bookViews>
    <workbookView xWindow="780" yWindow="780" windowWidth="21600" windowHeight="11325" tabRatio="833" activeTab="1" xr2:uid="{00000000-000D-0000-FFFF-FFFF00000000}"/>
  </bookViews>
  <sheets>
    <sheet name="QA-Notes" sheetId="29" r:id="rId1"/>
    <sheet name="PROFILES" sheetId="15" r:id="rId2"/>
    <sheet name="SPECIES" sheetId="16" r:id="rId3"/>
    <sheet name="REFERENCES" sheetId="17" r:id="rId4"/>
    <sheet name="PROFILE_REFERENCE_CROSSWALK" sheetId="18" r:id="rId5"/>
    <sheet name="fig2abc" sheetId="19" r:id="rId6"/>
    <sheet name="fig2def" sheetId="20" r:id="rId7"/>
    <sheet name="fig4b" sheetId="21" r:id="rId8"/>
    <sheet name="fig4c" sheetId="22" r:id="rId9"/>
    <sheet name="fig4d" sheetId="23" r:id="rId10"/>
    <sheet name="fig4e" sheetId="24" r:id="rId11"/>
    <sheet name="fig4f" sheetId="25" r:id="rId12"/>
    <sheet name="fig4g" sheetId="26" r:id="rId13"/>
  </sheets>
  <definedNames>
    <definedName name="_xlnm._FilterDatabase" localSheetId="12" hidden="1">fig4g!$BL$3:$BL$40</definedName>
    <definedName name="_xlnm._FilterDatabase" localSheetId="0" hidden="1">'QA-Notes'!$A$1:$C$319</definedName>
    <definedName name="_xlnm._FilterDatabase" localSheetId="2" hidden="1">SPECIES!$A$1:$I$319</definedName>
    <definedName name="_xlnm.Extract" localSheetId="12">fig4g!#REF!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7" i="19" l="1"/>
  <c r="J28" i="29" l="1"/>
  <c r="K28" i="29"/>
  <c r="L28" i="29"/>
  <c r="M28" i="29"/>
  <c r="N28" i="29"/>
  <c r="O28" i="29"/>
  <c r="J29" i="29"/>
  <c r="K29" i="29"/>
  <c r="L29" i="29"/>
  <c r="M29" i="29"/>
  <c r="N29" i="29"/>
  <c r="O29" i="29"/>
  <c r="J30" i="29"/>
  <c r="K30" i="29"/>
  <c r="L30" i="29"/>
  <c r="M30" i="29"/>
  <c r="N30" i="29"/>
  <c r="O30" i="29"/>
  <c r="J31" i="29"/>
  <c r="K31" i="29"/>
  <c r="L31" i="29"/>
  <c r="M31" i="29"/>
  <c r="N31" i="29"/>
  <c r="O31" i="29"/>
  <c r="J32" i="29"/>
  <c r="K32" i="29"/>
  <c r="L32" i="29"/>
  <c r="M32" i="29"/>
  <c r="N32" i="29"/>
  <c r="O32" i="29"/>
  <c r="J33" i="29"/>
  <c r="K33" i="29"/>
  <c r="L33" i="29"/>
  <c r="M33" i="29"/>
  <c r="N33" i="29"/>
  <c r="O33" i="29"/>
  <c r="J34" i="29"/>
  <c r="K34" i="29"/>
  <c r="L34" i="29"/>
  <c r="M34" i="29"/>
  <c r="N34" i="29"/>
  <c r="O34" i="29"/>
  <c r="J35" i="29"/>
  <c r="K35" i="29"/>
  <c r="L35" i="29"/>
  <c r="M35" i="29"/>
  <c r="N35" i="29"/>
  <c r="O35" i="29"/>
  <c r="J36" i="29"/>
  <c r="K36" i="29"/>
  <c r="L36" i="29"/>
  <c r="M36" i="29"/>
  <c r="N36" i="29"/>
  <c r="O36" i="29"/>
  <c r="K27" i="29"/>
  <c r="L27" i="29"/>
  <c r="M27" i="29"/>
  <c r="N27" i="29"/>
  <c r="O27" i="29"/>
  <c r="J27" i="29"/>
  <c r="J40" i="29"/>
  <c r="K40" i="29"/>
  <c r="L40" i="29"/>
  <c r="M40" i="29"/>
  <c r="N40" i="29"/>
  <c r="O40" i="29"/>
  <c r="J41" i="29"/>
  <c r="K41" i="29"/>
  <c r="L41" i="29"/>
  <c r="M41" i="29"/>
  <c r="N41" i="29"/>
  <c r="O41" i="29"/>
  <c r="J42" i="29"/>
  <c r="K42" i="29"/>
  <c r="L42" i="29"/>
  <c r="M42" i="29"/>
  <c r="N42" i="29"/>
  <c r="O42" i="29"/>
  <c r="J43" i="29"/>
  <c r="K43" i="29"/>
  <c r="L43" i="29"/>
  <c r="M43" i="29"/>
  <c r="N43" i="29"/>
  <c r="O43" i="29"/>
  <c r="J44" i="29"/>
  <c r="K44" i="29"/>
  <c r="L44" i="29"/>
  <c r="M44" i="29"/>
  <c r="N44" i="29"/>
  <c r="O44" i="29"/>
  <c r="J45" i="29"/>
  <c r="K45" i="29"/>
  <c r="L45" i="29"/>
  <c r="M45" i="29"/>
  <c r="N45" i="29"/>
  <c r="O45" i="29"/>
  <c r="J46" i="29"/>
  <c r="K46" i="29"/>
  <c r="L46" i="29"/>
  <c r="M46" i="29"/>
  <c r="N46" i="29"/>
  <c r="O46" i="29"/>
  <c r="J47" i="29"/>
  <c r="K47" i="29"/>
  <c r="L47" i="29"/>
  <c r="M47" i="29"/>
  <c r="N47" i="29"/>
  <c r="O47" i="29"/>
  <c r="J48" i="29"/>
  <c r="K48" i="29"/>
  <c r="L48" i="29"/>
  <c r="M48" i="29"/>
  <c r="N48" i="29"/>
  <c r="O48" i="29"/>
  <c r="K39" i="29"/>
  <c r="L39" i="29"/>
  <c r="M39" i="29"/>
  <c r="N39" i="29"/>
  <c r="O39" i="29"/>
  <c r="J39" i="29"/>
  <c r="J52" i="29"/>
  <c r="K52" i="29"/>
  <c r="L52" i="29"/>
  <c r="M52" i="29"/>
  <c r="N52" i="29"/>
  <c r="O52" i="29"/>
  <c r="J53" i="29"/>
  <c r="K53" i="29"/>
  <c r="L53" i="29"/>
  <c r="M53" i="29"/>
  <c r="N53" i="29"/>
  <c r="O53" i="29"/>
  <c r="J54" i="29"/>
  <c r="K54" i="29"/>
  <c r="L54" i="29"/>
  <c r="M54" i="29"/>
  <c r="N54" i="29"/>
  <c r="O54" i="29"/>
  <c r="J55" i="29"/>
  <c r="K55" i="29"/>
  <c r="L55" i="29"/>
  <c r="M55" i="29"/>
  <c r="N55" i="29"/>
  <c r="O55" i="29"/>
  <c r="J56" i="29"/>
  <c r="K56" i="29"/>
  <c r="L56" i="29"/>
  <c r="M56" i="29"/>
  <c r="N56" i="29"/>
  <c r="O56" i="29"/>
  <c r="J57" i="29"/>
  <c r="K57" i="29"/>
  <c r="L57" i="29"/>
  <c r="M57" i="29"/>
  <c r="N57" i="29"/>
  <c r="O57" i="29"/>
  <c r="J58" i="29"/>
  <c r="K58" i="29"/>
  <c r="L58" i="29"/>
  <c r="M58" i="29"/>
  <c r="N58" i="29"/>
  <c r="O58" i="29"/>
  <c r="J59" i="29"/>
  <c r="K59" i="29"/>
  <c r="L59" i="29"/>
  <c r="M59" i="29"/>
  <c r="N59" i="29"/>
  <c r="O59" i="29"/>
  <c r="J60" i="29"/>
  <c r="K60" i="29"/>
  <c r="L60" i="29"/>
  <c r="M60" i="29"/>
  <c r="N60" i="29"/>
  <c r="O60" i="29"/>
  <c r="K51" i="29"/>
  <c r="L51" i="29"/>
  <c r="M51" i="29"/>
  <c r="N51" i="29"/>
  <c r="O51" i="29"/>
  <c r="J51" i="29"/>
  <c r="J64" i="29"/>
  <c r="K64" i="29"/>
  <c r="L64" i="29"/>
  <c r="M64" i="29"/>
  <c r="N64" i="29"/>
  <c r="O64" i="29"/>
  <c r="J65" i="29"/>
  <c r="K65" i="29"/>
  <c r="L65" i="29"/>
  <c r="M65" i="29"/>
  <c r="N65" i="29"/>
  <c r="O65" i="29"/>
  <c r="J66" i="29"/>
  <c r="K66" i="29"/>
  <c r="L66" i="29"/>
  <c r="M66" i="29"/>
  <c r="N66" i="29"/>
  <c r="O66" i="29"/>
  <c r="J67" i="29"/>
  <c r="K67" i="29"/>
  <c r="L67" i="29"/>
  <c r="M67" i="29"/>
  <c r="N67" i="29"/>
  <c r="O67" i="29"/>
  <c r="J68" i="29"/>
  <c r="K68" i="29"/>
  <c r="L68" i="29"/>
  <c r="M68" i="29"/>
  <c r="N68" i="29"/>
  <c r="O68" i="29"/>
  <c r="J69" i="29"/>
  <c r="K69" i="29"/>
  <c r="L69" i="29"/>
  <c r="M69" i="29"/>
  <c r="N69" i="29"/>
  <c r="O69" i="29"/>
  <c r="J70" i="29"/>
  <c r="K70" i="29"/>
  <c r="L70" i="29"/>
  <c r="M70" i="29"/>
  <c r="N70" i="29"/>
  <c r="O70" i="29"/>
  <c r="J71" i="29"/>
  <c r="K71" i="29"/>
  <c r="L71" i="29"/>
  <c r="M71" i="29"/>
  <c r="N71" i="29"/>
  <c r="O71" i="29"/>
  <c r="J72" i="29"/>
  <c r="K72" i="29"/>
  <c r="L72" i="29"/>
  <c r="M72" i="29"/>
  <c r="N72" i="29"/>
  <c r="O72" i="29"/>
  <c r="K63" i="29"/>
  <c r="L63" i="29"/>
  <c r="M63" i="29"/>
  <c r="N63" i="29"/>
  <c r="O63" i="29"/>
  <c r="J63" i="29"/>
  <c r="J75" i="29"/>
  <c r="J76" i="29"/>
  <c r="K76" i="29"/>
  <c r="L76" i="29"/>
  <c r="M76" i="29"/>
  <c r="N76" i="29"/>
  <c r="O76" i="29"/>
  <c r="J77" i="29"/>
  <c r="K77" i="29"/>
  <c r="L77" i="29"/>
  <c r="M77" i="29"/>
  <c r="N77" i="29"/>
  <c r="O77" i="29"/>
  <c r="J78" i="29"/>
  <c r="K78" i="29"/>
  <c r="L78" i="29"/>
  <c r="M78" i="29"/>
  <c r="N78" i="29"/>
  <c r="O78" i="29"/>
  <c r="J79" i="29"/>
  <c r="K79" i="29"/>
  <c r="L79" i="29"/>
  <c r="M79" i="29"/>
  <c r="N79" i="29"/>
  <c r="O79" i="29"/>
  <c r="J80" i="29"/>
  <c r="K80" i="29"/>
  <c r="L80" i="29"/>
  <c r="M80" i="29"/>
  <c r="N80" i="29"/>
  <c r="O80" i="29"/>
  <c r="J81" i="29"/>
  <c r="K81" i="29"/>
  <c r="L81" i="29"/>
  <c r="M81" i="29"/>
  <c r="N81" i="29"/>
  <c r="O81" i="29"/>
  <c r="J82" i="29"/>
  <c r="K82" i="29"/>
  <c r="L82" i="29"/>
  <c r="M82" i="29"/>
  <c r="N82" i="29"/>
  <c r="O82" i="29"/>
  <c r="J83" i="29"/>
  <c r="K83" i="29"/>
  <c r="L83" i="29"/>
  <c r="M83" i="29"/>
  <c r="N83" i="29"/>
  <c r="O83" i="29"/>
  <c r="J84" i="29"/>
  <c r="K84" i="29"/>
  <c r="L84" i="29"/>
  <c r="M84" i="29"/>
  <c r="N84" i="29"/>
  <c r="O84" i="29"/>
  <c r="K75" i="29"/>
  <c r="L75" i="29"/>
  <c r="M75" i="29"/>
  <c r="N75" i="29"/>
  <c r="O75" i="29"/>
  <c r="J88" i="29"/>
  <c r="K88" i="29"/>
  <c r="L88" i="29"/>
  <c r="M88" i="29"/>
  <c r="N88" i="29"/>
  <c r="O88" i="29"/>
  <c r="J89" i="29"/>
  <c r="K89" i="29"/>
  <c r="L89" i="29"/>
  <c r="M89" i="29"/>
  <c r="N89" i="29"/>
  <c r="O89" i="29"/>
  <c r="J90" i="29"/>
  <c r="K90" i="29"/>
  <c r="L90" i="29"/>
  <c r="M90" i="29"/>
  <c r="N90" i="29"/>
  <c r="O90" i="29"/>
  <c r="J91" i="29"/>
  <c r="K91" i="29"/>
  <c r="L91" i="29"/>
  <c r="M91" i="29"/>
  <c r="N91" i="29"/>
  <c r="O91" i="29"/>
  <c r="J92" i="29"/>
  <c r="K92" i="29"/>
  <c r="L92" i="29"/>
  <c r="M92" i="29"/>
  <c r="N92" i="29"/>
  <c r="O92" i="29"/>
  <c r="J93" i="29"/>
  <c r="K93" i="29"/>
  <c r="L93" i="29"/>
  <c r="M93" i="29"/>
  <c r="N93" i="29"/>
  <c r="O93" i="29"/>
  <c r="J94" i="29"/>
  <c r="K94" i="29"/>
  <c r="L94" i="29"/>
  <c r="M94" i="29"/>
  <c r="N94" i="29"/>
  <c r="O94" i="29"/>
  <c r="J95" i="29"/>
  <c r="K95" i="29"/>
  <c r="L95" i="29"/>
  <c r="M95" i="29"/>
  <c r="N95" i="29"/>
  <c r="O95" i="29"/>
  <c r="J96" i="29"/>
  <c r="K96" i="29"/>
  <c r="L96" i="29"/>
  <c r="M96" i="29"/>
  <c r="N96" i="29"/>
  <c r="O96" i="29"/>
  <c r="K87" i="29"/>
  <c r="L87" i="29"/>
  <c r="M87" i="29"/>
  <c r="N87" i="29"/>
  <c r="O87" i="29"/>
  <c r="J87" i="29"/>
  <c r="J16" i="29"/>
  <c r="K16" i="29"/>
  <c r="L16" i="29"/>
  <c r="M16" i="29"/>
  <c r="N16" i="29"/>
  <c r="O16" i="29"/>
  <c r="J17" i="29"/>
  <c r="K17" i="29"/>
  <c r="L17" i="29"/>
  <c r="M17" i="29"/>
  <c r="N17" i="29"/>
  <c r="O17" i="29"/>
  <c r="J18" i="29"/>
  <c r="K18" i="29"/>
  <c r="L18" i="29"/>
  <c r="M18" i="29"/>
  <c r="N18" i="29"/>
  <c r="O18" i="29"/>
  <c r="J19" i="29"/>
  <c r="K19" i="29"/>
  <c r="L19" i="29"/>
  <c r="M19" i="29"/>
  <c r="N19" i="29"/>
  <c r="O19" i="29"/>
  <c r="J20" i="29"/>
  <c r="K20" i="29"/>
  <c r="L20" i="29"/>
  <c r="M20" i="29"/>
  <c r="N20" i="29"/>
  <c r="O20" i="29"/>
  <c r="J21" i="29"/>
  <c r="K21" i="29"/>
  <c r="L21" i="29"/>
  <c r="M21" i="29"/>
  <c r="N21" i="29"/>
  <c r="O21" i="29"/>
  <c r="J22" i="29"/>
  <c r="K22" i="29"/>
  <c r="L22" i="29"/>
  <c r="M22" i="29"/>
  <c r="N22" i="29"/>
  <c r="O22" i="29"/>
  <c r="J23" i="29"/>
  <c r="K23" i="29"/>
  <c r="L23" i="29"/>
  <c r="M23" i="29"/>
  <c r="N23" i="29"/>
  <c r="O23" i="29"/>
  <c r="J24" i="29"/>
  <c r="K24" i="29"/>
  <c r="L24" i="29"/>
  <c r="M24" i="29"/>
  <c r="N24" i="29"/>
  <c r="O24" i="29"/>
  <c r="K15" i="29"/>
  <c r="L15" i="29"/>
  <c r="M15" i="29"/>
  <c r="N15" i="29"/>
  <c r="O15" i="29"/>
  <c r="J15" i="29"/>
  <c r="J4" i="29"/>
  <c r="K4" i="29"/>
  <c r="L4" i="29"/>
  <c r="M4" i="29"/>
  <c r="N4" i="29"/>
  <c r="O4" i="29"/>
  <c r="J5" i="29"/>
  <c r="K5" i="29"/>
  <c r="L5" i="29"/>
  <c r="M5" i="29"/>
  <c r="N5" i="29"/>
  <c r="O5" i="29"/>
  <c r="J6" i="29"/>
  <c r="K6" i="29"/>
  <c r="L6" i="29"/>
  <c r="M6" i="29"/>
  <c r="N6" i="29"/>
  <c r="O6" i="29"/>
  <c r="J7" i="29"/>
  <c r="K7" i="29"/>
  <c r="L7" i="29"/>
  <c r="M7" i="29"/>
  <c r="N7" i="29"/>
  <c r="O7" i="29"/>
  <c r="J8" i="29"/>
  <c r="K8" i="29"/>
  <c r="L8" i="29"/>
  <c r="M8" i="29"/>
  <c r="N8" i="29"/>
  <c r="O8" i="29"/>
  <c r="J9" i="29"/>
  <c r="K9" i="29"/>
  <c r="L9" i="29"/>
  <c r="M9" i="29"/>
  <c r="N9" i="29"/>
  <c r="O9" i="29"/>
  <c r="J10" i="29"/>
  <c r="K10" i="29"/>
  <c r="L10" i="29"/>
  <c r="M10" i="29"/>
  <c r="N10" i="29"/>
  <c r="O10" i="29"/>
  <c r="J11" i="29"/>
  <c r="K11" i="29"/>
  <c r="L11" i="29"/>
  <c r="M11" i="29"/>
  <c r="N11" i="29"/>
  <c r="O11" i="29"/>
  <c r="J12" i="29"/>
  <c r="K12" i="29"/>
  <c r="L12" i="29"/>
  <c r="M12" i="29"/>
  <c r="N12" i="29"/>
  <c r="O12" i="29"/>
  <c r="K3" i="29"/>
  <c r="L3" i="29"/>
  <c r="M3" i="29"/>
  <c r="N3" i="29"/>
  <c r="O3" i="29"/>
  <c r="J3" i="29"/>
  <c r="BN57" i="19"/>
  <c r="BN56" i="19"/>
  <c r="BN55" i="19"/>
  <c r="BN54" i="19"/>
  <c r="BN53" i="19"/>
  <c r="BN52" i="19"/>
  <c r="BN51" i="19"/>
  <c r="BN50" i="19"/>
  <c r="BN49" i="19"/>
  <c r="BN48" i="19"/>
  <c r="BN47" i="19"/>
  <c r="BN46" i="19"/>
  <c r="BN45" i="19"/>
  <c r="BN44" i="19"/>
  <c r="BN43" i="19"/>
  <c r="BN42" i="19"/>
  <c r="BN41" i="19"/>
  <c r="BN40" i="19"/>
  <c r="BN39" i="19"/>
  <c r="BN38" i="19"/>
  <c r="BN37" i="19"/>
  <c r="BN36" i="19"/>
  <c r="BN35" i="19"/>
  <c r="BN34" i="19"/>
  <c r="BN33" i="19"/>
  <c r="BN32" i="19"/>
  <c r="BN31" i="19"/>
  <c r="BN30" i="19"/>
  <c r="BN29" i="19"/>
  <c r="BN28" i="19"/>
  <c r="BN27" i="19"/>
  <c r="BN26" i="19"/>
  <c r="BN25" i="19"/>
  <c r="BN24" i="19"/>
  <c r="BN23" i="19"/>
  <c r="BN22" i="19"/>
  <c r="BN21" i="19"/>
  <c r="BN20" i="19"/>
  <c r="BN19" i="19"/>
  <c r="BN18" i="19"/>
  <c r="BN17" i="19"/>
  <c r="BN16" i="19"/>
  <c r="BN15" i="19"/>
  <c r="BN14" i="19"/>
  <c r="BN13" i="19"/>
  <c r="BN12" i="19"/>
  <c r="BN11" i="19"/>
  <c r="BN10" i="19"/>
  <c r="BN9" i="19"/>
  <c r="BN8" i="19"/>
  <c r="BN7" i="19"/>
  <c r="BN6" i="19"/>
  <c r="BN5" i="19"/>
  <c r="BN4" i="19"/>
  <c r="BN3" i="19"/>
  <c r="BN10" i="20"/>
  <c r="BN40" i="21"/>
  <c r="BN39" i="21"/>
  <c r="BN38" i="21"/>
  <c r="BN37" i="21"/>
  <c r="BN36" i="21"/>
  <c r="BN35" i="21"/>
  <c r="BN34" i="21"/>
  <c r="BN33" i="21"/>
  <c r="BN32" i="21"/>
  <c r="BN31" i="21"/>
  <c r="BN30" i="21"/>
  <c r="BN29" i="21"/>
  <c r="BN28" i="21"/>
  <c r="BN27" i="21"/>
  <c r="BN26" i="21"/>
  <c r="BN25" i="21"/>
  <c r="BN24" i="21"/>
  <c r="BN23" i="21"/>
  <c r="BN22" i="21"/>
  <c r="BN21" i="21"/>
  <c r="BN20" i="21"/>
  <c r="BN19" i="21"/>
  <c r="BN18" i="21"/>
  <c r="BN17" i="21"/>
  <c r="BN16" i="21"/>
  <c r="BN15" i="21"/>
  <c r="BN14" i="21"/>
  <c r="BN13" i="21"/>
  <c r="BN12" i="21"/>
  <c r="BN11" i="21"/>
  <c r="BN10" i="21"/>
  <c r="BN9" i="21"/>
  <c r="BN8" i="21"/>
  <c r="BN7" i="21"/>
  <c r="BN6" i="21"/>
  <c r="BN5" i="21"/>
  <c r="BN4" i="21"/>
  <c r="BN3" i="21"/>
  <c r="BN40" i="22"/>
  <c r="BN39" i="22"/>
  <c r="BN38" i="22"/>
  <c r="BN37" i="22"/>
  <c r="BN36" i="22"/>
  <c r="BN35" i="22"/>
  <c r="BN34" i="22"/>
  <c r="BN33" i="22"/>
  <c r="BN32" i="22"/>
  <c r="BN31" i="22"/>
  <c r="BN30" i="22"/>
  <c r="BN29" i="22"/>
  <c r="BN28" i="22"/>
  <c r="BN27" i="22"/>
  <c r="BN26" i="22"/>
  <c r="BN25" i="22"/>
  <c r="BN24" i="22"/>
  <c r="BN23" i="22"/>
  <c r="BN22" i="22"/>
  <c r="BN21" i="22"/>
  <c r="BN20" i="22"/>
  <c r="BN19" i="22"/>
  <c r="BN18" i="22"/>
  <c r="BN17" i="22"/>
  <c r="BN16" i="22"/>
  <c r="BN15" i="22"/>
  <c r="BN14" i="22"/>
  <c r="BN13" i="22"/>
  <c r="BN12" i="22"/>
  <c r="BN11" i="22"/>
  <c r="BN10" i="22"/>
  <c r="BN9" i="22"/>
  <c r="BN8" i="22"/>
  <c r="BN7" i="22"/>
  <c r="BN6" i="22"/>
  <c r="BN5" i="22"/>
  <c r="BN4" i="22"/>
  <c r="BN3" i="22"/>
  <c r="BN40" i="23"/>
  <c r="BN39" i="23"/>
  <c r="BN38" i="23"/>
  <c r="BN37" i="23"/>
  <c r="BN36" i="23"/>
  <c r="BN35" i="23"/>
  <c r="BN34" i="23"/>
  <c r="BN33" i="23"/>
  <c r="BN32" i="23"/>
  <c r="BN31" i="23"/>
  <c r="BN30" i="23"/>
  <c r="BN29" i="23"/>
  <c r="BN28" i="23"/>
  <c r="BN27" i="23"/>
  <c r="BN26" i="23"/>
  <c r="BN25" i="23"/>
  <c r="BN24" i="23"/>
  <c r="BN23" i="23"/>
  <c r="BN22" i="23"/>
  <c r="BN21" i="23"/>
  <c r="BN20" i="23"/>
  <c r="BN19" i="23"/>
  <c r="BN18" i="23"/>
  <c r="BN17" i="23"/>
  <c r="BN16" i="23"/>
  <c r="BN15" i="23"/>
  <c r="BN14" i="23"/>
  <c r="BN13" i="23"/>
  <c r="BN12" i="23"/>
  <c r="BN11" i="23"/>
  <c r="BN10" i="23"/>
  <c r="BN9" i="23"/>
  <c r="BN8" i="23"/>
  <c r="BN7" i="23"/>
  <c r="BN6" i="23"/>
  <c r="BN5" i="23"/>
  <c r="BN4" i="23"/>
  <c r="BN3" i="23"/>
  <c r="BN40" i="24"/>
  <c r="BN39" i="24"/>
  <c r="BN38" i="24"/>
  <c r="BN37" i="24"/>
  <c r="BN36" i="24"/>
  <c r="BN35" i="24"/>
  <c r="BN34" i="24"/>
  <c r="BN33" i="24"/>
  <c r="BN32" i="24"/>
  <c r="BN31" i="24"/>
  <c r="BN30" i="24"/>
  <c r="BN29" i="24"/>
  <c r="BN28" i="24"/>
  <c r="BN27" i="24"/>
  <c r="BN26" i="24"/>
  <c r="BN25" i="24"/>
  <c r="BN24" i="24"/>
  <c r="BN23" i="24"/>
  <c r="BN22" i="24"/>
  <c r="BN21" i="24"/>
  <c r="BN20" i="24"/>
  <c r="BN19" i="24"/>
  <c r="BN18" i="24"/>
  <c r="BN17" i="24"/>
  <c r="BN16" i="24"/>
  <c r="BN15" i="24"/>
  <c r="BN14" i="24"/>
  <c r="BN13" i="24"/>
  <c r="BN12" i="24"/>
  <c r="BN11" i="24"/>
  <c r="BN10" i="24"/>
  <c r="BN9" i="24"/>
  <c r="BN8" i="24"/>
  <c r="BN7" i="24"/>
  <c r="BN6" i="24"/>
  <c r="BN5" i="24"/>
  <c r="BN4" i="24"/>
  <c r="BN3" i="24"/>
  <c r="BN40" i="25"/>
  <c r="BN39" i="25"/>
  <c r="BN38" i="25"/>
  <c r="BN37" i="25"/>
  <c r="BN36" i="25"/>
  <c r="BN35" i="25"/>
  <c r="BN34" i="25"/>
  <c r="BN33" i="25"/>
  <c r="BN32" i="25"/>
  <c r="BN31" i="25"/>
  <c r="BN30" i="25"/>
  <c r="BN29" i="25"/>
  <c r="BN28" i="25"/>
  <c r="BN27" i="25"/>
  <c r="BN26" i="25"/>
  <c r="BN25" i="25"/>
  <c r="BN24" i="25"/>
  <c r="BN23" i="25"/>
  <c r="BN22" i="25"/>
  <c r="BN21" i="25"/>
  <c r="BN20" i="25"/>
  <c r="BN19" i="25"/>
  <c r="BN18" i="25"/>
  <c r="BN17" i="25"/>
  <c r="BN16" i="25"/>
  <c r="BN15" i="25"/>
  <c r="BN14" i="25"/>
  <c r="BN13" i="25"/>
  <c r="BN12" i="25"/>
  <c r="BN11" i="25"/>
  <c r="BN10" i="25"/>
  <c r="BN9" i="25"/>
  <c r="BN8" i="25"/>
  <c r="BN7" i="25"/>
  <c r="BN6" i="25"/>
  <c r="BN5" i="25"/>
  <c r="BN4" i="25"/>
  <c r="BN3" i="25"/>
  <c r="BN4" i="26"/>
  <c r="BN5" i="26"/>
  <c r="BN6" i="26"/>
  <c r="BN7" i="26"/>
  <c r="BN8" i="26"/>
  <c r="BN9" i="26"/>
  <c r="BN10" i="26"/>
  <c r="BN11" i="26"/>
  <c r="BN12" i="26"/>
  <c r="BN13" i="26"/>
  <c r="BN14" i="26"/>
  <c r="BN15" i="26"/>
  <c r="BN16" i="26"/>
  <c r="BN17" i="26"/>
  <c r="BN18" i="26"/>
  <c r="BN19" i="26"/>
  <c r="BN20" i="26"/>
  <c r="BN21" i="26"/>
  <c r="BN22" i="26"/>
  <c r="BN23" i="26"/>
  <c r="BN24" i="26"/>
  <c r="BN25" i="26"/>
  <c r="BN26" i="26"/>
  <c r="BN27" i="26"/>
  <c r="BN28" i="26"/>
  <c r="BN29" i="26"/>
  <c r="BN30" i="26"/>
  <c r="BN31" i="26"/>
  <c r="BN32" i="26"/>
  <c r="BN33" i="26"/>
  <c r="BN34" i="26"/>
  <c r="BN35" i="26"/>
  <c r="BN36" i="26"/>
  <c r="BN37" i="26"/>
  <c r="BN38" i="26"/>
  <c r="BN39" i="26"/>
  <c r="BN40" i="26"/>
  <c r="BN3" i="26"/>
  <c r="AC75" i="20"/>
  <c r="AB75" i="20"/>
  <c r="AA75" i="20"/>
  <c r="Z75" i="20"/>
  <c r="Y75" i="20"/>
  <c r="X75" i="20"/>
  <c r="W75" i="20"/>
  <c r="V75" i="20"/>
  <c r="U75" i="20"/>
  <c r="T75" i="20"/>
  <c r="S75" i="20"/>
  <c r="R75" i="20"/>
  <c r="AC74" i="20"/>
  <c r="AB74" i="20"/>
  <c r="AA74" i="20"/>
  <c r="Z74" i="20"/>
  <c r="Y74" i="20"/>
  <c r="X74" i="20"/>
  <c r="W74" i="20"/>
  <c r="V74" i="20"/>
  <c r="U74" i="20"/>
  <c r="T74" i="20"/>
  <c r="S74" i="20"/>
  <c r="R74" i="20"/>
  <c r="AC73" i="20"/>
  <c r="AB73" i="20"/>
  <c r="AA73" i="20"/>
  <c r="Z73" i="20"/>
  <c r="Y73" i="20"/>
  <c r="X73" i="20"/>
  <c r="W73" i="20"/>
  <c r="V73" i="20"/>
  <c r="U73" i="20"/>
  <c r="T73" i="20"/>
  <c r="S73" i="20"/>
  <c r="R73" i="20"/>
  <c r="AC72" i="20"/>
  <c r="AB72" i="20"/>
  <c r="AA72" i="20"/>
  <c r="Z72" i="20"/>
  <c r="Y72" i="20"/>
  <c r="X72" i="20"/>
  <c r="W72" i="20"/>
  <c r="V72" i="20"/>
  <c r="U72" i="20"/>
  <c r="T72" i="20"/>
  <c r="S72" i="20"/>
  <c r="R72" i="20"/>
  <c r="AC71" i="20"/>
  <c r="AB71" i="20"/>
  <c r="AA71" i="20"/>
  <c r="Z71" i="20"/>
  <c r="Y71" i="20"/>
  <c r="X71" i="20"/>
  <c r="W71" i="20"/>
  <c r="V71" i="20"/>
  <c r="U71" i="20"/>
  <c r="T71" i="20"/>
  <c r="S71" i="20"/>
  <c r="AU61" i="20" s="1"/>
  <c r="R71" i="20"/>
  <c r="BN57" i="20" s="1"/>
  <c r="AC70" i="20"/>
  <c r="AB70" i="20"/>
  <c r="AA70" i="20"/>
  <c r="Z70" i="20"/>
  <c r="Y70" i="20"/>
  <c r="X70" i="20"/>
  <c r="W70" i="20"/>
  <c r="V70" i="20"/>
  <c r="U70" i="20"/>
  <c r="T70" i="20"/>
  <c r="S70" i="20"/>
  <c r="R70" i="20"/>
  <c r="BN56" i="20" s="1"/>
  <c r="AC69" i="20"/>
  <c r="AB69" i="20"/>
  <c r="AA69" i="20"/>
  <c r="Z69" i="20"/>
  <c r="Y69" i="20"/>
  <c r="X69" i="20"/>
  <c r="W69" i="20"/>
  <c r="V69" i="20"/>
  <c r="U69" i="20"/>
  <c r="T69" i="20"/>
  <c r="S69" i="20"/>
  <c r="R69" i="20"/>
  <c r="BN55" i="20" s="1"/>
  <c r="AC68" i="20"/>
  <c r="AB68" i="20"/>
  <c r="AA68" i="20"/>
  <c r="Z68" i="20"/>
  <c r="Y68" i="20"/>
  <c r="X68" i="20"/>
  <c r="W68" i="20"/>
  <c r="V68" i="20"/>
  <c r="U68" i="20"/>
  <c r="T68" i="20"/>
  <c r="S68" i="20"/>
  <c r="R68" i="20"/>
  <c r="AC67" i="20"/>
  <c r="AB67" i="20"/>
  <c r="AA67" i="20"/>
  <c r="Z67" i="20"/>
  <c r="Y67" i="20"/>
  <c r="X67" i="20"/>
  <c r="W67" i="20"/>
  <c r="V67" i="20"/>
  <c r="U67" i="20"/>
  <c r="T67" i="20"/>
  <c r="S67" i="20"/>
  <c r="R67" i="20"/>
  <c r="AC66" i="20"/>
  <c r="AB66" i="20"/>
  <c r="AA66" i="20"/>
  <c r="Z66" i="20"/>
  <c r="Y66" i="20"/>
  <c r="X66" i="20"/>
  <c r="W66" i="20"/>
  <c r="V66" i="20"/>
  <c r="U66" i="20"/>
  <c r="T66" i="20"/>
  <c r="S66" i="20"/>
  <c r="R66" i="20"/>
  <c r="AC65" i="20"/>
  <c r="AB65" i="20"/>
  <c r="AA65" i="20"/>
  <c r="Z65" i="20"/>
  <c r="Y65" i="20"/>
  <c r="X65" i="20"/>
  <c r="W65" i="20"/>
  <c r="V65" i="20"/>
  <c r="U65" i="20"/>
  <c r="T65" i="20"/>
  <c r="S65" i="20"/>
  <c r="R65" i="20"/>
  <c r="AC64" i="20"/>
  <c r="AB64" i="20"/>
  <c r="AA64" i="20"/>
  <c r="Z64" i="20"/>
  <c r="Y64" i="20"/>
  <c r="X64" i="20"/>
  <c r="W64" i="20"/>
  <c r="V64" i="20"/>
  <c r="U64" i="20"/>
  <c r="T64" i="20"/>
  <c r="S64" i="20"/>
  <c r="R64" i="20"/>
  <c r="AC63" i="20"/>
  <c r="AB63" i="20"/>
  <c r="AA63" i="20"/>
  <c r="Z63" i="20"/>
  <c r="Y63" i="20"/>
  <c r="X63" i="20"/>
  <c r="W63" i="20"/>
  <c r="V63" i="20"/>
  <c r="U63" i="20"/>
  <c r="T63" i="20"/>
  <c r="S63" i="20"/>
  <c r="R63" i="20"/>
  <c r="AC62" i="20"/>
  <c r="AB62" i="20"/>
  <c r="AA62" i="20"/>
  <c r="Z62" i="20"/>
  <c r="Y62" i="20"/>
  <c r="X62" i="20"/>
  <c r="W62" i="20"/>
  <c r="V62" i="20"/>
  <c r="U62" i="20"/>
  <c r="T62" i="20"/>
  <c r="S62" i="20"/>
  <c r="R62" i="20"/>
  <c r="BN54" i="20" s="1"/>
  <c r="AC61" i="20"/>
  <c r="AB61" i="20"/>
  <c r="AA61" i="20"/>
  <c r="Z61" i="20"/>
  <c r="Y61" i="20"/>
  <c r="X61" i="20"/>
  <c r="W61" i="20"/>
  <c r="V61" i="20"/>
  <c r="U61" i="20"/>
  <c r="T61" i="20"/>
  <c r="S61" i="20"/>
  <c r="R61" i="20"/>
  <c r="AC60" i="20"/>
  <c r="AB60" i="20"/>
  <c r="AA60" i="20"/>
  <c r="Z60" i="20"/>
  <c r="Y60" i="20"/>
  <c r="X60" i="20"/>
  <c r="W60" i="20"/>
  <c r="V60" i="20"/>
  <c r="U60" i="20"/>
  <c r="T60" i="20"/>
  <c r="S60" i="20"/>
  <c r="R60" i="20"/>
  <c r="AC59" i="20"/>
  <c r="AB59" i="20"/>
  <c r="AA59" i="20"/>
  <c r="Z59" i="20"/>
  <c r="Y59" i="20"/>
  <c r="X59" i="20"/>
  <c r="W59" i="20"/>
  <c r="V59" i="20"/>
  <c r="U59" i="20"/>
  <c r="T59" i="20"/>
  <c r="S59" i="20"/>
  <c r="R59" i="20"/>
  <c r="BN53" i="20" s="1"/>
  <c r="AC58" i="20"/>
  <c r="AB58" i="20"/>
  <c r="AA58" i="20"/>
  <c r="Z58" i="20"/>
  <c r="Y58" i="20"/>
  <c r="X58" i="20"/>
  <c r="W58" i="20"/>
  <c r="V58" i="20"/>
  <c r="U58" i="20"/>
  <c r="T58" i="20"/>
  <c r="S58" i="20"/>
  <c r="R58" i="20"/>
  <c r="AC57" i="20"/>
  <c r="AB57" i="20"/>
  <c r="AA57" i="20"/>
  <c r="Z57" i="20"/>
  <c r="Y57" i="20"/>
  <c r="X57" i="20"/>
  <c r="W57" i="20"/>
  <c r="V57" i="20"/>
  <c r="U57" i="20"/>
  <c r="T57" i="20"/>
  <c r="S57" i="20"/>
  <c r="R57" i="20"/>
  <c r="BN52" i="20" s="1"/>
  <c r="AC56" i="20"/>
  <c r="AB56" i="20"/>
  <c r="AA56" i="20"/>
  <c r="Z56" i="20"/>
  <c r="Y56" i="20"/>
  <c r="X56" i="20"/>
  <c r="W56" i="20"/>
  <c r="V56" i="20"/>
  <c r="U56" i="20"/>
  <c r="T56" i="20"/>
  <c r="S56" i="20"/>
  <c r="R56" i="20"/>
  <c r="AC55" i="20"/>
  <c r="AB55" i="20"/>
  <c r="AA55" i="20"/>
  <c r="Z55" i="20"/>
  <c r="Y55" i="20"/>
  <c r="X55" i="20"/>
  <c r="W55" i="20"/>
  <c r="V55" i="20"/>
  <c r="U55" i="20"/>
  <c r="T55" i="20"/>
  <c r="S55" i="20"/>
  <c r="R55" i="20"/>
  <c r="BN51" i="20" s="1"/>
  <c r="AC54" i="20"/>
  <c r="AB54" i="20"/>
  <c r="AA54" i="20"/>
  <c r="Z54" i="20"/>
  <c r="Y54" i="20"/>
  <c r="X54" i="20"/>
  <c r="W54" i="20"/>
  <c r="V54" i="20"/>
  <c r="U54" i="20"/>
  <c r="T54" i="20"/>
  <c r="S54" i="20"/>
  <c r="R54" i="20"/>
  <c r="AC53" i="20"/>
  <c r="AB53" i="20"/>
  <c r="AA53" i="20"/>
  <c r="Z53" i="20"/>
  <c r="Y53" i="20"/>
  <c r="X53" i="20"/>
  <c r="W53" i="20"/>
  <c r="V53" i="20"/>
  <c r="U53" i="20"/>
  <c r="T53" i="20"/>
  <c r="S53" i="20"/>
  <c r="R53" i="20"/>
  <c r="BN50" i="20" s="1"/>
  <c r="AC50" i="20"/>
  <c r="AB50" i="20"/>
  <c r="AA50" i="20"/>
  <c r="Z50" i="20"/>
  <c r="Y50" i="20"/>
  <c r="X50" i="20"/>
  <c r="W50" i="20"/>
  <c r="V50" i="20"/>
  <c r="U50" i="20"/>
  <c r="T50" i="20"/>
  <c r="S50" i="20"/>
  <c r="R50" i="20"/>
  <c r="AC49" i="20"/>
  <c r="AB49" i="20"/>
  <c r="AA49" i="20"/>
  <c r="Z49" i="20"/>
  <c r="Y49" i="20"/>
  <c r="X49" i="20"/>
  <c r="W49" i="20"/>
  <c r="V49" i="20"/>
  <c r="U49" i="20"/>
  <c r="T49" i="20"/>
  <c r="S49" i="20"/>
  <c r="R49" i="20"/>
  <c r="AC48" i="20"/>
  <c r="AB48" i="20"/>
  <c r="AA48" i="20"/>
  <c r="Z48" i="20"/>
  <c r="Y48" i="20"/>
  <c r="X48" i="20"/>
  <c r="W48" i="20"/>
  <c r="V48" i="20"/>
  <c r="U48" i="20"/>
  <c r="T48" i="20"/>
  <c r="S48" i="20"/>
  <c r="R48" i="20"/>
  <c r="AC47" i="20"/>
  <c r="AB47" i="20"/>
  <c r="AA47" i="20"/>
  <c r="Z47" i="20"/>
  <c r="Y47" i="20"/>
  <c r="X47" i="20"/>
  <c r="W47" i="20"/>
  <c r="V47" i="20"/>
  <c r="U47" i="20"/>
  <c r="T47" i="20"/>
  <c r="S47" i="20"/>
  <c r="R47" i="20"/>
  <c r="BN49" i="20" s="1"/>
  <c r="AC46" i="20"/>
  <c r="AB46" i="20"/>
  <c r="AA46" i="20"/>
  <c r="Z46" i="20"/>
  <c r="Y46" i="20"/>
  <c r="X46" i="20"/>
  <c r="W46" i="20"/>
  <c r="V46" i="20"/>
  <c r="U46" i="20"/>
  <c r="T46" i="20"/>
  <c r="S46" i="20"/>
  <c r="R46" i="20"/>
  <c r="AU36" i="20" s="1"/>
  <c r="AC45" i="20"/>
  <c r="AB45" i="20"/>
  <c r="AA45" i="20"/>
  <c r="Z45" i="20"/>
  <c r="Y45" i="20"/>
  <c r="X45" i="20"/>
  <c r="W45" i="20"/>
  <c r="V45" i="20"/>
  <c r="U45" i="20"/>
  <c r="T45" i="20"/>
  <c r="S45" i="20"/>
  <c r="R45" i="20"/>
  <c r="AC44" i="20"/>
  <c r="AB44" i="20"/>
  <c r="AA44" i="20"/>
  <c r="Z44" i="20"/>
  <c r="Y44" i="20"/>
  <c r="X44" i="20"/>
  <c r="W44" i="20"/>
  <c r="V44" i="20"/>
  <c r="BN48" i="20" s="1"/>
  <c r="U44" i="20"/>
  <c r="T44" i="20"/>
  <c r="S44" i="20"/>
  <c r="R44" i="20"/>
  <c r="AC43" i="20"/>
  <c r="AB43" i="20"/>
  <c r="AA43" i="20"/>
  <c r="Z43" i="20"/>
  <c r="Y43" i="20"/>
  <c r="X43" i="20"/>
  <c r="W43" i="20"/>
  <c r="V43" i="20"/>
  <c r="U43" i="20"/>
  <c r="T43" i="20"/>
  <c r="S43" i="20"/>
  <c r="R43" i="20"/>
  <c r="AC42" i="20"/>
  <c r="AB42" i="20"/>
  <c r="AA42" i="20"/>
  <c r="Z42" i="20"/>
  <c r="Y42" i="20"/>
  <c r="X42" i="20"/>
  <c r="W42" i="20"/>
  <c r="V42" i="20"/>
  <c r="U42" i="20"/>
  <c r="T42" i="20"/>
  <c r="S42" i="20"/>
  <c r="R42" i="20"/>
  <c r="BN47" i="20" s="1"/>
  <c r="AC41" i="20"/>
  <c r="AB41" i="20"/>
  <c r="AA41" i="20"/>
  <c r="Z41" i="20"/>
  <c r="Y41" i="20"/>
  <c r="X41" i="20"/>
  <c r="W41" i="20"/>
  <c r="V41" i="20"/>
  <c r="U41" i="20"/>
  <c r="T41" i="20"/>
  <c r="S41" i="20"/>
  <c r="R41" i="20"/>
  <c r="AC40" i="20"/>
  <c r="AB40" i="20"/>
  <c r="AA40" i="20"/>
  <c r="Z40" i="20"/>
  <c r="Y40" i="20"/>
  <c r="X40" i="20"/>
  <c r="W40" i="20"/>
  <c r="V40" i="20"/>
  <c r="U40" i="20"/>
  <c r="T40" i="20"/>
  <c r="S40" i="20"/>
  <c r="R40" i="20"/>
  <c r="BN46" i="20" s="1"/>
  <c r="AC39" i="20"/>
  <c r="AB39" i="20"/>
  <c r="AA39" i="20"/>
  <c r="Z39" i="20"/>
  <c r="Y39" i="20"/>
  <c r="X39" i="20"/>
  <c r="W39" i="20"/>
  <c r="V39" i="20"/>
  <c r="U39" i="20"/>
  <c r="T39" i="20"/>
  <c r="S39" i="20"/>
  <c r="R39" i="20"/>
  <c r="AC38" i="20"/>
  <c r="AB38" i="20"/>
  <c r="AA38" i="20"/>
  <c r="Z38" i="20"/>
  <c r="Y38" i="20"/>
  <c r="X38" i="20"/>
  <c r="W38" i="20"/>
  <c r="V38" i="20"/>
  <c r="U38" i="20"/>
  <c r="T38" i="20"/>
  <c r="S38" i="20"/>
  <c r="R38" i="20"/>
  <c r="AU35" i="20" s="1"/>
  <c r="AC37" i="20"/>
  <c r="AB37" i="20"/>
  <c r="AA37" i="20"/>
  <c r="Z37" i="20"/>
  <c r="Y37" i="20"/>
  <c r="X37" i="20"/>
  <c r="W37" i="20"/>
  <c r="V37" i="20"/>
  <c r="U37" i="20"/>
  <c r="T37" i="20"/>
  <c r="S37" i="20"/>
  <c r="R37" i="20"/>
  <c r="AC36" i="20"/>
  <c r="AB36" i="20"/>
  <c r="AA36" i="20"/>
  <c r="Z36" i="20"/>
  <c r="Y36" i="20"/>
  <c r="X36" i="20"/>
  <c r="W36" i="20"/>
  <c r="V36" i="20"/>
  <c r="U36" i="20"/>
  <c r="T36" i="20"/>
  <c r="S36" i="20"/>
  <c r="R36" i="20"/>
  <c r="BN44" i="20" s="1"/>
  <c r="AC35" i="20"/>
  <c r="AB35" i="20"/>
  <c r="AA35" i="20"/>
  <c r="Z35" i="20"/>
  <c r="Y35" i="20"/>
  <c r="X35" i="20"/>
  <c r="W35" i="20"/>
  <c r="V35" i="20"/>
  <c r="U35" i="20"/>
  <c r="T35" i="20"/>
  <c r="S35" i="20"/>
  <c r="R35" i="20"/>
  <c r="AC34" i="20"/>
  <c r="AB34" i="20"/>
  <c r="AA34" i="20"/>
  <c r="Z34" i="20"/>
  <c r="Y34" i="20"/>
  <c r="X34" i="20"/>
  <c r="W34" i="20"/>
  <c r="V34" i="20"/>
  <c r="U34" i="20"/>
  <c r="T34" i="20"/>
  <c r="S34" i="20"/>
  <c r="R34" i="20"/>
  <c r="AC33" i="20"/>
  <c r="AB33" i="20"/>
  <c r="AA33" i="20"/>
  <c r="Z33" i="20"/>
  <c r="Y33" i="20"/>
  <c r="X33" i="20"/>
  <c r="W33" i="20"/>
  <c r="V33" i="20"/>
  <c r="U33" i="20"/>
  <c r="T33" i="20"/>
  <c r="S33" i="20"/>
  <c r="R33" i="20"/>
  <c r="AC32" i="20"/>
  <c r="AB32" i="20"/>
  <c r="AA32" i="20"/>
  <c r="Z32" i="20"/>
  <c r="Y32" i="20"/>
  <c r="X32" i="20"/>
  <c r="W32" i="20"/>
  <c r="V32" i="20"/>
  <c r="U32" i="20"/>
  <c r="T32" i="20"/>
  <c r="S32" i="20"/>
  <c r="R32" i="20"/>
  <c r="BN43" i="20" s="1"/>
  <c r="AC31" i="20"/>
  <c r="AB31" i="20"/>
  <c r="AA31" i="20"/>
  <c r="Z31" i="20"/>
  <c r="Y31" i="20"/>
  <c r="X31" i="20"/>
  <c r="W31" i="20"/>
  <c r="V31" i="20"/>
  <c r="U31" i="20"/>
  <c r="T31" i="20"/>
  <c r="S31" i="20"/>
  <c r="R31" i="20"/>
  <c r="AC30" i="20"/>
  <c r="AB30" i="20"/>
  <c r="AA30" i="20"/>
  <c r="Z30" i="20"/>
  <c r="Y30" i="20"/>
  <c r="X30" i="20"/>
  <c r="W30" i="20"/>
  <c r="V30" i="20"/>
  <c r="U30" i="20"/>
  <c r="T30" i="20"/>
  <c r="S30" i="20"/>
  <c r="R30" i="20"/>
  <c r="BN42" i="20" s="1"/>
  <c r="AC29" i="20"/>
  <c r="AB29" i="20"/>
  <c r="AA29" i="20"/>
  <c r="Z29" i="20"/>
  <c r="Y29" i="20"/>
  <c r="X29" i="20"/>
  <c r="W29" i="20"/>
  <c r="V29" i="20"/>
  <c r="U29" i="20"/>
  <c r="T29" i="20"/>
  <c r="S29" i="20"/>
  <c r="R29" i="20"/>
  <c r="AC28" i="20"/>
  <c r="AB28" i="20"/>
  <c r="AA28" i="20"/>
  <c r="Z28" i="20"/>
  <c r="Y28" i="20"/>
  <c r="X28" i="20"/>
  <c r="W28" i="20"/>
  <c r="V28" i="20"/>
  <c r="U28" i="20"/>
  <c r="T28" i="20"/>
  <c r="S28" i="20"/>
  <c r="R28" i="20"/>
  <c r="BN41" i="20" s="1"/>
  <c r="AC25" i="20"/>
  <c r="AB25" i="20"/>
  <c r="AA25" i="20"/>
  <c r="Z25" i="20"/>
  <c r="Y25" i="20"/>
  <c r="X25" i="20"/>
  <c r="W25" i="20"/>
  <c r="V25" i="20"/>
  <c r="U25" i="20"/>
  <c r="T25" i="20"/>
  <c r="S25" i="20"/>
  <c r="R25" i="20"/>
  <c r="AC24" i="20"/>
  <c r="AB24" i="20"/>
  <c r="AA24" i="20"/>
  <c r="Z24" i="20"/>
  <c r="Y24" i="20"/>
  <c r="X24" i="20"/>
  <c r="W24" i="20"/>
  <c r="V24" i="20"/>
  <c r="U24" i="20"/>
  <c r="T24" i="20"/>
  <c r="S24" i="20"/>
  <c r="R24" i="20"/>
  <c r="AC23" i="20"/>
  <c r="AB23" i="20"/>
  <c r="AA23" i="20"/>
  <c r="Z23" i="20"/>
  <c r="Y23" i="20"/>
  <c r="X23" i="20"/>
  <c r="W23" i="20"/>
  <c r="V23" i="20"/>
  <c r="U23" i="20"/>
  <c r="T23" i="20"/>
  <c r="S23" i="20"/>
  <c r="R23" i="20"/>
  <c r="AC22" i="20"/>
  <c r="AB22" i="20"/>
  <c r="AA22" i="20"/>
  <c r="Z22" i="20"/>
  <c r="Y22" i="20"/>
  <c r="BN40" i="20" s="1"/>
  <c r="X22" i="20"/>
  <c r="W22" i="20"/>
  <c r="V22" i="20"/>
  <c r="U22" i="20"/>
  <c r="T22" i="20"/>
  <c r="S22" i="20"/>
  <c r="BN22" i="20" s="1"/>
  <c r="R22" i="20"/>
  <c r="BN12" i="20" s="1"/>
  <c r="AC21" i="20"/>
  <c r="AB21" i="20"/>
  <c r="AA21" i="20"/>
  <c r="Z21" i="20"/>
  <c r="Y21" i="20"/>
  <c r="BN39" i="20" s="1"/>
  <c r="X21" i="20"/>
  <c r="W21" i="20"/>
  <c r="V21" i="20"/>
  <c r="BN31" i="20" s="1"/>
  <c r="U21" i="20"/>
  <c r="T21" i="20"/>
  <c r="S21" i="20"/>
  <c r="BN21" i="20" s="1"/>
  <c r="R21" i="20"/>
  <c r="BN11" i="20" s="1"/>
  <c r="AC20" i="20"/>
  <c r="AB20" i="20"/>
  <c r="AA20" i="20"/>
  <c r="Z20" i="20"/>
  <c r="Y20" i="20"/>
  <c r="BN38" i="20" s="1"/>
  <c r="X20" i="20"/>
  <c r="W20" i="20"/>
  <c r="V20" i="20"/>
  <c r="BN30" i="20" s="1"/>
  <c r="U20" i="20"/>
  <c r="T20" i="20"/>
  <c r="S20" i="20"/>
  <c r="BN20" i="20" s="1"/>
  <c r="R20" i="20"/>
  <c r="AC19" i="20"/>
  <c r="AB19" i="20"/>
  <c r="AA19" i="20"/>
  <c r="Z19" i="20"/>
  <c r="Y19" i="20"/>
  <c r="BN37" i="20" s="1"/>
  <c r="X19" i="20"/>
  <c r="W19" i="20"/>
  <c r="V19" i="20"/>
  <c r="BN29" i="20" s="1"/>
  <c r="U19" i="20"/>
  <c r="T19" i="20"/>
  <c r="S19" i="20"/>
  <c r="BN19" i="20" s="1"/>
  <c r="R19" i="20"/>
  <c r="BN9" i="20" s="1"/>
  <c r="AC18" i="20"/>
  <c r="AB18" i="20"/>
  <c r="AA18" i="20"/>
  <c r="Z18" i="20"/>
  <c r="Y18" i="20"/>
  <c r="X18" i="20"/>
  <c r="W18" i="20"/>
  <c r="V18" i="20"/>
  <c r="U18" i="20"/>
  <c r="T18" i="20"/>
  <c r="S18" i="20"/>
  <c r="R18" i="20"/>
  <c r="AC17" i="20"/>
  <c r="AB17" i="20"/>
  <c r="AA17" i="20"/>
  <c r="Z17" i="20"/>
  <c r="Y17" i="20"/>
  <c r="BN36" i="20" s="1"/>
  <c r="X17" i="20"/>
  <c r="W17" i="20"/>
  <c r="V17" i="20"/>
  <c r="BN28" i="20" s="1"/>
  <c r="U17" i="20"/>
  <c r="T17" i="20"/>
  <c r="S17" i="20"/>
  <c r="BN18" i="20" s="1"/>
  <c r="R17" i="20"/>
  <c r="BN8" i="20" s="1"/>
  <c r="AC16" i="20"/>
  <c r="AB16" i="20"/>
  <c r="AA16" i="20"/>
  <c r="Z16" i="20"/>
  <c r="Y16" i="20"/>
  <c r="X16" i="20"/>
  <c r="W16" i="20"/>
  <c r="V16" i="20"/>
  <c r="U16" i="20"/>
  <c r="T16" i="20"/>
  <c r="S16" i="20"/>
  <c r="R16" i="20"/>
  <c r="AC15" i="20"/>
  <c r="AB15" i="20"/>
  <c r="AA15" i="20"/>
  <c r="Z15" i="20"/>
  <c r="Y15" i="20"/>
  <c r="X15" i="20"/>
  <c r="W15" i="20"/>
  <c r="V15" i="20"/>
  <c r="U15" i="20"/>
  <c r="T15" i="20"/>
  <c r="S15" i="20"/>
  <c r="R15" i="20"/>
  <c r="AC14" i="20"/>
  <c r="AB14" i="20"/>
  <c r="AA14" i="20"/>
  <c r="Z14" i="20"/>
  <c r="Y14" i="20"/>
  <c r="X14" i="20"/>
  <c r="W14" i="20"/>
  <c r="V14" i="20"/>
  <c r="U14" i="20"/>
  <c r="T14" i="20"/>
  <c r="S14" i="20"/>
  <c r="R14" i="20"/>
  <c r="AC13" i="20"/>
  <c r="AB13" i="20"/>
  <c r="AA13" i="20"/>
  <c r="Z13" i="20"/>
  <c r="Y13" i="20"/>
  <c r="X13" i="20"/>
  <c r="W13" i="20"/>
  <c r="V13" i="20"/>
  <c r="U13" i="20"/>
  <c r="T13" i="20"/>
  <c r="S13" i="20"/>
  <c r="R13" i="20"/>
  <c r="AC12" i="20"/>
  <c r="AB12" i="20"/>
  <c r="AA12" i="20"/>
  <c r="Z12" i="20"/>
  <c r="Y12" i="20"/>
  <c r="BN35" i="20" s="1"/>
  <c r="X12" i="20"/>
  <c r="W12" i="20"/>
  <c r="V12" i="20"/>
  <c r="BN27" i="20" s="1"/>
  <c r="U12" i="20"/>
  <c r="T12" i="20"/>
  <c r="S12" i="20"/>
  <c r="BN17" i="20" s="1"/>
  <c r="R12" i="20"/>
  <c r="BN7" i="20" s="1"/>
  <c r="AC11" i="20"/>
  <c r="AB11" i="20"/>
  <c r="AA11" i="20"/>
  <c r="Z11" i="20"/>
  <c r="BN34" i="20" s="1"/>
  <c r="Y11" i="20"/>
  <c r="X11" i="20"/>
  <c r="W11" i="20"/>
  <c r="V11" i="20"/>
  <c r="U11" i="20"/>
  <c r="T11" i="20"/>
  <c r="S11" i="20"/>
  <c r="R11" i="20"/>
  <c r="AC10" i="20"/>
  <c r="AB10" i="20"/>
  <c r="AA10" i="20"/>
  <c r="Z10" i="20"/>
  <c r="Y10" i="20"/>
  <c r="X10" i="20"/>
  <c r="W10" i="20"/>
  <c r="V10" i="20"/>
  <c r="BN26" i="20" s="1"/>
  <c r="U10" i="20"/>
  <c r="T10" i="20"/>
  <c r="S10" i="20"/>
  <c r="R10" i="20"/>
  <c r="AC9" i="20"/>
  <c r="AB9" i="20"/>
  <c r="AA9" i="20"/>
  <c r="Z9" i="20"/>
  <c r="Y9" i="20"/>
  <c r="X9" i="20"/>
  <c r="W9" i="20"/>
  <c r="V9" i="20"/>
  <c r="U9" i="20"/>
  <c r="T9" i="20"/>
  <c r="S9" i="20"/>
  <c r="BN16" i="20" s="1"/>
  <c r="R9" i="20"/>
  <c r="BN6" i="20" s="1"/>
  <c r="AC8" i="20"/>
  <c r="AB8" i="20"/>
  <c r="AA8" i="20"/>
  <c r="Z8" i="20"/>
  <c r="Y8" i="20"/>
  <c r="X8" i="20"/>
  <c r="W8" i="20"/>
  <c r="V8" i="20"/>
  <c r="U8" i="20"/>
  <c r="T8" i="20"/>
  <c r="S8" i="20"/>
  <c r="R8" i="20"/>
  <c r="AC7" i="20"/>
  <c r="AB7" i="20"/>
  <c r="AA7" i="20"/>
  <c r="Z7" i="20"/>
  <c r="Y7" i="20"/>
  <c r="BN33" i="20" s="1"/>
  <c r="X7" i="20"/>
  <c r="W7" i="20"/>
  <c r="V7" i="20"/>
  <c r="BN25" i="20" s="1"/>
  <c r="U7" i="20"/>
  <c r="T7" i="20"/>
  <c r="S7" i="20"/>
  <c r="BN15" i="20" s="1"/>
  <c r="R7" i="20"/>
  <c r="BN5" i="20" s="1"/>
  <c r="AC6" i="20"/>
  <c r="AB6" i="20"/>
  <c r="AA6" i="20"/>
  <c r="Z6" i="20"/>
  <c r="Y6" i="20"/>
  <c r="X6" i="20"/>
  <c r="W6" i="20"/>
  <c r="V6" i="20"/>
  <c r="U6" i="20"/>
  <c r="T6" i="20"/>
  <c r="S6" i="20"/>
  <c r="R6" i="20"/>
  <c r="AC5" i="20"/>
  <c r="AB5" i="20"/>
  <c r="AA5" i="20"/>
  <c r="Z5" i="20"/>
  <c r="Y5" i="20"/>
  <c r="X5" i="20"/>
  <c r="W5" i="20"/>
  <c r="V5" i="20"/>
  <c r="BN24" i="20" s="1"/>
  <c r="U5" i="20"/>
  <c r="T5" i="20"/>
  <c r="S5" i="20"/>
  <c r="BN14" i="20" s="1"/>
  <c r="R5" i="20"/>
  <c r="BN4" i="20" s="1"/>
  <c r="AC4" i="20"/>
  <c r="AB4" i="20"/>
  <c r="AA4" i="20"/>
  <c r="Z4" i="20"/>
  <c r="Y4" i="20"/>
  <c r="X4" i="20"/>
  <c r="W4" i="20"/>
  <c r="V4" i="20"/>
  <c r="U4" i="20"/>
  <c r="T4" i="20"/>
  <c r="S4" i="20"/>
  <c r="R4" i="20"/>
  <c r="AC3" i="20"/>
  <c r="AB3" i="20"/>
  <c r="AA3" i="20"/>
  <c r="Z3" i="20"/>
  <c r="Y3" i="20"/>
  <c r="BN32" i="20" s="1"/>
  <c r="X3" i="20"/>
  <c r="W3" i="20"/>
  <c r="V3" i="20"/>
  <c r="BN23" i="20" s="1"/>
  <c r="U3" i="20"/>
  <c r="T3" i="20"/>
  <c r="S3" i="20"/>
  <c r="BN13" i="20" s="1"/>
  <c r="R3" i="20"/>
  <c r="BN3" i="20" s="1"/>
  <c r="AC75" i="19"/>
  <c r="AB75" i="19"/>
  <c r="AA75" i="19"/>
  <c r="Z75" i="19"/>
  <c r="Y75" i="19"/>
  <c r="X75" i="19"/>
  <c r="W75" i="19"/>
  <c r="V75" i="19"/>
  <c r="U75" i="19"/>
  <c r="T75" i="19"/>
  <c r="S75" i="19"/>
  <c r="R75" i="19"/>
  <c r="AC74" i="19"/>
  <c r="AB74" i="19"/>
  <c r="AA74" i="19"/>
  <c r="Z74" i="19"/>
  <c r="Y74" i="19"/>
  <c r="X74" i="19"/>
  <c r="W74" i="19"/>
  <c r="V74" i="19"/>
  <c r="U74" i="19"/>
  <c r="T74" i="19"/>
  <c r="S74" i="19"/>
  <c r="R74" i="19"/>
  <c r="AC73" i="19"/>
  <c r="AB73" i="19"/>
  <c r="AA73" i="19"/>
  <c r="Z73" i="19"/>
  <c r="Y73" i="19"/>
  <c r="X73" i="19"/>
  <c r="W73" i="19"/>
  <c r="V73" i="19"/>
  <c r="U73" i="19"/>
  <c r="T73" i="19"/>
  <c r="S73" i="19"/>
  <c r="R73" i="19"/>
  <c r="AC72" i="19"/>
  <c r="AB72" i="19"/>
  <c r="AA72" i="19"/>
  <c r="Z72" i="19"/>
  <c r="Y72" i="19"/>
  <c r="X72" i="19"/>
  <c r="W72" i="19"/>
  <c r="V72" i="19"/>
  <c r="U72" i="19"/>
  <c r="T72" i="19"/>
  <c r="S72" i="19"/>
  <c r="R72" i="19"/>
  <c r="AC71" i="19"/>
  <c r="AB71" i="19"/>
  <c r="AA71" i="19"/>
  <c r="Z71" i="19"/>
  <c r="Y71" i="19"/>
  <c r="X71" i="19"/>
  <c r="W71" i="19"/>
  <c r="V71" i="19"/>
  <c r="U71" i="19"/>
  <c r="T71" i="19"/>
  <c r="S71" i="19"/>
  <c r="R71" i="19"/>
  <c r="AC70" i="19"/>
  <c r="AB70" i="19"/>
  <c r="AA70" i="19"/>
  <c r="Z70" i="19"/>
  <c r="Y70" i="19"/>
  <c r="X70" i="19"/>
  <c r="W70" i="19"/>
  <c r="V70" i="19"/>
  <c r="U70" i="19"/>
  <c r="T70" i="19"/>
  <c r="S70" i="19"/>
  <c r="R70" i="19"/>
  <c r="AC69" i="19"/>
  <c r="AB69" i="19"/>
  <c r="AA69" i="19"/>
  <c r="Z69" i="19"/>
  <c r="Y69" i="19"/>
  <c r="X69" i="19"/>
  <c r="W69" i="19"/>
  <c r="V69" i="19"/>
  <c r="U69" i="19"/>
  <c r="T69" i="19"/>
  <c r="S69" i="19"/>
  <c r="R69" i="19"/>
  <c r="AC68" i="19"/>
  <c r="AB68" i="19"/>
  <c r="AA68" i="19"/>
  <c r="Z68" i="19"/>
  <c r="Y68" i="19"/>
  <c r="X68" i="19"/>
  <c r="W68" i="19"/>
  <c r="V68" i="19"/>
  <c r="U68" i="19"/>
  <c r="T68" i="19"/>
  <c r="S68" i="19"/>
  <c r="R68" i="19"/>
  <c r="AC67" i="19"/>
  <c r="AB67" i="19"/>
  <c r="AA67" i="19"/>
  <c r="Z67" i="19"/>
  <c r="Y67" i="19"/>
  <c r="X67" i="19"/>
  <c r="W67" i="19"/>
  <c r="V67" i="19"/>
  <c r="U67" i="19"/>
  <c r="T67" i="19"/>
  <c r="S67" i="19"/>
  <c r="R67" i="19"/>
  <c r="AC66" i="19"/>
  <c r="AB66" i="19"/>
  <c r="AA66" i="19"/>
  <c r="Z66" i="19"/>
  <c r="Y66" i="19"/>
  <c r="X66" i="19"/>
  <c r="W66" i="19"/>
  <c r="V66" i="19"/>
  <c r="U66" i="19"/>
  <c r="T66" i="19"/>
  <c r="S66" i="19"/>
  <c r="R66" i="19"/>
  <c r="AC65" i="19"/>
  <c r="AB65" i="19"/>
  <c r="AA65" i="19"/>
  <c r="Z65" i="19"/>
  <c r="Y65" i="19"/>
  <c r="X65" i="19"/>
  <c r="W65" i="19"/>
  <c r="V65" i="19"/>
  <c r="U65" i="19"/>
  <c r="T65" i="19"/>
  <c r="S65" i="19"/>
  <c r="R65" i="19"/>
  <c r="AC64" i="19"/>
  <c r="AB64" i="19"/>
  <c r="AA64" i="19"/>
  <c r="Z64" i="19"/>
  <c r="Y64" i="19"/>
  <c r="X64" i="19"/>
  <c r="W64" i="19"/>
  <c r="V64" i="19"/>
  <c r="U64" i="19"/>
  <c r="T64" i="19"/>
  <c r="S64" i="19"/>
  <c r="R64" i="19"/>
  <c r="AC63" i="19"/>
  <c r="AB63" i="19"/>
  <c r="AA63" i="19"/>
  <c r="Z63" i="19"/>
  <c r="Y63" i="19"/>
  <c r="X63" i="19"/>
  <c r="W63" i="19"/>
  <c r="V63" i="19"/>
  <c r="U63" i="19"/>
  <c r="T63" i="19"/>
  <c r="S63" i="19"/>
  <c r="R63" i="19"/>
  <c r="AC62" i="19"/>
  <c r="AB62" i="19"/>
  <c r="AA62" i="19"/>
  <c r="Z62" i="19"/>
  <c r="Y62" i="19"/>
  <c r="X62" i="19"/>
  <c r="W62" i="19"/>
  <c r="V62" i="19"/>
  <c r="U62" i="19"/>
  <c r="T62" i="19"/>
  <c r="S62" i="19"/>
  <c r="R62" i="19"/>
  <c r="AC61" i="19"/>
  <c r="AB61" i="19"/>
  <c r="AA61" i="19"/>
  <c r="Z61" i="19"/>
  <c r="Y61" i="19"/>
  <c r="X61" i="19"/>
  <c r="W61" i="19"/>
  <c r="V61" i="19"/>
  <c r="U61" i="19"/>
  <c r="T61" i="19"/>
  <c r="S61" i="19"/>
  <c r="R61" i="19"/>
  <c r="AC60" i="19"/>
  <c r="AB60" i="19"/>
  <c r="AA60" i="19"/>
  <c r="Z60" i="19"/>
  <c r="Y60" i="19"/>
  <c r="X60" i="19"/>
  <c r="W60" i="19"/>
  <c r="V60" i="19"/>
  <c r="U60" i="19"/>
  <c r="T60" i="19"/>
  <c r="S60" i="19"/>
  <c r="R60" i="19"/>
  <c r="AC59" i="19"/>
  <c r="AB59" i="19"/>
  <c r="AA59" i="19"/>
  <c r="Z59" i="19"/>
  <c r="Y59" i="19"/>
  <c r="X59" i="19"/>
  <c r="W59" i="19"/>
  <c r="V59" i="19"/>
  <c r="U59" i="19"/>
  <c r="T59" i="19"/>
  <c r="S59" i="19"/>
  <c r="R59" i="19"/>
  <c r="AC58" i="19"/>
  <c r="AB58" i="19"/>
  <c r="AA58" i="19"/>
  <c r="Z58" i="19"/>
  <c r="Y58" i="19"/>
  <c r="X58" i="19"/>
  <c r="W58" i="19"/>
  <c r="V58" i="19"/>
  <c r="U58" i="19"/>
  <c r="T58" i="19"/>
  <c r="S58" i="19"/>
  <c r="R58" i="19"/>
  <c r="AC57" i="19"/>
  <c r="AB57" i="19"/>
  <c r="AA57" i="19"/>
  <c r="Z57" i="19"/>
  <c r="Y57" i="19"/>
  <c r="X57" i="19"/>
  <c r="W57" i="19"/>
  <c r="V57" i="19"/>
  <c r="U57" i="19"/>
  <c r="T57" i="19"/>
  <c r="S57" i="19"/>
  <c r="R57" i="19"/>
  <c r="AC56" i="19"/>
  <c r="AB56" i="19"/>
  <c r="AA56" i="19"/>
  <c r="Z56" i="19"/>
  <c r="Y56" i="19"/>
  <c r="X56" i="19"/>
  <c r="W56" i="19"/>
  <c r="V56" i="19"/>
  <c r="U56" i="19"/>
  <c r="T56" i="19"/>
  <c r="S56" i="19"/>
  <c r="R56" i="19"/>
  <c r="AC55" i="19"/>
  <c r="AB55" i="19"/>
  <c r="AA55" i="19"/>
  <c r="Z55" i="19"/>
  <c r="Y55" i="19"/>
  <c r="X55" i="19"/>
  <c r="W55" i="19"/>
  <c r="V55" i="19"/>
  <c r="U55" i="19"/>
  <c r="T55" i="19"/>
  <c r="S55" i="19"/>
  <c r="R55" i="19"/>
  <c r="AC54" i="19"/>
  <c r="AB54" i="19"/>
  <c r="AA54" i="19"/>
  <c r="Z54" i="19"/>
  <c r="Y54" i="19"/>
  <c r="X54" i="19"/>
  <c r="W54" i="19"/>
  <c r="V54" i="19"/>
  <c r="U54" i="19"/>
  <c r="T54" i="19"/>
  <c r="S54" i="19"/>
  <c r="R54" i="19"/>
  <c r="AC53" i="19"/>
  <c r="AB53" i="19"/>
  <c r="AA53" i="19"/>
  <c r="Z53" i="19"/>
  <c r="Y53" i="19"/>
  <c r="X53" i="19"/>
  <c r="W53" i="19"/>
  <c r="V53" i="19"/>
  <c r="U53" i="19"/>
  <c r="T53" i="19"/>
  <c r="S53" i="19"/>
  <c r="R53" i="19"/>
  <c r="R29" i="19"/>
  <c r="S29" i="19"/>
  <c r="T29" i="19"/>
  <c r="U29" i="19"/>
  <c r="V29" i="19"/>
  <c r="W29" i="19"/>
  <c r="X29" i="19"/>
  <c r="Y29" i="19"/>
  <c r="Z29" i="19"/>
  <c r="AA29" i="19"/>
  <c r="AB29" i="19"/>
  <c r="AC29" i="19"/>
  <c r="R30" i="19"/>
  <c r="S30" i="19"/>
  <c r="T30" i="19"/>
  <c r="U30" i="19"/>
  <c r="V30" i="19"/>
  <c r="W30" i="19"/>
  <c r="X30" i="19"/>
  <c r="Y30" i="19"/>
  <c r="Z30" i="19"/>
  <c r="AA30" i="19"/>
  <c r="AB30" i="19"/>
  <c r="AC30" i="19"/>
  <c r="R31" i="19"/>
  <c r="S31" i="19"/>
  <c r="T31" i="19"/>
  <c r="U31" i="19"/>
  <c r="V31" i="19"/>
  <c r="W31" i="19"/>
  <c r="X31" i="19"/>
  <c r="Y31" i="19"/>
  <c r="Z31" i="19"/>
  <c r="AA31" i="19"/>
  <c r="AB31" i="19"/>
  <c r="AC31" i="19"/>
  <c r="R32" i="19"/>
  <c r="S32" i="19"/>
  <c r="T32" i="19"/>
  <c r="U32" i="19"/>
  <c r="V32" i="19"/>
  <c r="W32" i="19"/>
  <c r="X32" i="19"/>
  <c r="Y32" i="19"/>
  <c r="Z32" i="19"/>
  <c r="AA32" i="19"/>
  <c r="AB32" i="19"/>
  <c r="AC32" i="19"/>
  <c r="R33" i="19"/>
  <c r="S33" i="19"/>
  <c r="T33" i="19"/>
  <c r="U33" i="19"/>
  <c r="V33" i="19"/>
  <c r="W33" i="19"/>
  <c r="X33" i="19"/>
  <c r="Y33" i="19"/>
  <c r="Z33" i="19"/>
  <c r="AA33" i="19"/>
  <c r="AB33" i="19"/>
  <c r="AC33" i="19"/>
  <c r="R34" i="19"/>
  <c r="S34" i="19"/>
  <c r="T34" i="19"/>
  <c r="U34" i="19"/>
  <c r="V34" i="19"/>
  <c r="W34" i="19"/>
  <c r="X34" i="19"/>
  <c r="Y34" i="19"/>
  <c r="Z34" i="19"/>
  <c r="AA34" i="19"/>
  <c r="AB34" i="19"/>
  <c r="AC34" i="19"/>
  <c r="R35" i="19"/>
  <c r="S35" i="19"/>
  <c r="T35" i="19"/>
  <c r="U35" i="19"/>
  <c r="V35" i="19"/>
  <c r="W35" i="19"/>
  <c r="X35" i="19"/>
  <c r="Y35" i="19"/>
  <c r="Z35" i="19"/>
  <c r="AA35" i="19"/>
  <c r="AB35" i="19"/>
  <c r="AC35" i="19"/>
  <c r="R36" i="19"/>
  <c r="S36" i="19"/>
  <c r="T36" i="19"/>
  <c r="U36" i="19"/>
  <c r="V36" i="19"/>
  <c r="W36" i="19"/>
  <c r="X36" i="19"/>
  <c r="Y36" i="19"/>
  <c r="Z36" i="19"/>
  <c r="AA36" i="19"/>
  <c r="AB36" i="19"/>
  <c r="AC36" i="19"/>
  <c r="R37" i="19"/>
  <c r="S37" i="19"/>
  <c r="T37" i="19"/>
  <c r="U37" i="19"/>
  <c r="V37" i="19"/>
  <c r="W37" i="19"/>
  <c r="X37" i="19"/>
  <c r="Y37" i="19"/>
  <c r="Z37" i="19"/>
  <c r="AA37" i="19"/>
  <c r="AB37" i="19"/>
  <c r="AC37" i="19"/>
  <c r="R38" i="19"/>
  <c r="S38" i="19"/>
  <c r="T38" i="19"/>
  <c r="U38" i="19"/>
  <c r="V38" i="19"/>
  <c r="W38" i="19"/>
  <c r="X38" i="19"/>
  <c r="Y38" i="19"/>
  <c r="Z38" i="19"/>
  <c r="AA38" i="19"/>
  <c r="AB38" i="19"/>
  <c r="AC38" i="19"/>
  <c r="R39" i="19"/>
  <c r="S39" i="19"/>
  <c r="T39" i="19"/>
  <c r="U39" i="19"/>
  <c r="V39" i="19"/>
  <c r="W39" i="19"/>
  <c r="X39" i="19"/>
  <c r="Y39" i="19"/>
  <c r="Z39" i="19"/>
  <c r="AA39" i="19"/>
  <c r="AB39" i="19"/>
  <c r="AC39" i="19"/>
  <c r="R40" i="19"/>
  <c r="S40" i="19"/>
  <c r="T40" i="19"/>
  <c r="U40" i="19"/>
  <c r="V40" i="19"/>
  <c r="W40" i="19"/>
  <c r="X40" i="19"/>
  <c r="Y40" i="19"/>
  <c r="Z40" i="19"/>
  <c r="AA40" i="19"/>
  <c r="AB40" i="19"/>
  <c r="AC40" i="19"/>
  <c r="R41" i="19"/>
  <c r="S41" i="19"/>
  <c r="T41" i="19"/>
  <c r="U41" i="19"/>
  <c r="V41" i="19"/>
  <c r="W41" i="19"/>
  <c r="X41" i="19"/>
  <c r="Y41" i="19"/>
  <c r="Z41" i="19"/>
  <c r="AA41" i="19"/>
  <c r="AB41" i="19"/>
  <c r="AC41" i="19"/>
  <c r="R42" i="19"/>
  <c r="S42" i="19"/>
  <c r="T42" i="19"/>
  <c r="U42" i="19"/>
  <c r="V42" i="19"/>
  <c r="W42" i="19"/>
  <c r="X42" i="19"/>
  <c r="Y42" i="19"/>
  <c r="Z42" i="19"/>
  <c r="AA42" i="19"/>
  <c r="AB42" i="19"/>
  <c r="AC42" i="19"/>
  <c r="R43" i="19"/>
  <c r="S43" i="19"/>
  <c r="T43" i="19"/>
  <c r="U43" i="19"/>
  <c r="V43" i="19"/>
  <c r="W43" i="19"/>
  <c r="X43" i="19"/>
  <c r="Y43" i="19"/>
  <c r="Z43" i="19"/>
  <c r="AA43" i="19"/>
  <c r="AB43" i="19"/>
  <c r="AC43" i="19"/>
  <c r="R44" i="19"/>
  <c r="S44" i="19"/>
  <c r="T44" i="19"/>
  <c r="U44" i="19"/>
  <c r="V44" i="19"/>
  <c r="W44" i="19"/>
  <c r="X44" i="19"/>
  <c r="Y44" i="19"/>
  <c r="Z44" i="19"/>
  <c r="AA44" i="19"/>
  <c r="AB44" i="19"/>
  <c r="AC44" i="19"/>
  <c r="R45" i="19"/>
  <c r="S45" i="19"/>
  <c r="T45" i="19"/>
  <c r="U45" i="19"/>
  <c r="V45" i="19"/>
  <c r="W45" i="19"/>
  <c r="X45" i="19"/>
  <c r="Y45" i="19"/>
  <c r="Z45" i="19"/>
  <c r="AA45" i="19"/>
  <c r="AB45" i="19"/>
  <c r="AC45" i="19"/>
  <c r="R46" i="19"/>
  <c r="S46" i="19"/>
  <c r="T46" i="19"/>
  <c r="U46" i="19"/>
  <c r="V46" i="19"/>
  <c r="W46" i="19"/>
  <c r="X46" i="19"/>
  <c r="Y46" i="19"/>
  <c r="Z46" i="19"/>
  <c r="AA46" i="19"/>
  <c r="AB46" i="19"/>
  <c r="AC46" i="19"/>
  <c r="R47" i="19"/>
  <c r="S47" i="19"/>
  <c r="T47" i="19"/>
  <c r="U47" i="19"/>
  <c r="V47" i="19"/>
  <c r="W47" i="19"/>
  <c r="X47" i="19"/>
  <c r="Y47" i="19"/>
  <c r="Z47" i="19"/>
  <c r="AA47" i="19"/>
  <c r="AB47" i="19"/>
  <c r="AC47" i="19"/>
  <c r="R48" i="19"/>
  <c r="S48" i="19"/>
  <c r="T48" i="19"/>
  <c r="U48" i="19"/>
  <c r="V48" i="19"/>
  <c r="W48" i="19"/>
  <c r="X48" i="19"/>
  <c r="Y48" i="19"/>
  <c r="Z48" i="19"/>
  <c r="AA48" i="19"/>
  <c r="AB48" i="19"/>
  <c r="AC48" i="19"/>
  <c r="R49" i="19"/>
  <c r="S49" i="19"/>
  <c r="T49" i="19"/>
  <c r="U49" i="19"/>
  <c r="V49" i="19"/>
  <c r="W49" i="19"/>
  <c r="X49" i="19"/>
  <c r="Y49" i="19"/>
  <c r="Z49" i="19"/>
  <c r="AA49" i="19"/>
  <c r="AB49" i="19"/>
  <c r="AC49" i="19"/>
  <c r="R50" i="19"/>
  <c r="S50" i="19"/>
  <c r="T50" i="19"/>
  <c r="U50" i="19"/>
  <c r="V50" i="19"/>
  <c r="W50" i="19"/>
  <c r="X50" i="19"/>
  <c r="Y50" i="19"/>
  <c r="Z50" i="19"/>
  <c r="AA50" i="19"/>
  <c r="AB50" i="19"/>
  <c r="AC50" i="19"/>
  <c r="S28" i="19"/>
  <c r="T28" i="19"/>
  <c r="U28" i="19"/>
  <c r="V28" i="19"/>
  <c r="W28" i="19"/>
  <c r="X28" i="19"/>
  <c r="Y28" i="19"/>
  <c r="Z28" i="19"/>
  <c r="AA28" i="19"/>
  <c r="AB28" i="19"/>
  <c r="AC28" i="19"/>
  <c r="R28" i="19"/>
  <c r="R4" i="19"/>
  <c r="S4" i="19"/>
  <c r="T4" i="19"/>
  <c r="U4" i="19"/>
  <c r="V4" i="19"/>
  <c r="W4" i="19"/>
  <c r="X4" i="19"/>
  <c r="Y4" i="19"/>
  <c r="Z4" i="19"/>
  <c r="AA4" i="19"/>
  <c r="AB4" i="19"/>
  <c r="AC4" i="19"/>
  <c r="R5" i="19"/>
  <c r="S5" i="19"/>
  <c r="T5" i="19"/>
  <c r="U5" i="19"/>
  <c r="V5" i="19"/>
  <c r="W5" i="19"/>
  <c r="X5" i="19"/>
  <c r="Y5" i="19"/>
  <c r="Z5" i="19"/>
  <c r="AA5" i="19"/>
  <c r="AB5" i="19"/>
  <c r="AC5" i="19"/>
  <c r="R6" i="19"/>
  <c r="S6" i="19"/>
  <c r="T6" i="19"/>
  <c r="U6" i="19"/>
  <c r="V6" i="19"/>
  <c r="W6" i="19"/>
  <c r="X6" i="19"/>
  <c r="Y6" i="19"/>
  <c r="Z6" i="19"/>
  <c r="AA6" i="19"/>
  <c r="AB6" i="19"/>
  <c r="AC6" i="19"/>
  <c r="R7" i="19"/>
  <c r="S7" i="19"/>
  <c r="T7" i="19"/>
  <c r="U7" i="19"/>
  <c r="V7" i="19"/>
  <c r="W7" i="19"/>
  <c r="X7" i="19"/>
  <c r="Y7" i="19"/>
  <c r="Z7" i="19"/>
  <c r="AA7" i="19"/>
  <c r="AB7" i="19"/>
  <c r="AC7" i="19"/>
  <c r="R8" i="19"/>
  <c r="S8" i="19"/>
  <c r="T8" i="19"/>
  <c r="U8" i="19"/>
  <c r="V8" i="19"/>
  <c r="W8" i="19"/>
  <c r="X8" i="19"/>
  <c r="Y8" i="19"/>
  <c r="Z8" i="19"/>
  <c r="AA8" i="19"/>
  <c r="AB8" i="19"/>
  <c r="AC8" i="19"/>
  <c r="R9" i="19"/>
  <c r="S9" i="19"/>
  <c r="T9" i="19"/>
  <c r="U9" i="19"/>
  <c r="V9" i="19"/>
  <c r="W9" i="19"/>
  <c r="X9" i="19"/>
  <c r="Y9" i="19"/>
  <c r="Z9" i="19"/>
  <c r="AA9" i="19"/>
  <c r="AB9" i="19"/>
  <c r="AC9" i="19"/>
  <c r="R10" i="19"/>
  <c r="S10" i="19"/>
  <c r="T10" i="19"/>
  <c r="U10" i="19"/>
  <c r="V10" i="19"/>
  <c r="W10" i="19"/>
  <c r="X10" i="19"/>
  <c r="Y10" i="19"/>
  <c r="Z10" i="19"/>
  <c r="AA10" i="19"/>
  <c r="AB10" i="19"/>
  <c r="AC10" i="19"/>
  <c r="R11" i="19"/>
  <c r="S11" i="19"/>
  <c r="T11" i="19"/>
  <c r="U11" i="19"/>
  <c r="V11" i="19"/>
  <c r="W11" i="19"/>
  <c r="X11" i="19"/>
  <c r="Y11" i="19"/>
  <c r="Z11" i="19"/>
  <c r="AA11" i="19"/>
  <c r="AB11" i="19"/>
  <c r="AC11" i="19"/>
  <c r="R12" i="19"/>
  <c r="S12" i="19"/>
  <c r="T12" i="19"/>
  <c r="U12" i="19"/>
  <c r="V12" i="19"/>
  <c r="W12" i="19"/>
  <c r="X12" i="19"/>
  <c r="Y12" i="19"/>
  <c r="Z12" i="19"/>
  <c r="AA12" i="19"/>
  <c r="AB12" i="19"/>
  <c r="AC12" i="19"/>
  <c r="R13" i="19"/>
  <c r="S13" i="19"/>
  <c r="T13" i="19"/>
  <c r="U13" i="19"/>
  <c r="V13" i="19"/>
  <c r="W13" i="19"/>
  <c r="X13" i="19"/>
  <c r="Y13" i="19"/>
  <c r="Z13" i="19"/>
  <c r="AA13" i="19"/>
  <c r="AB13" i="19"/>
  <c r="AC13" i="19"/>
  <c r="R14" i="19"/>
  <c r="S14" i="19"/>
  <c r="T14" i="19"/>
  <c r="U14" i="19"/>
  <c r="V14" i="19"/>
  <c r="W14" i="19"/>
  <c r="X14" i="19"/>
  <c r="Y14" i="19"/>
  <c r="Z14" i="19"/>
  <c r="AA14" i="19"/>
  <c r="AB14" i="19"/>
  <c r="AC14" i="19"/>
  <c r="R15" i="19"/>
  <c r="S15" i="19"/>
  <c r="T15" i="19"/>
  <c r="U15" i="19"/>
  <c r="V15" i="19"/>
  <c r="W15" i="19"/>
  <c r="X15" i="19"/>
  <c r="Y15" i="19"/>
  <c r="Z15" i="19"/>
  <c r="AA15" i="19"/>
  <c r="AB15" i="19"/>
  <c r="AC15" i="19"/>
  <c r="R16" i="19"/>
  <c r="S16" i="19"/>
  <c r="T16" i="19"/>
  <c r="U16" i="19"/>
  <c r="V16" i="19"/>
  <c r="W16" i="19"/>
  <c r="X16" i="19"/>
  <c r="Y16" i="19"/>
  <c r="Z16" i="19"/>
  <c r="AA16" i="19"/>
  <c r="AB16" i="19"/>
  <c r="AC16" i="19"/>
  <c r="R17" i="19"/>
  <c r="S17" i="19"/>
  <c r="T17" i="19"/>
  <c r="U17" i="19"/>
  <c r="V17" i="19"/>
  <c r="W17" i="19"/>
  <c r="X17" i="19"/>
  <c r="Y17" i="19"/>
  <c r="Z17" i="19"/>
  <c r="AA17" i="19"/>
  <c r="AB17" i="19"/>
  <c r="AC17" i="19"/>
  <c r="R18" i="19"/>
  <c r="S18" i="19"/>
  <c r="T18" i="19"/>
  <c r="U18" i="19"/>
  <c r="V18" i="19"/>
  <c r="W18" i="19"/>
  <c r="X18" i="19"/>
  <c r="Y18" i="19"/>
  <c r="Z18" i="19"/>
  <c r="AA18" i="19"/>
  <c r="AB18" i="19"/>
  <c r="AC18" i="19"/>
  <c r="R19" i="19"/>
  <c r="S19" i="19"/>
  <c r="T19" i="19"/>
  <c r="U19" i="19"/>
  <c r="V19" i="19"/>
  <c r="W19" i="19"/>
  <c r="X19" i="19"/>
  <c r="Y19" i="19"/>
  <c r="Z19" i="19"/>
  <c r="AA19" i="19"/>
  <c r="AB19" i="19"/>
  <c r="AC19" i="19"/>
  <c r="R20" i="19"/>
  <c r="S20" i="19"/>
  <c r="T20" i="19"/>
  <c r="U20" i="19"/>
  <c r="V20" i="19"/>
  <c r="W20" i="19"/>
  <c r="X20" i="19"/>
  <c r="Y20" i="19"/>
  <c r="Z20" i="19"/>
  <c r="AA20" i="19"/>
  <c r="AB20" i="19"/>
  <c r="AC20" i="19"/>
  <c r="R21" i="19"/>
  <c r="S21" i="19"/>
  <c r="T21" i="19"/>
  <c r="U21" i="19"/>
  <c r="V21" i="19"/>
  <c r="W21" i="19"/>
  <c r="X21" i="19"/>
  <c r="Y21" i="19"/>
  <c r="Z21" i="19"/>
  <c r="AA21" i="19"/>
  <c r="AB21" i="19"/>
  <c r="AC21" i="19"/>
  <c r="R22" i="19"/>
  <c r="S22" i="19"/>
  <c r="T22" i="19"/>
  <c r="U22" i="19"/>
  <c r="V22" i="19"/>
  <c r="W22" i="19"/>
  <c r="X22" i="19"/>
  <c r="Y22" i="19"/>
  <c r="Z22" i="19"/>
  <c r="AA22" i="19"/>
  <c r="AB22" i="19"/>
  <c r="AC22" i="19"/>
  <c r="R23" i="19"/>
  <c r="S23" i="19"/>
  <c r="T23" i="19"/>
  <c r="U23" i="19"/>
  <c r="V23" i="19"/>
  <c r="W23" i="19"/>
  <c r="X23" i="19"/>
  <c r="Y23" i="19"/>
  <c r="Z23" i="19"/>
  <c r="AA23" i="19"/>
  <c r="AB23" i="19"/>
  <c r="AC23" i="19"/>
  <c r="R24" i="19"/>
  <c r="S24" i="19"/>
  <c r="T24" i="19"/>
  <c r="U24" i="19"/>
  <c r="V24" i="19"/>
  <c r="W24" i="19"/>
  <c r="X24" i="19"/>
  <c r="Y24" i="19"/>
  <c r="Z24" i="19"/>
  <c r="AA24" i="19"/>
  <c r="AB24" i="19"/>
  <c r="AC24" i="19"/>
  <c r="R25" i="19"/>
  <c r="S25" i="19"/>
  <c r="T25" i="19"/>
  <c r="U25" i="19"/>
  <c r="V25" i="19"/>
  <c r="W25" i="19"/>
  <c r="X25" i="19"/>
  <c r="Y25" i="19"/>
  <c r="Z25" i="19"/>
  <c r="AA25" i="19"/>
  <c r="AB25" i="19"/>
  <c r="AC25" i="19"/>
  <c r="S3" i="19"/>
  <c r="T3" i="19"/>
  <c r="U3" i="19"/>
  <c r="V3" i="19"/>
  <c r="W3" i="19"/>
  <c r="X3" i="19"/>
  <c r="Y3" i="19"/>
  <c r="Z3" i="19"/>
  <c r="AA3" i="19"/>
  <c r="AB3" i="19"/>
  <c r="AC3" i="19"/>
  <c r="R3" i="19"/>
  <c r="AU34" i="20" l="1"/>
  <c r="BN45" i="20"/>
  <c r="AU59" i="20"/>
  <c r="AU60" i="20"/>
  <c r="AU59" i="19"/>
  <c r="AU60" i="19"/>
  <c r="AU61" i="19"/>
  <c r="AU34" i="19"/>
  <c r="AU36" i="19"/>
  <c r="AU35" i="19"/>
  <c r="AU11" i="20"/>
  <c r="AU10" i="20"/>
  <c r="AU9" i="20"/>
  <c r="AU8" i="20"/>
  <c r="AU11" i="19"/>
  <c r="AU10" i="19"/>
  <c r="AU9" i="19"/>
  <c r="AU8" i="19"/>
  <c r="AU11" i="25"/>
  <c r="AU10" i="25"/>
  <c r="AU9" i="25"/>
  <c r="AU8" i="25"/>
  <c r="AU11" i="24"/>
  <c r="AU10" i="24"/>
  <c r="AU9" i="24"/>
  <c r="AU8" i="24"/>
  <c r="AU11" i="23"/>
  <c r="AU10" i="23"/>
  <c r="AU9" i="23"/>
  <c r="AU8" i="23"/>
  <c r="AU11" i="22"/>
  <c r="AU10" i="22"/>
  <c r="AU9" i="22"/>
  <c r="AU8" i="22"/>
  <c r="AU11" i="21"/>
  <c r="AU10" i="21"/>
  <c r="AU9" i="21"/>
  <c r="AU8" i="21"/>
  <c r="AR25" i="26"/>
  <c r="AQ25" i="26"/>
  <c r="AP25" i="26"/>
  <c r="AO25" i="26"/>
  <c r="AN25" i="26"/>
  <c r="AM25" i="26"/>
  <c r="AL25" i="26"/>
  <c r="AK25" i="26"/>
  <c r="AJ25" i="26"/>
  <c r="AI25" i="26"/>
  <c r="AH25" i="26"/>
  <c r="AG25" i="26"/>
  <c r="AR24" i="26"/>
  <c r="AQ24" i="26"/>
  <c r="AP24" i="26"/>
  <c r="AO24" i="26"/>
  <c r="AN24" i="26"/>
  <c r="AM24" i="26"/>
  <c r="AL24" i="26"/>
  <c r="AK24" i="26"/>
  <c r="AJ24" i="26"/>
  <c r="AI24" i="26"/>
  <c r="AH24" i="26"/>
  <c r="AG24" i="26"/>
  <c r="AR23" i="26"/>
  <c r="AQ23" i="26"/>
  <c r="AP23" i="26"/>
  <c r="AO23" i="26"/>
  <c r="AN23" i="26"/>
  <c r="AM23" i="26"/>
  <c r="AL23" i="26"/>
  <c r="AK23" i="26"/>
  <c r="AJ23" i="26"/>
  <c r="AI23" i="26"/>
  <c r="AH23" i="26"/>
  <c r="AG23" i="26"/>
  <c r="AR22" i="26"/>
  <c r="AQ22" i="26"/>
  <c r="AP22" i="26"/>
  <c r="AO22" i="26"/>
  <c r="AN22" i="26"/>
  <c r="AM22" i="26"/>
  <c r="AL22" i="26"/>
  <c r="AK22" i="26"/>
  <c r="AJ22" i="26"/>
  <c r="AI22" i="26"/>
  <c r="AH22" i="26"/>
  <c r="AG22" i="26"/>
  <c r="AR21" i="26"/>
  <c r="AQ21" i="26"/>
  <c r="AP21" i="26"/>
  <c r="AO21" i="26"/>
  <c r="AN21" i="26"/>
  <c r="AM21" i="26"/>
  <c r="AL21" i="26"/>
  <c r="AK21" i="26"/>
  <c r="AJ21" i="26"/>
  <c r="AI21" i="26"/>
  <c r="AH21" i="26"/>
  <c r="AG21" i="26"/>
  <c r="AR20" i="26"/>
  <c r="AQ20" i="26"/>
  <c r="AP20" i="26"/>
  <c r="AO20" i="26"/>
  <c r="AN20" i="26"/>
  <c r="AM20" i="26"/>
  <c r="AL20" i="26"/>
  <c r="AK20" i="26"/>
  <c r="AJ20" i="26"/>
  <c r="AI20" i="26"/>
  <c r="AH20" i="26"/>
  <c r="AG20" i="26"/>
  <c r="AR19" i="26"/>
  <c r="AQ19" i="26"/>
  <c r="AP19" i="26"/>
  <c r="AO19" i="26"/>
  <c r="AN19" i="26"/>
  <c r="AM19" i="26"/>
  <c r="AL19" i="26"/>
  <c r="AK19" i="26"/>
  <c r="AJ19" i="26"/>
  <c r="AI19" i="26"/>
  <c r="AH19" i="26"/>
  <c r="AG19" i="26"/>
  <c r="AR18" i="26"/>
  <c r="AQ18" i="26"/>
  <c r="AP18" i="26"/>
  <c r="AO18" i="26"/>
  <c r="AN18" i="26"/>
  <c r="AM18" i="26"/>
  <c r="AL18" i="26"/>
  <c r="AK18" i="26"/>
  <c r="AJ18" i="26"/>
  <c r="AI18" i="26"/>
  <c r="AH18" i="26"/>
  <c r="AG18" i="26"/>
  <c r="AR17" i="26"/>
  <c r="AQ17" i="26"/>
  <c r="AP17" i="26"/>
  <c r="AO17" i="26"/>
  <c r="AN17" i="26"/>
  <c r="AM17" i="26"/>
  <c r="AL17" i="26"/>
  <c r="AK17" i="26"/>
  <c r="AJ17" i="26"/>
  <c r="AI17" i="26"/>
  <c r="AH17" i="26"/>
  <c r="AG17" i="26"/>
  <c r="AR16" i="26"/>
  <c r="AQ16" i="26"/>
  <c r="AP16" i="26"/>
  <c r="AO16" i="26"/>
  <c r="AN16" i="26"/>
  <c r="AM16" i="26"/>
  <c r="AL16" i="26"/>
  <c r="AK16" i="26"/>
  <c r="AJ16" i="26"/>
  <c r="AI16" i="26"/>
  <c r="AH16" i="26"/>
  <c r="AG16" i="26"/>
  <c r="AR15" i="26"/>
  <c r="AQ15" i="26"/>
  <c r="AP15" i="26"/>
  <c r="AO15" i="26"/>
  <c r="AN15" i="26"/>
  <c r="AM15" i="26"/>
  <c r="AL15" i="26"/>
  <c r="AK15" i="26"/>
  <c r="AJ15" i="26"/>
  <c r="AI15" i="26"/>
  <c r="AH15" i="26"/>
  <c r="AG15" i="26"/>
  <c r="AR14" i="26"/>
  <c r="AQ14" i="26"/>
  <c r="AP14" i="26"/>
  <c r="AO14" i="26"/>
  <c r="AN14" i="26"/>
  <c r="AM14" i="26"/>
  <c r="AL14" i="26"/>
  <c r="AK14" i="26"/>
  <c r="AJ14" i="26"/>
  <c r="AI14" i="26"/>
  <c r="AH14" i="26"/>
  <c r="AG14" i="26"/>
  <c r="AR13" i="26"/>
  <c r="AQ13" i="26"/>
  <c r="AP13" i="26"/>
  <c r="AO13" i="26"/>
  <c r="AN13" i="26"/>
  <c r="AM13" i="26"/>
  <c r="AL13" i="26"/>
  <c r="AK13" i="26"/>
  <c r="AJ13" i="26"/>
  <c r="AI13" i="26"/>
  <c r="AH13" i="26"/>
  <c r="AG13" i="26"/>
  <c r="AR12" i="26"/>
  <c r="AQ12" i="26"/>
  <c r="AP12" i="26"/>
  <c r="AO12" i="26"/>
  <c r="AN12" i="26"/>
  <c r="AM12" i="26"/>
  <c r="AL12" i="26"/>
  <c r="AK12" i="26"/>
  <c r="AJ12" i="26"/>
  <c r="AI12" i="26"/>
  <c r="AH12" i="26"/>
  <c r="AG12" i="26"/>
  <c r="AR11" i="26"/>
  <c r="AQ11" i="26"/>
  <c r="AP11" i="26"/>
  <c r="AO11" i="26"/>
  <c r="AN11" i="26"/>
  <c r="AM11" i="26"/>
  <c r="AL11" i="26"/>
  <c r="AK11" i="26"/>
  <c r="AJ11" i="26"/>
  <c r="AI11" i="26"/>
  <c r="AH11" i="26"/>
  <c r="AG11" i="26"/>
  <c r="AR10" i="26"/>
  <c r="AQ10" i="26"/>
  <c r="AP10" i="26"/>
  <c r="AO10" i="26"/>
  <c r="AN10" i="26"/>
  <c r="AM10" i="26"/>
  <c r="AL10" i="26"/>
  <c r="AK10" i="26"/>
  <c r="AJ10" i="26"/>
  <c r="AI10" i="26"/>
  <c r="AH10" i="26"/>
  <c r="AG10" i="26"/>
  <c r="AR9" i="26"/>
  <c r="AQ9" i="26"/>
  <c r="AP9" i="26"/>
  <c r="AO9" i="26"/>
  <c r="AN9" i="26"/>
  <c r="AM9" i="26"/>
  <c r="AL9" i="26"/>
  <c r="AK9" i="26"/>
  <c r="AJ9" i="26"/>
  <c r="AI9" i="26"/>
  <c r="AH9" i="26"/>
  <c r="AG9" i="26"/>
  <c r="AR8" i="26"/>
  <c r="AQ8" i="26"/>
  <c r="AP8" i="26"/>
  <c r="AO8" i="26"/>
  <c r="AN8" i="26"/>
  <c r="AM8" i="26"/>
  <c r="AL8" i="26"/>
  <c r="AK8" i="26"/>
  <c r="AJ8" i="26"/>
  <c r="AI8" i="26"/>
  <c r="AH8" i="26"/>
  <c r="AG8" i="26"/>
  <c r="AR7" i="26"/>
  <c r="AQ7" i="26"/>
  <c r="AP7" i="26"/>
  <c r="AO7" i="26"/>
  <c r="AN7" i="26"/>
  <c r="AM7" i="26"/>
  <c r="AL7" i="26"/>
  <c r="AK7" i="26"/>
  <c r="AJ7" i="26"/>
  <c r="AI7" i="26"/>
  <c r="AH7" i="26"/>
  <c r="AG7" i="26"/>
  <c r="AR6" i="26"/>
  <c r="AQ6" i="26"/>
  <c r="AP6" i="26"/>
  <c r="AO6" i="26"/>
  <c r="AN6" i="26"/>
  <c r="AM6" i="26"/>
  <c r="AL6" i="26"/>
  <c r="AK6" i="26"/>
  <c r="AJ6" i="26"/>
  <c r="AI6" i="26"/>
  <c r="AH6" i="26"/>
  <c r="AG6" i="26"/>
  <c r="AR5" i="26"/>
  <c r="AQ5" i="26"/>
  <c r="AP5" i="26"/>
  <c r="AO5" i="26"/>
  <c r="AN5" i="26"/>
  <c r="AM5" i="26"/>
  <c r="AL5" i="26"/>
  <c r="AK5" i="26"/>
  <c r="AJ5" i="26"/>
  <c r="AI5" i="26"/>
  <c r="AH5" i="26"/>
  <c r="AG5" i="26"/>
  <c r="AR4" i="26"/>
  <c r="AQ4" i="26"/>
  <c r="AP4" i="26"/>
  <c r="AO4" i="26"/>
  <c r="AN4" i="26"/>
  <c r="AM4" i="26"/>
  <c r="AL4" i="26"/>
  <c r="AK4" i="26"/>
  <c r="AJ4" i="26"/>
  <c r="AI4" i="26"/>
  <c r="AH4" i="26"/>
  <c r="AG4" i="26"/>
  <c r="AR3" i="26"/>
  <c r="AQ3" i="26"/>
  <c r="AP3" i="26"/>
  <c r="AO3" i="26"/>
  <c r="AN3" i="26"/>
  <c r="AM3" i="26"/>
  <c r="AL3" i="26"/>
  <c r="AK3" i="26"/>
  <c r="AJ3" i="26"/>
  <c r="AI3" i="26"/>
  <c r="AH3" i="26"/>
  <c r="AG3" i="26"/>
  <c r="AR25" i="25"/>
  <c r="AQ25" i="25"/>
  <c r="AP25" i="25"/>
  <c r="AO25" i="25"/>
  <c r="AN25" i="25"/>
  <c r="AM25" i="25"/>
  <c r="AL25" i="25"/>
  <c r="AK25" i="25"/>
  <c r="AJ25" i="25"/>
  <c r="AI25" i="25"/>
  <c r="AH25" i="25"/>
  <c r="AG25" i="25"/>
  <c r="AR24" i="25"/>
  <c r="AQ24" i="25"/>
  <c r="AP24" i="25"/>
  <c r="AO24" i="25"/>
  <c r="AN24" i="25"/>
  <c r="AM24" i="25"/>
  <c r="AL24" i="25"/>
  <c r="AK24" i="25"/>
  <c r="AJ24" i="25"/>
  <c r="AI24" i="25"/>
  <c r="AH24" i="25"/>
  <c r="AG24" i="25"/>
  <c r="AR23" i="25"/>
  <c r="AQ23" i="25"/>
  <c r="AP23" i="25"/>
  <c r="AO23" i="25"/>
  <c r="AN23" i="25"/>
  <c r="AM23" i="25"/>
  <c r="AL23" i="25"/>
  <c r="AK23" i="25"/>
  <c r="AJ23" i="25"/>
  <c r="AI23" i="25"/>
  <c r="AH23" i="25"/>
  <c r="AG23" i="25"/>
  <c r="AR22" i="25"/>
  <c r="AQ22" i="25"/>
  <c r="AP22" i="25"/>
  <c r="AO22" i="25"/>
  <c r="AN22" i="25"/>
  <c r="AM22" i="25"/>
  <c r="AL22" i="25"/>
  <c r="AK22" i="25"/>
  <c r="AJ22" i="25"/>
  <c r="AI22" i="25"/>
  <c r="AH22" i="25"/>
  <c r="AG22" i="25"/>
  <c r="AR21" i="25"/>
  <c r="AQ21" i="25"/>
  <c r="AP21" i="25"/>
  <c r="AO21" i="25"/>
  <c r="AN21" i="25"/>
  <c r="AM21" i="25"/>
  <c r="AL21" i="25"/>
  <c r="AK21" i="25"/>
  <c r="AJ21" i="25"/>
  <c r="AI21" i="25"/>
  <c r="AH21" i="25"/>
  <c r="AG21" i="25"/>
  <c r="AR20" i="25"/>
  <c r="AQ20" i="25"/>
  <c r="AP20" i="25"/>
  <c r="AO20" i="25"/>
  <c r="AN20" i="25"/>
  <c r="AM20" i="25"/>
  <c r="AL20" i="25"/>
  <c r="AK20" i="25"/>
  <c r="AJ20" i="25"/>
  <c r="AI20" i="25"/>
  <c r="AH20" i="25"/>
  <c r="AG20" i="25"/>
  <c r="AR19" i="25"/>
  <c r="AQ19" i="25"/>
  <c r="AP19" i="25"/>
  <c r="AO19" i="25"/>
  <c r="AN19" i="25"/>
  <c r="AM19" i="25"/>
  <c r="AL19" i="25"/>
  <c r="AK19" i="25"/>
  <c r="AJ19" i="25"/>
  <c r="AI19" i="25"/>
  <c r="AH19" i="25"/>
  <c r="AG19" i="25"/>
  <c r="AR18" i="25"/>
  <c r="AQ18" i="25"/>
  <c r="AP18" i="25"/>
  <c r="AO18" i="25"/>
  <c r="AN18" i="25"/>
  <c r="AM18" i="25"/>
  <c r="AL18" i="25"/>
  <c r="AK18" i="25"/>
  <c r="AJ18" i="25"/>
  <c r="AI18" i="25"/>
  <c r="AH18" i="25"/>
  <c r="AG18" i="25"/>
  <c r="AR17" i="25"/>
  <c r="AQ17" i="25"/>
  <c r="AP17" i="25"/>
  <c r="AO17" i="25"/>
  <c r="AN17" i="25"/>
  <c r="AM17" i="25"/>
  <c r="AL17" i="25"/>
  <c r="AK17" i="25"/>
  <c r="AJ17" i="25"/>
  <c r="AI17" i="25"/>
  <c r="AH17" i="25"/>
  <c r="AG17" i="25"/>
  <c r="AR16" i="25"/>
  <c r="AQ16" i="25"/>
  <c r="AP16" i="25"/>
  <c r="AO16" i="25"/>
  <c r="AN16" i="25"/>
  <c r="AM16" i="25"/>
  <c r="AL16" i="25"/>
  <c r="AK16" i="25"/>
  <c r="AJ16" i="25"/>
  <c r="AI16" i="25"/>
  <c r="AH16" i="25"/>
  <c r="AG16" i="25"/>
  <c r="AR15" i="25"/>
  <c r="AQ15" i="25"/>
  <c r="AP15" i="25"/>
  <c r="AO15" i="25"/>
  <c r="AN15" i="25"/>
  <c r="AM15" i="25"/>
  <c r="AL15" i="25"/>
  <c r="AK15" i="25"/>
  <c r="AJ15" i="25"/>
  <c r="AI15" i="25"/>
  <c r="AH15" i="25"/>
  <c r="AG15" i="25"/>
  <c r="AR14" i="25"/>
  <c r="AQ14" i="25"/>
  <c r="AP14" i="25"/>
  <c r="AO14" i="25"/>
  <c r="AN14" i="25"/>
  <c r="AM14" i="25"/>
  <c r="AL14" i="25"/>
  <c r="AK14" i="25"/>
  <c r="AJ14" i="25"/>
  <c r="AI14" i="25"/>
  <c r="AH14" i="25"/>
  <c r="AG14" i="25"/>
  <c r="AR13" i="25"/>
  <c r="AQ13" i="25"/>
  <c r="AP13" i="25"/>
  <c r="AO13" i="25"/>
  <c r="AN13" i="25"/>
  <c r="AM13" i="25"/>
  <c r="AL13" i="25"/>
  <c r="AK13" i="25"/>
  <c r="AJ13" i="25"/>
  <c r="AI13" i="25"/>
  <c r="AH13" i="25"/>
  <c r="AG13" i="25"/>
  <c r="AR12" i="25"/>
  <c r="AQ12" i="25"/>
  <c r="AP12" i="25"/>
  <c r="AO12" i="25"/>
  <c r="AN12" i="25"/>
  <c r="AM12" i="25"/>
  <c r="AL12" i="25"/>
  <c r="AK12" i="25"/>
  <c r="AJ12" i="25"/>
  <c r="AI12" i="25"/>
  <c r="AH12" i="25"/>
  <c r="AG12" i="25"/>
  <c r="AR11" i="25"/>
  <c r="AQ11" i="25"/>
  <c r="AP11" i="25"/>
  <c r="AO11" i="25"/>
  <c r="AN11" i="25"/>
  <c r="AM11" i="25"/>
  <c r="AL11" i="25"/>
  <c r="AK11" i="25"/>
  <c r="AJ11" i="25"/>
  <c r="AI11" i="25"/>
  <c r="AH11" i="25"/>
  <c r="AG11" i="25"/>
  <c r="AR10" i="25"/>
  <c r="AQ10" i="25"/>
  <c r="AP10" i="25"/>
  <c r="AO10" i="25"/>
  <c r="AN10" i="25"/>
  <c r="AM10" i="25"/>
  <c r="AL10" i="25"/>
  <c r="AK10" i="25"/>
  <c r="AJ10" i="25"/>
  <c r="AI10" i="25"/>
  <c r="AH10" i="25"/>
  <c r="AG10" i="25"/>
  <c r="AR9" i="25"/>
  <c r="AQ9" i="25"/>
  <c r="AP9" i="25"/>
  <c r="AO9" i="25"/>
  <c r="AN9" i="25"/>
  <c r="AM9" i="25"/>
  <c r="AL9" i="25"/>
  <c r="AK9" i="25"/>
  <c r="AJ9" i="25"/>
  <c r="AI9" i="25"/>
  <c r="AH9" i="25"/>
  <c r="AG9" i="25"/>
  <c r="AR8" i="25"/>
  <c r="AQ8" i="25"/>
  <c r="AP8" i="25"/>
  <c r="AO8" i="25"/>
  <c r="AN8" i="25"/>
  <c r="AM8" i="25"/>
  <c r="AL8" i="25"/>
  <c r="AK8" i="25"/>
  <c r="AJ8" i="25"/>
  <c r="AI8" i="25"/>
  <c r="AH8" i="25"/>
  <c r="AG8" i="25"/>
  <c r="AR7" i="25"/>
  <c r="AQ7" i="25"/>
  <c r="AP7" i="25"/>
  <c r="AO7" i="25"/>
  <c r="AN7" i="25"/>
  <c r="AM7" i="25"/>
  <c r="AL7" i="25"/>
  <c r="AK7" i="25"/>
  <c r="AJ7" i="25"/>
  <c r="AI7" i="25"/>
  <c r="AH7" i="25"/>
  <c r="AG7" i="25"/>
  <c r="AR6" i="25"/>
  <c r="AQ6" i="25"/>
  <c r="AP6" i="25"/>
  <c r="AO6" i="25"/>
  <c r="AN6" i="25"/>
  <c r="AM6" i="25"/>
  <c r="AL6" i="25"/>
  <c r="AK6" i="25"/>
  <c r="AJ6" i="25"/>
  <c r="AI6" i="25"/>
  <c r="AH6" i="25"/>
  <c r="AG6" i="25"/>
  <c r="AR5" i="25"/>
  <c r="AQ5" i="25"/>
  <c r="AP5" i="25"/>
  <c r="AO5" i="25"/>
  <c r="AN5" i="25"/>
  <c r="AM5" i="25"/>
  <c r="AL5" i="25"/>
  <c r="AK5" i="25"/>
  <c r="AJ5" i="25"/>
  <c r="AI5" i="25"/>
  <c r="AH5" i="25"/>
  <c r="AG5" i="25"/>
  <c r="AR4" i="25"/>
  <c r="AQ4" i="25"/>
  <c r="AP4" i="25"/>
  <c r="AO4" i="25"/>
  <c r="AN4" i="25"/>
  <c r="AM4" i="25"/>
  <c r="AL4" i="25"/>
  <c r="AK4" i="25"/>
  <c r="AJ4" i="25"/>
  <c r="AI4" i="25"/>
  <c r="AH4" i="25"/>
  <c r="AG4" i="25"/>
  <c r="AU3" i="25"/>
  <c r="AR3" i="25"/>
  <c r="AQ3" i="25"/>
  <c r="AP3" i="25"/>
  <c r="AO3" i="25"/>
  <c r="AN3" i="25"/>
  <c r="AM3" i="25"/>
  <c r="AL3" i="25"/>
  <c r="AK3" i="25"/>
  <c r="AJ3" i="25"/>
  <c r="AI3" i="25"/>
  <c r="AH3" i="25"/>
  <c r="AG3" i="25"/>
  <c r="AR25" i="24"/>
  <c r="AQ25" i="24"/>
  <c r="AP25" i="24"/>
  <c r="AO25" i="24"/>
  <c r="AN25" i="24"/>
  <c r="AM25" i="24"/>
  <c r="AL25" i="24"/>
  <c r="AK25" i="24"/>
  <c r="AJ25" i="24"/>
  <c r="AI25" i="24"/>
  <c r="AH25" i="24"/>
  <c r="AG25" i="24"/>
  <c r="AR24" i="24"/>
  <c r="AQ24" i="24"/>
  <c r="AP24" i="24"/>
  <c r="AO24" i="24"/>
  <c r="AN24" i="24"/>
  <c r="AM24" i="24"/>
  <c r="AL24" i="24"/>
  <c r="AK24" i="24"/>
  <c r="AJ24" i="24"/>
  <c r="AI24" i="24"/>
  <c r="AH24" i="24"/>
  <c r="AG24" i="24"/>
  <c r="AR23" i="24"/>
  <c r="AQ23" i="24"/>
  <c r="AP23" i="24"/>
  <c r="AO23" i="24"/>
  <c r="AN23" i="24"/>
  <c r="AM23" i="24"/>
  <c r="AL23" i="24"/>
  <c r="AK23" i="24"/>
  <c r="AJ23" i="24"/>
  <c r="AI23" i="24"/>
  <c r="AH23" i="24"/>
  <c r="AG23" i="24"/>
  <c r="AR22" i="24"/>
  <c r="AQ22" i="24"/>
  <c r="AP22" i="24"/>
  <c r="AO22" i="24"/>
  <c r="AN22" i="24"/>
  <c r="AM22" i="24"/>
  <c r="AL22" i="24"/>
  <c r="AK22" i="24"/>
  <c r="AJ22" i="24"/>
  <c r="AI22" i="24"/>
  <c r="AH22" i="24"/>
  <c r="AG22" i="24"/>
  <c r="AR21" i="24"/>
  <c r="AQ21" i="24"/>
  <c r="AP21" i="24"/>
  <c r="AO21" i="24"/>
  <c r="AN21" i="24"/>
  <c r="AM21" i="24"/>
  <c r="AL21" i="24"/>
  <c r="AK21" i="24"/>
  <c r="AJ21" i="24"/>
  <c r="AI21" i="24"/>
  <c r="AH21" i="24"/>
  <c r="AG21" i="24"/>
  <c r="AR20" i="24"/>
  <c r="AQ20" i="24"/>
  <c r="AP20" i="24"/>
  <c r="AO20" i="24"/>
  <c r="AN20" i="24"/>
  <c r="AM20" i="24"/>
  <c r="AL20" i="24"/>
  <c r="AK20" i="24"/>
  <c r="AJ20" i="24"/>
  <c r="AI20" i="24"/>
  <c r="AH20" i="24"/>
  <c r="AG20" i="24"/>
  <c r="AR19" i="24"/>
  <c r="AQ19" i="24"/>
  <c r="AP19" i="24"/>
  <c r="AO19" i="24"/>
  <c r="AN19" i="24"/>
  <c r="AM19" i="24"/>
  <c r="AL19" i="24"/>
  <c r="AK19" i="24"/>
  <c r="AJ19" i="24"/>
  <c r="AI19" i="24"/>
  <c r="AH19" i="24"/>
  <c r="AG19" i="24"/>
  <c r="AR18" i="24"/>
  <c r="AQ18" i="24"/>
  <c r="AP18" i="24"/>
  <c r="AO18" i="24"/>
  <c r="AN18" i="24"/>
  <c r="AM18" i="24"/>
  <c r="AL18" i="24"/>
  <c r="AK18" i="24"/>
  <c r="AJ18" i="24"/>
  <c r="AI18" i="24"/>
  <c r="AH18" i="24"/>
  <c r="AG18" i="24"/>
  <c r="AR17" i="24"/>
  <c r="AQ17" i="24"/>
  <c r="AP17" i="24"/>
  <c r="AO17" i="24"/>
  <c r="AN17" i="24"/>
  <c r="AM17" i="24"/>
  <c r="AL17" i="24"/>
  <c r="AK17" i="24"/>
  <c r="AJ17" i="24"/>
  <c r="AI17" i="24"/>
  <c r="AH17" i="24"/>
  <c r="AG17" i="24"/>
  <c r="AR16" i="24"/>
  <c r="AQ16" i="24"/>
  <c r="AP16" i="24"/>
  <c r="AO16" i="24"/>
  <c r="AN16" i="24"/>
  <c r="AM16" i="24"/>
  <c r="AL16" i="24"/>
  <c r="AK16" i="24"/>
  <c r="AJ16" i="24"/>
  <c r="AI16" i="24"/>
  <c r="AH16" i="24"/>
  <c r="AG16" i="24"/>
  <c r="AR15" i="24"/>
  <c r="AQ15" i="24"/>
  <c r="AP15" i="24"/>
  <c r="AO15" i="24"/>
  <c r="AN15" i="24"/>
  <c r="AM15" i="24"/>
  <c r="AL15" i="24"/>
  <c r="AK15" i="24"/>
  <c r="AJ15" i="24"/>
  <c r="AI15" i="24"/>
  <c r="AH15" i="24"/>
  <c r="AG15" i="24"/>
  <c r="AR14" i="24"/>
  <c r="AQ14" i="24"/>
  <c r="AP14" i="24"/>
  <c r="AO14" i="24"/>
  <c r="AN14" i="24"/>
  <c r="AM14" i="24"/>
  <c r="AL14" i="24"/>
  <c r="AK14" i="24"/>
  <c r="AJ14" i="24"/>
  <c r="AI14" i="24"/>
  <c r="AH14" i="24"/>
  <c r="AG14" i="24"/>
  <c r="AR13" i="24"/>
  <c r="AQ13" i="24"/>
  <c r="AP13" i="24"/>
  <c r="AO13" i="24"/>
  <c r="AN13" i="24"/>
  <c r="AM13" i="24"/>
  <c r="AL13" i="24"/>
  <c r="AK13" i="24"/>
  <c r="AJ13" i="24"/>
  <c r="AI13" i="24"/>
  <c r="AH13" i="24"/>
  <c r="AG13" i="24"/>
  <c r="AR12" i="24"/>
  <c r="AQ12" i="24"/>
  <c r="AP12" i="24"/>
  <c r="AO12" i="24"/>
  <c r="AN12" i="24"/>
  <c r="AM12" i="24"/>
  <c r="AL12" i="24"/>
  <c r="AK12" i="24"/>
  <c r="AJ12" i="24"/>
  <c r="AI12" i="24"/>
  <c r="AH12" i="24"/>
  <c r="AG12" i="24"/>
  <c r="AR11" i="24"/>
  <c r="AQ11" i="24"/>
  <c r="AP11" i="24"/>
  <c r="AO11" i="24"/>
  <c r="AN11" i="24"/>
  <c r="AM11" i="24"/>
  <c r="AL11" i="24"/>
  <c r="AK11" i="24"/>
  <c r="AJ11" i="24"/>
  <c r="AI11" i="24"/>
  <c r="AH11" i="24"/>
  <c r="AG11" i="24"/>
  <c r="AR10" i="24"/>
  <c r="AQ10" i="24"/>
  <c r="AP10" i="24"/>
  <c r="AO10" i="24"/>
  <c r="AN10" i="24"/>
  <c r="AM10" i="24"/>
  <c r="AL10" i="24"/>
  <c r="AK10" i="24"/>
  <c r="AJ10" i="24"/>
  <c r="AI10" i="24"/>
  <c r="AH10" i="24"/>
  <c r="AG10" i="24"/>
  <c r="AR9" i="24"/>
  <c r="AQ9" i="24"/>
  <c r="AP9" i="24"/>
  <c r="AO9" i="24"/>
  <c r="AN9" i="24"/>
  <c r="AM9" i="24"/>
  <c r="AL9" i="24"/>
  <c r="AK9" i="24"/>
  <c r="AJ9" i="24"/>
  <c r="AI9" i="24"/>
  <c r="AH9" i="24"/>
  <c r="AG9" i="24"/>
  <c r="AR8" i="24"/>
  <c r="AQ8" i="24"/>
  <c r="AP8" i="24"/>
  <c r="AO8" i="24"/>
  <c r="AN8" i="24"/>
  <c r="AM8" i="24"/>
  <c r="AL8" i="24"/>
  <c r="AK8" i="24"/>
  <c r="AJ8" i="24"/>
  <c r="AI8" i="24"/>
  <c r="AH8" i="24"/>
  <c r="AG8" i="24"/>
  <c r="AR7" i="24"/>
  <c r="AQ7" i="24"/>
  <c r="AP7" i="24"/>
  <c r="AO7" i="24"/>
  <c r="AN7" i="24"/>
  <c r="AM7" i="24"/>
  <c r="AL7" i="24"/>
  <c r="AK7" i="24"/>
  <c r="AJ7" i="24"/>
  <c r="AI7" i="24"/>
  <c r="AH7" i="24"/>
  <c r="AG7" i="24"/>
  <c r="AR6" i="24"/>
  <c r="AQ6" i="24"/>
  <c r="AP6" i="24"/>
  <c r="AO6" i="24"/>
  <c r="AN6" i="24"/>
  <c r="AM6" i="24"/>
  <c r="AL6" i="24"/>
  <c r="AK6" i="24"/>
  <c r="AJ6" i="24"/>
  <c r="AI6" i="24"/>
  <c r="AH6" i="24"/>
  <c r="AG6" i="24"/>
  <c r="AR5" i="24"/>
  <c r="AQ5" i="24"/>
  <c r="AP5" i="24"/>
  <c r="AO5" i="24"/>
  <c r="AN5" i="24"/>
  <c r="AM5" i="24"/>
  <c r="AL5" i="24"/>
  <c r="AK5" i="24"/>
  <c r="AJ5" i="24"/>
  <c r="AI5" i="24"/>
  <c r="AH5" i="24"/>
  <c r="AG5" i="24"/>
  <c r="AR4" i="24"/>
  <c r="AQ4" i="24"/>
  <c r="AP4" i="24"/>
  <c r="AO4" i="24"/>
  <c r="AN4" i="24"/>
  <c r="AM4" i="24"/>
  <c r="AL4" i="24"/>
  <c r="AK4" i="24"/>
  <c r="AJ4" i="24"/>
  <c r="AI4" i="24"/>
  <c r="AH4" i="24"/>
  <c r="AG4" i="24"/>
  <c r="AR3" i="24"/>
  <c r="AQ3" i="24"/>
  <c r="AP3" i="24"/>
  <c r="AO3" i="24"/>
  <c r="AN3" i="24"/>
  <c r="AM3" i="24"/>
  <c r="AL3" i="24"/>
  <c r="AK3" i="24"/>
  <c r="AJ3" i="24"/>
  <c r="AI3" i="24"/>
  <c r="AH3" i="24"/>
  <c r="AG3" i="24"/>
  <c r="AR25" i="23"/>
  <c r="AQ25" i="23"/>
  <c r="AP25" i="23"/>
  <c r="AO25" i="23"/>
  <c r="AN25" i="23"/>
  <c r="AM25" i="23"/>
  <c r="AL25" i="23"/>
  <c r="AK25" i="23"/>
  <c r="AJ25" i="23"/>
  <c r="AI25" i="23"/>
  <c r="AH25" i="23"/>
  <c r="AG25" i="23"/>
  <c r="AR24" i="23"/>
  <c r="AQ24" i="23"/>
  <c r="AP24" i="23"/>
  <c r="AO24" i="23"/>
  <c r="AN24" i="23"/>
  <c r="AM24" i="23"/>
  <c r="AL24" i="23"/>
  <c r="AK24" i="23"/>
  <c r="AJ24" i="23"/>
  <c r="AI24" i="23"/>
  <c r="AH24" i="23"/>
  <c r="AG24" i="23"/>
  <c r="AR23" i="23"/>
  <c r="AQ23" i="23"/>
  <c r="AP23" i="23"/>
  <c r="AO23" i="23"/>
  <c r="AN23" i="23"/>
  <c r="AM23" i="23"/>
  <c r="AL23" i="23"/>
  <c r="AK23" i="23"/>
  <c r="AJ23" i="23"/>
  <c r="AI23" i="23"/>
  <c r="AH23" i="23"/>
  <c r="AG23" i="23"/>
  <c r="AR22" i="23"/>
  <c r="AQ22" i="23"/>
  <c r="AP22" i="23"/>
  <c r="AO22" i="23"/>
  <c r="AN22" i="23"/>
  <c r="AM22" i="23"/>
  <c r="AL22" i="23"/>
  <c r="AK22" i="23"/>
  <c r="AJ22" i="23"/>
  <c r="AI22" i="23"/>
  <c r="AH22" i="23"/>
  <c r="AG22" i="23"/>
  <c r="AR21" i="23"/>
  <c r="AQ21" i="23"/>
  <c r="AP21" i="23"/>
  <c r="AO21" i="23"/>
  <c r="AN21" i="23"/>
  <c r="AM21" i="23"/>
  <c r="AL21" i="23"/>
  <c r="AK21" i="23"/>
  <c r="AJ21" i="23"/>
  <c r="AI21" i="23"/>
  <c r="AH21" i="23"/>
  <c r="AG21" i="23"/>
  <c r="AR20" i="23"/>
  <c r="AQ20" i="23"/>
  <c r="AP20" i="23"/>
  <c r="AO20" i="23"/>
  <c r="AN20" i="23"/>
  <c r="AM20" i="23"/>
  <c r="AL20" i="23"/>
  <c r="AK20" i="23"/>
  <c r="AJ20" i="23"/>
  <c r="AI20" i="23"/>
  <c r="AH20" i="23"/>
  <c r="AG20" i="23"/>
  <c r="AR19" i="23"/>
  <c r="AQ19" i="23"/>
  <c r="AP19" i="23"/>
  <c r="AO19" i="23"/>
  <c r="AN19" i="23"/>
  <c r="AM19" i="23"/>
  <c r="AL19" i="23"/>
  <c r="AK19" i="23"/>
  <c r="AJ19" i="23"/>
  <c r="AI19" i="23"/>
  <c r="AH19" i="23"/>
  <c r="AG19" i="23"/>
  <c r="AR18" i="23"/>
  <c r="AQ18" i="23"/>
  <c r="AP18" i="23"/>
  <c r="AO18" i="23"/>
  <c r="AN18" i="23"/>
  <c r="AM18" i="23"/>
  <c r="AL18" i="23"/>
  <c r="AK18" i="23"/>
  <c r="AJ18" i="23"/>
  <c r="AI18" i="23"/>
  <c r="AH18" i="23"/>
  <c r="AG18" i="23"/>
  <c r="AR17" i="23"/>
  <c r="AQ17" i="23"/>
  <c r="AP17" i="23"/>
  <c r="AO17" i="23"/>
  <c r="AN17" i="23"/>
  <c r="AM17" i="23"/>
  <c r="AL17" i="23"/>
  <c r="AK17" i="23"/>
  <c r="AJ17" i="23"/>
  <c r="AI17" i="23"/>
  <c r="AH17" i="23"/>
  <c r="AG17" i="23"/>
  <c r="AR16" i="23"/>
  <c r="AQ16" i="23"/>
  <c r="AP16" i="23"/>
  <c r="AO16" i="23"/>
  <c r="AN16" i="23"/>
  <c r="AM16" i="23"/>
  <c r="AL16" i="23"/>
  <c r="AK16" i="23"/>
  <c r="AJ16" i="23"/>
  <c r="AI16" i="23"/>
  <c r="AH16" i="23"/>
  <c r="AG16" i="23"/>
  <c r="AR15" i="23"/>
  <c r="AQ15" i="23"/>
  <c r="AP15" i="23"/>
  <c r="AO15" i="23"/>
  <c r="AN15" i="23"/>
  <c r="AM15" i="23"/>
  <c r="AL15" i="23"/>
  <c r="AK15" i="23"/>
  <c r="AJ15" i="23"/>
  <c r="AI15" i="23"/>
  <c r="AH15" i="23"/>
  <c r="AG15" i="23"/>
  <c r="AR14" i="23"/>
  <c r="AQ14" i="23"/>
  <c r="AP14" i="23"/>
  <c r="AO14" i="23"/>
  <c r="AN14" i="23"/>
  <c r="AM14" i="23"/>
  <c r="AL14" i="23"/>
  <c r="AK14" i="23"/>
  <c r="AJ14" i="23"/>
  <c r="AI14" i="23"/>
  <c r="AH14" i="23"/>
  <c r="AG14" i="23"/>
  <c r="AR13" i="23"/>
  <c r="AQ13" i="23"/>
  <c r="AP13" i="23"/>
  <c r="AO13" i="23"/>
  <c r="AN13" i="23"/>
  <c r="AM13" i="23"/>
  <c r="AL13" i="23"/>
  <c r="AK13" i="23"/>
  <c r="AJ13" i="23"/>
  <c r="AI13" i="23"/>
  <c r="AH13" i="23"/>
  <c r="AG13" i="23"/>
  <c r="AR12" i="23"/>
  <c r="AQ12" i="23"/>
  <c r="AP12" i="23"/>
  <c r="AO12" i="23"/>
  <c r="AN12" i="23"/>
  <c r="AM12" i="23"/>
  <c r="AL12" i="23"/>
  <c r="AK12" i="23"/>
  <c r="AJ12" i="23"/>
  <c r="AI12" i="23"/>
  <c r="AH12" i="23"/>
  <c r="AG12" i="23"/>
  <c r="AR11" i="23"/>
  <c r="AQ11" i="23"/>
  <c r="AP11" i="23"/>
  <c r="AO11" i="23"/>
  <c r="AN11" i="23"/>
  <c r="AM11" i="23"/>
  <c r="AL11" i="23"/>
  <c r="AK11" i="23"/>
  <c r="AJ11" i="23"/>
  <c r="AI11" i="23"/>
  <c r="AH11" i="23"/>
  <c r="AG11" i="23"/>
  <c r="AR10" i="23"/>
  <c r="AQ10" i="23"/>
  <c r="AP10" i="23"/>
  <c r="AO10" i="23"/>
  <c r="AN10" i="23"/>
  <c r="AM10" i="23"/>
  <c r="AL10" i="23"/>
  <c r="AK10" i="23"/>
  <c r="AJ10" i="23"/>
  <c r="AI10" i="23"/>
  <c r="AH10" i="23"/>
  <c r="AG10" i="23"/>
  <c r="AR9" i="23"/>
  <c r="AQ9" i="23"/>
  <c r="AP9" i="23"/>
  <c r="AO9" i="23"/>
  <c r="AN9" i="23"/>
  <c r="AM9" i="23"/>
  <c r="AL9" i="23"/>
  <c r="AK9" i="23"/>
  <c r="AJ9" i="23"/>
  <c r="AI9" i="23"/>
  <c r="AH9" i="23"/>
  <c r="AG9" i="23"/>
  <c r="AR8" i="23"/>
  <c r="AQ8" i="23"/>
  <c r="AP8" i="23"/>
  <c r="AO8" i="23"/>
  <c r="AN8" i="23"/>
  <c r="AM8" i="23"/>
  <c r="AL8" i="23"/>
  <c r="AK8" i="23"/>
  <c r="AJ8" i="23"/>
  <c r="AI8" i="23"/>
  <c r="AH8" i="23"/>
  <c r="AG8" i="23"/>
  <c r="AR7" i="23"/>
  <c r="AQ7" i="23"/>
  <c r="AP7" i="23"/>
  <c r="AO7" i="23"/>
  <c r="AN7" i="23"/>
  <c r="AM7" i="23"/>
  <c r="AL7" i="23"/>
  <c r="AK7" i="23"/>
  <c r="AJ7" i="23"/>
  <c r="AI7" i="23"/>
  <c r="AH7" i="23"/>
  <c r="AG7" i="23"/>
  <c r="AR6" i="23"/>
  <c r="AQ6" i="23"/>
  <c r="AP6" i="23"/>
  <c r="AO6" i="23"/>
  <c r="AN6" i="23"/>
  <c r="AM6" i="23"/>
  <c r="AL6" i="23"/>
  <c r="AK6" i="23"/>
  <c r="AJ6" i="23"/>
  <c r="AI6" i="23"/>
  <c r="AH6" i="23"/>
  <c r="AG6" i="23"/>
  <c r="AR5" i="23"/>
  <c r="AQ5" i="23"/>
  <c r="AP5" i="23"/>
  <c r="AO5" i="23"/>
  <c r="AN5" i="23"/>
  <c r="AM5" i="23"/>
  <c r="AL5" i="23"/>
  <c r="AK5" i="23"/>
  <c r="AJ5" i="23"/>
  <c r="AI5" i="23"/>
  <c r="AH5" i="23"/>
  <c r="AG5" i="23"/>
  <c r="AR4" i="23"/>
  <c r="AQ4" i="23"/>
  <c r="AP4" i="23"/>
  <c r="AO4" i="23"/>
  <c r="AN4" i="23"/>
  <c r="AM4" i="23"/>
  <c r="AL4" i="23"/>
  <c r="AK4" i="23"/>
  <c r="AJ4" i="23"/>
  <c r="AI4" i="23"/>
  <c r="AH4" i="23"/>
  <c r="AG4" i="23"/>
  <c r="AR3" i="23"/>
  <c r="AQ3" i="23"/>
  <c r="AP3" i="23"/>
  <c r="AO3" i="23"/>
  <c r="AN3" i="23"/>
  <c r="AM3" i="23"/>
  <c r="AL3" i="23"/>
  <c r="AK3" i="23"/>
  <c r="AJ3" i="23"/>
  <c r="AI3" i="23"/>
  <c r="AH3" i="23"/>
  <c r="AG3" i="23"/>
  <c r="AR25" i="22"/>
  <c r="AQ25" i="22"/>
  <c r="AP25" i="22"/>
  <c r="AO25" i="22"/>
  <c r="AN25" i="22"/>
  <c r="AM25" i="22"/>
  <c r="AL25" i="22"/>
  <c r="AK25" i="22"/>
  <c r="AJ25" i="22"/>
  <c r="AI25" i="22"/>
  <c r="AH25" i="22"/>
  <c r="AG25" i="22"/>
  <c r="AR24" i="22"/>
  <c r="AQ24" i="22"/>
  <c r="AP24" i="22"/>
  <c r="AO24" i="22"/>
  <c r="AN24" i="22"/>
  <c r="AM24" i="22"/>
  <c r="AL24" i="22"/>
  <c r="AK24" i="22"/>
  <c r="AJ24" i="22"/>
  <c r="AI24" i="22"/>
  <c r="AH24" i="22"/>
  <c r="AG24" i="22"/>
  <c r="AR23" i="22"/>
  <c r="AQ23" i="22"/>
  <c r="AP23" i="22"/>
  <c r="AO23" i="22"/>
  <c r="AN23" i="22"/>
  <c r="AM23" i="22"/>
  <c r="AL23" i="22"/>
  <c r="AK23" i="22"/>
  <c r="AJ23" i="22"/>
  <c r="AI23" i="22"/>
  <c r="AH23" i="22"/>
  <c r="AG23" i="22"/>
  <c r="AR22" i="22"/>
  <c r="AQ22" i="22"/>
  <c r="AP22" i="22"/>
  <c r="AO22" i="22"/>
  <c r="AN22" i="22"/>
  <c r="AM22" i="22"/>
  <c r="AL22" i="22"/>
  <c r="AK22" i="22"/>
  <c r="AJ22" i="22"/>
  <c r="AI22" i="22"/>
  <c r="AH22" i="22"/>
  <c r="AG22" i="22"/>
  <c r="AR21" i="22"/>
  <c r="AQ21" i="22"/>
  <c r="AP21" i="22"/>
  <c r="AO21" i="22"/>
  <c r="AN21" i="22"/>
  <c r="AM21" i="22"/>
  <c r="AL21" i="22"/>
  <c r="AK21" i="22"/>
  <c r="AJ21" i="22"/>
  <c r="AI21" i="22"/>
  <c r="AH21" i="22"/>
  <c r="AG21" i="22"/>
  <c r="AR20" i="22"/>
  <c r="AQ20" i="22"/>
  <c r="AP20" i="22"/>
  <c r="AO20" i="22"/>
  <c r="AN20" i="22"/>
  <c r="AM20" i="22"/>
  <c r="AL20" i="22"/>
  <c r="AK20" i="22"/>
  <c r="AJ20" i="22"/>
  <c r="AI20" i="22"/>
  <c r="AH20" i="22"/>
  <c r="AG20" i="22"/>
  <c r="AR19" i="22"/>
  <c r="AQ19" i="22"/>
  <c r="AP19" i="22"/>
  <c r="AO19" i="22"/>
  <c r="AN19" i="22"/>
  <c r="AM19" i="22"/>
  <c r="AL19" i="22"/>
  <c r="AK19" i="22"/>
  <c r="AJ19" i="22"/>
  <c r="AI19" i="22"/>
  <c r="AH19" i="22"/>
  <c r="AG19" i="22"/>
  <c r="AR18" i="22"/>
  <c r="AQ18" i="22"/>
  <c r="AP18" i="22"/>
  <c r="AO18" i="22"/>
  <c r="AN18" i="22"/>
  <c r="AM18" i="22"/>
  <c r="AL18" i="22"/>
  <c r="AK18" i="22"/>
  <c r="AJ18" i="22"/>
  <c r="AI18" i="22"/>
  <c r="AH18" i="22"/>
  <c r="AG18" i="22"/>
  <c r="AR17" i="22"/>
  <c r="AQ17" i="22"/>
  <c r="AP17" i="22"/>
  <c r="AO17" i="22"/>
  <c r="AN17" i="22"/>
  <c r="AM17" i="22"/>
  <c r="AL17" i="22"/>
  <c r="AK17" i="22"/>
  <c r="AJ17" i="22"/>
  <c r="AI17" i="22"/>
  <c r="AH17" i="22"/>
  <c r="AG17" i="22"/>
  <c r="AR16" i="22"/>
  <c r="AQ16" i="22"/>
  <c r="AP16" i="22"/>
  <c r="AO16" i="22"/>
  <c r="AN16" i="22"/>
  <c r="AM16" i="22"/>
  <c r="AL16" i="22"/>
  <c r="AK16" i="22"/>
  <c r="AJ16" i="22"/>
  <c r="AI16" i="22"/>
  <c r="AH16" i="22"/>
  <c r="AG16" i="22"/>
  <c r="AR15" i="22"/>
  <c r="AQ15" i="22"/>
  <c r="AP15" i="22"/>
  <c r="AO15" i="22"/>
  <c r="AN15" i="22"/>
  <c r="AM15" i="22"/>
  <c r="AL15" i="22"/>
  <c r="AK15" i="22"/>
  <c r="AJ15" i="22"/>
  <c r="AI15" i="22"/>
  <c r="AH15" i="22"/>
  <c r="AG15" i="22"/>
  <c r="AR14" i="22"/>
  <c r="AQ14" i="22"/>
  <c r="AP14" i="22"/>
  <c r="AO14" i="22"/>
  <c r="AN14" i="22"/>
  <c r="AM14" i="22"/>
  <c r="AL14" i="22"/>
  <c r="AK14" i="22"/>
  <c r="AJ14" i="22"/>
  <c r="AI14" i="22"/>
  <c r="AH14" i="22"/>
  <c r="AG14" i="22"/>
  <c r="AR13" i="22"/>
  <c r="AQ13" i="22"/>
  <c r="AP13" i="22"/>
  <c r="AO13" i="22"/>
  <c r="AN13" i="22"/>
  <c r="AM13" i="22"/>
  <c r="AL13" i="22"/>
  <c r="AK13" i="22"/>
  <c r="AJ13" i="22"/>
  <c r="AI13" i="22"/>
  <c r="AH13" i="22"/>
  <c r="AG13" i="22"/>
  <c r="AR12" i="22"/>
  <c r="AQ12" i="22"/>
  <c r="AP12" i="22"/>
  <c r="AO12" i="22"/>
  <c r="AN12" i="22"/>
  <c r="AM12" i="22"/>
  <c r="AL12" i="22"/>
  <c r="AK12" i="22"/>
  <c r="AJ12" i="22"/>
  <c r="AI12" i="22"/>
  <c r="AH12" i="22"/>
  <c r="AG12" i="22"/>
  <c r="AR11" i="22"/>
  <c r="AQ11" i="22"/>
  <c r="AP11" i="22"/>
  <c r="AO11" i="22"/>
  <c r="AN11" i="22"/>
  <c r="AM11" i="22"/>
  <c r="AL11" i="22"/>
  <c r="AK11" i="22"/>
  <c r="AJ11" i="22"/>
  <c r="AI11" i="22"/>
  <c r="AH11" i="22"/>
  <c r="AG11" i="22"/>
  <c r="AR10" i="22"/>
  <c r="AQ10" i="22"/>
  <c r="AP10" i="22"/>
  <c r="AO10" i="22"/>
  <c r="AN10" i="22"/>
  <c r="AM10" i="22"/>
  <c r="AL10" i="22"/>
  <c r="AK10" i="22"/>
  <c r="AJ10" i="22"/>
  <c r="AI10" i="22"/>
  <c r="AH10" i="22"/>
  <c r="AG10" i="22"/>
  <c r="AR9" i="22"/>
  <c r="AQ9" i="22"/>
  <c r="AP9" i="22"/>
  <c r="AO9" i="22"/>
  <c r="AN9" i="22"/>
  <c r="AM9" i="22"/>
  <c r="AL9" i="22"/>
  <c r="AK9" i="22"/>
  <c r="AJ9" i="22"/>
  <c r="AI9" i="22"/>
  <c r="AH9" i="22"/>
  <c r="AG9" i="22"/>
  <c r="AR8" i="22"/>
  <c r="AQ8" i="22"/>
  <c r="AP8" i="22"/>
  <c r="AO8" i="22"/>
  <c r="AN8" i="22"/>
  <c r="AM8" i="22"/>
  <c r="AL8" i="22"/>
  <c r="AK8" i="22"/>
  <c r="AJ8" i="22"/>
  <c r="AI8" i="22"/>
  <c r="AH8" i="22"/>
  <c r="AG8" i="22"/>
  <c r="AR7" i="22"/>
  <c r="AQ7" i="22"/>
  <c r="AP7" i="22"/>
  <c r="AO7" i="22"/>
  <c r="AN7" i="22"/>
  <c r="AM7" i="22"/>
  <c r="AL7" i="22"/>
  <c r="AK7" i="22"/>
  <c r="AJ7" i="22"/>
  <c r="AI7" i="22"/>
  <c r="AH7" i="22"/>
  <c r="AG7" i="22"/>
  <c r="AR6" i="22"/>
  <c r="AQ6" i="22"/>
  <c r="AP6" i="22"/>
  <c r="AO6" i="22"/>
  <c r="AN6" i="22"/>
  <c r="AM6" i="22"/>
  <c r="AL6" i="22"/>
  <c r="AK6" i="22"/>
  <c r="AJ6" i="22"/>
  <c r="AI6" i="22"/>
  <c r="AH6" i="22"/>
  <c r="AG6" i="22"/>
  <c r="AR5" i="22"/>
  <c r="AQ5" i="22"/>
  <c r="AP5" i="22"/>
  <c r="AO5" i="22"/>
  <c r="AN5" i="22"/>
  <c r="AM5" i="22"/>
  <c r="AL5" i="22"/>
  <c r="AK5" i="22"/>
  <c r="AJ5" i="22"/>
  <c r="AI5" i="22"/>
  <c r="AH5" i="22"/>
  <c r="AG5" i="22"/>
  <c r="AU4" i="22"/>
  <c r="AR4" i="22"/>
  <c r="AQ4" i="22"/>
  <c r="AP4" i="22"/>
  <c r="AO4" i="22"/>
  <c r="AN4" i="22"/>
  <c r="AM4" i="22"/>
  <c r="AL4" i="22"/>
  <c r="AK4" i="22"/>
  <c r="AJ4" i="22"/>
  <c r="AI4" i="22"/>
  <c r="AH4" i="22"/>
  <c r="AG4" i="22"/>
  <c r="AR3" i="22"/>
  <c r="AQ3" i="22"/>
  <c r="AP3" i="22"/>
  <c r="AO3" i="22"/>
  <c r="AN3" i="22"/>
  <c r="AM3" i="22"/>
  <c r="AL3" i="22"/>
  <c r="AK3" i="22"/>
  <c r="AJ3" i="22"/>
  <c r="AI3" i="22"/>
  <c r="AH3" i="22"/>
  <c r="AG3" i="22"/>
  <c r="AR75" i="20"/>
  <c r="AQ75" i="20"/>
  <c r="AP75" i="20"/>
  <c r="AO75" i="20"/>
  <c r="AN75" i="20"/>
  <c r="AM75" i="20"/>
  <c r="AL75" i="20"/>
  <c r="AK75" i="20"/>
  <c r="AJ75" i="20"/>
  <c r="AI75" i="20"/>
  <c r="AH75" i="20"/>
  <c r="AG75" i="20"/>
  <c r="AR74" i="20"/>
  <c r="AQ74" i="20"/>
  <c r="AP74" i="20"/>
  <c r="AO74" i="20"/>
  <c r="AN74" i="20"/>
  <c r="AM74" i="20"/>
  <c r="AL74" i="20"/>
  <c r="AK74" i="20"/>
  <c r="AJ74" i="20"/>
  <c r="AI74" i="20"/>
  <c r="AH74" i="20"/>
  <c r="AG74" i="20"/>
  <c r="AR73" i="20"/>
  <c r="AQ73" i="20"/>
  <c r="AP73" i="20"/>
  <c r="AO73" i="20"/>
  <c r="AN73" i="20"/>
  <c r="AM73" i="20"/>
  <c r="AL73" i="20"/>
  <c r="AK73" i="20"/>
  <c r="AJ73" i="20"/>
  <c r="AI73" i="20"/>
  <c r="AH73" i="20"/>
  <c r="AG73" i="20"/>
  <c r="AR72" i="20"/>
  <c r="AQ72" i="20"/>
  <c r="AP72" i="20"/>
  <c r="AO72" i="20"/>
  <c r="AN72" i="20"/>
  <c r="AM72" i="20"/>
  <c r="AL72" i="20"/>
  <c r="AK72" i="20"/>
  <c r="AJ72" i="20"/>
  <c r="AI72" i="20"/>
  <c r="AH72" i="20"/>
  <c r="AG72" i="20"/>
  <c r="AR71" i="20"/>
  <c r="AQ71" i="20"/>
  <c r="AP71" i="20"/>
  <c r="AO71" i="20"/>
  <c r="AN71" i="20"/>
  <c r="AM71" i="20"/>
  <c r="AL71" i="20"/>
  <c r="AK71" i="20"/>
  <c r="AJ71" i="20"/>
  <c r="AI71" i="20"/>
  <c r="AH71" i="20"/>
  <c r="AG71" i="20"/>
  <c r="AR70" i="20"/>
  <c r="AQ70" i="20"/>
  <c r="AP70" i="20"/>
  <c r="AO70" i="20"/>
  <c r="AN70" i="20"/>
  <c r="AM70" i="20"/>
  <c r="AL70" i="20"/>
  <c r="AK70" i="20"/>
  <c r="AJ70" i="20"/>
  <c r="AI70" i="20"/>
  <c r="AH70" i="20"/>
  <c r="AG70" i="20"/>
  <c r="AR69" i="20"/>
  <c r="AQ69" i="20"/>
  <c r="AP69" i="20"/>
  <c r="AO69" i="20"/>
  <c r="AN69" i="20"/>
  <c r="AM69" i="20"/>
  <c r="AL69" i="20"/>
  <c r="AK69" i="20"/>
  <c r="AJ69" i="20"/>
  <c r="AI69" i="20"/>
  <c r="AH69" i="20"/>
  <c r="AG69" i="20"/>
  <c r="AR68" i="20"/>
  <c r="AQ68" i="20"/>
  <c r="AP68" i="20"/>
  <c r="AO68" i="20"/>
  <c r="AN68" i="20"/>
  <c r="AM68" i="20"/>
  <c r="AL68" i="20"/>
  <c r="AK68" i="20"/>
  <c r="AJ68" i="20"/>
  <c r="AI68" i="20"/>
  <c r="AH68" i="20"/>
  <c r="AG68" i="20"/>
  <c r="AR67" i="20"/>
  <c r="AQ67" i="20"/>
  <c r="AP67" i="20"/>
  <c r="AO67" i="20"/>
  <c r="AN67" i="20"/>
  <c r="AM67" i="20"/>
  <c r="AL67" i="20"/>
  <c r="AK67" i="20"/>
  <c r="AJ67" i="20"/>
  <c r="AI67" i="20"/>
  <c r="AH67" i="20"/>
  <c r="AG67" i="20"/>
  <c r="AR66" i="20"/>
  <c r="AQ66" i="20"/>
  <c r="AP66" i="20"/>
  <c r="AO66" i="20"/>
  <c r="AN66" i="20"/>
  <c r="AM66" i="20"/>
  <c r="AL66" i="20"/>
  <c r="AK66" i="20"/>
  <c r="AJ66" i="20"/>
  <c r="AI66" i="20"/>
  <c r="AH66" i="20"/>
  <c r="AG66" i="20"/>
  <c r="AR65" i="20"/>
  <c r="AQ65" i="20"/>
  <c r="AP65" i="20"/>
  <c r="AO65" i="20"/>
  <c r="AN65" i="20"/>
  <c r="AM65" i="20"/>
  <c r="AL65" i="20"/>
  <c r="AK65" i="20"/>
  <c r="AJ65" i="20"/>
  <c r="AI65" i="20"/>
  <c r="AH65" i="20"/>
  <c r="AG65" i="20"/>
  <c r="AR64" i="20"/>
  <c r="AQ64" i="20"/>
  <c r="AP64" i="20"/>
  <c r="AO64" i="20"/>
  <c r="AN64" i="20"/>
  <c r="AM64" i="20"/>
  <c r="AL64" i="20"/>
  <c r="AK64" i="20"/>
  <c r="AJ64" i="20"/>
  <c r="AI64" i="20"/>
  <c r="AH64" i="20"/>
  <c r="AG64" i="20"/>
  <c r="AR63" i="20"/>
  <c r="AQ63" i="20"/>
  <c r="AP63" i="20"/>
  <c r="AO63" i="20"/>
  <c r="AN63" i="20"/>
  <c r="AM63" i="20"/>
  <c r="AL63" i="20"/>
  <c r="AK63" i="20"/>
  <c r="AJ63" i="20"/>
  <c r="AI63" i="20"/>
  <c r="AH63" i="20"/>
  <c r="AG63" i="20"/>
  <c r="AR62" i="20"/>
  <c r="AQ62" i="20"/>
  <c r="AP62" i="20"/>
  <c r="AO62" i="20"/>
  <c r="AN62" i="20"/>
  <c r="AM62" i="20"/>
  <c r="AL62" i="20"/>
  <c r="AK62" i="20"/>
  <c r="AJ62" i="20"/>
  <c r="AI62" i="20"/>
  <c r="AH62" i="20"/>
  <c r="AG62" i="20"/>
  <c r="AR61" i="20"/>
  <c r="AQ61" i="20"/>
  <c r="AP61" i="20"/>
  <c r="AO61" i="20"/>
  <c r="AN61" i="20"/>
  <c r="AM61" i="20"/>
  <c r="AL61" i="20"/>
  <c r="AK61" i="20"/>
  <c r="AJ61" i="20"/>
  <c r="AI61" i="20"/>
  <c r="AH61" i="20"/>
  <c r="AG61" i="20"/>
  <c r="AR60" i="20"/>
  <c r="AQ60" i="20"/>
  <c r="AP60" i="20"/>
  <c r="AO60" i="20"/>
  <c r="AN60" i="20"/>
  <c r="AM60" i="20"/>
  <c r="AL60" i="20"/>
  <c r="AK60" i="20"/>
  <c r="AJ60" i="20"/>
  <c r="AI60" i="20"/>
  <c r="AH60" i="20"/>
  <c r="AG60" i="20"/>
  <c r="AR59" i="20"/>
  <c r="AQ59" i="20"/>
  <c r="AP59" i="20"/>
  <c r="AO59" i="20"/>
  <c r="AN59" i="20"/>
  <c r="AM59" i="20"/>
  <c r="AL59" i="20"/>
  <c r="AK59" i="20"/>
  <c r="AJ59" i="20"/>
  <c r="AI59" i="20"/>
  <c r="AH59" i="20"/>
  <c r="AG59" i="20"/>
  <c r="AR58" i="20"/>
  <c r="AQ58" i="20"/>
  <c r="AP58" i="20"/>
  <c r="AO58" i="20"/>
  <c r="AN58" i="20"/>
  <c r="AM58" i="20"/>
  <c r="AL58" i="20"/>
  <c r="AK58" i="20"/>
  <c r="AJ58" i="20"/>
  <c r="AI58" i="20"/>
  <c r="AH58" i="20"/>
  <c r="AG58" i="20"/>
  <c r="AR57" i="20"/>
  <c r="AQ57" i="20"/>
  <c r="AP57" i="20"/>
  <c r="AO57" i="20"/>
  <c r="AN57" i="20"/>
  <c r="AM57" i="20"/>
  <c r="AL57" i="20"/>
  <c r="AK57" i="20"/>
  <c r="AJ57" i="20"/>
  <c r="AI57" i="20"/>
  <c r="AH57" i="20"/>
  <c r="AG57" i="20"/>
  <c r="AR56" i="20"/>
  <c r="AQ56" i="20"/>
  <c r="AP56" i="20"/>
  <c r="AO56" i="20"/>
  <c r="AN56" i="20"/>
  <c r="AM56" i="20"/>
  <c r="AL56" i="20"/>
  <c r="AK56" i="20"/>
  <c r="AJ56" i="20"/>
  <c r="AI56" i="20"/>
  <c r="AH56" i="20"/>
  <c r="AG56" i="20"/>
  <c r="AR55" i="20"/>
  <c r="AQ55" i="20"/>
  <c r="AP55" i="20"/>
  <c r="AO55" i="20"/>
  <c r="AN55" i="20"/>
  <c r="AM55" i="20"/>
  <c r="AL55" i="20"/>
  <c r="AK55" i="20"/>
  <c r="AJ55" i="20"/>
  <c r="AI55" i="20"/>
  <c r="AH55" i="20"/>
  <c r="AG55" i="20"/>
  <c r="AR54" i="20"/>
  <c r="AQ54" i="20"/>
  <c r="AP54" i="20"/>
  <c r="AO54" i="20"/>
  <c r="AN54" i="20"/>
  <c r="AM54" i="20"/>
  <c r="AL54" i="20"/>
  <c r="AK54" i="20"/>
  <c r="AJ54" i="20"/>
  <c r="AI54" i="20"/>
  <c r="AH54" i="20"/>
  <c r="AG54" i="20"/>
  <c r="AR53" i="20"/>
  <c r="AQ53" i="20"/>
  <c r="AP53" i="20"/>
  <c r="AO53" i="20"/>
  <c r="AN53" i="20"/>
  <c r="AM53" i="20"/>
  <c r="AL53" i="20"/>
  <c r="AK53" i="20"/>
  <c r="AJ53" i="20"/>
  <c r="AI53" i="20"/>
  <c r="AH53" i="20"/>
  <c r="AG53" i="20"/>
  <c r="AR50" i="20"/>
  <c r="AQ50" i="20"/>
  <c r="AP50" i="20"/>
  <c r="AO50" i="20"/>
  <c r="AN50" i="20"/>
  <c r="AM50" i="20"/>
  <c r="AL50" i="20"/>
  <c r="AK50" i="20"/>
  <c r="AJ50" i="20"/>
  <c r="AI50" i="20"/>
  <c r="AH50" i="20"/>
  <c r="AG50" i="20"/>
  <c r="AR49" i="20"/>
  <c r="AQ49" i="20"/>
  <c r="AP49" i="20"/>
  <c r="AO49" i="20"/>
  <c r="AN49" i="20"/>
  <c r="AM49" i="20"/>
  <c r="AL49" i="20"/>
  <c r="AK49" i="20"/>
  <c r="AJ49" i="20"/>
  <c r="AI49" i="20"/>
  <c r="AH49" i="20"/>
  <c r="AG49" i="20"/>
  <c r="AR48" i="20"/>
  <c r="AQ48" i="20"/>
  <c r="AP48" i="20"/>
  <c r="AO48" i="20"/>
  <c r="AN48" i="20"/>
  <c r="AM48" i="20"/>
  <c r="AL48" i="20"/>
  <c r="AK48" i="20"/>
  <c r="AJ48" i="20"/>
  <c r="AI48" i="20"/>
  <c r="AH48" i="20"/>
  <c r="AG48" i="20"/>
  <c r="AR47" i="20"/>
  <c r="AQ47" i="20"/>
  <c r="AP47" i="20"/>
  <c r="AO47" i="20"/>
  <c r="AN47" i="20"/>
  <c r="AM47" i="20"/>
  <c r="AL47" i="20"/>
  <c r="AK47" i="20"/>
  <c r="AJ47" i="20"/>
  <c r="AI47" i="20"/>
  <c r="AH47" i="20"/>
  <c r="AG47" i="20"/>
  <c r="AR46" i="20"/>
  <c r="AQ46" i="20"/>
  <c r="AP46" i="20"/>
  <c r="AO46" i="20"/>
  <c r="AN46" i="20"/>
  <c r="AM46" i="20"/>
  <c r="AL46" i="20"/>
  <c r="AK46" i="20"/>
  <c r="AJ46" i="20"/>
  <c r="AI46" i="20"/>
  <c r="AH46" i="20"/>
  <c r="AG46" i="20"/>
  <c r="AR45" i="20"/>
  <c r="AQ45" i="20"/>
  <c r="AP45" i="20"/>
  <c r="AO45" i="20"/>
  <c r="AN45" i="20"/>
  <c r="AM45" i="20"/>
  <c r="AL45" i="20"/>
  <c r="AK45" i="20"/>
  <c r="AJ45" i="20"/>
  <c r="AI45" i="20"/>
  <c r="AH45" i="20"/>
  <c r="AG45" i="20"/>
  <c r="AR44" i="20"/>
  <c r="AQ44" i="20"/>
  <c r="AP44" i="20"/>
  <c r="AO44" i="20"/>
  <c r="AN44" i="20"/>
  <c r="AM44" i="20"/>
  <c r="AL44" i="20"/>
  <c r="AK44" i="20"/>
  <c r="AJ44" i="20"/>
  <c r="AI44" i="20"/>
  <c r="AH44" i="20"/>
  <c r="AG44" i="20"/>
  <c r="AR43" i="20"/>
  <c r="AQ43" i="20"/>
  <c r="AP43" i="20"/>
  <c r="AO43" i="20"/>
  <c r="AN43" i="20"/>
  <c r="AM43" i="20"/>
  <c r="AL43" i="20"/>
  <c r="AK43" i="20"/>
  <c r="AJ43" i="20"/>
  <c r="AI43" i="20"/>
  <c r="AH43" i="20"/>
  <c r="AG43" i="20"/>
  <c r="AR42" i="20"/>
  <c r="AQ42" i="20"/>
  <c r="AP42" i="20"/>
  <c r="AO42" i="20"/>
  <c r="AN42" i="20"/>
  <c r="AM42" i="20"/>
  <c r="AL42" i="20"/>
  <c r="AK42" i="20"/>
  <c r="AJ42" i="20"/>
  <c r="AI42" i="20"/>
  <c r="AH42" i="20"/>
  <c r="AG42" i="20"/>
  <c r="AR41" i="20"/>
  <c r="AQ41" i="20"/>
  <c r="AP41" i="20"/>
  <c r="AO41" i="20"/>
  <c r="AN41" i="20"/>
  <c r="AM41" i="20"/>
  <c r="AL41" i="20"/>
  <c r="AK41" i="20"/>
  <c r="AJ41" i="20"/>
  <c r="AI41" i="20"/>
  <c r="AH41" i="20"/>
  <c r="AG41" i="20"/>
  <c r="AR40" i="20"/>
  <c r="AQ40" i="20"/>
  <c r="AP40" i="20"/>
  <c r="AO40" i="20"/>
  <c r="AN40" i="20"/>
  <c r="AM40" i="20"/>
  <c r="AL40" i="20"/>
  <c r="AK40" i="20"/>
  <c r="AJ40" i="20"/>
  <c r="AI40" i="20"/>
  <c r="AH40" i="20"/>
  <c r="AG40" i="20"/>
  <c r="AR39" i="20"/>
  <c r="AQ39" i="20"/>
  <c r="AP39" i="20"/>
  <c r="AO39" i="20"/>
  <c r="AN39" i="20"/>
  <c r="AM39" i="20"/>
  <c r="AL39" i="20"/>
  <c r="AK39" i="20"/>
  <c r="AJ39" i="20"/>
  <c r="AI39" i="20"/>
  <c r="AH39" i="20"/>
  <c r="AG39" i="20"/>
  <c r="AR38" i="20"/>
  <c r="AQ38" i="20"/>
  <c r="AP38" i="20"/>
  <c r="AO38" i="20"/>
  <c r="AN38" i="20"/>
  <c r="AM38" i="20"/>
  <c r="AL38" i="20"/>
  <c r="AK38" i="20"/>
  <c r="AJ38" i="20"/>
  <c r="AI38" i="20"/>
  <c r="AH38" i="20"/>
  <c r="AG38" i="20"/>
  <c r="AR37" i="20"/>
  <c r="AQ37" i="20"/>
  <c r="AP37" i="20"/>
  <c r="AO37" i="20"/>
  <c r="AN37" i="20"/>
  <c r="AM37" i="20"/>
  <c r="AL37" i="20"/>
  <c r="AK37" i="20"/>
  <c r="AJ37" i="20"/>
  <c r="AI37" i="20"/>
  <c r="AH37" i="20"/>
  <c r="AG37" i="20"/>
  <c r="AR36" i="20"/>
  <c r="AQ36" i="20"/>
  <c r="AP36" i="20"/>
  <c r="AO36" i="20"/>
  <c r="AN36" i="20"/>
  <c r="AM36" i="20"/>
  <c r="AL36" i="20"/>
  <c r="AK36" i="20"/>
  <c r="AJ36" i="20"/>
  <c r="AI36" i="20"/>
  <c r="AH36" i="20"/>
  <c r="AG36" i="20"/>
  <c r="AR35" i="20"/>
  <c r="AQ35" i="20"/>
  <c r="AP35" i="20"/>
  <c r="AO35" i="20"/>
  <c r="AN35" i="20"/>
  <c r="AM35" i="20"/>
  <c r="AL35" i="20"/>
  <c r="AK35" i="20"/>
  <c r="AJ35" i="20"/>
  <c r="AI35" i="20"/>
  <c r="AH35" i="20"/>
  <c r="AG35" i="20"/>
  <c r="AR34" i="20"/>
  <c r="AQ34" i="20"/>
  <c r="AP34" i="20"/>
  <c r="AO34" i="20"/>
  <c r="AN34" i="20"/>
  <c r="AM34" i="20"/>
  <c r="AL34" i="20"/>
  <c r="AK34" i="20"/>
  <c r="AJ34" i="20"/>
  <c r="AI34" i="20"/>
  <c r="AH34" i="20"/>
  <c r="AG34" i="20"/>
  <c r="AR33" i="20"/>
  <c r="AQ33" i="20"/>
  <c r="AP33" i="20"/>
  <c r="AO33" i="20"/>
  <c r="AN33" i="20"/>
  <c r="AM33" i="20"/>
  <c r="AL33" i="20"/>
  <c r="AK33" i="20"/>
  <c r="AJ33" i="20"/>
  <c r="AI33" i="20"/>
  <c r="AH33" i="20"/>
  <c r="AG33" i="20"/>
  <c r="AR32" i="20"/>
  <c r="AQ32" i="20"/>
  <c r="AP32" i="20"/>
  <c r="AO32" i="20"/>
  <c r="AN32" i="20"/>
  <c r="AM32" i="20"/>
  <c r="AL32" i="20"/>
  <c r="AK32" i="20"/>
  <c r="AJ32" i="20"/>
  <c r="AI32" i="20"/>
  <c r="AH32" i="20"/>
  <c r="AG32" i="20"/>
  <c r="AR31" i="20"/>
  <c r="AQ31" i="20"/>
  <c r="AP31" i="20"/>
  <c r="AO31" i="20"/>
  <c r="AN31" i="20"/>
  <c r="AM31" i="20"/>
  <c r="AL31" i="20"/>
  <c r="AK31" i="20"/>
  <c r="AJ31" i="20"/>
  <c r="AI31" i="20"/>
  <c r="AH31" i="20"/>
  <c r="AG31" i="20"/>
  <c r="AR30" i="20"/>
  <c r="AQ30" i="20"/>
  <c r="AP30" i="20"/>
  <c r="AO30" i="20"/>
  <c r="AN30" i="20"/>
  <c r="AM30" i="20"/>
  <c r="AL30" i="20"/>
  <c r="AK30" i="20"/>
  <c r="AJ30" i="20"/>
  <c r="AI30" i="20"/>
  <c r="AH30" i="20"/>
  <c r="AG30" i="20"/>
  <c r="AR29" i="20"/>
  <c r="AQ29" i="20"/>
  <c r="AP29" i="20"/>
  <c r="AO29" i="20"/>
  <c r="AN29" i="20"/>
  <c r="AM29" i="20"/>
  <c r="AL29" i="20"/>
  <c r="AK29" i="20"/>
  <c r="AJ29" i="20"/>
  <c r="AI29" i="20"/>
  <c r="AH29" i="20"/>
  <c r="AG29" i="20"/>
  <c r="AR28" i="20"/>
  <c r="AQ28" i="20"/>
  <c r="AP28" i="20"/>
  <c r="AO28" i="20"/>
  <c r="AN28" i="20"/>
  <c r="AM28" i="20"/>
  <c r="AL28" i="20"/>
  <c r="AK28" i="20"/>
  <c r="AJ28" i="20"/>
  <c r="AI28" i="20"/>
  <c r="AH28" i="20"/>
  <c r="AG28" i="20"/>
  <c r="AR50" i="19"/>
  <c r="AQ50" i="19"/>
  <c r="AP50" i="19"/>
  <c r="AO50" i="19"/>
  <c r="AN50" i="19"/>
  <c r="AM50" i="19"/>
  <c r="AL50" i="19"/>
  <c r="AK50" i="19"/>
  <c r="AJ50" i="19"/>
  <c r="AI50" i="19"/>
  <c r="AH50" i="19"/>
  <c r="AG50" i="19"/>
  <c r="AR49" i="19"/>
  <c r="AQ49" i="19"/>
  <c r="AP49" i="19"/>
  <c r="AO49" i="19"/>
  <c r="AN49" i="19"/>
  <c r="AM49" i="19"/>
  <c r="AL49" i="19"/>
  <c r="AK49" i="19"/>
  <c r="AJ49" i="19"/>
  <c r="AI49" i="19"/>
  <c r="AH49" i="19"/>
  <c r="AG49" i="19"/>
  <c r="AR48" i="19"/>
  <c r="AQ48" i="19"/>
  <c r="AP48" i="19"/>
  <c r="AO48" i="19"/>
  <c r="AN48" i="19"/>
  <c r="AM48" i="19"/>
  <c r="AL48" i="19"/>
  <c r="AK48" i="19"/>
  <c r="AJ48" i="19"/>
  <c r="AI48" i="19"/>
  <c r="AH48" i="19"/>
  <c r="AG48" i="19"/>
  <c r="AR47" i="19"/>
  <c r="AQ47" i="19"/>
  <c r="AP47" i="19"/>
  <c r="AO47" i="19"/>
  <c r="AN47" i="19"/>
  <c r="AM47" i="19"/>
  <c r="AL47" i="19"/>
  <c r="AK47" i="19"/>
  <c r="AJ47" i="19"/>
  <c r="AI47" i="19"/>
  <c r="AH47" i="19"/>
  <c r="AG47" i="19"/>
  <c r="AR46" i="19"/>
  <c r="AQ46" i="19"/>
  <c r="AP46" i="19"/>
  <c r="AO46" i="19"/>
  <c r="AN46" i="19"/>
  <c r="AM46" i="19"/>
  <c r="AL46" i="19"/>
  <c r="AK46" i="19"/>
  <c r="AJ46" i="19"/>
  <c r="AI46" i="19"/>
  <c r="AH46" i="19"/>
  <c r="AG46" i="19"/>
  <c r="AR45" i="19"/>
  <c r="AQ45" i="19"/>
  <c r="AP45" i="19"/>
  <c r="AO45" i="19"/>
  <c r="AN45" i="19"/>
  <c r="AM45" i="19"/>
  <c r="AL45" i="19"/>
  <c r="AK45" i="19"/>
  <c r="AJ45" i="19"/>
  <c r="AI45" i="19"/>
  <c r="AH45" i="19"/>
  <c r="AG45" i="19"/>
  <c r="AR44" i="19"/>
  <c r="AQ44" i="19"/>
  <c r="AP44" i="19"/>
  <c r="AO44" i="19"/>
  <c r="AN44" i="19"/>
  <c r="AM44" i="19"/>
  <c r="AL44" i="19"/>
  <c r="AK44" i="19"/>
  <c r="AJ44" i="19"/>
  <c r="AI44" i="19"/>
  <c r="AH44" i="19"/>
  <c r="AG44" i="19"/>
  <c r="AR43" i="19"/>
  <c r="AQ43" i="19"/>
  <c r="AP43" i="19"/>
  <c r="AO43" i="19"/>
  <c r="AN43" i="19"/>
  <c r="AM43" i="19"/>
  <c r="AL43" i="19"/>
  <c r="AK43" i="19"/>
  <c r="AJ43" i="19"/>
  <c r="AI43" i="19"/>
  <c r="AH43" i="19"/>
  <c r="AG43" i="19"/>
  <c r="AR42" i="19"/>
  <c r="AQ42" i="19"/>
  <c r="AP42" i="19"/>
  <c r="AO42" i="19"/>
  <c r="AN42" i="19"/>
  <c r="AM42" i="19"/>
  <c r="AL42" i="19"/>
  <c r="AK42" i="19"/>
  <c r="AJ42" i="19"/>
  <c r="AI42" i="19"/>
  <c r="AH42" i="19"/>
  <c r="AG42" i="19"/>
  <c r="AR41" i="19"/>
  <c r="AQ41" i="19"/>
  <c r="AP41" i="19"/>
  <c r="AO41" i="19"/>
  <c r="AN41" i="19"/>
  <c r="AM41" i="19"/>
  <c r="AL41" i="19"/>
  <c r="AK41" i="19"/>
  <c r="AJ41" i="19"/>
  <c r="AI41" i="19"/>
  <c r="AH41" i="19"/>
  <c r="AG41" i="19"/>
  <c r="AR40" i="19"/>
  <c r="AQ40" i="19"/>
  <c r="AP40" i="19"/>
  <c r="AO40" i="19"/>
  <c r="AN40" i="19"/>
  <c r="AM40" i="19"/>
  <c r="AL40" i="19"/>
  <c r="AK40" i="19"/>
  <c r="AJ40" i="19"/>
  <c r="AI40" i="19"/>
  <c r="AH40" i="19"/>
  <c r="AG40" i="19"/>
  <c r="AR39" i="19"/>
  <c r="AQ39" i="19"/>
  <c r="AP39" i="19"/>
  <c r="AO39" i="19"/>
  <c r="AN39" i="19"/>
  <c r="AM39" i="19"/>
  <c r="AL39" i="19"/>
  <c r="AK39" i="19"/>
  <c r="AJ39" i="19"/>
  <c r="AI39" i="19"/>
  <c r="AH39" i="19"/>
  <c r="AG39" i="19"/>
  <c r="AR38" i="19"/>
  <c r="AQ38" i="19"/>
  <c r="AP38" i="19"/>
  <c r="AO38" i="19"/>
  <c r="AN38" i="19"/>
  <c r="AM38" i="19"/>
  <c r="AL38" i="19"/>
  <c r="AK38" i="19"/>
  <c r="AJ38" i="19"/>
  <c r="AI38" i="19"/>
  <c r="AH38" i="19"/>
  <c r="AG38" i="19"/>
  <c r="AR37" i="19"/>
  <c r="AQ37" i="19"/>
  <c r="AP37" i="19"/>
  <c r="AO37" i="19"/>
  <c r="AN37" i="19"/>
  <c r="AM37" i="19"/>
  <c r="AL37" i="19"/>
  <c r="AK37" i="19"/>
  <c r="AJ37" i="19"/>
  <c r="AI37" i="19"/>
  <c r="AH37" i="19"/>
  <c r="AG37" i="19"/>
  <c r="AR36" i="19"/>
  <c r="AQ36" i="19"/>
  <c r="AP36" i="19"/>
  <c r="AO36" i="19"/>
  <c r="AN36" i="19"/>
  <c r="AM36" i="19"/>
  <c r="AL36" i="19"/>
  <c r="AK36" i="19"/>
  <c r="AJ36" i="19"/>
  <c r="AI36" i="19"/>
  <c r="AH36" i="19"/>
  <c r="AG36" i="19"/>
  <c r="AR35" i="19"/>
  <c r="AQ35" i="19"/>
  <c r="AP35" i="19"/>
  <c r="AO35" i="19"/>
  <c r="AN35" i="19"/>
  <c r="AM35" i="19"/>
  <c r="AL35" i="19"/>
  <c r="AK35" i="19"/>
  <c r="AJ35" i="19"/>
  <c r="AI35" i="19"/>
  <c r="AH35" i="19"/>
  <c r="AG35" i="19"/>
  <c r="AR34" i="19"/>
  <c r="AQ34" i="19"/>
  <c r="AP34" i="19"/>
  <c r="AO34" i="19"/>
  <c r="AN34" i="19"/>
  <c r="AM34" i="19"/>
  <c r="AL34" i="19"/>
  <c r="AK34" i="19"/>
  <c r="AJ34" i="19"/>
  <c r="AI34" i="19"/>
  <c r="AH34" i="19"/>
  <c r="AG34" i="19"/>
  <c r="AR33" i="19"/>
  <c r="AQ33" i="19"/>
  <c r="AP33" i="19"/>
  <c r="AO33" i="19"/>
  <c r="AN33" i="19"/>
  <c r="AM33" i="19"/>
  <c r="AL33" i="19"/>
  <c r="AK33" i="19"/>
  <c r="AJ33" i="19"/>
  <c r="AI33" i="19"/>
  <c r="AH33" i="19"/>
  <c r="AG33" i="19"/>
  <c r="AR32" i="19"/>
  <c r="AQ32" i="19"/>
  <c r="AP32" i="19"/>
  <c r="AO32" i="19"/>
  <c r="AN32" i="19"/>
  <c r="AM32" i="19"/>
  <c r="AL32" i="19"/>
  <c r="AK32" i="19"/>
  <c r="AJ32" i="19"/>
  <c r="AI32" i="19"/>
  <c r="AH32" i="19"/>
  <c r="AG32" i="19"/>
  <c r="AR31" i="19"/>
  <c r="AQ31" i="19"/>
  <c r="AP31" i="19"/>
  <c r="AO31" i="19"/>
  <c r="AN31" i="19"/>
  <c r="AM31" i="19"/>
  <c r="AL31" i="19"/>
  <c r="AK31" i="19"/>
  <c r="AJ31" i="19"/>
  <c r="AI31" i="19"/>
  <c r="AH31" i="19"/>
  <c r="AG31" i="19"/>
  <c r="AR30" i="19"/>
  <c r="AQ30" i="19"/>
  <c r="AP30" i="19"/>
  <c r="AO30" i="19"/>
  <c r="AN30" i="19"/>
  <c r="AM30" i="19"/>
  <c r="AL30" i="19"/>
  <c r="AK30" i="19"/>
  <c r="AJ30" i="19"/>
  <c r="AI30" i="19"/>
  <c r="AH30" i="19"/>
  <c r="AG30" i="19"/>
  <c r="AR29" i="19"/>
  <c r="AQ29" i="19"/>
  <c r="AP29" i="19"/>
  <c r="AO29" i="19"/>
  <c r="AN29" i="19"/>
  <c r="AM29" i="19"/>
  <c r="AL29" i="19"/>
  <c r="AK29" i="19"/>
  <c r="AJ29" i="19"/>
  <c r="AI29" i="19"/>
  <c r="AH29" i="19"/>
  <c r="AG29" i="19"/>
  <c r="AR28" i="19"/>
  <c r="AQ28" i="19"/>
  <c r="AP28" i="19"/>
  <c r="AO28" i="19"/>
  <c r="AN28" i="19"/>
  <c r="AM28" i="19"/>
  <c r="AL28" i="19"/>
  <c r="AK28" i="19"/>
  <c r="AJ28" i="19"/>
  <c r="AI28" i="19"/>
  <c r="AH28" i="19"/>
  <c r="AG28" i="19"/>
  <c r="AR75" i="19"/>
  <c r="AQ75" i="19"/>
  <c r="AP75" i="19"/>
  <c r="AO75" i="19"/>
  <c r="AN75" i="19"/>
  <c r="AM75" i="19"/>
  <c r="AL75" i="19"/>
  <c r="AK75" i="19"/>
  <c r="AJ75" i="19"/>
  <c r="AI75" i="19"/>
  <c r="AH75" i="19"/>
  <c r="AG75" i="19"/>
  <c r="AR74" i="19"/>
  <c r="AQ74" i="19"/>
  <c r="AP74" i="19"/>
  <c r="AO74" i="19"/>
  <c r="AN74" i="19"/>
  <c r="AM74" i="19"/>
  <c r="AL74" i="19"/>
  <c r="AK74" i="19"/>
  <c r="AJ74" i="19"/>
  <c r="AI74" i="19"/>
  <c r="AH74" i="19"/>
  <c r="AG74" i="19"/>
  <c r="AR73" i="19"/>
  <c r="AQ73" i="19"/>
  <c r="AP73" i="19"/>
  <c r="AO73" i="19"/>
  <c r="AN73" i="19"/>
  <c r="AM73" i="19"/>
  <c r="AL73" i="19"/>
  <c r="AK73" i="19"/>
  <c r="AJ73" i="19"/>
  <c r="AI73" i="19"/>
  <c r="AH73" i="19"/>
  <c r="AG73" i="19"/>
  <c r="AR72" i="19"/>
  <c r="AQ72" i="19"/>
  <c r="AP72" i="19"/>
  <c r="AO72" i="19"/>
  <c r="AN72" i="19"/>
  <c r="AM72" i="19"/>
  <c r="AL72" i="19"/>
  <c r="AK72" i="19"/>
  <c r="AJ72" i="19"/>
  <c r="AI72" i="19"/>
  <c r="AH72" i="19"/>
  <c r="AG72" i="19"/>
  <c r="AR71" i="19"/>
  <c r="AQ71" i="19"/>
  <c r="AP71" i="19"/>
  <c r="AO71" i="19"/>
  <c r="AN71" i="19"/>
  <c r="AM71" i="19"/>
  <c r="AL71" i="19"/>
  <c r="AK71" i="19"/>
  <c r="AJ71" i="19"/>
  <c r="AI71" i="19"/>
  <c r="AH71" i="19"/>
  <c r="AG71" i="19"/>
  <c r="AR70" i="19"/>
  <c r="AQ70" i="19"/>
  <c r="AP70" i="19"/>
  <c r="AO70" i="19"/>
  <c r="AN70" i="19"/>
  <c r="AM70" i="19"/>
  <c r="AL70" i="19"/>
  <c r="AK70" i="19"/>
  <c r="AJ70" i="19"/>
  <c r="AI70" i="19"/>
  <c r="AH70" i="19"/>
  <c r="AG70" i="19"/>
  <c r="AR69" i="19"/>
  <c r="AQ69" i="19"/>
  <c r="AP69" i="19"/>
  <c r="AO69" i="19"/>
  <c r="AN69" i="19"/>
  <c r="AM69" i="19"/>
  <c r="AL69" i="19"/>
  <c r="AK69" i="19"/>
  <c r="AJ69" i="19"/>
  <c r="AI69" i="19"/>
  <c r="AH69" i="19"/>
  <c r="AG69" i="19"/>
  <c r="AR68" i="19"/>
  <c r="AQ68" i="19"/>
  <c r="AP68" i="19"/>
  <c r="AO68" i="19"/>
  <c r="AN68" i="19"/>
  <c r="AM68" i="19"/>
  <c r="AL68" i="19"/>
  <c r="AK68" i="19"/>
  <c r="AJ68" i="19"/>
  <c r="AI68" i="19"/>
  <c r="AH68" i="19"/>
  <c r="AG68" i="19"/>
  <c r="AR67" i="19"/>
  <c r="AQ67" i="19"/>
  <c r="AP67" i="19"/>
  <c r="AO67" i="19"/>
  <c r="AN67" i="19"/>
  <c r="AM67" i="19"/>
  <c r="AL67" i="19"/>
  <c r="AK67" i="19"/>
  <c r="AJ67" i="19"/>
  <c r="AI67" i="19"/>
  <c r="AH67" i="19"/>
  <c r="AG67" i="19"/>
  <c r="AR66" i="19"/>
  <c r="AQ66" i="19"/>
  <c r="AP66" i="19"/>
  <c r="AO66" i="19"/>
  <c r="AN66" i="19"/>
  <c r="AM66" i="19"/>
  <c r="AL66" i="19"/>
  <c r="AK66" i="19"/>
  <c r="AJ66" i="19"/>
  <c r="AI66" i="19"/>
  <c r="AH66" i="19"/>
  <c r="AG66" i="19"/>
  <c r="AR65" i="19"/>
  <c r="AQ65" i="19"/>
  <c r="AP65" i="19"/>
  <c r="AO65" i="19"/>
  <c r="AN65" i="19"/>
  <c r="AM65" i="19"/>
  <c r="AL65" i="19"/>
  <c r="AK65" i="19"/>
  <c r="AJ65" i="19"/>
  <c r="AI65" i="19"/>
  <c r="AH65" i="19"/>
  <c r="AG65" i="19"/>
  <c r="AR64" i="19"/>
  <c r="AQ64" i="19"/>
  <c r="AP64" i="19"/>
  <c r="AO64" i="19"/>
  <c r="AN64" i="19"/>
  <c r="AM64" i="19"/>
  <c r="AL64" i="19"/>
  <c r="AK64" i="19"/>
  <c r="AJ64" i="19"/>
  <c r="AI64" i="19"/>
  <c r="AH64" i="19"/>
  <c r="AG64" i="19"/>
  <c r="AR63" i="19"/>
  <c r="AQ63" i="19"/>
  <c r="AP63" i="19"/>
  <c r="AO63" i="19"/>
  <c r="AN63" i="19"/>
  <c r="AM63" i="19"/>
  <c r="AL63" i="19"/>
  <c r="AK63" i="19"/>
  <c r="AJ63" i="19"/>
  <c r="AI63" i="19"/>
  <c r="AH63" i="19"/>
  <c r="AG63" i="19"/>
  <c r="AR62" i="19"/>
  <c r="AQ62" i="19"/>
  <c r="AP62" i="19"/>
  <c r="AO62" i="19"/>
  <c r="AN62" i="19"/>
  <c r="AM62" i="19"/>
  <c r="AL62" i="19"/>
  <c r="AK62" i="19"/>
  <c r="AJ62" i="19"/>
  <c r="AI62" i="19"/>
  <c r="AH62" i="19"/>
  <c r="AG62" i="19"/>
  <c r="AR61" i="19"/>
  <c r="AQ61" i="19"/>
  <c r="AP61" i="19"/>
  <c r="AO61" i="19"/>
  <c r="AN61" i="19"/>
  <c r="AM61" i="19"/>
  <c r="AL61" i="19"/>
  <c r="AK61" i="19"/>
  <c r="AJ61" i="19"/>
  <c r="AI61" i="19"/>
  <c r="AH61" i="19"/>
  <c r="AG61" i="19"/>
  <c r="AR60" i="19"/>
  <c r="AQ60" i="19"/>
  <c r="AP60" i="19"/>
  <c r="AO60" i="19"/>
  <c r="AN60" i="19"/>
  <c r="AM60" i="19"/>
  <c r="AL60" i="19"/>
  <c r="AK60" i="19"/>
  <c r="AJ60" i="19"/>
  <c r="AI60" i="19"/>
  <c r="AH60" i="19"/>
  <c r="AG60" i="19"/>
  <c r="AR59" i="19"/>
  <c r="AQ59" i="19"/>
  <c r="AP59" i="19"/>
  <c r="AO59" i="19"/>
  <c r="AN59" i="19"/>
  <c r="AM59" i="19"/>
  <c r="AL59" i="19"/>
  <c r="AK59" i="19"/>
  <c r="AJ59" i="19"/>
  <c r="AI59" i="19"/>
  <c r="AH59" i="19"/>
  <c r="AG59" i="19"/>
  <c r="AR58" i="19"/>
  <c r="AQ58" i="19"/>
  <c r="AP58" i="19"/>
  <c r="AO58" i="19"/>
  <c r="AN58" i="19"/>
  <c r="AM58" i="19"/>
  <c r="AL58" i="19"/>
  <c r="AK58" i="19"/>
  <c r="AJ58" i="19"/>
  <c r="AI58" i="19"/>
  <c r="AH58" i="19"/>
  <c r="AG58" i="19"/>
  <c r="AR57" i="19"/>
  <c r="AQ57" i="19"/>
  <c r="AP57" i="19"/>
  <c r="AO57" i="19"/>
  <c r="AN57" i="19"/>
  <c r="AM57" i="19"/>
  <c r="AL57" i="19"/>
  <c r="AK57" i="19"/>
  <c r="AJ57" i="19"/>
  <c r="AI57" i="19"/>
  <c r="AH57" i="19"/>
  <c r="AG57" i="19"/>
  <c r="AR56" i="19"/>
  <c r="AQ56" i="19"/>
  <c r="AP56" i="19"/>
  <c r="AO56" i="19"/>
  <c r="AN56" i="19"/>
  <c r="AM56" i="19"/>
  <c r="AL56" i="19"/>
  <c r="AK56" i="19"/>
  <c r="AJ56" i="19"/>
  <c r="AI56" i="19"/>
  <c r="AH56" i="19"/>
  <c r="AG56" i="19"/>
  <c r="AR55" i="19"/>
  <c r="AQ55" i="19"/>
  <c r="AP55" i="19"/>
  <c r="AO55" i="19"/>
  <c r="AN55" i="19"/>
  <c r="AM55" i="19"/>
  <c r="AL55" i="19"/>
  <c r="AK55" i="19"/>
  <c r="AJ55" i="19"/>
  <c r="AI55" i="19"/>
  <c r="AH55" i="19"/>
  <c r="AG55" i="19"/>
  <c r="AR54" i="19"/>
  <c r="AQ54" i="19"/>
  <c r="AP54" i="19"/>
  <c r="AO54" i="19"/>
  <c r="AN54" i="19"/>
  <c r="AM54" i="19"/>
  <c r="AL54" i="19"/>
  <c r="AK54" i="19"/>
  <c r="AJ54" i="19"/>
  <c r="AI54" i="19"/>
  <c r="AH54" i="19"/>
  <c r="AG54" i="19"/>
  <c r="AR53" i="19"/>
  <c r="AQ53" i="19"/>
  <c r="AP53" i="19"/>
  <c r="AO53" i="19"/>
  <c r="AN53" i="19"/>
  <c r="AM53" i="19"/>
  <c r="AL53" i="19"/>
  <c r="AK53" i="19"/>
  <c r="AJ53" i="19"/>
  <c r="AI53" i="19"/>
  <c r="AH53" i="19"/>
  <c r="AG53" i="19"/>
  <c r="AR25" i="20"/>
  <c r="AQ25" i="20"/>
  <c r="AP25" i="20"/>
  <c r="AO25" i="20"/>
  <c r="AN25" i="20"/>
  <c r="AM25" i="20"/>
  <c r="AL25" i="20"/>
  <c r="AK25" i="20"/>
  <c r="AJ25" i="20"/>
  <c r="AI25" i="20"/>
  <c r="AH25" i="20"/>
  <c r="AG25" i="20"/>
  <c r="AR24" i="20"/>
  <c r="AQ24" i="20"/>
  <c r="AP24" i="20"/>
  <c r="AO24" i="20"/>
  <c r="AN24" i="20"/>
  <c r="AM24" i="20"/>
  <c r="AL24" i="20"/>
  <c r="AK24" i="20"/>
  <c r="AJ24" i="20"/>
  <c r="AI24" i="20"/>
  <c r="AH24" i="20"/>
  <c r="AG24" i="20"/>
  <c r="AR23" i="20"/>
  <c r="AQ23" i="20"/>
  <c r="AP23" i="20"/>
  <c r="AO23" i="20"/>
  <c r="AN23" i="20"/>
  <c r="AM23" i="20"/>
  <c r="AL23" i="20"/>
  <c r="AK23" i="20"/>
  <c r="AJ23" i="20"/>
  <c r="AI23" i="20"/>
  <c r="AH23" i="20"/>
  <c r="AG23" i="20"/>
  <c r="AR22" i="20"/>
  <c r="AQ22" i="20"/>
  <c r="AP22" i="20"/>
  <c r="AO22" i="20"/>
  <c r="AN22" i="20"/>
  <c r="AM22" i="20"/>
  <c r="AL22" i="20"/>
  <c r="AK22" i="20"/>
  <c r="AJ22" i="20"/>
  <c r="AI22" i="20"/>
  <c r="AH22" i="20"/>
  <c r="AG22" i="20"/>
  <c r="AR21" i="20"/>
  <c r="AQ21" i="20"/>
  <c r="AP21" i="20"/>
  <c r="AO21" i="20"/>
  <c r="AN21" i="20"/>
  <c r="AM21" i="20"/>
  <c r="AL21" i="20"/>
  <c r="AK21" i="20"/>
  <c r="AJ21" i="20"/>
  <c r="AI21" i="20"/>
  <c r="AH21" i="20"/>
  <c r="AG21" i="20"/>
  <c r="AR20" i="20"/>
  <c r="AQ20" i="20"/>
  <c r="AP20" i="20"/>
  <c r="AO20" i="20"/>
  <c r="AN20" i="20"/>
  <c r="AM20" i="20"/>
  <c r="AL20" i="20"/>
  <c r="AK20" i="20"/>
  <c r="AJ20" i="20"/>
  <c r="AI20" i="20"/>
  <c r="AH20" i="20"/>
  <c r="AG20" i="20"/>
  <c r="AR19" i="20"/>
  <c r="AQ19" i="20"/>
  <c r="AP19" i="20"/>
  <c r="AO19" i="20"/>
  <c r="AN19" i="20"/>
  <c r="AM19" i="20"/>
  <c r="AL19" i="20"/>
  <c r="AK19" i="20"/>
  <c r="AJ19" i="20"/>
  <c r="AI19" i="20"/>
  <c r="AH19" i="20"/>
  <c r="AG19" i="20"/>
  <c r="AR18" i="20"/>
  <c r="AQ18" i="20"/>
  <c r="AP18" i="20"/>
  <c r="AO18" i="20"/>
  <c r="AN18" i="20"/>
  <c r="AM18" i="20"/>
  <c r="AL18" i="20"/>
  <c r="AK18" i="20"/>
  <c r="AJ18" i="20"/>
  <c r="AI18" i="20"/>
  <c r="AH18" i="20"/>
  <c r="AG18" i="20"/>
  <c r="AR17" i="20"/>
  <c r="AQ17" i="20"/>
  <c r="AP17" i="20"/>
  <c r="AO17" i="20"/>
  <c r="AN17" i="20"/>
  <c r="AM17" i="20"/>
  <c r="AL17" i="20"/>
  <c r="AK17" i="20"/>
  <c r="AJ17" i="20"/>
  <c r="AI17" i="20"/>
  <c r="AH17" i="20"/>
  <c r="AG17" i="20"/>
  <c r="AR16" i="20"/>
  <c r="AQ16" i="20"/>
  <c r="AP16" i="20"/>
  <c r="AO16" i="20"/>
  <c r="AN16" i="20"/>
  <c r="AM16" i="20"/>
  <c r="AL16" i="20"/>
  <c r="AK16" i="20"/>
  <c r="AJ16" i="20"/>
  <c r="AI16" i="20"/>
  <c r="AH16" i="20"/>
  <c r="AG16" i="20"/>
  <c r="AR15" i="20"/>
  <c r="AQ15" i="20"/>
  <c r="AP15" i="20"/>
  <c r="AO15" i="20"/>
  <c r="AN15" i="20"/>
  <c r="AM15" i="20"/>
  <c r="AL15" i="20"/>
  <c r="AK15" i="20"/>
  <c r="AJ15" i="20"/>
  <c r="AI15" i="20"/>
  <c r="AH15" i="20"/>
  <c r="AG15" i="20"/>
  <c r="AR14" i="20"/>
  <c r="AQ14" i="20"/>
  <c r="AP14" i="20"/>
  <c r="AO14" i="20"/>
  <c r="AN14" i="20"/>
  <c r="AM14" i="20"/>
  <c r="AL14" i="20"/>
  <c r="AK14" i="20"/>
  <c r="AJ14" i="20"/>
  <c r="AI14" i="20"/>
  <c r="AH14" i="20"/>
  <c r="AG14" i="20"/>
  <c r="AR13" i="20"/>
  <c r="AQ13" i="20"/>
  <c r="AP13" i="20"/>
  <c r="AO13" i="20"/>
  <c r="AN13" i="20"/>
  <c r="AM13" i="20"/>
  <c r="AL13" i="20"/>
  <c r="AK13" i="20"/>
  <c r="AJ13" i="20"/>
  <c r="AI13" i="20"/>
  <c r="AH13" i="20"/>
  <c r="AG13" i="20"/>
  <c r="AR12" i="20"/>
  <c r="AQ12" i="20"/>
  <c r="AP12" i="20"/>
  <c r="AO12" i="20"/>
  <c r="AN12" i="20"/>
  <c r="AM12" i="20"/>
  <c r="AL12" i="20"/>
  <c r="AK12" i="20"/>
  <c r="AJ12" i="20"/>
  <c r="AI12" i="20"/>
  <c r="AH12" i="20"/>
  <c r="AG12" i="20"/>
  <c r="AR11" i="20"/>
  <c r="AQ11" i="20"/>
  <c r="AP11" i="20"/>
  <c r="AO11" i="20"/>
  <c r="AN11" i="20"/>
  <c r="AM11" i="20"/>
  <c r="AL11" i="20"/>
  <c r="AK11" i="20"/>
  <c r="AJ11" i="20"/>
  <c r="AI11" i="20"/>
  <c r="AH11" i="20"/>
  <c r="AG11" i="20"/>
  <c r="AR10" i="20"/>
  <c r="AQ10" i="20"/>
  <c r="AP10" i="20"/>
  <c r="AO10" i="20"/>
  <c r="AN10" i="20"/>
  <c r="AM10" i="20"/>
  <c r="AL10" i="20"/>
  <c r="AK10" i="20"/>
  <c r="AJ10" i="20"/>
  <c r="AI10" i="20"/>
  <c r="AH10" i="20"/>
  <c r="AG10" i="20"/>
  <c r="AR9" i="20"/>
  <c r="AQ9" i="20"/>
  <c r="AP9" i="20"/>
  <c r="AO9" i="20"/>
  <c r="AN9" i="20"/>
  <c r="AM9" i="20"/>
  <c r="AL9" i="20"/>
  <c r="AK9" i="20"/>
  <c r="AJ9" i="20"/>
  <c r="AI9" i="20"/>
  <c r="AH9" i="20"/>
  <c r="AG9" i="20"/>
  <c r="AR8" i="20"/>
  <c r="AQ8" i="20"/>
  <c r="AP8" i="20"/>
  <c r="AO8" i="20"/>
  <c r="AN8" i="20"/>
  <c r="AM8" i="20"/>
  <c r="AL8" i="20"/>
  <c r="AK8" i="20"/>
  <c r="AJ8" i="20"/>
  <c r="AI8" i="20"/>
  <c r="AH8" i="20"/>
  <c r="AG8" i="20"/>
  <c r="AR7" i="20"/>
  <c r="AQ7" i="20"/>
  <c r="AP7" i="20"/>
  <c r="AO7" i="20"/>
  <c r="AN7" i="20"/>
  <c r="AM7" i="20"/>
  <c r="AL7" i="20"/>
  <c r="AK7" i="20"/>
  <c r="AJ7" i="20"/>
  <c r="AI7" i="20"/>
  <c r="AH7" i="20"/>
  <c r="AG7" i="20"/>
  <c r="AU6" i="20"/>
  <c r="AR6" i="20"/>
  <c r="AQ6" i="20"/>
  <c r="AP6" i="20"/>
  <c r="AO6" i="20"/>
  <c r="AN6" i="20"/>
  <c r="AM6" i="20"/>
  <c r="AL6" i="20"/>
  <c r="AK6" i="20"/>
  <c r="AJ6" i="20"/>
  <c r="AI6" i="20"/>
  <c r="AH6" i="20"/>
  <c r="AG6" i="20"/>
  <c r="AU5" i="20"/>
  <c r="AR5" i="20"/>
  <c r="AQ5" i="20"/>
  <c r="AP5" i="20"/>
  <c r="AO5" i="20"/>
  <c r="AN5" i="20"/>
  <c r="AM5" i="20"/>
  <c r="AL5" i="20"/>
  <c r="AK5" i="20"/>
  <c r="AJ5" i="20"/>
  <c r="AI5" i="20"/>
  <c r="AH5" i="20"/>
  <c r="AG5" i="20"/>
  <c r="AU4" i="20"/>
  <c r="AR4" i="20"/>
  <c r="AQ4" i="20"/>
  <c r="AP4" i="20"/>
  <c r="AO4" i="20"/>
  <c r="AN4" i="20"/>
  <c r="AM4" i="20"/>
  <c r="AL4" i="20"/>
  <c r="AK4" i="20"/>
  <c r="AJ4" i="20"/>
  <c r="AI4" i="20"/>
  <c r="AH4" i="20"/>
  <c r="AG4" i="20"/>
  <c r="AU3" i="20"/>
  <c r="AR3" i="20"/>
  <c r="AQ3" i="20"/>
  <c r="AP3" i="20"/>
  <c r="AO3" i="20"/>
  <c r="AN3" i="20"/>
  <c r="AM3" i="20"/>
  <c r="AL3" i="20"/>
  <c r="AK3" i="20"/>
  <c r="AJ3" i="20"/>
  <c r="AI3" i="20"/>
  <c r="AH3" i="20"/>
  <c r="AG3" i="20"/>
  <c r="AU2" i="20"/>
  <c r="AU2" i="19"/>
  <c r="AR25" i="19"/>
  <c r="AQ25" i="19"/>
  <c r="AP25" i="19"/>
  <c r="AO25" i="19"/>
  <c r="AN25" i="19"/>
  <c r="AM25" i="19"/>
  <c r="AL25" i="19"/>
  <c r="AK25" i="19"/>
  <c r="AJ25" i="19"/>
  <c r="AI25" i="19"/>
  <c r="AH25" i="19"/>
  <c r="AG25" i="19"/>
  <c r="AR24" i="19"/>
  <c r="AQ24" i="19"/>
  <c r="AP24" i="19"/>
  <c r="AO24" i="19"/>
  <c r="AN24" i="19"/>
  <c r="AM24" i="19"/>
  <c r="AL24" i="19"/>
  <c r="AK24" i="19"/>
  <c r="AJ24" i="19"/>
  <c r="AI24" i="19"/>
  <c r="AH24" i="19"/>
  <c r="AG24" i="19"/>
  <c r="AR23" i="19"/>
  <c r="AQ23" i="19"/>
  <c r="AP23" i="19"/>
  <c r="AO23" i="19"/>
  <c r="AN23" i="19"/>
  <c r="AM23" i="19"/>
  <c r="AL23" i="19"/>
  <c r="AK23" i="19"/>
  <c r="AJ23" i="19"/>
  <c r="AI23" i="19"/>
  <c r="AH23" i="19"/>
  <c r="AG23" i="19"/>
  <c r="AR22" i="19"/>
  <c r="AQ22" i="19"/>
  <c r="AP22" i="19"/>
  <c r="AO22" i="19"/>
  <c r="AN22" i="19"/>
  <c r="AM22" i="19"/>
  <c r="AL22" i="19"/>
  <c r="AK22" i="19"/>
  <c r="AJ22" i="19"/>
  <c r="AI22" i="19"/>
  <c r="AH22" i="19"/>
  <c r="AG22" i="19"/>
  <c r="AR21" i="19"/>
  <c r="AQ21" i="19"/>
  <c r="AP21" i="19"/>
  <c r="AO21" i="19"/>
  <c r="AN21" i="19"/>
  <c r="AM21" i="19"/>
  <c r="AL21" i="19"/>
  <c r="AK21" i="19"/>
  <c r="AJ21" i="19"/>
  <c r="AI21" i="19"/>
  <c r="AH21" i="19"/>
  <c r="AG21" i="19"/>
  <c r="AR20" i="19"/>
  <c r="AQ20" i="19"/>
  <c r="AP20" i="19"/>
  <c r="AO20" i="19"/>
  <c r="AN20" i="19"/>
  <c r="AM20" i="19"/>
  <c r="AL20" i="19"/>
  <c r="AK20" i="19"/>
  <c r="AJ20" i="19"/>
  <c r="AI20" i="19"/>
  <c r="AH20" i="19"/>
  <c r="AG20" i="19"/>
  <c r="AR19" i="19"/>
  <c r="AQ19" i="19"/>
  <c r="AP19" i="19"/>
  <c r="AO19" i="19"/>
  <c r="AN19" i="19"/>
  <c r="AM19" i="19"/>
  <c r="AL19" i="19"/>
  <c r="AK19" i="19"/>
  <c r="AJ19" i="19"/>
  <c r="AI19" i="19"/>
  <c r="AH19" i="19"/>
  <c r="AG19" i="19"/>
  <c r="AR18" i="19"/>
  <c r="AQ18" i="19"/>
  <c r="AP18" i="19"/>
  <c r="AO18" i="19"/>
  <c r="AN18" i="19"/>
  <c r="AM18" i="19"/>
  <c r="AL18" i="19"/>
  <c r="AK18" i="19"/>
  <c r="AJ18" i="19"/>
  <c r="AI18" i="19"/>
  <c r="AH18" i="19"/>
  <c r="AG18" i="19"/>
  <c r="AR17" i="19"/>
  <c r="AQ17" i="19"/>
  <c r="AP17" i="19"/>
  <c r="AO17" i="19"/>
  <c r="AN17" i="19"/>
  <c r="AM17" i="19"/>
  <c r="AL17" i="19"/>
  <c r="AK17" i="19"/>
  <c r="AJ17" i="19"/>
  <c r="AI17" i="19"/>
  <c r="AH17" i="19"/>
  <c r="AG17" i="19"/>
  <c r="AR16" i="19"/>
  <c r="AQ16" i="19"/>
  <c r="AP16" i="19"/>
  <c r="AO16" i="19"/>
  <c r="AN16" i="19"/>
  <c r="AM16" i="19"/>
  <c r="AL16" i="19"/>
  <c r="AK16" i="19"/>
  <c r="AJ16" i="19"/>
  <c r="AI16" i="19"/>
  <c r="AH16" i="19"/>
  <c r="AG16" i="19"/>
  <c r="AR15" i="19"/>
  <c r="AQ15" i="19"/>
  <c r="AP15" i="19"/>
  <c r="AO15" i="19"/>
  <c r="AN15" i="19"/>
  <c r="AM15" i="19"/>
  <c r="AL15" i="19"/>
  <c r="AK15" i="19"/>
  <c r="AJ15" i="19"/>
  <c r="AI15" i="19"/>
  <c r="AH15" i="19"/>
  <c r="AG15" i="19"/>
  <c r="AR14" i="19"/>
  <c r="AQ14" i="19"/>
  <c r="AP14" i="19"/>
  <c r="AO14" i="19"/>
  <c r="AN14" i="19"/>
  <c r="AM14" i="19"/>
  <c r="AL14" i="19"/>
  <c r="AK14" i="19"/>
  <c r="AJ14" i="19"/>
  <c r="AI14" i="19"/>
  <c r="AH14" i="19"/>
  <c r="AG14" i="19"/>
  <c r="AR13" i="19"/>
  <c r="AQ13" i="19"/>
  <c r="AP13" i="19"/>
  <c r="AO13" i="19"/>
  <c r="AN13" i="19"/>
  <c r="AM13" i="19"/>
  <c r="AL13" i="19"/>
  <c r="AK13" i="19"/>
  <c r="AJ13" i="19"/>
  <c r="AI13" i="19"/>
  <c r="AH13" i="19"/>
  <c r="AG13" i="19"/>
  <c r="AR12" i="19"/>
  <c r="AQ12" i="19"/>
  <c r="AP12" i="19"/>
  <c r="AO12" i="19"/>
  <c r="AN12" i="19"/>
  <c r="AM12" i="19"/>
  <c r="AL12" i="19"/>
  <c r="AK12" i="19"/>
  <c r="AJ12" i="19"/>
  <c r="AI12" i="19"/>
  <c r="AH12" i="19"/>
  <c r="AG12" i="19"/>
  <c r="AR11" i="19"/>
  <c r="AQ11" i="19"/>
  <c r="AP11" i="19"/>
  <c r="AO11" i="19"/>
  <c r="AN11" i="19"/>
  <c r="AM11" i="19"/>
  <c r="AL11" i="19"/>
  <c r="AK11" i="19"/>
  <c r="AJ11" i="19"/>
  <c r="AI11" i="19"/>
  <c r="AH11" i="19"/>
  <c r="AG11" i="19"/>
  <c r="AR10" i="19"/>
  <c r="AQ10" i="19"/>
  <c r="AP10" i="19"/>
  <c r="AO10" i="19"/>
  <c r="AN10" i="19"/>
  <c r="AM10" i="19"/>
  <c r="AL10" i="19"/>
  <c r="AK10" i="19"/>
  <c r="AJ10" i="19"/>
  <c r="AI10" i="19"/>
  <c r="AH10" i="19"/>
  <c r="AG10" i="19"/>
  <c r="AR9" i="19"/>
  <c r="AQ9" i="19"/>
  <c r="AP9" i="19"/>
  <c r="AO9" i="19"/>
  <c r="AN9" i="19"/>
  <c r="AM9" i="19"/>
  <c r="AL9" i="19"/>
  <c r="AK9" i="19"/>
  <c r="AJ9" i="19"/>
  <c r="AI9" i="19"/>
  <c r="AH9" i="19"/>
  <c r="AG9" i="19"/>
  <c r="AR8" i="19"/>
  <c r="AQ8" i="19"/>
  <c r="AP8" i="19"/>
  <c r="AO8" i="19"/>
  <c r="AN8" i="19"/>
  <c r="AM8" i="19"/>
  <c r="AL8" i="19"/>
  <c r="AK8" i="19"/>
  <c r="AJ8" i="19"/>
  <c r="AI8" i="19"/>
  <c r="AH8" i="19"/>
  <c r="AG8" i="19"/>
  <c r="AR7" i="19"/>
  <c r="AQ7" i="19"/>
  <c r="AP7" i="19"/>
  <c r="AO7" i="19"/>
  <c r="AN7" i="19"/>
  <c r="AM7" i="19"/>
  <c r="AL7" i="19"/>
  <c r="AK7" i="19"/>
  <c r="AJ7" i="19"/>
  <c r="AI7" i="19"/>
  <c r="AH7" i="19"/>
  <c r="AG7" i="19"/>
  <c r="AU6" i="19"/>
  <c r="AR6" i="19"/>
  <c r="AQ6" i="19"/>
  <c r="AP6" i="19"/>
  <c r="AO6" i="19"/>
  <c r="AN6" i="19"/>
  <c r="AM6" i="19"/>
  <c r="AL6" i="19"/>
  <c r="AK6" i="19"/>
  <c r="AJ6" i="19"/>
  <c r="AI6" i="19"/>
  <c r="AH6" i="19"/>
  <c r="AG6" i="19"/>
  <c r="AU5" i="19"/>
  <c r="AR5" i="19"/>
  <c r="AQ5" i="19"/>
  <c r="AP5" i="19"/>
  <c r="AO5" i="19"/>
  <c r="AN5" i="19"/>
  <c r="AM5" i="19"/>
  <c r="AL5" i="19"/>
  <c r="AK5" i="19"/>
  <c r="AJ5" i="19"/>
  <c r="AI5" i="19"/>
  <c r="AH5" i="19"/>
  <c r="AG5" i="19"/>
  <c r="AU4" i="19"/>
  <c r="AR4" i="19"/>
  <c r="AQ4" i="19"/>
  <c r="AP4" i="19"/>
  <c r="AO4" i="19"/>
  <c r="AN4" i="19"/>
  <c r="AM4" i="19"/>
  <c r="AL4" i="19"/>
  <c r="AK4" i="19"/>
  <c r="AJ4" i="19"/>
  <c r="AI4" i="19"/>
  <c r="AH4" i="19"/>
  <c r="AG4" i="19"/>
  <c r="AU3" i="19"/>
  <c r="AR3" i="19"/>
  <c r="AQ3" i="19"/>
  <c r="AP3" i="19"/>
  <c r="AO3" i="19"/>
  <c r="AN3" i="19"/>
  <c r="AM3" i="19"/>
  <c r="AL3" i="19"/>
  <c r="AK3" i="19"/>
  <c r="AJ3" i="19"/>
  <c r="AI3" i="19"/>
  <c r="AH3" i="19"/>
  <c r="AG3" i="19"/>
  <c r="AC25" i="26"/>
  <c r="AB25" i="26"/>
  <c r="AA25" i="26"/>
  <c r="Z25" i="26"/>
  <c r="Y25" i="26"/>
  <c r="X25" i="26"/>
  <c r="W25" i="26"/>
  <c r="V25" i="26"/>
  <c r="U25" i="26"/>
  <c r="T25" i="26"/>
  <c r="S25" i="26"/>
  <c r="R25" i="26"/>
  <c r="AC24" i="26"/>
  <c r="AB24" i="26"/>
  <c r="AA24" i="26"/>
  <c r="Z24" i="26"/>
  <c r="Y24" i="26"/>
  <c r="X24" i="26"/>
  <c r="W24" i="26"/>
  <c r="V24" i="26"/>
  <c r="U24" i="26"/>
  <c r="T24" i="26"/>
  <c r="S24" i="26"/>
  <c r="R24" i="26"/>
  <c r="AC23" i="26"/>
  <c r="AB23" i="26"/>
  <c r="AA23" i="26"/>
  <c r="Z23" i="26"/>
  <c r="Y23" i="26"/>
  <c r="X23" i="26"/>
  <c r="W23" i="26"/>
  <c r="V23" i="26"/>
  <c r="U23" i="26"/>
  <c r="T23" i="26"/>
  <c r="AU11" i="26" s="1"/>
  <c r="S23" i="26"/>
  <c r="R23" i="26"/>
  <c r="AC22" i="26"/>
  <c r="AB22" i="26"/>
  <c r="AA22" i="26"/>
  <c r="Z22" i="26"/>
  <c r="Y22" i="26"/>
  <c r="X22" i="26"/>
  <c r="W22" i="26"/>
  <c r="V22" i="26"/>
  <c r="U22" i="26"/>
  <c r="T22" i="26"/>
  <c r="S22" i="26"/>
  <c r="R22" i="26"/>
  <c r="AC21" i="26"/>
  <c r="AB21" i="26"/>
  <c r="AA21" i="26"/>
  <c r="Z21" i="26"/>
  <c r="Y21" i="26"/>
  <c r="X21" i="26"/>
  <c r="W21" i="26"/>
  <c r="V21" i="26"/>
  <c r="U21" i="26"/>
  <c r="T21" i="26"/>
  <c r="S21" i="26"/>
  <c r="R21" i="26"/>
  <c r="AC20" i="26"/>
  <c r="AB20" i="26"/>
  <c r="AA20" i="26"/>
  <c r="Z20" i="26"/>
  <c r="Y20" i="26"/>
  <c r="X20" i="26"/>
  <c r="W20" i="26"/>
  <c r="V20" i="26"/>
  <c r="U20" i="26"/>
  <c r="T20" i="26"/>
  <c r="S20" i="26"/>
  <c r="R20" i="26"/>
  <c r="AC19" i="26"/>
  <c r="AB19" i="26"/>
  <c r="AA19" i="26"/>
  <c r="Z19" i="26"/>
  <c r="Y19" i="26"/>
  <c r="X19" i="26"/>
  <c r="W19" i="26"/>
  <c r="V19" i="26"/>
  <c r="U19" i="26"/>
  <c r="T19" i="26"/>
  <c r="S19" i="26"/>
  <c r="R19" i="26"/>
  <c r="AC18" i="26"/>
  <c r="AB18" i="26"/>
  <c r="AA18" i="26"/>
  <c r="Z18" i="26"/>
  <c r="Y18" i="26"/>
  <c r="X18" i="26"/>
  <c r="W18" i="26"/>
  <c r="V18" i="26"/>
  <c r="U18" i="26"/>
  <c r="T18" i="26"/>
  <c r="S18" i="26"/>
  <c r="R18" i="26"/>
  <c r="AC17" i="26"/>
  <c r="AB17" i="26"/>
  <c r="AU10" i="26" s="1"/>
  <c r="AA17" i="26"/>
  <c r="Z17" i="26"/>
  <c r="Y17" i="26"/>
  <c r="X17" i="26"/>
  <c r="W17" i="26"/>
  <c r="V17" i="26"/>
  <c r="U17" i="26"/>
  <c r="T17" i="26"/>
  <c r="S17" i="26"/>
  <c r="R17" i="26"/>
  <c r="AC16" i="26"/>
  <c r="AB16" i="26"/>
  <c r="AA16" i="26"/>
  <c r="Z16" i="26"/>
  <c r="Y16" i="26"/>
  <c r="X16" i="26"/>
  <c r="W16" i="26"/>
  <c r="V16" i="26"/>
  <c r="U16" i="26"/>
  <c r="T16" i="26"/>
  <c r="S16" i="26"/>
  <c r="R16" i="26"/>
  <c r="AC15" i="26"/>
  <c r="AB15" i="26"/>
  <c r="AA15" i="26"/>
  <c r="Z15" i="26"/>
  <c r="Y15" i="26"/>
  <c r="X15" i="26"/>
  <c r="W15" i="26"/>
  <c r="V15" i="26"/>
  <c r="U15" i="26"/>
  <c r="T15" i="26"/>
  <c r="S15" i="26"/>
  <c r="R15" i="26"/>
  <c r="AC14" i="26"/>
  <c r="AB14" i="26"/>
  <c r="AA14" i="26"/>
  <c r="Z14" i="26"/>
  <c r="Y14" i="26"/>
  <c r="X14" i="26"/>
  <c r="W14" i="26"/>
  <c r="V14" i="26"/>
  <c r="U14" i="26"/>
  <c r="T14" i="26"/>
  <c r="S14" i="26"/>
  <c r="R14" i="26"/>
  <c r="AC13" i="26"/>
  <c r="AB13" i="26"/>
  <c r="AA13" i="26"/>
  <c r="Z13" i="26"/>
  <c r="Y13" i="26"/>
  <c r="X13" i="26"/>
  <c r="W13" i="26"/>
  <c r="V13" i="26"/>
  <c r="U13" i="26"/>
  <c r="T13" i="26"/>
  <c r="S13" i="26"/>
  <c r="R13" i="26"/>
  <c r="AC12" i="26"/>
  <c r="AB12" i="26"/>
  <c r="AA12" i="26"/>
  <c r="Z12" i="26"/>
  <c r="Y12" i="26"/>
  <c r="X12" i="26"/>
  <c r="W12" i="26"/>
  <c r="V12" i="26"/>
  <c r="U12" i="26"/>
  <c r="T12" i="26"/>
  <c r="S12" i="26"/>
  <c r="R12" i="26"/>
  <c r="AC11" i="26"/>
  <c r="AB11" i="26"/>
  <c r="AA11" i="26"/>
  <c r="Z11" i="26"/>
  <c r="Y11" i="26"/>
  <c r="X11" i="26"/>
  <c r="W11" i="26"/>
  <c r="V11" i="26"/>
  <c r="U11" i="26"/>
  <c r="T11" i="26"/>
  <c r="S11" i="26"/>
  <c r="R11" i="26"/>
  <c r="AC10" i="26"/>
  <c r="AB10" i="26"/>
  <c r="AA10" i="26"/>
  <c r="Z10" i="26"/>
  <c r="Y10" i="26"/>
  <c r="X10" i="26"/>
  <c r="W10" i="26"/>
  <c r="V10" i="26"/>
  <c r="U10" i="26"/>
  <c r="T10" i="26"/>
  <c r="S10" i="26"/>
  <c r="R10" i="26"/>
  <c r="AC9" i="26"/>
  <c r="AB9" i="26"/>
  <c r="AA9" i="26"/>
  <c r="Z9" i="26"/>
  <c r="Y9" i="26"/>
  <c r="X9" i="26"/>
  <c r="W9" i="26"/>
  <c r="V9" i="26"/>
  <c r="U9" i="26"/>
  <c r="T9" i="26"/>
  <c r="S9" i="26"/>
  <c r="R9" i="26"/>
  <c r="AC8" i="26"/>
  <c r="AB8" i="26"/>
  <c r="AA8" i="26"/>
  <c r="Z8" i="26"/>
  <c r="Y8" i="26"/>
  <c r="X8" i="26"/>
  <c r="W8" i="26"/>
  <c r="V8" i="26"/>
  <c r="U8" i="26"/>
  <c r="T8" i="26"/>
  <c r="S8" i="26"/>
  <c r="R8" i="26"/>
  <c r="AC7" i="26"/>
  <c r="AB7" i="26"/>
  <c r="AA7" i="26"/>
  <c r="Z7" i="26"/>
  <c r="Y7" i="26"/>
  <c r="X7" i="26"/>
  <c r="W7" i="26"/>
  <c r="V7" i="26"/>
  <c r="U7" i="26"/>
  <c r="T7" i="26"/>
  <c r="S7" i="26"/>
  <c r="R7" i="26"/>
  <c r="AC6" i="26"/>
  <c r="AB6" i="26"/>
  <c r="AA6" i="26"/>
  <c r="Z6" i="26"/>
  <c r="Y6" i="26"/>
  <c r="X6" i="26"/>
  <c r="W6" i="26"/>
  <c r="V6" i="26"/>
  <c r="U6" i="26"/>
  <c r="T6" i="26"/>
  <c r="S6" i="26"/>
  <c r="R6" i="26"/>
  <c r="AC5" i="26"/>
  <c r="AB5" i="26"/>
  <c r="AA5" i="26"/>
  <c r="Z5" i="26"/>
  <c r="Y5" i="26"/>
  <c r="X5" i="26"/>
  <c r="W5" i="26"/>
  <c r="V5" i="26"/>
  <c r="U5" i="26"/>
  <c r="T5" i="26"/>
  <c r="S5" i="26"/>
  <c r="R5" i="26"/>
  <c r="AU9" i="26" s="1"/>
  <c r="AC4" i="26"/>
  <c r="AB4" i="26"/>
  <c r="AA4" i="26"/>
  <c r="Z4" i="26"/>
  <c r="Y4" i="26"/>
  <c r="X4" i="26"/>
  <c r="W4" i="26"/>
  <c r="V4" i="26"/>
  <c r="U4" i="26"/>
  <c r="T4" i="26"/>
  <c r="S4" i="26"/>
  <c r="R4" i="26"/>
  <c r="AC3" i="26"/>
  <c r="AB3" i="26"/>
  <c r="AA3" i="26"/>
  <c r="Z3" i="26"/>
  <c r="Y3" i="26"/>
  <c r="X3" i="26"/>
  <c r="W3" i="26"/>
  <c r="V3" i="26"/>
  <c r="U3" i="26"/>
  <c r="T3" i="26"/>
  <c r="S3" i="26"/>
  <c r="R3" i="26"/>
  <c r="AU2" i="26" s="1"/>
  <c r="AC25" i="25"/>
  <c r="AB25" i="25"/>
  <c r="AA25" i="25"/>
  <c r="Z25" i="25"/>
  <c r="Y25" i="25"/>
  <c r="X25" i="25"/>
  <c r="W25" i="25"/>
  <c r="V25" i="25"/>
  <c r="U25" i="25"/>
  <c r="T25" i="25"/>
  <c r="S25" i="25"/>
  <c r="R25" i="25"/>
  <c r="AC24" i="25"/>
  <c r="AB24" i="25"/>
  <c r="AA24" i="25"/>
  <c r="Z24" i="25"/>
  <c r="Y24" i="25"/>
  <c r="X24" i="25"/>
  <c r="W24" i="25"/>
  <c r="V24" i="25"/>
  <c r="U24" i="25"/>
  <c r="T24" i="25"/>
  <c r="S24" i="25"/>
  <c r="R24" i="25"/>
  <c r="AC23" i="25"/>
  <c r="AB23" i="25"/>
  <c r="AA23" i="25"/>
  <c r="Z23" i="25"/>
  <c r="Y23" i="25"/>
  <c r="X23" i="25"/>
  <c r="W23" i="25"/>
  <c r="V23" i="25"/>
  <c r="U23" i="25"/>
  <c r="T23" i="25"/>
  <c r="S23" i="25"/>
  <c r="R23" i="25"/>
  <c r="AC22" i="25"/>
  <c r="AB22" i="25"/>
  <c r="AA22" i="25"/>
  <c r="Z22" i="25"/>
  <c r="Y22" i="25"/>
  <c r="X22" i="25"/>
  <c r="W22" i="25"/>
  <c r="V22" i="25"/>
  <c r="U22" i="25"/>
  <c r="T22" i="25"/>
  <c r="S22" i="25"/>
  <c r="R22" i="25"/>
  <c r="AC21" i="25"/>
  <c r="AB21" i="25"/>
  <c r="AA21" i="25"/>
  <c r="Z21" i="25"/>
  <c r="Y21" i="25"/>
  <c r="X21" i="25"/>
  <c r="W21" i="25"/>
  <c r="V21" i="25"/>
  <c r="U21" i="25"/>
  <c r="T21" i="25"/>
  <c r="S21" i="25"/>
  <c r="R21" i="25"/>
  <c r="AC20" i="25"/>
  <c r="AB20" i="25"/>
  <c r="AA20" i="25"/>
  <c r="Z20" i="25"/>
  <c r="Y20" i="25"/>
  <c r="X20" i="25"/>
  <c r="W20" i="25"/>
  <c r="V20" i="25"/>
  <c r="U20" i="25"/>
  <c r="T20" i="25"/>
  <c r="S20" i="25"/>
  <c r="R20" i="25"/>
  <c r="AC19" i="25"/>
  <c r="AB19" i="25"/>
  <c r="AA19" i="25"/>
  <c r="Z19" i="25"/>
  <c r="Y19" i="25"/>
  <c r="X19" i="25"/>
  <c r="W19" i="25"/>
  <c r="V19" i="25"/>
  <c r="U19" i="25"/>
  <c r="T19" i="25"/>
  <c r="S19" i="25"/>
  <c r="R19" i="25"/>
  <c r="AC18" i="25"/>
  <c r="AB18" i="25"/>
  <c r="AA18" i="25"/>
  <c r="Z18" i="25"/>
  <c r="Y18" i="25"/>
  <c r="X18" i="25"/>
  <c r="W18" i="25"/>
  <c r="V18" i="25"/>
  <c r="U18" i="25"/>
  <c r="T18" i="25"/>
  <c r="S18" i="25"/>
  <c r="R18" i="25"/>
  <c r="AC17" i="25"/>
  <c r="AB17" i="25"/>
  <c r="AA17" i="25"/>
  <c r="Z17" i="25"/>
  <c r="Y17" i="25"/>
  <c r="X17" i="25"/>
  <c r="W17" i="25"/>
  <c r="V17" i="25"/>
  <c r="U17" i="25"/>
  <c r="T17" i="25"/>
  <c r="S17" i="25"/>
  <c r="R17" i="25"/>
  <c r="AC16" i="25"/>
  <c r="AB16" i="25"/>
  <c r="AA16" i="25"/>
  <c r="Z16" i="25"/>
  <c r="Y16" i="25"/>
  <c r="X16" i="25"/>
  <c r="W16" i="25"/>
  <c r="V16" i="25"/>
  <c r="U16" i="25"/>
  <c r="T16" i="25"/>
  <c r="S16" i="25"/>
  <c r="R16" i="25"/>
  <c r="AC15" i="25"/>
  <c r="AB15" i="25"/>
  <c r="AA15" i="25"/>
  <c r="Z15" i="25"/>
  <c r="Y15" i="25"/>
  <c r="X15" i="25"/>
  <c r="W15" i="25"/>
  <c r="V15" i="25"/>
  <c r="U15" i="25"/>
  <c r="T15" i="25"/>
  <c r="S15" i="25"/>
  <c r="R15" i="25"/>
  <c r="AC14" i="25"/>
  <c r="AB14" i="25"/>
  <c r="AA14" i="25"/>
  <c r="Z14" i="25"/>
  <c r="Y14" i="25"/>
  <c r="X14" i="25"/>
  <c r="W14" i="25"/>
  <c r="V14" i="25"/>
  <c r="U14" i="25"/>
  <c r="T14" i="25"/>
  <c r="S14" i="25"/>
  <c r="R14" i="25"/>
  <c r="AC13" i="25"/>
  <c r="AB13" i="25"/>
  <c r="AA13" i="25"/>
  <c r="Z13" i="25"/>
  <c r="Y13" i="25"/>
  <c r="X13" i="25"/>
  <c r="W13" i="25"/>
  <c r="V13" i="25"/>
  <c r="U13" i="25"/>
  <c r="T13" i="25"/>
  <c r="S13" i="25"/>
  <c r="R13" i="25"/>
  <c r="AC12" i="25"/>
  <c r="AB12" i="25"/>
  <c r="AA12" i="25"/>
  <c r="Z12" i="25"/>
  <c r="Y12" i="25"/>
  <c r="X12" i="25"/>
  <c r="W12" i="25"/>
  <c r="V12" i="25"/>
  <c r="U12" i="25"/>
  <c r="T12" i="25"/>
  <c r="S12" i="25"/>
  <c r="R12" i="25"/>
  <c r="AC11" i="25"/>
  <c r="AB11" i="25"/>
  <c r="AA11" i="25"/>
  <c r="Z11" i="25"/>
  <c r="Y11" i="25"/>
  <c r="X11" i="25"/>
  <c r="W11" i="25"/>
  <c r="V11" i="25"/>
  <c r="U11" i="25"/>
  <c r="T11" i="25"/>
  <c r="S11" i="25"/>
  <c r="R11" i="25"/>
  <c r="AC10" i="25"/>
  <c r="AB10" i="25"/>
  <c r="AA10" i="25"/>
  <c r="Z10" i="25"/>
  <c r="Y10" i="25"/>
  <c r="X10" i="25"/>
  <c r="W10" i="25"/>
  <c r="V10" i="25"/>
  <c r="U10" i="25"/>
  <c r="T10" i="25"/>
  <c r="S10" i="25"/>
  <c r="R10" i="25"/>
  <c r="AC9" i="25"/>
  <c r="AB9" i="25"/>
  <c r="AA9" i="25"/>
  <c r="Z9" i="25"/>
  <c r="Y9" i="25"/>
  <c r="X9" i="25"/>
  <c r="W9" i="25"/>
  <c r="V9" i="25"/>
  <c r="U9" i="25"/>
  <c r="T9" i="25"/>
  <c r="S9" i="25"/>
  <c r="R9" i="25"/>
  <c r="AC8" i="25"/>
  <c r="AB8" i="25"/>
  <c r="AA8" i="25"/>
  <c r="Z8" i="25"/>
  <c r="Y8" i="25"/>
  <c r="X8" i="25"/>
  <c r="W8" i="25"/>
  <c r="V8" i="25"/>
  <c r="U8" i="25"/>
  <c r="T8" i="25"/>
  <c r="S8" i="25"/>
  <c r="R8" i="25"/>
  <c r="AC7" i="25"/>
  <c r="AB7" i="25"/>
  <c r="AA7" i="25"/>
  <c r="Z7" i="25"/>
  <c r="Y7" i="25"/>
  <c r="X7" i="25"/>
  <c r="W7" i="25"/>
  <c r="V7" i="25"/>
  <c r="U7" i="25"/>
  <c r="T7" i="25"/>
  <c r="S7" i="25"/>
  <c r="R7" i="25"/>
  <c r="AC6" i="25"/>
  <c r="AB6" i="25"/>
  <c r="AA6" i="25"/>
  <c r="Z6" i="25"/>
  <c r="Y6" i="25"/>
  <c r="X6" i="25"/>
  <c r="W6" i="25"/>
  <c r="V6" i="25"/>
  <c r="U6" i="25"/>
  <c r="T6" i="25"/>
  <c r="S6" i="25"/>
  <c r="R6" i="25"/>
  <c r="AC5" i="25"/>
  <c r="AB5" i="25"/>
  <c r="AA5" i="25"/>
  <c r="Z5" i="25"/>
  <c r="Y5" i="25"/>
  <c r="X5" i="25"/>
  <c r="W5" i="25"/>
  <c r="V5" i="25"/>
  <c r="U5" i="25"/>
  <c r="T5" i="25"/>
  <c r="S5" i="25"/>
  <c r="R5" i="25"/>
  <c r="AC4" i="25"/>
  <c r="AB4" i="25"/>
  <c r="AA4" i="25"/>
  <c r="Z4" i="25"/>
  <c r="Y4" i="25"/>
  <c r="X4" i="25"/>
  <c r="W4" i="25"/>
  <c r="V4" i="25"/>
  <c r="U4" i="25"/>
  <c r="T4" i="25"/>
  <c r="S4" i="25"/>
  <c r="R4" i="25"/>
  <c r="AC3" i="25"/>
  <c r="AB3" i="25"/>
  <c r="AA3" i="25"/>
  <c r="Z3" i="25"/>
  <c r="Y3" i="25"/>
  <c r="AU6" i="25" s="1"/>
  <c r="X3" i="25"/>
  <c r="W3" i="25"/>
  <c r="V3" i="25"/>
  <c r="AU5" i="25" s="1"/>
  <c r="U3" i="25"/>
  <c r="T3" i="25"/>
  <c r="AU4" i="25" s="1"/>
  <c r="S3" i="25"/>
  <c r="R3" i="25"/>
  <c r="AU2" i="25" s="1"/>
  <c r="AC25" i="24"/>
  <c r="AB25" i="24"/>
  <c r="AA25" i="24"/>
  <c r="Z25" i="24"/>
  <c r="Y25" i="24"/>
  <c r="X25" i="24"/>
  <c r="W25" i="24"/>
  <c r="V25" i="24"/>
  <c r="U25" i="24"/>
  <c r="T25" i="24"/>
  <c r="S25" i="24"/>
  <c r="R25" i="24"/>
  <c r="AC24" i="24"/>
  <c r="AB24" i="24"/>
  <c r="AA24" i="24"/>
  <c r="Z24" i="24"/>
  <c r="Y24" i="24"/>
  <c r="X24" i="24"/>
  <c r="W24" i="24"/>
  <c r="V24" i="24"/>
  <c r="U24" i="24"/>
  <c r="T24" i="24"/>
  <c r="S24" i="24"/>
  <c r="R24" i="24"/>
  <c r="AC23" i="24"/>
  <c r="AB23" i="24"/>
  <c r="AA23" i="24"/>
  <c r="Z23" i="24"/>
  <c r="Y23" i="24"/>
  <c r="X23" i="24"/>
  <c r="W23" i="24"/>
  <c r="V23" i="24"/>
  <c r="U23" i="24"/>
  <c r="T23" i="24"/>
  <c r="S23" i="24"/>
  <c r="R23" i="24"/>
  <c r="AC22" i="24"/>
  <c r="AB22" i="24"/>
  <c r="AA22" i="24"/>
  <c r="Z22" i="24"/>
  <c r="Y22" i="24"/>
  <c r="X22" i="24"/>
  <c r="W22" i="24"/>
  <c r="V22" i="24"/>
  <c r="U22" i="24"/>
  <c r="T22" i="24"/>
  <c r="S22" i="24"/>
  <c r="R22" i="24"/>
  <c r="AC21" i="24"/>
  <c r="AB21" i="24"/>
  <c r="AA21" i="24"/>
  <c r="Z21" i="24"/>
  <c r="Y21" i="24"/>
  <c r="X21" i="24"/>
  <c r="W21" i="24"/>
  <c r="V21" i="24"/>
  <c r="U21" i="24"/>
  <c r="T21" i="24"/>
  <c r="S21" i="24"/>
  <c r="R21" i="24"/>
  <c r="AC20" i="24"/>
  <c r="AB20" i="24"/>
  <c r="AA20" i="24"/>
  <c r="Z20" i="24"/>
  <c r="Y20" i="24"/>
  <c r="X20" i="24"/>
  <c r="W20" i="24"/>
  <c r="V20" i="24"/>
  <c r="U20" i="24"/>
  <c r="T20" i="24"/>
  <c r="S20" i="24"/>
  <c r="R20" i="24"/>
  <c r="AC19" i="24"/>
  <c r="AB19" i="24"/>
  <c r="AA19" i="24"/>
  <c r="Z19" i="24"/>
  <c r="Y19" i="24"/>
  <c r="X19" i="24"/>
  <c r="W19" i="24"/>
  <c r="V19" i="24"/>
  <c r="U19" i="24"/>
  <c r="T19" i="24"/>
  <c r="S19" i="24"/>
  <c r="R19" i="24"/>
  <c r="AC18" i="24"/>
  <c r="AB18" i="24"/>
  <c r="AA18" i="24"/>
  <c r="Z18" i="24"/>
  <c r="Y18" i="24"/>
  <c r="X18" i="24"/>
  <c r="W18" i="24"/>
  <c r="V18" i="24"/>
  <c r="U18" i="24"/>
  <c r="T18" i="24"/>
  <c r="S18" i="24"/>
  <c r="R18" i="24"/>
  <c r="AC17" i="24"/>
  <c r="AB17" i="24"/>
  <c r="AA17" i="24"/>
  <c r="Z17" i="24"/>
  <c r="Y17" i="24"/>
  <c r="X17" i="24"/>
  <c r="W17" i="24"/>
  <c r="V17" i="24"/>
  <c r="U17" i="24"/>
  <c r="T17" i="24"/>
  <c r="S17" i="24"/>
  <c r="R17" i="24"/>
  <c r="AC16" i="24"/>
  <c r="AB16" i="24"/>
  <c r="AA16" i="24"/>
  <c r="Z16" i="24"/>
  <c r="Y16" i="24"/>
  <c r="X16" i="24"/>
  <c r="W16" i="24"/>
  <c r="V16" i="24"/>
  <c r="U16" i="24"/>
  <c r="T16" i="24"/>
  <c r="S16" i="24"/>
  <c r="R16" i="24"/>
  <c r="AC15" i="24"/>
  <c r="AB15" i="24"/>
  <c r="AA15" i="24"/>
  <c r="Z15" i="24"/>
  <c r="Y15" i="24"/>
  <c r="X15" i="24"/>
  <c r="W15" i="24"/>
  <c r="V15" i="24"/>
  <c r="U15" i="24"/>
  <c r="T15" i="24"/>
  <c r="S15" i="24"/>
  <c r="R15" i="24"/>
  <c r="AC14" i="24"/>
  <c r="AB14" i="24"/>
  <c r="AA14" i="24"/>
  <c r="Z14" i="24"/>
  <c r="Y14" i="24"/>
  <c r="X14" i="24"/>
  <c r="W14" i="24"/>
  <c r="V14" i="24"/>
  <c r="U14" i="24"/>
  <c r="T14" i="24"/>
  <c r="S14" i="24"/>
  <c r="R14" i="24"/>
  <c r="AC13" i="24"/>
  <c r="AB13" i="24"/>
  <c r="AA13" i="24"/>
  <c r="Z13" i="24"/>
  <c r="Y13" i="24"/>
  <c r="X13" i="24"/>
  <c r="W13" i="24"/>
  <c r="V13" i="24"/>
  <c r="U13" i="24"/>
  <c r="T13" i="24"/>
  <c r="S13" i="24"/>
  <c r="R13" i="24"/>
  <c r="AC12" i="24"/>
  <c r="AB12" i="24"/>
  <c r="AA12" i="24"/>
  <c r="Z12" i="24"/>
  <c r="Y12" i="24"/>
  <c r="X12" i="24"/>
  <c r="W12" i="24"/>
  <c r="V12" i="24"/>
  <c r="U12" i="24"/>
  <c r="T12" i="24"/>
  <c r="S12" i="24"/>
  <c r="R12" i="24"/>
  <c r="AC11" i="24"/>
  <c r="AB11" i="24"/>
  <c r="AA11" i="24"/>
  <c r="Z11" i="24"/>
  <c r="Y11" i="24"/>
  <c r="X11" i="24"/>
  <c r="W11" i="24"/>
  <c r="V11" i="24"/>
  <c r="U11" i="24"/>
  <c r="T11" i="24"/>
  <c r="S11" i="24"/>
  <c r="R11" i="24"/>
  <c r="AC10" i="24"/>
  <c r="AB10" i="24"/>
  <c r="AA10" i="24"/>
  <c r="Z10" i="24"/>
  <c r="Y10" i="24"/>
  <c r="X10" i="24"/>
  <c r="W10" i="24"/>
  <c r="V10" i="24"/>
  <c r="U10" i="24"/>
  <c r="T10" i="24"/>
  <c r="S10" i="24"/>
  <c r="R10" i="24"/>
  <c r="AC9" i="24"/>
  <c r="AB9" i="24"/>
  <c r="AA9" i="24"/>
  <c r="Z9" i="24"/>
  <c r="Y9" i="24"/>
  <c r="X9" i="24"/>
  <c r="W9" i="24"/>
  <c r="V9" i="24"/>
  <c r="U9" i="24"/>
  <c r="T9" i="24"/>
  <c r="S9" i="24"/>
  <c r="R9" i="24"/>
  <c r="AC8" i="24"/>
  <c r="AB8" i="24"/>
  <c r="AA8" i="24"/>
  <c r="Z8" i="24"/>
  <c r="Y8" i="24"/>
  <c r="X8" i="24"/>
  <c r="W8" i="24"/>
  <c r="V8" i="24"/>
  <c r="U8" i="24"/>
  <c r="T8" i="24"/>
  <c r="S8" i="24"/>
  <c r="R8" i="24"/>
  <c r="AC7" i="24"/>
  <c r="AB7" i="24"/>
  <c r="AA7" i="24"/>
  <c r="Z7" i="24"/>
  <c r="Y7" i="24"/>
  <c r="X7" i="24"/>
  <c r="W7" i="24"/>
  <c r="V7" i="24"/>
  <c r="U7" i="24"/>
  <c r="T7" i="24"/>
  <c r="S7" i="24"/>
  <c r="R7" i="24"/>
  <c r="AC6" i="24"/>
  <c r="AB6" i="24"/>
  <c r="AA6" i="24"/>
  <c r="Z6" i="24"/>
  <c r="Y6" i="24"/>
  <c r="X6" i="24"/>
  <c r="W6" i="24"/>
  <c r="V6" i="24"/>
  <c r="U6" i="24"/>
  <c r="T6" i="24"/>
  <c r="S6" i="24"/>
  <c r="R6" i="24"/>
  <c r="AC5" i="24"/>
  <c r="AB5" i="24"/>
  <c r="AA5" i="24"/>
  <c r="Z5" i="24"/>
  <c r="Y5" i="24"/>
  <c r="X5" i="24"/>
  <c r="W5" i="24"/>
  <c r="V5" i="24"/>
  <c r="U5" i="24"/>
  <c r="T5" i="24"/>
  <c r="S5" i="24"/>
  <c r="R5" i="24"/>
  <c r="AC4" i="24"/>
  <c r="AB4" i="24"/>
  <c r="AA4" i="24"/>
  <c r="Z4" i="24"/>
  <c r="Y4" i="24"/>
  <c r="X4" i="24"/>
  <c r="W4" i="24"/>
  <c r="V4" i="24"/>
  <c r="U4" i="24"/>
  <c r="T4" i="24"/>
  <c r="S4" i="24"/>
  <c r="R4" i="24"/>
  <c r="AC3" i="24"/>
  <c r="AB3" i="24"/>
  <c r="AA3" i="24"/>
  <c r="Z3" i="24"/>
  <c r="Y3" i="24"/>
  <c r="AU6" i="24" s="1"/>
  <c r="X3" i="24"/>
  <c r="W3" i="24"/>
  <c r="V3" i="24"/>
  <c r="AU5" i="24" s="1"/>
  <c r="U3" i="24"/>
  <c r="T3" i="24"/>
  <c r="AU4" i="24" s="1"/>
  <c r="S3" i="24"/>
  <c r="AU3" i="24" s="1"/>
  <c r="R3" i="24"/>
  <c r="AU2" i="24" s="1"/>
  <c r="AC25" i="23"/>
  <c r="AB25" i="23"/>
  <c r="AA25" i="23"/>
  <c r="Z25" i="23"/>
  <c r="Y25" i="23"/>
  <c r="X25" i="23"/>
  <c r="W25" i="23"/>
  <c r="V25" i="23"/>
  <c r="U25" i="23"/>
  <c r="T25" i="23"/>
  <c r="S25" i="23"/>
  <c r="R25" i="23"/>
  <c r="AC24" i="23"/>
  <c r="AB24" i="23"/>
  <c r="AA24" i="23"/>
  <c r="Z24" i="23"/>
  <c r="Y24" i="23"/>
  <c r="X24" i="23"/>
  <c r="W24" i="23"/>
  <c r="V24" i="23"/>
  <c r="U24" i="23"/>
  <c r="T24" i="23"/>
  <c r="S24" i="23"/>
  <c r="R24" i="23"/>
  <c r="AC23" i="23"/>
  <c r="AB23" i="23"/>
  <c r="AA23" i="23"/>
  <c r="Z23" i="23"/>
  <c r="Y23" i="23"/>
  <c r="X23" i="23"/>
  <c r="W23" i="23"/>
  <c r="V23" i="23"/>
  <c r="U23" i="23"/>
  <c r="T23" i="23"/>
  <c r="S23" i="23"/>
  <c r="R23" i="23"/>
  <c r="AC22" i="23"/>
  <c r="AB22" i="23"/>
  <c r="AA22" i="23"/>
  <c r="Z22" i="23"/>
  <c r="Y22" i="23"/>
  <c r="X22" i="23"/>
  <c r="W22" i="23"/>
  <c r="V22" i="23"/>
  <c r="U22" i="23"/>
  <c r="T22" i="23"/>
  <c r="S22" i="23"/>
  <c r="R22" i="23"/>
  <c r="AC21" i="23"/>
  <c r="AB21" i="23"/>
  <c r="AA21" i="23"/>
  <c r="Z21" i="23"/>
  <c r="Y21" i="23"/>
  <c r="X21" i="23"/>
  <c r="W21" i="23"/>
  <c r="V21" i="23"/>
  <c r="U21" i="23"/>
  <c r="T21" i="23"/>
  <c r="S21" i="23"/>
  <c r="R21" i="23"/>
  <c r="AC20" i="23"/>
  <c r="AB20" i="23"/>
  <c r="AA20" i="23"/>
  <c r="Z20" i="23"/>
  <c r="Y20" i="23"/>
  <c r="X20" i="23"/>
  <c r="W20" i="23"/>
  <c r="V20" i="23"/>
  <c r="U20" i="23"/>
  <c r="T20" i="23"/>
  <c r="S20" i="23"/>
  <c r="R20" i="23"/>
  <c r="AC19" i="23"/>
  <c r="AB19" i="23"/>
  <c r="AA19" i="23"/>
  <c r="Z19" i="23"/>
  <c r="Y19" i="23"/>
  <c r="X19" i="23"/>
  <c r="W19" i="23"/>
  <c r="V19" i="23"/>
  <c r="U19" i="23"/>
  <c r="T19" i="23"/>
  <c r="S19" i="23"/>
  <c r="R19" i="23"/>
  <c r="AC18" i="23"/>
  <c r="AB18" i="23"/>
  <c r="AA18" i="23"/>
  <c r="Z18" i="23"/>
  <c r="Y18" i="23"/>
  <c r="X18" i="23"/>
  <c r="W18" i="23"/>
  <c r="V18" i="23"/>
  <c r="U18" i="23"/>
  <c r="T18" i="23"/>
  <c r="S18" i="23"/>
  <c r="R18" i="23"/>
  <c r="AC17" i="23"/>
  <c r="AB17" i="23"/>
  <c r="AA17" i="23"/>
  <c r="Z17" i="23"/>
  <c r="Y17" i="23"/>
  <c r="X17" i="23"/>
  <c r="W17" i="23"/>
  <c r="V17" i="23"/>
  <c r="U17" i="23"/>
  <c r="T17" i="23"/>
  <c r="S17" i="23"/>
  <c r="R17" i="23"/>
  <c r="AC16" i="23"/>
  <c r="AB16" i="23"/>
  <c r="AA16" i="23"/>
  <c r="Z16" i="23"/>
  <c r="Y16" i="23"/>
  <c r="X16" i="23"/>
  <c r="W16" i="23"/>
  <c r="V16" i="23"/>
  <c r="U16" i="23"/>
  <c r="T16" i="23"/>
  <c r="S16" i="23"/>
  <c r="R16" i="23"/>
  <c r="AC15" i="23"/>
  <c r="AB15" i="23"/>
  <c r="AA15" i="23"/>
  <c r="Z15" i="23"/>
  <c r="Y15" i="23"/>
  <c r="X15" i="23"/>
  <c r="W15" i="23"/>
  <c r="V15" i="23"/>
  <c r="U15" i="23"/>
  <c r="T15" i="23"/>
  <c r="S15" i="23"/>
  <c r="R15" i="23"/>
  <c r="AC14" i="23"/>
  <c r="AB14" i="23"/>
  <c r="AA14" i="23"/>
  <c r="Z14" i="23"/>
  <c r="Y14" i="23"/>
  <c r="X14" i="23"/>
  <c r="W14" i="23"/>
  <c r="V14" i="23"/>
  <c r="U14" i="23"/>
  <c r="T14" i="23"/>
  <c r="S14" i="23"/>
  <c r="R14" i="23"/>
  <c r="AC13" i="23"/>
  <c r="AB13" i="23"/>
  <c r="AA13" i="23"/>
  <c r="Z13" i="23"/>
  <c r="Y13" i="23"/>
  <c r="X13" i="23"/>
  <c r="W13" i="23"/>
  <c r="V13" i="23"/>
  <c r="U13" i="23"/>
  <c r="T13" i="23"/>
  <c r="S13" i="23"/>
  <c r="R13" i="23"/>
  <c r="AC12" i="23"/>
  <c r="AB12" i="23"/>
  <c r="AA12" i="23"/>
  <c r="Z12" i="23"/>
  <c r="Y12" i="23"/>
  <c r="X12" i="23"/>
  <c r="W12" i="23"/>
  <c r="V12" i="23"/>
  <c r="U12" i="23"/>
  <c r="T12" i="23"/>
  <c r="S12" i="23"/>
  <c r="R12" i="23"/>
  <c r="AC11" i="23"/>
  <c r="AB11" i="23"/>
  <c r="AA11" i="23"/>
  <c r="Z11" i="23"/>
  <c r="Y11" i="23"/>
  <c r="X11" i="23"/>
  <c r="W11" i="23"/>
  <c r="V11" i="23"/>
  <c r="U11" i="23"/>
  <c r="T11" i="23"/>
  <c r="S11" i="23"/>
  <c r="R11" i="23"/>
  <c r="AC10" i="23"/>
  <c r="AB10" i="23"/>
  <c r="AA10" i="23"/>
  <c r="Z10" i="23"/>
  <c r="Y10" i="23"/>
  <c r="X10" i="23"/>
  <c r="W10" i="23"/>
  <c r="V10" i="23"/>
  <c r="U10" i="23"/>
  <c r="T10" i="23"/>
  <c r="S10" i="23"/>
  <c r="R10" i="23"/>
  <c r="AC9" i="23"/>
  <c r="AB9" i="23"/>
  <c r="AA9" i="23"/>
  <c r="Z9" i="23"/>
  <c r="Y9" i="23"/>
  <c r="X9" i="23"/>
  <c r="W9" i="23"/>
  <c r="V9" i="23"/>
  <c r="U9" i="23"/>
  <c r="T9" i="23"/>
  <c r="S9" i="23"/>
  <c r="R9" i="23"/>
  <c r="AC8" i="23"/>
  <c r="AB8" i="23"/>
  <c r="AA8" i="23"/>
  <c r="Z8" i="23"/>
  <c r="Y8" i="23"/>
  <c r="X8" i="23"/>
  <c r="W8" i="23"/>
  <c r="V8" i="23"/>
  <c r="U8" i="23"/>
  <c r="T8" i="23"/>
  <c r="S8" i="23"/>
  <c r="R8" i="23"/>
  <c r="AC7" i="23"/>
  <c r="AB7" i="23"/>
  <c r="AA7" i="23"/>
  <c r="Z7" i="23"/>
  <c r="Y7" i="23"/>
  <c r="X7" i="23"/>
  <c r="W7" i="23"/>
  <c r="V7" i="23"/>
  <c r="U7" i="23"/>
  <c r="T7" i="23"/>
  <c r="S7" i="23"/>
  <c r="R7" i="23"/>
  <c r="AC6" i="23"/>
  <c r="AB6" i="23"/>
  <c r="AA6" i="23"/>
  <c r="Z6" i="23"/>
  <c r="Y6" i="23"/>
  <c r="X6" i="23"/>
  <c r="W6" i="23"/>
  <c r="AU5" i="23" s="1"/>
  <c r="V6" i="23"/>
  <c r="U6" i="23"/>
  <c r="T6" i="23"/>
  <c r="S6" i="23"/>
  <c r="R6" i="23"/>
  <c r="AC5" i="23"/>
  <c r="AB5" i="23"/>
  <c r="AA5" i="23"/>
  <c r="Z5" i="23"/>
  <c r="Y5" i="23"/>
  <c r="X5" i="23"/>
  <c r="W5" i="23"/>
  <c r="V5" i="23"/>
  <c r="U5" i="23"/>
  <c r="T5" i="23"/>
  <c r="S5" i="23"/>
  <c r="R5" i="23"/>
  <c r="AC4" i="23"/>
  <c r="AB4" i="23"/>
  <c r="AA4" i="23"/>
  <c r="Z4" i="23"/>
  <c r="Y4" i="23"/>
  <c r="X4" i="23"/>
  <c r="W4" i="23"/>
  <c r="V4" i="23"/>
  <c r="U4" i="23"/>
  <c r="T4" i="23"/>
  <c r="S4" i="23"/>
  <c r="R4" i="23"/>
  <c r="AC3" i="23"/>
  <c r="AB3" i="23"/>
  <c r="AA3" i="23"/>
  <c r="Z3" i="23"/>
  <c r="Y3" i="23"/>
  <c r="AU6" i="23" s="1"/>
  <c r="X3" i="23"/>
  <c r="W3" i="23"/>
  <c r="V3" i="23"/>
  <c r="U3" i="23"/>
  <c r="T3" i="23"/>
  <c r="AU4" i="23" s="1"/>
  <c r="S3" i="23"/>
  <c r="AU3" i="23" s="1"/>
  <c r="R3" i="23"/>
  <c r="AU2" i="23" s="1"/>
  <c r="AC25" i="22"/>
  <c r="AB25" i="22"/>
  <c r="AA25" i="22"/>
  <c r="Z25" i="22"/>
  <c r="Y25" i="22"/>
  <c r="X25" i="22"/>
  <c r="W25" i="22"/>
  <c r="V25" i="22"/>
  <c r="U25" i="22"/>
  <c r="T25" i="22"/>
  <c r="S25" i="22"/>
  <c r="R25" i="22"/>
  <c r="AC24" i="22"/>
  <c r="AB24" i="22"/>
  <c r="AA24" i="22"/>
  <c r="Z24" i="22"/>
  <c r="Y24" i="22"/>
  <c r="X24" i="22"/>
  <c r="W24" i="22"/>
  <c r="V24" i="22"/>
  <c r="U24" i="22"/>
  <c r="T24" i="22"/>
  <c r="S24" i="22"/>
  <c r="R24" i="22"/>
  <c r="AC23" i="22"/>
  <c r="AB23" i="22"/>
  <c r="AA23" i="22"/>
  <c r="Z23" i="22"/>
  <c r="Y23" i="22"/>
  <c r="X23" i="22"/>
  <c r="W23" i="22"/>
  <c r="V23" i="22"/>
  <c r="U23" i="22"/>
  <c r="T23" i="22"/>
  <c r="S23" i="22"/>
  <c r="R23" i="22"/>
  <c r="AC22" i="22"/>
  <c r="AB22" i="22"/>
  <c r="AA22" i="22"/>
  <c r="Z22" i="22"/>
  <c r="Y22" i="22"/>
  <c r="X22" i="22"/>
  <c r="W22" i="22"/>
  <c r="V22" i="22"/>
  <c r="U22" i="22"/>
  <c r="T22" i="22"/>
  <c r="S22" i="22"/>
  <c r="R22" i="22"/>
  <c r="AC21" i="22"/>
  <c r="AB21" i="22"/>
  <c r="AA21" i="22"/>
  <c r="Z21" i="22"/>
  <c r="Y21" i="22"/>
  <c r="X21" i="22"/>
  <c r="W21" i="22"/>
  <c r="V21" i="22"/>
  <c r="U21" i="22"/>
  <c r="T21" i="22"/>
  <c r="S21" i="22"/>
  <c r="R21" i="22"/>
  <c r="AC20" i="22"/>
  <c r="AB20" i="22"/>
  <c r="AA20" i="22"/>
  <c r="Z20" i="22"/>
  <c r="Y20" i="22"/>
  <c r="X20" i="22"/>
  <c r="W20" i="22"/>
  <c r="V20" i="22"/>
  <c r="U20" i="22"/>
  <c r="T20" i="22"/>
  <c r="S20" i="22"/>
  <c r="R20" i="22"/>
  <c r="AC19" i="22"/>
  <c r="AB19" i="22"/>
  <c r="AA19" i="22"/>
  <c r="Z19" i="22"/>
  <c r="Y19" i="22"/>
  <c r="X19" i="22"/>
  <c r="W19" i="22"/>
  <c r="V19" i="22"/>
  <c r="U19" i="22"/>
  <c r="T19" i="22"/>
  <c r="S19" i="22"/>
  <c r="R19" i="22"/>
  <c r="AC18" i="22"/>
  <c r="AB18" i="22"/>
  <c r="AA18" i="22"/>
  <c r="Z18" i="22"/>
  <c r="Y18" i="22"/>
  <c r="X18" i="22"/>
  <c r="W18" i="22"/>
  <c r="V18" i="22"/>
  <c r="U18" i="22"/>
  <c r="T18" i="22"/>
  <c r="S18" i="22"/>
  <c r="R18" i="22"/>
  <c r="AC17" i="22"/>
  <c r="AB17" i="22"/>
  <c r="AA17" i="22"/>
  <c r="Z17" i="22"/>
  <c r="Y17" i="22"/>
  <c r="X17" i="22"/>
  <c r="W17" i="22"/>
  <c r="V17" i="22"/>
  <c r="U17" i="22"/>
  <c r="T17" i="22"/>
  <c r="S17" i="22"/>
  <c r="R17" i="22"/>
  <c r="AC16" i="22"/>
  <c r="AB16" i="22"/>
  <c r="AA16" i="22"/>
  <c r="Z16" i="22"/>
  <c r="Y16" i="22"/>
  <c r="X16" i="22"/>
  <c r="W16" i="22"/>
  <c r="V16" i="22"/>
  <c r="U16" i="22"/>
  <c r="T16" i="22"/>
  <c r="S16" i="22"/>
  <c r="R16" i="22"/>
  <c r="AC15" i="22"/>
  <c r="AB15" i="22"/>
  <c r="AA15" i="22"/>
  <c r="Z15" i="22"/>
  <c r="Y15" i="22"/>
  <c r="X15" i="22"/>
  <c r="W15" i="22"/>
  <c r="V15" i="22"/>
  <c r="U15" i="22"/>
  <c r="T15" i="22"/>
  <c r="S15" i="22"/>
  <c r="R15" i="22"/>
  <c r="AC14" i="22"/>
  <c r="AB14" i="22"/>
  <c r="AA14" i="22"/>
  <c r="Z14" i="22"/>
  <c r="Y14" i="22"/>
  <c r="X14" i="22"/>
  <c r="W14" i="22"/>
  <c r="V14" i="22"/>
  <c r="U14" i="22"/>
  <c r="T14" i="22"/>
  <c r="S14" i="22"/>
  <c r="R14" i="22"/>
  <c r="AC13" i="22"/>
  <c r="AB13" i="22"/>
  <c r="AA13" i="22"/>
  <c r="Z13" i="22"/>
  <c r="Y13" i="22"/>
  <c r="X13" i="22"/>
  <c r="W13" i="22"/>
  <c r="V13" i="22"/>
  <c r="U13" i="22"/>
  <c r="T13" i="22"/>
  <c r="S13" i="22"/>
  <c r="R13" i="22"/>
  <c r="AC12" i="22"/>
  <c r="AB12" i="22"/>
  <c r="AA12" i="22"/>
  <c r="Z12" i="22"/>
  <c r="Y12" i="22"/>
  <c r="X12" i="22"/>
  <c r="W12" i="22"/>
  <c r="V12" i="22"/>
  <c r="U12" i="22"/>
  <c r="T12" i="22"/>
  <c r="S12" i="22"/>
  <c r="R12" i="22"/>
  <c r="AC11" i="22"/>
  <c r="AB11" i="22"/>
  <c r="AA11" i="22"/>
  <c r="Z11" i="22"/>
  <c r="Y11" i="22"/>
  <c r="X11" i="22"/>
  <c r="W11" i="22"/>
  <c r="V11" i="22"/>
  <c r="U11" i="22"/>
  <c r="T11" i="22"/>
  <c r="S11" i="22"/>
  <c r="R11" i="22"/>
  <c r="AC10" i="22"/>
  <c r="AB10" i="22"/>
  <c r="AA10" i="22"/>
  <c r="Z10" i="22"/>
  <c r="Y10" i="22"/>
  <c r="X10" i="22"/>
  <c r="W10" i="22"/>
  <c r="V10" i="22"/>
  <c r="U10" i="22"/>
  <c r="T10" i="22"/>
  <c r="S10" i="22"/>
  <c r="R10" i="22"/>
  <c r="AC9" i="22"/>
  <c r="AB9" i="22"/>
  <c r="AA9" i="22"/>
  <c r="Z9" i="22"/>
  <c r="Y9" i="22"/>
  <c r="X9" i="22"/>
  <c r="W9" i="22"/>
  <c r="V9" i="22"/>
  <c r="U9" i="22"/>
  <c r="T9" i="22"/>
  <c r="S9" i="22"/>
  <c r="R9" i="22"/>
  <c r="AC8" i="22"/>
  <c r="AB8" i="22"/>
  <c r="AA8" i="22"/>
  <c r="Z8" i="22"/>
  <c r="Y8" i="22"/>
  <c r="X8" i="22"/>
  <c r="W8" i="22"/>
  <c r="V8" i="22"/>
  <c r="U8" i="22"/>
  <c r="T8" i="22"/>
  <c r="S8" i="22"/>
  <c r="R8" i="22"/>
  <c r="AC7" i="22"/>
  <c r="AB7" i="22"/>
  <c r="AA7" i="22"/>
  <c r="Z7" i="22"/>
  <c r="Y7" i="22"/>
  <c r="X7" i="22"/>
  <c r="W7" i="22"/>
  <c r="V7" i="22"/>
  <c r="U7" i="22"/>
  <c r="T7" i="22"/>
  <c r="S7" i="22"/>
  <c r="R7" i="22"/>
  <c r="AC6" i="22"/>
  <c r="AB6" i="22"/>
  <c r="AA6" i="22"/>
  <c r="Z6" i="22"/>
  <c r="Y6" i="22"/>
  <c r="X6" i="22"/>
  <c r="W6" i="22"/>
  <c r="V6" i="22"/>
  <c r="U6" i="22"/>
  <c r="T6" i="22"/>
  <c r="S6" i="22"/>
  <c r="R6" i="22"/>
  <c r="AC5" i="22"/>
  <c r="AB5" i="22"/>
  <c r="AA5" i="22"/>
  <c r="Z5" i="22"/>
  <c r="Y5" i="22"/>
  <c r="X5" i="22"/>
  <c r="W5" i="22"/>
  <c r="V5" i="22"/>
  <c r="U5" i="22"/>
  <c r="T5" i="22"/>
  <c r="S5" i="22"/>
  <c r="R5" i="22"/>
  <c r="AC4" i="22"/>
  <c r="AB4" i="22"/>
  <c r="AA4" i="22"/>
  <c r="Z4" i="22"/>
  <c r="Y4" i="22"/>
  <c r="X4" i="22"/>
  <c r="W4" i="22"/>
  <c r="V4" i="22"/>
  <c r="U4" i="22"/>
  <c r="T4" i="22"/>
  <c r="S4" i="22"/>
  <c r="R4" i="22"/>
  <c r="AC3" i="22"/>
  <c r="AB3" i="22"/>
  <c r="AA3" i="22"/>
  <c r="Z3" i="22"/>
  <c r="Y3" i="22"/>
  <c r="AU6" i="22" s="1"/>
  <c r="X3" i="22"/>
  <c r="W3" i="22"/>
  <c r="V3" i="22"/>
  <c r="AU5" i="22" s="1"/>
  <c r="U3" i="22"/>
  <c r="T3" i="22"/>
  <c r="S3" i="22"/>
  <c r="AU3" i="22" s="1"/>
  <c r="R3" i="22"/>
  <c r="AU2" i="22" s="1"/>
  <c r="AU4" i="21"/>
  <c r="AU3" i="21"/>
  <c r="AU2" i="21"/>
  <c r="AU5" i="21"/>
  <c r="AU6" i="21"/>
  <c r="R4" i="21"/>
  <c r="S4" i="21"/>
  <c r="T4" i="21"/>
  <c r="U4" i="21"/>
  <c r="V4" i="21"/>
  <c r="W4" i="21"/>
  <c r="X4" i="21"/>
  <c r="Y4" i="21"/>
  <c r="Z4" i="21"/>
  <c r="AA4" i="21"/>
  <c r="AB4" i="21"/>
  <c r="AC4" i="21"/>
  <c r="R5" i="21"/>
  <c r="S5" i="21"/>
  <c r="T5" i="21"/>
  <c r="U5" i="21"/>
  <c r="V5" i="21"/>
  <c r="W5" i="21"/>
  <c r="X5" i="21"/>
  <c r="Y5" i="21"/>
  <c r="Z5" i="21"/>
  <c r="AA5" i="21"/>
  <c r="AB5" i="21"/>
  <c r="AC5" i="21"/>
  <c r="R6" i="21"/>
  <c r="S6" i="21"/>
  <c r="T6" i="21"/>
  <c r="U6" i="21"/>
  <c r="V6" i="21"/>
  <c r="W6" i="21"/>
  <c r="X6" i="21"/>
  <c r="Y6" i="21"/>
  <c r="Z6" i="21"/>
  <c r="AA6" i="21"/>
  <c r="AB6" i="21"/>
  <c r="AC6" i="21"/>
  <c r="R7" i="21"/>
  <c r="S7" i="21"/>
  <c r="T7" i="21"/>
  <c r="U7" i="21"/>
  <c r="V7" i="21"/>
  <c r="W7" i="21"/>
  <c r="X7" i="21"/>
  <c r="Y7" i="21"/>
  <c r="Z7" i="21"/>
  <c r="AA7" i="21"/>
  <c r="AB7" i="21"/>
  <c r="AC7" i="21"/>
  <c r="R8" i="21"/>
  <c r="S8" i="21"/>
  <c r="T8" i="21"/>
  <c r="U8" i="21"/>
  <c r="V8" i="21"/>
  <c r="W8" i="21"/>
  <c r="X8" i="21"/>
  <c r="Y8" i="21"/>
  <c r="Z8" i="21"/>
  <c r="AA8" i="21"/>
  <c r="AB8" i="21"/>
  <c r="AC8" i="21"/>
  <c r="R9" i="21"/>
  <c r="S9" i="21"/>
  <c r="T9" i="21"/>
  <c r="U9" i="21"/>
  <c r="V9" i="21"/>
  <c r="W9" i="21"/>
  <c r="X9" i="21"/>
  <c r="Y9" i="21"/>
  <c r="Z9" i="21"/>
  <c r="AA9" i="21"/>
  <c r="AB9" i="21"/>
  <c r="AC9" i="21"/>
  <c r="R10" i="21"/>
  <c r="S10" i="21"/>
  <c r="T10" i="21"/>
  <c r="U10" i="21"/>
  <c r="V10" i="21"/>
  <c r="W10" i="21"/>
  <c r="X10" i="21"/>
  <c r="Y10" i="21"/>
  <c r="Z10" i="21"/>
  <c r="AA10" i="21"/>
  <c r="AB10" i="21"/>
  <c r="AC10" i="21"/>
  <c r="R11" i="21"/>
  <c r="S11" i="21"/>
  <c r="T11" i="21"/>
  <c r="U11" i="21"/>
  <c r="V11" i="21"/>
  <c r="W11" i="21"/>
  <c r="X11" i="21"/>
  <c r="Y11" i="21"/>
  <c r="Z11" i="21"/>
  <c r="AA11" i="21"/>
  <c r="AB11" i="21"/>
  <c r="AC11" i="21"/>
  <c r="R12" i="21"/>
  <c r="S12" i="21"/>
  <c r="T12" i="21"/>
  <c r="U12" i="21"/>
  <c r="V12" i="21"/>
  <c r="W12" i="21"/>
  <c r="X12" i="21"/>
  <c r="Y12" i="21"/>
  <c r="Z12" i="21"/>
  <c r="AA12" i="21"/>
  <c r="AB12" i="21"/>
  <c r="AC12" i="21"/>
  <c r="R13" i="21"/>
  <c r="S13" i="21"/>
  <c r="T13" i="21"/>
  <c r="U13" i="21"/>
  <c r="V13" i="21"/>
  <c r="W13" i="21"/>
  <c r="X13" i="21"/>
  <c r="Y13" i="21"/>
  <c r="Z13" i="21"/>
  <c r="AA13" i="21"/>
  <c r="AB13" i="21"/>
  <c r="AC13" i="21"/>
  <c r="R14" i="21"/>
  <c r="S14" i="21"/>
  <c r="T14" i="21"/>
  <c r="U14" i="21"/>
  <c r="V14" i="21"/>
  <c r="W14" i="21"/>
  <c r="X14" i="21"/>
  <c r="Y14" i="21"/>
  <c r="Z14" i="21"/>
  <c r="AA14" i="21"/>
  <c r="AB14" i="21"/>
  <c r="AC14" i="21"/>
  <c r="R15" i="21"/>
  <c r="S15" i="21"/>
  <c r="T15" i="21"/>
  <c r="U15" i="21"/>
  <c r="V15" i="21"/>
  <c r="W15" i="21"/>
  <c r="X15" i="21"/>
  <c r="Y15" i="21"/>
  <c r="Z15" i="21"/>
  <c r="AA15" i="21"/>
  <c r="AB15" i="21"/>
  <c r="AC15" i="21"/>
  <c r="R16" i="21"/>
  <c r="S16" i="21"/>
  <c r="T16" i="21"/>
  <c r="U16" i="21"/>
  <c r="V16" i="21"/>
  <c r="W16" i="21"/>
  <c r="X16" i="21"/>
  <c r="Y16" i="21"/>
  <c r="Z16" i="21"/>
  <c r="AA16" i="21"/>
  <c r="AB16" i="21"/>
  <c r="AC16" i="21"/>
  <c r="R17" i="21"/>
  <c r="S17" i="21"/>
  <c r="T17" i="21"/>
  <c r="U17" i="21"/>
  <c r="V17" i="21"/>
  <c r="W17" i="21"/>
  <c r="X17" i="21"/>
  <c r="Y17" i="21"/>
  <c r="Z17" i="21"/>
  <c r="AA17" i="21"/>
  <c r="AB17" i="21"/>
  <c r="AC17" i="21"/>
  <c r="R18" i="21"/>
  <c r="S18" i="21"/>
  <c r="T18" i="21"/>
  <c r="U18" i="21"/>
  <c r="V18" i="21"/>
  <c r="W18" i="21"/>
  <c r="X18" i="21"/>
  <c r="Y18" i="21"/>
  <c r="Z18" i="21"/>
  <c r="AA18" i="21"/>
  <c r="AB18" i="21"/>
  <c r="AC18" i="21"/>
  <c r="R19" i="21"/>
  <c r="S19" i="21"/>
  <c r="T19" i="21"/>
  <c r="U19" i="21"/>
  <c r="V19" i="21"/>
  <c r="W19" i="21"/>
  <c r="X19" i="21"/>
  <c r="Y19" i="21"/>
  <c r="Z19" i="21"/>
  <c r="AA19" i="21"/>
  <c r="AB19" i="21"/>
  <c r="AC19" i="21"/>
  <c r="R20" i="21"/>
  <c r="S20" i="21"/>
  <c r="T20" i="21"/>
  <c r="U20" i="21"/>
  <c r="V20" i="21"/>
  <c r="W20" i="21"/>
  <c r="X20" i="21"/>
  <c r="Y20" i="21"/>
  <c r="Z20" i="21"/>
  <c r="AA20" i="21"/>
  <c r="AB20" i="21"/>
  <c r="AC20" i="21"/>
  <c r="R21" i="21"/>
  <c r="S21" i="21"/>
  <c r="T21" i="21"/>
  <c r="U21" i="21"/>
  <c r="V21" i="21"/>
  <c r="W21" i="21"/>
  <c r="X21" i="21"/>
  <c r="Y21" i="21"/>
  <c r="Z21" i="21"/>
  <c r="AA21" i="21"/>
  <c r="AB21" i="21"/>
  <c r="AC21" i="21"/>
  <c r="R22" i="21"/>
  <c r="S22" i="21"/>
  <c r="T22" i="21"/>
  <c r="U22" i="21"/>
  <c r="V22" i="21"/>
  <c r="W22" i="21"/>
  <c r="X22" i="21"/>
  <c r="Y22" i="21"/>
  <c r="Z22" i="21"/>
  <c r="AA22" i="21"/>
  <c r="AB22" i="21"/>
  <c r="AC22" i="21"/>
  <c r="R23" i="21"/>
  <c r="S23" i="21"/>
  <c r="T23" i="21"/>
  <c r="U23" i="21"/>
  <c r="V23" i="21"/>
  <c r="W23" i="21"/>
  <c r="X23" i="21"/>
  <c r="Y23" i="21"/>
  <c r="Z23" i="21"/>
  <c r="AA23" i="21"/>
  <c r="AB23" i="21"/>
  <c r="AC23" i="21"/>
  <c r="R24" i="21"/>
  <c r="S24" i="21"/>
  <c r="T24" i="21"/>
  <c r="U24" i="21"/>
  <c r="V24" i="21"/>
  <c r="W24" i="21"/>
  <c r="X24" i="21"/>
  <c r="Y24" i="21"/>
  <c r="Z24" i="21"/>
  <c r="AA24" i="21"/>
  <c r="AB24" i="21"/>
  <c r="AC24" i="21"/>
  <c r="R25" i="21"/>
  <c r="S25" i="21"/>
  <c r="T25" i="21"/>
  <c r="U25" i="21"/>
  <c r="V25" i="21"/>
  <c r="W25" i="21"/>
  <c r="X25" i="21"/>
  <c r="Y25" i="21"/>
  <c r="Z25" i="21"/>
  <c r="AA25" i="21"/>
  <c r="AB25" i="21"/>
  <c r="AC25" i="21"/>
  <c r="S3" i="21"/>
  <c r="T3" i="21"/>
  <c r="U3" i="21"/>
  <c r="V3" i="21"/>
  <c r="W3" i="21"/>
  <c r="X3" i="21"/>
  <c r="Y3" i="21"/>
  <c r="Z3" i="21"/>
  <c r="AA3" i="21"/>
  <c r="AB3" i="21"/>
  <c r="AC3" i="21"/>
  <c r="R3" i="21"/>
  <c r="AG4" i="21"/>
  <c r="AH4" i="21"/>
  <c r="AI4" i="21"/>
  <c r="AJ4" i="21"/>
  <c r="AK4" i="21"/>
  <c r="AL4" i="21"/>
  <c r="AM4" i="21"/>
  <c r="AN4" i="21"/>
  <c r="AO4" i="21"/>
  <c r="AP4" i="21"/>
  <c r="AQ4" i="21"/>
  <c r="AR4" i="21"/>
  <c r="AG5" i="21"/>
  <c r="AH5" i="21"/>
  <c r="AI5" i="21"/>
  <c r="AJ5" i="21"/>
  <c r="AK5" i="21"/>
  <c r="AL5" i="21"/>
  <c r="AM5" i="21"/>
  <c r="AN5" i="21"/>
  <c r="AO5" i="21"/>
  <c r="AP5" i="21"/>
  <c r="AQ5" i="21"/>
  <c r="AR5" i="21"/>
  <c r="AG6" i="21"/>
  <c r="AH6" i="21"/>
  <c r="AI6" i="21"/>
  <c r="AJ6" i="21"/>
  <c r="AK6" i="21"/>
  <c r="AL6" i="21"/>
  <c r="AM6" i="21"/>
  <c r="AN6" i="21"/>
  <c r="AO6" i="21"/>
  <c r="AP6" i="21"/>
  <c r="AQ6" i="21"/>
  <c r="AR6" i="21"/>
  <c r="AG7" i="21"/>
  <c r="AH7" i="21"/>
  <c r="AI7" i="21"/>
  <c r="AJ7" i="21"/>
  <c r="AK7" i="21"/>
  <c r="AL7" i="21"/>
  <c r="AM7" i="21"/>
  <c r="AN7" i="21"/>
  <c r="AO7" i="21"/>
  <c r="AP7" i="21"/>
  <c r="AQ7" i="21"/>
  <c r="AR7" i="21"/>
  <c r="AG8" i="21"/>
  <c r="AH8" i="21"/>
  <c r="AI8" i="21"/>
  <c r="AJ8" i="21"/>
  <c r="AK8" i="21"/>
  <c r="AL8" i="21"/>
  <c r="AM8" i="21"/>
  <c r="AN8" i="21"/>
  <c r="AO8" i="21"/>
  <c r="AP8" i="21"/>
  <c r="AQ8" i="21"/>
  <c r="AR8" i="21"/>
  <c r="AG9" i="21"/>
  <c r="AH9" i="21"/>
  <c r="AI9" i="21"/>
  <c r="AJ9" i="21"/>
  <c r="AK9" i="21"/>
  <c r="AL9" i="21"/>
  <c r="AM9" i="21"/>
  <c r="AN9" i="21"/>
  <c r="AO9" i="21"/>
  <c r="AP9" i="21"/>
  <c r="AQ9" i="21"/>
  <c r="AR9" i="21"/>
  <c r="AG10" i="21"/>
  <c r="AH10" i="21"/>
  <c r="AI10" i="21"/>
  <c r="AJ10" i="21"/>
  <c r="AK10" i="21"/>
  <c r="AL10" i="21"/>
  <c r="AM10" i="21"/>
  <c r="AN10" i="21"/>
  <c r="AO10" i="21"/>
  <c r="AP10" i="21"/>
  <c r="AQ10" i="21"/>
  <c r="AR10" i="21"/>
  <c r="AG11" i="21"/>
  <c r="AH11" i="21"/>
  <c r="AI11" i="21"/>
  <c r="AJ11" i="21"/>
  <c r="AK11" i="21"/>
  <c r="AL11" i="21"/>
  <c r="AM11" i="21"/>
  <c r="AN11" i="21"/>
  <c r="AO11" i="21"/>
  <c r="AP11" i="21"/>
  <c r="AQ11" i="21"/>
  <c r="AR11" i="21"/>
  <c r="AG12" i="21"/>
  <c r="AH12" i="21"/>
  <c r="AI12" i="21"/>
  <c r="AJ12" i="21"/>
  <c r="AK12" i="21"/>
  <c r="AL12" i="21"/>
  <c r="AM12" i="21"/>
  <c r="AN12" i="21"/>
  <c r="AO12" i="21"/>
  <c r="AP12" i="21"/>
  <c r="AQ12" i="21"/>
  <c r="AR12" i="21"/>
  <c r="AG13" i="21"/>
  <c r="AH13" i="21"/>
  <c r="AI13" i="21"/>
  <c r="AJ13" i="21"/>
  <c r="AK13" i="21"/>
  <c r="AL13" i="21"/>
  <c r="AM13" i="21"/>
  <c r="AN13" i="21"/>
  <c r="AO13" i="21"/>
  <c r="AP13" i="21"/>
  <c r="AQ13" i="21"/>
  <c r="AR13" i="21"/>
  <c r="AG14" i="21"/>
  <c r="AH14" i="21"/>
  <c r="AI14" i="21"/>
  <c r="AJ14" i="21"/>
  <c r="AK14" i="21"/>
  <c r="AL14" i="21"/>
  <c r="AM14" i="21"/>
  <c r="AN14" i="21"/>
  <c r="AO14" i="21"/>
  <c r="AP14" i="21"/>
  <c r="AQ14" i="21"/>
  <c r="AR14" i="21"/>
  <c r="AG15" i="21"/>
  <c r="AH15" i="21"/>
  <c r="AI15" i="21"/>
  <c r="AJ15" i="21"/>
  <c r="AK15" i="21"/>
  <c r="AL15" i="21"/>
  <c r="AM15" i="21"/>
  <c r="AN15" i="21"/>
  <c r="AO15" i="21"/>
  <c r="AP15" i="21"/>
  <c r="AQ15" i="21"/>
  <c r="AR15" i="21"/>
  <c r="AG16" i="21"/>
  <c r="AH16" i="21"/>
  <c r="AI16" i="21"/>
  <c r="AJ16" i="21"/>
  <c r="AK16" i="21"/>
  <c r="AL16" i="21"/>
  <c r="AM16" i="21"/>
  <c r="AN16" i="21"/>
  <c r="AO16" i="21"/>
  <c r="AP16" i="21"/>
  <c r="AQ16" i="21"/>
  <c r="AR16" i="21"/>
  <c r="AG17" i="21"/>
  <c r="AH17" i="21"/>
  <c r="AI17" i="21"/>
  <c r="AJ17" i="21"/>
  <c r="AK17" i="21"/>
  <c r="AL17" i="21"/>
  <c r="AM17" i="21"/>
  <c r="AN17" i="21"/>
  <c r="AO17" i="21"/>
  <c r="AP17" i="21"/>
  <c r="AQ17" i="21"/>
  <c r="AR17" i="21"/>
  <c r="AG18" i="21"/>
  <c r="AH18" i="21"/>
  <c r="AI18" i="21"/>
  <c r="AJ18" i="21"/>
  <c r="AK18" i="21"/>
  <c r="AL18" i="21"/>
  <c r="AM18" i="21"/>
  <c r="AN18" i="21"/>
  <c r="AO18" i="21"/>
  <c r="AP18" i="21"/>
  <c r="AQ18" i="21"/>
  <c r="AR18" i="21"/>
  <c r="AG19" i="21"/>
  <c r="AH19" i="21"/>
  <c r="AI19" i="21"/>
  <c r="AJ19" i="21"/>
  <c r="AK19" i="21"/>
  <c r="AL19" i="21"/>
  <c r="AM19" i="21"/>
  <c r="AN19" i="21"/>
  <c r="AO19" i="21"/>
  <c r="AP19" i="21"/>
  <c r="AQ19" i="21"/>
  <c r="AR19" i="21"/>
  <c r="AG20" i="21"/>
  <c r="AH20" i="21"/>
  <c r="AI20" i="21"/>
  <c r="AJ20" i="21"/>
  <c r="AK20" i="21"/>
  <c r="AL20" i="21"/>
  <c r="AM20" i="21"/>
  <c r="AN20" i="21"/>
  <c r="AO20" i="21"/>
  <c r="AP20" i="21"/>
  <c r="AQ20" i="21"/>
  <c r="AR20" i="21"/>
  <c r="AG21" i="21"/>
  <c r="AH21" i="21"/>
  <c r="AI21" i="21"/>
  <c r="AJ21" i="21"/>
  <c r="AK21" i="21"/>
  <c r="AL21" i="21"/>
  <c r="AM21" i="21"/>
  <c r="AN21" i="21"/>
  <c r="AO21" i="21"/>
  <c r="AP21" i="21"/>
  <c r="AQ21" i="21"/>
  <c r="AR21" i="21"/>
  <c r="AG22" i="21"/>
  <c r="AH22" i="21"/>
  <c r="AI22" i="21"/>
  <c r="AJ22" i="21"/>
  <c r="AK22" i="21"/>
  <c r="AL22" i="21"/>
  <c r="AM22" i="21"/>
  <c r="AN22" i="21"/>
  <c r="AO22" i="21"/>
  <c r="AP22" i="21"/>
  <c r="AQ22" i="21"/>
  <c r="AR22" i="21"/>
  <c r="AG23" i="21"/>
  <c r="AH23" i="21"/>
  <c r="AI23" i="21"/>
  <c r="AJ23" i="21"/>
  <c r="AK23" i="21"/>
  <c r="AL23" i="21"/>
  <c r="AM23" i="21"/>
  <c r="AN23" i="21"/>
  <c r="AO23" i="21"/>
  <c r="AP23" i="21"/>
  <c r="AQ23" i="21"/>
  <c r="AR23" i="21"/>
  <c r="AG24" i="21"/>
  <c r="AH24" i="21"/>
  <c r="AI24" i="21"/>
  <c r="AJ24" i="21"/>
  <c r="AK24" i="21"/>
  <c r="AL24" i="21"/>
  <c r="AM24" i="21"/>
  <c r="AN24" i="21"/>
  <c r="AO24" i="21"/>
  <c r="AP24" i="21"/>
  <c r="AQ24" i="21"/>
  <c r="AR24" i="21"/>
  <c r="AG25" i="21"/>
  <c r="AH25" i="21"/>
  <c r="AI25" i="21"/>
  <c r="AJ25" i="21"/>
  <c r="AK25" i="21"/>
  <c r="AL25" i="21"/>
  <c r="AM25" i="21"/>
  <c r="AN25" i="21"/>
  <c r="AO25" i="21"/>
  <c r="AP25" i="21"/>
  <c r="AQ25" i="21"/>
  <c r="AR25" i="21"/>
  <c r="AI3" i="21"/>
  <c r="AJ3" i="21"/>
  <c r="AK3" i="21"/>
  <c r="AL3" i="21"/>
  <c r="AM3" i="21"/>
  <c r="AN3" i="21"/>
  <c r="AO3" i="21"/>
  <c r="AP3" i="21"/>
  <c r="AQ3" i="21"/>
  <c r="AR3" i="21"/>
  <c r="AG3" i="21"/>
  <c r="AH3" i="21"/>
  <c r="AU5" i="26" l="1"/>
  <c r="AU6" i="26"/>
  <c r="AU4" i="26"/>
  <c r="AU8" i="26"/>
  <c r="AU3" i="26"/>
</calcChain>
</file>

<file path=xl/sharedStrings.xml><?xml version="1.0" encoding="utf-8"?>
<sst xmlns="http://schemas.openxmlformats.org/spreadsheetml/2006/main" count="6432" uniqueCount="196">
  <si>
    <t>PROFILE_CODE</t>
  </si>
  <si>
    <t>PROFILE_NAME</t>
  </si>
  <si>
    <t>PROFILE_TYPE</t>
  </si>
  <si>
    <t>MASTER_POLLUTANT</t>
  </si>
  <si>
    <t>QSCORE</t>
  </si>
  <si>
    <t>QSCORE_DESC</t>
  </si>
  <si>
    <t>QUALITY</t>
  </si>
  <si>
    <t>CONTROLS</t>
  </si>
  <si>
    <t>PROFILE_DATE</t>
  </si>
  <si>
    <t>PROFILE_NOTES</t>
  </si>
  <si>
    <t>TOTAL</t>
  </si>
  <si>
    <t>TEST_METHOD</t>
  </si>
  <si>
    <t>NORMALIZATION_BASIS</t>
  </si>
  <si>
    <t>ORIGINAL_COMPOSITE</t>
  </si>
  <si>
    <t>STANDARD</t>
  </si>
  <si>
    <t>INCLUDES_INORGANIC GAS</t>
  </si>
  <si>
    <t>TEST_YEAR</t>
  </si>
  <si>
    <t>JUDGEMENT_RATING</t>
  </si>
  <si>
    <t>VINTAGE_RATING</t>
  </si>
  <si>
    <t>DATA_QUANTITY_RATING</t>
  </si>
  <si>
    <t>REGION</t>
  </si>
  <si>
    <t>SAMPLES</t>
  </si>
  <si>
    <t>LOWER_SIZE</t>
  </si>
  <si>
    <t>UPPER_SIZE</t>
  </si>
  <si>
    <t>SIBLING</t>
  </si>
  <si>
    <t>VERSION</t>
  </si>
  <si>
    <t>TOG_to_VOC RATIO</t>
  </si>
  <si>
    <t>TEMP_SAMPLE_C</t>
  </si>
  <si>
    <t>RH_SAMPLE</t>
  </si>
  <si>
    <t>PARTICLE_LOADING_ug_per_m3</t>
  </si>
  <si>
    <t>ORGANIC_LOADING_ug_per_m3</t>
  </si>
  <si>
    <t>CATEGORY_LEVEL_1_Generation_Mechanism</t>
  </si>
  <si>
    <t>CATEGORY_LEVEL_2_Sector_Equipment</t>
  </si>
  <si>
    <t>CATEGORY_LEVEL_3_ Fuel_Product</t>
  </si>
  <si>
    <t>MASTER_POLLUTANT_EMISSION_RATE</t>
  </si>
  <si>
    <t>MASTER_POLL_EMISSION_RATE_UNIT</t>
  </si>
  <si>
    <t>ORGANIC_MATTER_to_ORGANIC_CARBON_RATIO</t>
  </si>
  <si>
    <t>MASS_OVERAGE_PERCENT</t>
  </si>
  <si>
    <t>CREATED BY</t>
  </si>
  <si>
    <t>CREATED Date</t>
  </si>
  <si>
    <t>MODIFIED BY</t>
  </si>
  <si>
    <t>MODIFIED DATE</t>
  </si>
  <si>
    <t>REVIEWED BY</t>
  </si>
  <si>
    <t>REVIEWED DATE</t>
  </si>
  <si>
    <t>Data_Origin</t>
  </si>
  <si>
    <t>Keywords</t>
  </si>
  <si>
    <t>DOC_LINK</t>
  </si>
  <si>
    <t>Q_LINK</t>
  </si>
  <si>
    <t>GAS</t>
  </si>
  <si>
    <t>TOG</t>
  </si>
  <si>
    <t>None</t>
  </si>
  <si>
    <t>Sum of species</t>
  </si>
  <si>
    <t>Yes</t>
  </si>
  <si>
    <t>Karl Seltzer</t>
  </si>
  <si>
    <t>SPECIES_ID</t>
  </si>
  <si>
    <t>WEIGHT_PERCENT</t>
  </si>
  <si>
    <t>INCLUDE_IN_SUM</t>
  </si>
  <si>
    <t>UNCERTAINTY_PERCENT</t>
  </si>
  <si>
    <t>UNCERTAINTY_METHOD</t>
  </si>
  <si>
    <t>ANALYTICAL_METHOD</t>
  </si>
  <si>
    <t>PHASE</t>
  </si>
  <si>
    <t>SPECIES_EMISSION_RATE_UNIT</t>
  </si>
  <si>
    <t>N/A</t>
  </si>
  <si>
    <t>REF_Code</t>
  </si>
  <si>
    <t>REFERENCE</t>
  </si>
  <si>
    <t>REF_DESCRIPTION</t>
  </si>
  <si>
    <t>LINK</t>
  </si>
  <si>
    <t>SPECIES_NAME</t>
  </si>
  <si>
    <t>Solvent Utilization</t>
  </si>
  <si>
    <t>O</t>
  </si>
  <si>
    <t>https://www.science.org/doi/10.1126/sciadv.abb9785</t>
  </si>
  <si>
    <t>Khare2020</t>
  </si>
  <si>
    <t>Khare, P., Machesky, J., Soto, R., He, M., Presto, A.P., Gentner, D.R. "Asphalt-related emissions are a major missing nontractional source of secondary organic aerosol precursors." 6, 36, doi: 10.1126/sciadv.abb9785</t>
  </si>
  <si>
    <t>CxHy</t>
  </si>
  <si>
    <t>CxHyS</t>
  </si>
  <si>
    <t>CxHyO</t>
  </si>
  <si>
    <t>AAAAA</t>
  </si>
  <si>
    <t>BBBBB</t>
  </si>
  <si>
    <t>CCCCC</t>
  </si>
  <si>
    <t>DDDDD</t>
  </si>
  <si>
    <t>EEEEE</t>
  </si>
  <si>
    <t>FFFFF</t>
  </si>
  <si>
    <t>New Haven, CT</t>
  </si>
  <si>
    <t>Khare et al 2020</t>
  </si>
  <si>
    <t>Asphalt Paving</t>
  </si>
  <si>
    <t>Miscellaneous Non-industrial: Commercial</t>
  </si>
  <si>
    <t>GGGGG</t>
  </si>
  <si>
    <t>HHHHH</t>
  </si>
  <si>
    <t>Asphalt Paving: 60 degC</t>
  </si>
  <si>
    <t>Asphalt Paving: 140 degC</t>
  </si>
  <si>
    <t>Asphalt Shingles: 75 degC Lamp Off</t>
  </si>
  <si>
    <t>Asphalt Shingles: 75 degC Lamp On</t>
  </si>
  <si>
    <t>Asphalt Sealant: 75 degC Lamp Off</t>
  </si>
  <si>
    <t>Asphalt Sealant: 75 degC Lamp On</t>
  </si>
  <si>
    <t>Roofing Asphalt: 75 degC Lamp Off</t>
  </si>
  <si>
    <t>Roofing Asphalt: 75 degC Lamp On</t>
  </si>
  <si>
    <t>C#</t>
  </si>
  <si>
    <t>nC</t>
  </si>
  <si>
    <t>DBE</t>
  </si>
  <si>
    <t>Straight and branched alkanes</t>
  </si>
  <si>
    <t>Monocyclic alkanes</t>
  </si>
  <si>
    <t>Bi- and tricyclic alkanes</t>
  </si>
  <si>
    <t>Single ring aromatics</t>
  </si>
  <si>
    <t>PAHs</t>
  </si>
  <si>
    <t>log(C*)</t>
  </si>
  <si>
    <t>VOC</t>
  </si>
  <si>
    <t>IVOC</t>
  </si>
  <si>
    <t>SVOC</t>
  </si>
  <si>
    <t>LVOC</t>
  </si>
  <si>
    <t>ROCN1ARO</t>
  </si>
  <si>
    <t>ROCP0ARO</t>
  </si>
  <si>
    <t>ROCP1ARO</t>
  </si>
  <si>
    <t>ROCP2ARO</t>
  </si>
  <si>
    <t>ROCP3ARO</t>
  </si>
  <si>
    <t>ROCP4ARO</t>
  </si>
  <si>
    <t>ROCP5ARO</t>
  </si>
  <si>
    <t>ROCP6ARO</t>
  </si>
  <si>
    <t>ROCP7ARO</t>
  </si>
  <si>
    <t>ROCN2PAH</t>
  </si>
  <si>
    <t>ROCN1PAH</t>
  </si>
  <si>
    <t>ROCP0PAH</t>
  </si>
  <si>
    <t>ROCP1PAH</t>
  </si>
  <si>
    <t>ROCP2PAH</t>
  </si>
  <si>
    <t>ROCP3PAH</t>
  </si>
  <si>
    <t>ROCP4PAH</t>
  </si>
  <si>
    <t>ROCP5PAH</t>
  </si>
  <si>
    <t>ROCP6PAH</t>
  </si>
  <si>
    <t>ROCN2SULF</t>
  </si>
  <si>
    <t>ROCN1SULF</t>
  </si>
  <si>
    <t>ROCP0SULF</t>
  </si>
  <si>
    <t>ROCP1SULF</t>
  </si>
  <si>
    <t>ROCP2SULF</t>
  </si>
  <si>
    <t>ROCP3SULF</t>
  </si>
  <si>
    <t>ROCP4SULF</t>
  </si>
  <si>
    <t>ROCP5SULF</t>
  </si>
  <si>
    <t>ROCP6SULF</t>
  </si>
  <si>
    <t>ROCN2OXY</t>
  </si>
  <si>
    <t>ROCN1OXY</t>
  </si>
  <si>
    <t>ROCP0OXY</t>
  </si>
  <si>
    <t>ROCP1OXY</t>
  </si>
  <si>
    <t>ROCP2OXY</t>
  </si>
  <si>
    <t>ROCP3OXY</t>
  </si>
  <si>
    <t>ROCP4OXY</t>
  </si>
  <si>
    <t>ROCP5OXY</t>
  </si>
  <si>
    <t>ROCN2CYC</t>
  </si>
  <si>
    <t>ROCN1CYC</t>
  </si>
  <si>
    <t>ROCP0CYC</t>
  </si>
  <si>
    <t>ROCP1CYC</t>
  </si>
  <si>
    <t>ROCP2CYC</t>
  </si>
  <si>
    <t>ROCP3CYC</t>
  </si>
  <si>
    <t>ROCP4CYC</t>
  </si>
  <si>
    <t>ROCP5CYC</t>
  </si>
  <si>
    <t>ROCP6CYC</t>
  </si>
  <si>
    <t>ROCP7CYC</t>
  </si>
  <si>
    <t>ROCN2ALK</t>
  </si>
  <si>
    <t>ROCN1ALK</t>
  </si>
  <si>
    <t>ROCP0ALK</t>
  </si>
  <si>
    <t>ROCP1ALK</t>
  </si>
  <si>
    <t>ROCP2ALK</t>
  </si>
  <si>
    <t>ROCP3ALK</t>
  </si>
  <si>
    <t>ROCP4ALK</t>
  </si>
  <si>
    <t>ROCP5ALK</t>
  </si>
  <si>
    <t>ROCP6ALK</t>
  </si>
  <si>
    <t>ROCP7ALK</t>
  </si>
  <si>
    <t>RAW EFs</t>
  </si>
  <si>
    <t>ALK</t>
  </si>
  <si>
    <t>CYC</t>
  </si>
  <si>
    <t>ARO</t>
  </si>
  <si>
    <t>PAH</t>
  </si>
  <si>
    <t>SULF</t>
  </si>
  <si>
    <t>OXY</t>
  </si>
  <si>
    <t>Structure</t>
  </si>
  <si>
    <t>Profile:</t>
  </si>
  <si>
    <t>95829</t>
  </si>
  <si>
    <t>95830</t>
  </si>
  <si>
    <t>95831</t>
  </si>
  <si>
    <t>95832</t>
  </si>
  <si>
    <t>95833</t>
  </si>
  <si>
    <t>95834</t>
  </si>
  <si>
    <t>95835</t>
  </si>
  <si>
    <t>95836</t>
  </si>
  <si>
    <t>Asphalt Paving: 60 degC; resolved by nC, DBE, CxHy, CxHyS, and CxHyO. Contributions from VOCs smaller than C10 were negligible based on data from both GC-TOF and GC-EI-MS, although minor contributions of select VOCs (e.g., benzene, toluene, and C8-9 aromatics) were observed.</t>
  </si>
  <si>
    <t>Asphalt Paving: 140 degC; resolved by nC, DBE, CxHy, CxHyS, and CxHyO. Contributions from VOCs smaller than C10 were negligible based on data from both GC-TOF and GC-EI-MS, although minor contributions of select VOCs (e.g., benzene, toluene, and C8-9 aromatics) were observed.</t>
  </si>
  <si>
    <t>Asphalt Shingles: 75 degC Lamp Off; resolved by nC, DBE, and CxHy. Contributions from VOCs smaller than C10 were negligible based on data from both GC-TOF and GC-EI-MS, although minor contributions of select VOCs (e.g., benzene, toluene, and C8-9 aromatics) were observed.</t>
  </si>
  <si>
    <t>Asphalt Shingles: 75 degC Lamp On; resolved by nC, DBE, and CxHy. Contributions from VOCs smaller than C10 were negligible based on data from both GC-TOF and GC-EI-MS, although minor contributions of select VOCs (e.g., benzene, toluene, and C8-9 aromatics) were observed.</t>
  </si>
  <si>
    <t>Asphalt Sealant: 75 degC Lamp Off; resolved by nC, DBE, and CxHy. Contributions from VOCs smaller than C10 were negligible based on data from both GC-TOF and GC-EI-MS, although minor contributions of select VOCs (e.g., benzene, toluene, and C8-9 aromatics) were observed.</t>
  </si>
  <si>
    <t>Asphalt Sealant: 75 degC Lamp On; resolved by nC, DBE, and CxHy. Contributions from VOCs smaller than C10 were negligible based on data from both GC-TOF and GC-EI-MS, although minor contributions of select VOCs (e.g., benzene, toluene, and C8-9 aromatics) were observed.</t>
  </si>
  <si>
    <t>Roofing Asphalt: 75 degC Lamp Off; resolved by nC, DBE, and CxHy. Contributions from VOCs smaller than C10 were negligible based on data from both GC-TOF and GC-EI-MS, although minor contributions of select VOCs (e.g., benzene, toluene, and C8-9 aromatics) were observed.</t>
  </si>
  <si>
    <t>Roofing Asphalt: 75 degC Lamp On; resolved by nC, DBE, and CxHy. Contributions from VOCs smaller than C10 were negligible based on data from both GC-TOF and GC-EI-MS, although minor contributions of select VOCs (e.g., benzene, toluene, and C8-9 aromatics) were observed.</t>
  </si>
  <si>
    <t>Asphalt-based materials are abundant and a major nontraditional source of reactive organic compounds in urban areas, but their emissions are essentially absent from inventories. At typical temperature and solar conditions simulating different life cycle stages (i.e., storage, paving, and use), common road and roofing asphalts produced complex mixtures of organic compounds, including hazardous pollutants. Chemically speciated emission factors using high-resolution mass spectrometry reveal considerable oxygen and reduced sulfur content and the predominance of aromatic (~30%) and intermediate/semivolatile organic compounds (~85%), which together produce high overall secondary organic aerosol (SOA) yields. Emissions rose markedly with moderate solar exposure (e.g., 300% for road asphalt) with greater SOA yields and sustained SOA production. On urban scales, annual estimates of asphalt-related SOA precursor emissions exceed those from motor vehicles and substantially increase existing estimates from noncombustion sources. Yet, their emissions and impacts will be concentrated during the hottest, sunniest periods with greater photochemical activity and SOA production.</t>
  </si>
  <si>
    <t>The objective is to determine asphalt-related gas-phase emissions and potential SOA production under typical environmental conditions during different life cycle stages. (i) subject freshly obtained real-world samples of commonly used performance grade (PG) 64-22 road asphalt to temperature (40° to 200°C) and artificial solar radiation stresses in an experimental chamber. Detailed chemical speciation of complex organic mixtures, obtained using both a high-resolution quadrupole time-of-flight mass spectrometer (MS) with soft ionization atmospheric pressure chemical ionization quadrupole time of flight (APCI-TOF) and a traditional vacuum electron ionization MS (EI-MS) both coupled to a thermal desorption system and a gas chromatograph (TD-GC).</t>
  </si>
  <si>
    <t>D</t>
  </si>
  <si>
    <t>GC-MS and TOF</t>
  </si>
  <si>
    <t>Excellent</t>
  </si>
  <si>
    <t>https://gaftp.epa.gov/air/emismod/SPECIATE_supportingdata/v5_2/QSCORE CRITERIA AsphaltPaving_Seltzer2022.docx</t>
  </si>
  <si>
    <t>https://gaftp.epa.gov/air/emismod/SPECIATE_supportingdata/v5_2/AsphaltPaving_Seltzer2022.xlsx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</si>
</sst>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2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000000"/>
      <name val="Calibri"/>
      <family val="2"/>
    </font>
    <font>
      <sz val="10"/>
      <color indexed="8"/>
      <name val="Arial"/>
      <family val="2"/>
    </font>
    <font>
      <b/>
      <sz val="11"/>
      <color indexed="8"/>
      <name val="Calibri"/>
      <family val="2"/>
    </font>
    <font>
      <sz val="11"/>
      <color indexed="8"/>
      <name val="Calibri"/>
      <family val="2"/>
    </font>
    <font>
      <sz val="11"/>
      <color rgb="FF000000"/>
      <name val="Calibri"/>
      <family val="2"/>
      <scheme val="minor"/>
    </font>
    <font>
      <sz val="11"/>
      <color indexed="8"/>
      <name val="Calibri"/>
      <family val="2"/>
    </font>
    <font>
      <sz val="10"/>
      <color indexed="8"/>
      <name val="Arial"/>
      <family val="2"/>
    </font>
    <font>
      <u/>
      <sz val="11"/>
      <color theme="10"/>
      <name val="Calibri"/>
      <family val="2"/>
      <scheme val="minor"/>
    </font>
    <font>
      <sz val="8"/>
      <name val="Calibri"/>
      <family val="2"/>
      <scheme val="minor"/>
    </font>
    <font>
      <sz val="11"/>
      <color indexed="8"/>
      <name val="Calibri"/>
    </font>
    <font>
      <sz val="10"/>
      <color indexed="8"/>
      <name val="Arial"/>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rgb="FFC0C0C0"/>
      </patternFill>
    </fill>
    <fill>
      <patternFill patternType="solid">
        <fgColor indexed="22"/>
        <bgColor indexed="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0070C0"/>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8"/>
      </left>
      <right/>
      <top/>
      <bottom/>
      <diagonal/>
    </border>
    <border>
      <left style="thin">
        <color indexed="8"/>
      </left>
      <right style="thin">
        <color indexed="8"/>
      </right>
      <top/>
      <bottom/>
      <diagonal/>
    </border>
  </borders>
  <cellStyleXfs count="51">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0" fontId="19" fillId="0" borderId="0"/>
    <xf numFmtId="0" fontId="19" fillId="0" borderId="0"/>
    <xf numFmtId="0" fontId="19" fillId="0" borderId="0"/>
    <xf numFmtId="0" fontId="24" fillId="0" borderId="0"/>
    <xf numFmtId="0" fontId="24" fillId="0" borderId="0"/>
    <xf numFmtId="0" fontId="24" fillId="0" borderId="0"/>
    <xf numFmtId="0" fontId="25" fillId="0" borderId="0" applyNumberFormat="0" applyFill="0" applyBorder="0" applyAlignment="0" applyProtection="0"/>
    <xf numFmtId="0" fontId="28" fillId="0" borderId="0"/>
  </cellStyleXfs>
  <cellXfs count="37">
    <xf numFmtId="0" fontId="0" fillId="0" borderId="0" xfId="0"/>
    <xf numFmtId="0" fontId="16" fillId="0" borderId="0" xfId="0" applyFont="1"/>
    <xf numFmtId="0" fontId="18" fillId="33" borderId="0" xfId="0" applyFont="1" applyFill="1" applyAlignment="1">
      <alignment horizontal="left" vertical="center"/>
    </xf>
    <xf numFmtId="0" fontId="18" fillId="33" borderId="0" xfId="0" applyFont="1" applyFill="1" applyAlignment="1">
      <alignment horizontal="center" vertical="center"/>
    </xf>
    <xf numFmtId="0" fontId="20" fillId="34" borderId="0" xfId="43" applyFont="1" applyFill="1" applyAlignment="1">
      <alignment horizontal="center"/>
    </xf>
    <xf numFmtId="0" fontId="20" fillId="34" borderId="0" xfId="44" applyFont="1" applyFill="1" applyAlignment="1">
      <alignment horizontal="center"/>
    </xf>
    <xf numFmtId="0" fontId="21" fillId="34" borderId="0" xfId="45" applyFont="1" applyFill="1" applyAlignment="1">
      <alignment horizontal="center"/>
    </xf>
    <xf numFmtId="0" fontId="0" fillId="35" borderId="0" xfId="0" applyFill="1"/>
    <xf numFmtId="0" fontId="22" fillId="0" borderId="0" xfId="0" applyFont="1"/>
    <xf numFmtId="1" fontId="0" fillId="0" borderId="0" xfId="0" applyNumberFormat="1"/>
    <xf numFmtId="3" fontId="0" fillId="0" borderId="0" xfId="0" applyNumberFormat="1"/>
    <xf numFmtId="2" fontId="0" fillId="0" borderId="0" xfId="0" applyNumberFormat="1"/>
    <xf numFmtId="0" fontId="24" fillId="34" borderId="10" xfId="46" applyFont="1" applyFill="1" applyBorder="1" applyAlignment="1">
      <alignment horizontal="center"/>
    </xf>
    <xf numFmtId="0" fontId="24" fillId="0" borderId="11" xfId="46" applyFont="1" applyFill="1" applyBorder="1" applyAlignment="1">
      <alignment wrapText="1"/>
    </xf>
    <xf numFmtId="0" fontId="23" fillId="34" borderId="10" xfId="47" applyFont="1" applyFill="1" applyBorder="1" applyAlignment="1">
      <alignment horizontal="center"/>
    </xf>
    <xf numFmtId="0" fontId="23" fillId="34" borderId="10" xfId="48" applyFont="1" applyFill="1" applyBorder="1" applyAlignment="1">
      <alignment horizontal="center"/>
    </xf>
    <xf numFmtId="0" fontId="0" fillId="0" borderId="0" xfId="0" applyFill="1"/>
    <xf numFmtId="49" fontId="18" fillId="33" borderId="0" xfId="0" applyNumberFormat="1" applyFont="1" applyFill="1" applyAlignment="1">
      <alignment horizontal="left" vertical="center"/>
    </xf>
    <xf numFmtId="49" fontId="0" fillId="0" borderId="0" xfId="0" applyNumberFormat="1"/>
    <xf numFmtId="0" fontId="25" fillId="0" borderId="0" xfId="49"/>
    <xf numFmtId="164" fontId="0" fillId="0" borderId="0" xfId="0" applyNumberFormat="1" applyAlignment="1">
      <alignment horizontal="center"/>
    </xf>
    <xf numFmtId="49" fontId="0" fillId="35" borderId="0" xfId="0" applyNumberFormat="1" applyFill="1"/>
    <xf numFmtId="0" fontId="0" fillId="0" borderId="0" xfId="0" applyAlignment="1"/>
    <xf numFmtId="11" fontId="0" fillId="0" borderId="0" xfId="0" applyNumberFormat="1"/>
    <xf numFmtId="0" fontId="0" fillId="36" borderId="0" xfId="0" applyFill="1"/>
    <xf numFmtId="0" fontId="0" fillId="37" borderId="0" xfId="0" applyFill="1"/>
    <xf numFmtId="0" fontId="0" fillId="38" borderId="0" xfId="0" applyFill="1"/>
    <xf numFmtId="0" fontId="0" fillId="39" borderId="0" xfId="0" applyFill="1"/>
    <xf numFmtId="165" fontId="0" fillId="0" borderId="0" xfId="42" applyNumberFormat="1" applyFont="1"/>
    <xf numFmtId="10" fontId="0" fillId="0" borderId="0" xfId="42" applyNumberFormat="1" applyFont="1"/>
    <xf numFmtId="0" fontId="27" fillId="0" borderId="11" xfId="50" applyFont="1" applyFill="1" applyBorder="1" applyAlignment="1"/>
    <xf numFmtId="164" fontId="0" fillId="0" borderId="0" xfId="0" applyNumberFormat="1" applyFill="1"/>
    <xf numFmtId="0" fontId="19" fillId="34" borderId="12" xfId="46" applyFont="1" applyFill="1" applyBorder="1" applyAlignment="1">
      <alignment horizontal="center"/>
    </xf>
    <xf numFmtId="0" fontId="19" fillId="34" borderId="13" xfId="46" applyFont="1" applyFill="1" applyBorder="1" applyAlignment="1">
      <alignment horizontal="center"/>
    </xf>
    <xf numFmtId="0" fontId="16" fillId="35" borderId="0" xfId="0" applyFont="1" applyFill="1"/>
    <xf numFmtId="14" fontId="0" fillId="0" borderId="0" xfId="0" applyNumberFormat="1" applyFill="1"/>
    <xf numFmtId="49" fontId="0" fillId="0" borderId="0" xfId="0" applyNumberFormat="1" applyFill="1"/>
  </cellXfs>
  <cellStyles count="51">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9" builtinId="8"/>
    <cellStyle name="Input" xfId="9" builtinId="20" customBuiltin="1"/>
    <cellStyle name="Linked Cell" xfId="12" builtinId="24" customBuiltin="1"/>
    <cellStyle name="Neutral" xfId="8" builtinId="28" customBuiltin="1"/>
    <cellStyle name="Normal" xfId="0" builtinId="0"/>
    <cellStyle name="Normal_profile meta data" xfId="43" xr:uid="{A4281AAE-1613-4A28-810B-5B7BD735BC06}"/>
    <cellStyle name="Normal_PROFILE_REFERENCE_CROSSWALK" xfId="48" xr:uid="{6C6EDAAE-87CD-4383-BC55-E0E1DA9B340B}"/>
    <cellStyle name="Normal_PROFILES" xfId="44" xr:uid="{DD4BB283-A70C-4553-AA05-70BF02C89AA8}"/>
    <cellStyle name="Normal_PROFILES_1" xfId="45" xr:uid="{46F2697C-ABA3-40C3-B67A-35EA80B38AA7}"/>
    <cellStyle name="Normal_REFERENCES" xfId="47" xr:uid="{61292698-8B95-4924-A7B9-D13870D57823}"/>
    <cellStyle name="Normal_Sheet9" xfId="50" xr:uid="{B03FDF6C-EE2F-48E9-9B7F-A1A94EA8845C}"/>
    <cellStyle name="Normal_SPECIES" xfId="46" xr:uid="{3F69490B-2F88-411D-A2AD-52133862BF18}"/>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BBBBB</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'QA-Notes'!$J$2</c:f>
              <c:strCache>
                <c:ptCount val="1"/>
                <c:pt idx="0">
                  <c:v>ALK</c:v>
                </c:pt>
              </c:strCache>
            </c:strRef>
          </c:tx>
          <c:spPr>
            <a:solidFill>
              <a:schemeClr val="accent1"/>
            </a:solidFill>
            <a:ln>
              <a:noFill/>
            </a:ln>
            <a:effectLst/>
          </c:spPr>
          <c:invertIfNegative val="0"/>
          <c:cat>
            <c:numRef>
              <c:f>'QA-Notes'!$I$15:$I$24</c:f>
              <c:numCache>
                <c:formatCode>General</c:formatCode>
                <c:ptCount val="10"/>
                <c:pt idx="0">
                  <c:v>7</c:v>
                </c:pt>
                <c:pt idx="1">
                  <c:v>6</c:v>
                </c:pt>
                <c:pt idx="2">
                  <c:v>5</c:v>
                </c:pt>
                <c:pt idx="3">
                  <c:v>4</c:v>
                </c:pt>
                <c:pt idx="4">
                  <c:v>3</c:v>
                </c:pt>
                <c:pt idx="5">
                  <c:v>2</c:v>
                </c:pt>
                <c:pt idx="6">
                  <c:v>1</c:v>
                </c:pt>
                <c:pt idx="7">
                  <c:v>0</c:v>
                </c:pt>
                <c:pt idx="8">
                  <c:v>-1</c:v>
                </c:pt>
                <c:pt idx="9">
                  <c:v>-2</c:v>
                </c:pt>
              </c:numCache>
            </c:numRef>
          </c:cat>
          <c:val>
            <c:numRef>
              <c:f>'QA-Notes'!$J$15:$J$24</c:f>
              <c:numCache>
                <c:formatCode>General</c:formatCode>
                <c:ptCount val="10"/>
                <c:pt idx="0">
                  <c:v>0.82521481666262964</c:v>
                </c:pt>
                <c:pt idx="1">
                  <c:v>2.6781729518168227</c:v>
                </c:pt>
                <c:pt idx="2">
                  <c:v>5.0854196182923088</c:v>
                </c:pt>
                <c:pt idx="3">
                  <c:v>4.5746569492061813</c:v>
                </c:pt>
                <c:pt idx="4">
                  <c:v>2.5484836480140847</c:v>
                </c:pt>
                <c:pt idx="5">
                  <c:v>0.26914971953582001</c:v>
                </c:pt>
                <c:pt idx="6">
                  <c:v>8.2166168505159565E-2</c:v>
                </c:pt>
                <c:pt idx="7">
                  <c:v>6.3512227547231459E-2</c:v>
                </c:pt>
                <c:pt idx="8">
                  <c:v>5.1520408359991943E-2</c:v>
                </c:pt>
                <c:pt idx="9">
                  <c:v>0.1362181831380132</c:v>
                </c:pt>
              </c:numCache>
            </c:numRef>
          </c:val>
          <c:extLst>
            <c:ext xmlns:c16="http://schemas.microsoft.com/office/drawing/2014/chart" uri="{C3380CC4-5D6E-409C-BE32-E72D297353CC}">
              <c16:uniqueId val="{00000000-68E3-4785-AEA0-7C365F32D38A}"/>
            </c:ext>
          </c:extLst>
        </c:ser>
        <c:ser>
          <c:idx val="1"/>
          <c:order val="1"/>
          <c:tx>
            <c:strRef>
              <c:f>'QA-Notes'!$K$2</c:f>
              <c:strCache>
                <c:ptCount val="1"/>
                <c:pt idx="0">
                  <c:v>CYC</c:v>
                </c:pt>
              </c:strCache>
            </c:strRef>
          </c:tx>
          <c:spPr>
            <a:solidFill>
              <a:schemeClr val="accent2"/>
            </a:solidFill>
            <a:ln>
              <a:noFill/>
            </a:ln>
            <a:effectLst/>
          </c:spPr>
          <c:invertIfNegative val="0"/>
          <c:cat>
            <c:numRef>
              <c:f>'QA-Notes'!$I$15:$I$24</c:f>
              <c:numCache>
                <c:formatCode>General</c:formatCode>
                <c:ptCount val="10"/>
                <c:pt idx="0">
                  <c:v>7</c:v>
                </c:pt>
                <c:pt idx="1">
                  <c:v>6</c:v>
                </c:pt>
                <c:pt idx="2">
                  <c:v>5</c:v>
                </c:pt>
                <c:pt idx="3">
                  <c:v>4</c:v>
                </c:pt>
                <c:pt idx="4">
                  <c:v>3</c:v>
                </c:pt>
                <c:pt idx="5">
                  <c:v>2</c:v>
                </c:pt>
                <c:pt idx="6">
                  <c:v>1</c:v>
                </c:pt>
                <c:pt idx="7">
                  <c:v>0</c:v>
                </c:pt>
                <c:pt idx="8">
                  <c:v>-1</c:v>
                </c:pt>
                <c:pt idx="9">
                  <c:v>-2</c:v>
                </c:pt>
              </c:numCache>
            </c:numRef>
          </c:cat>
          <c:val>
            <c:numRef>
              <c:f>'QA-Notes'!$K$15:$K$24</c:f>
              <c:numCache>
                <c:formatCode>General</c:formatCode>
                <c:ptCount val="10"/>
                <c:pt idx="0">
                  <c:v>1.3896297730753691</c:v>
                </c:pt>
                <c:pt idx="1">
                  <c:v>5.5735310733580938</c:v>
                </c:pt>
                <c:pt idx="2">
                  <c:v>6.5861735825027647</c:v>
                </c:pt>
                <c:pt idx="3">
                  <c:v>5.6685773439532525</c:v>
                </c:pt>
                <c:pt idx="4">
                  <c:v>4.2428832850258882</c:v>
                </c:pt>
                <c:pt idx="5">
                  <c:v>0.60882910155066339</c:v>
                </c:pt>
                <c:pt idx="6">
                  <c:v>0.20568190613372647</c:v>
                </c:pt>
                <c:pt idx="7">
                  <c:v>0.15513860896676884</c:v>
                </c:pt>
                <c:pt idx="8">
                  <c:v>0.12631382877225611</c:v>
                </c:pt>
                <c:pt idx="9">
                  <c:v>0.27527887156485353</c:v>
                </c:pt>
              </c:numCache>
            </c:numRef>
          </c:val>
          <c:extLst>
            <c:ext xmlns:c16="http://schemas.microsoft.com/office/drawing/2014/chart" uri="{C3380CC4-5D6E-409C-BE32-E72D297353CC}">
              <c16:uniqueId val="{00000001-68E3-4785-AEA0-7C365F32D38A}"/>
            </c:ext>
          </c:extLst>
        </c:ser>
        <c:ser>
          <c:idx val="2"/>
          <c:order val="2"/>
          <c:tx>
            <c:strRef>
              <c:f>'QA-Notes'!$L$2</c:f>
              <c:strCache>
                <c:ptCount val="1"/>
                <c:pt idx="0">
                  <c:v>ARO</c:v>
                </c:pt>
              </c:strCache>
            </c:strRef>
          </c:tx>
          <c:spPr>
            <a:solidFill>
              <a:schemeClr val="accent3"/>
            </a:solidFill>
            <a:ln>
              <a:noFill/>
            </a:ln>
            <a:effectLst/>
          </c:spPr>
          <c:invertIfNegative val="0"/>
          <c:cat>
            <c:numRef>
              <c:f>'QA-Notes'!$I$15:$I$24</c:f>
              <c:numCache>
                <c:formatCode>General</c:formatCode>
                <c:ptCount val="10"/>
                <c:pt idx="0">
                  <c:v>7</c:v>
                </c:pt>
                <c:pt idx="1">
                  <c:v>6</c:v>
                </c:pt>
                <c:pt idx="2">
                  <c:v>5</c:v>
                </c:pt>
                <c:pt idx="3">
                  <c:v>4</c:v>
                </c:pt>
                <c:pt idx="4">
                  <c:v>3</c:v>
                </c:pt>
                <c:pt idx="5">
                  <c:v>2</c:v>
                </c:pt>
                <c:pt idx="6">
                  <c:v>1</c:v>
                </c:pt>
                <c:pt idx="7">
                  <c:v>0</c:v>
                </c:pt>
                <c:pt idx="8">
                  <c:v>-1</c:v>
                </c:pt>
                <c:pt idx="9">
                  <c:v>-2</c:v>
                </c:pt>
              </c:numCache>
            </c:numRef>
          </c:cat>
          <c:val>
            <c:numRef>
              <c:f>'QA-Notes'!$L$15:$L$24</c:f>
              <c:numCache>
                <c:formatCode>General</c:formatCode>
                <c:ptCount val="10"/>
                <c:pt idx="0">
                  <c:v>4.3570276380303534</c:v>
                </c:pt>
                <c:pt idx="1">
                  <c:v>4.48804936618723</c:v>
                </c:pt>
                <c:pt idx="2">
                  <c:v>3.630856365025295</c:v>
                </c:pt>
                <c:pt idx="3">
                  <c:v>2.3335191855465318</c:v>
                </c:pt>
                <c:pt idx="4">
                  <c:v>2.217154125285171</c:v>
                </c:pt>
                <c:pt idx="5">
                  <c:v>0.52586347843302128</c:v>
                </c:pt>
                <c:pt idx="6">
                  <c:v>0.21229961375927717</c:v>
                </c:pt>
                <c:pt idx="7">
                  <c:v>0.23361840342548076</c:v>
                </c:pt>
                <c:pt idx="8">
                  <c:v>0.72128571703988731</c:v>
                </c:pt>
                <c:pt idx="9">
                  <c:v>0</c:v>
                </c:pt>
              </c:numCache>
            </c:numRef>
          </c:val>
          <c:extLst>
            <c:ext xmlns:c16="http://schemas.microsoft.com/office/drawing/2014/chart" uri="{C3380CC4-5D6E-409C-BE32-E72D297353CC}">
              <c16:uniqueId val="{00000002-68E3-4785-AEA0-7C365F32D38A}"/>
            </c:ext>
          </c:extLst>
        </c:ser>
        <c:ser>
          <c:idx val="3"/>
          <c:order val="3"/>
          <c:tx>
            <c:strRef>
              <c:f>'QA-Notes'!$M$2</c:f>
              <c:strCache>
                <c:ptCount val="1"/>
                <c:pt idx="0">
                  <c:v>PAH</c:v>
                </c:pt>
              </c:strCache>
            </c:strRef>
          </c:tx>
          <c:spPr>
            <a:solidFill>
              <a:schemeClr val="accent4"/>
            </a:solidFill>
            <a:ln>
              <a:noFill/>
            </a:ln>
            <a:effectLst/>
          </c:spPr>
          <c:invertIfNegative val="0"/>
          <c:cat>
            <c:numRef>
              <c:f>'QA-Notes'!$I$15:$I$24</c:f>
              <c:numCache>
                <c:formatCode>General</c:formatCode>
                <c:ptCount val="10"/>
                <c:pt idx="0">
                  <c:v>7</c:v>
                </c:pt>
                <c:pt idx="1">
                  <c:v>6</c:v>
                </c:pt>
                <c:pt idx="2">
                  <c:v>5</c:v>
                </c:pt>
                <c:pt idx="3">
                  <c:v>4</c:v>
                </c:pt>
                <c:pt idx="4">
                  <c:v>3</c:v>
                </c:pt>
                <c:pt idx="5">
                  <c:v>2</c:v>
                </c:pt>
                <c:pt idx="6">
                  <c:v>1</c:v>
                </c:pt>
                <c:pt idx="7">
                  <c:v>0</c:v>
                </c:pt>
                <c:pt idx="8">
                  <c:v>-1</c:v>
                </c:pt>
                <c:pt idx="9">
                  <c:v>-2</c:v>
                </c:pt>
              </c:numCache>
            </c:numRef>
          </c:cat>
          <c:val>
            <c:numRef>
              <c:f>'QA-Notes'!$M$15:$M$24</c:f>
              <c:numCache>
                <c:formatCode>General</c:formatCode>
                <c:ptCount val="10"/>
                <c:pt idx="0">
                  <c:v>0</c:v>
                </c:pt>
                <c:pt idx="1">
                  <c:v>1.691201818561874</c:v>
                </c:pt>
                <c:pt idx="2">
                  <c:v>0.892946387997964</c:v>
                </c:pt>
                <c:pt idx="3">
                  <c:v>1.2228990722276023</c:v>
                </c:pt>
                <c:pt idx="4">
                  <c:v>1.5532070696183435</c:v>
                </c:pt>
                <c:pt idx="5">
                  <c:v>0.167352498879698</c:v>
                </c:pt>
                <c:pt idx="6">
                  <c:v>3.6863740464476998E-2</c:v>
                </c:pt>
                <c:pt idx="7">
                  <c:v>0.11685361585787829</c:v>
                </c:pt>
                <c:pt idx="8">
                  <c:v>0.10734898879836254</c:v>
                </c:pt>
                <c:pt idx="9">
                  <c:v>0.2489856976432025</c:v>
                </c:pt>
              </c:numCache>
            </c:numRef>
          </c:val>
          <c:extLst>
            <c:ext xmlns:c16="http://schemas.microsoft.com/office/drawing/2014/chart" uri="{C3380CC4-5D6E-409C-BE32-E72D297353CC}">
              <c16:uniqueId val="{00000003-68E3-4785-AEA0-7C365F32D38A}"/>
            </c:ext>
          </c:extLst>
        </c:ser>
        <c:ser>
          <c:idx val="4"/>
          <c:order val="4"/>
          <c:tx>
            <c:strRef>
              <c:f>'QA-Notes'!$N$2</c:f>
              <c:strCache>
                <c:ptCount val="1"/>
                <c:pt idx="0">
                  <c:v>SULF</c:v>
                </c:pt>
              </c:strCache>
            </c:strRef>
          </c:tx>
          <c:spPr>
            <a:solidFill>
              <a:schemeClr val="accent5"/>
            </a:solidFill>
            <a:ln>
              <a:noFill/>
            </a:ln>
            <a:effectLst/>
          </c:spPr>
          <c:invertIfNegative val="0"/>
          <c:cat>
            <c:numRef>
              <c:f>'QA-Notes'!$I$15:$I$24</c:f>
              <c:numCache>
                <c:formatCode>General</c:formatCode>
                <c:ptCount val="10"/>
                <c:pt idx="0">
                  <c:v>7</c:v>
                </c:pt>
                <c:pt idx="1">
                  <c:v>6</c:v>
                </c:pt>
                <c:pt idx="2">
                  <c:v>5</c:v>
                </c:pt>
                <c:pt idx="3">
                  <c:v>4</c:v>
                </c:pt>
                <c:pt idx="4">
                  <c:v>3</c:v>
                </c:pt>
                <c:pt idx="5">
                  <c:v>2</c:v>
                </c:pt>
                <c:pt idx="6">
                  <c:v>1</c:v>
                </c:pt>
                <c:pt idx="7">
                  <c:v>0</c:v>
                </c:pt>
                <c:pt idx="8">
                  <c:v>-1</c:v>
                </c:pt>
                <c:pt idx="9">
                  <c:v>-2</c:v>
                </c:pt>
              </c:numCache>
            </c:numRef>
          </c:cat>
          <c:val>
            <c:numRef>
              <c:f>'QA-Notes'!$N$15:$N$24</c:f>
              <c:numCache>
                <c:formatCode>General</c:formatCode>
                <c:ptCount val="10"/>
                <c:pt idx="0">
                  <c:v>0</c:v>
                </c:pt>
                <c:pt idx="1">
                  <c:v>1.0006739940593836</c:v>
                </c:pt>
                <c:pt idx="2">
                  <c:v>1.4654763861112889</c:v>
                </c:pt>
                <c:pt idx="3">
                  <c:v>3.6480759156346778</c:v>
                </c:pt>
                <c:pt idx="4">
                  <c:v>2.097394447496773</c:v>
                </c:pt>
                <c:pt idx="5">
                  <c:v>1.2955823321902185</c:v>
                </c:pt>
                <c:pt idx="6">
                  <c:v>0.76163676735230379</c:v>
                </c:pt>
                <c:pt idx="7">
                  <c:v>0.6498919773672055</c:v>
                </c:pt>
                <c:pt idx="8">
                  <c:v>0.55834132206512843</c:v>
                </c:pt>
                <c:pt idx="9">
                  <c:v>0.63418247216119616</c:v>
                </c:pt>
              </c:numCache>
            </c:numRef>
          </c:val>
          <c:extLst>
            <c:ext xmlns:c16="http://schemas.microsoft.com/office/drawing/2014/chart" uri="{C3380CC4-5D6E-409C-BE32-E72D297353CC}">
              <c16:uniqueId val="{00000004-68E3-4785-AEA0-7C365F32D38A}"/>
            </c:ext>
          </c:extLst>
        </c:ser>
        <c:ser>
          <c:idx val="5"/>
          <c:order val="5"/>
          <c:tx>
            <c:strRef>
              <c:f>'QA-Notes'!$O$2</c:f>
              <c:strCache>
                <c:ptCount val="1"/>
                <c:pt idx="0">
                  <c:v>OXY</c:v>
                </c:pt>
              </c:strCache>
            </c:strRef>
          </c:tx>
          <c:spPr>
            <a:solidFill>
              <a:schemeClr val="accent6"/>
            </a:solidFill>
            <a:ln>
              <a:noFill/>
            </a:ln>
            <a:effectLst/>
          </c:spPr>
          <c:invertIfNegative val="0"/>
          <c:cat>
            <c:numRef>
              <c:f>'QA-Notes'!$I$15:$I$24</c:f>
              <c:numCache>
                <c:formatCode>General</c:formatCode>
                <c:ptCount val="10"/>
                <c:pt idx="0">
                  <c:v>7</c:v>
                </c:pt>
                <c:pt idx="1">
                  <c:v>6</c:v>
                </c:pt>
                <c:pt idx="2">
                  <c:v>5</c:v>
                </c:pt>
                <c:pt idx="3">
                  <c:v>4</c:v>
                </c:pt>
                <c:pt idx="4">
                  <c:v>3</c:v>
                </c:pt>
                <c:pt idx="5">
                  <c:v>2</c:v>
                </c:pt>
                <c:pt idx="6">
                  <c:v>1</c:v>
                </c:pt>
                <c:pt idx="7">
                  <c:v>0</c:v>
                </c:pt>
                <c:pt idx="8">
                  <c:v>-1</c:v>
                </c:pt>
                <c:pt idx="9">
                  <c:v>-2</c:v>
                </c:pt>
              </c:numCache>
            </c:numRef>
          </c:cat>
          <c:val>
            <c:numRef>
              <c:f>'QA-Notes'!$O$15:$O$24</c:f>
              <c:numCache>
                <c:formatCode>General</c:formatCode>
                <c:ptCount val="10"/>
                <c:pt idx="0">
                  <c:v>0</c:v>
                </c:pt>
                <c:pt idx="1">
                  <c:v>0</c:v>
                </c:pt>
                <c:pt idx="2">
                  <c:v>6.8989278217247891</c:v>
                </c:pt>
                <c:pt idx="3">
                  <c:v>6.829234326590619</c:v>
                </c:pt>
                <c:pt idx="4">
                  <c:v>3.5466748425046997</c:v>
                </c:pt>
                <c:pt idx="5">
                  <c:v>2.786033684836879</c:v>
                </c:pt>
                <c:pt idx="6">
                  <c:v>1.8382932248816239</c:v>
                </c:pt>
                <c:pt idx="7">
                  <c:v>3.4625232018209516E-2</c:v>
                </c:pt>
                <c:pt idx="8">
                  <c:v>2.3943754472145154E-2</c:v>
                </c:pt>
                <c:pt idx="9">
                  <c:v>2.7126649769309348E-2</c:v>
                </c:pt>
              </c:numCache>
            </c:numRef>
          </c:val>
          <c:extLst>
            <c:ext xmlns:c16="http://schemas.microsoft.com/office/drawing/2014/chart" uri="{C3380CC4-5D6E-409C-BE32-E72D297353CC}">
              <c16:uniqueId val="{00000005-68E3-4785-AEA0-7C365F32D38A}"/>
            </c:ext>
          </c:extLst>
        </c:ser>
        <c:dLbls>
          <c:showLegendKey val="0"/>
          <c:showVal val="0"/>
          <c:showCatName val="0"/>
          <c:showSerName val="0"/>
          <c:showPercent val="0"/>
          <c:showBubbleSize val="0"/>
        </c:dLbls>
        <c:gapWidth val="150"/>
        <c:overlap val="100"/>
        <c:axId val="1552631247"/>
        <c:axId val="1552632079"/>
      </c:barChart>
      <c:catAx>
        <c:axId val="155263124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log(C*)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2632079"/>
        <c:crosses val="autoZero"/>
        <c:auto val="1"/>
        <c:lblAlgn val="ctr"/>
        <c:lblOffset val="100"/>
        <c:noMultiLvlLbl val="0"/>
      </c:catAx>
      <c:valAx>
        <c:axId val="155263207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Weight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26312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CCCCC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'QA-Notes'!$J$2</c:f>
              <c:strCache>
                <c:ptCount val="1"/>
                <c:pt idx="0">
                  <c:v>ALK</c:v>
                </c:pt>
              </c:strCache>
            </c:strRef>
          </c:tx>
          <c:spPr>
            <a:solidFill>
              <a:schemeClr val="accent1"/>
            </a:solidFill>
            <a:ln>
              <a:noFill/>
            </a:ln>
            <a:effectLst/>
          </c:spPr>
          <c:invertIfNegative val="0"/>
          <c:cat>
            <c:numRef>
              <c:f>'QA-Notes'!$I$27:$I$36</c:f>
              <c:numCache>
                <c:formatCode>General</c:formatCode>
                <c:ptCount val="10"/>
                <c:pt idx="0">
                  <c:v>7</c:v>
                </c:pt>
                <c:pt idx="1">
                  <c:v>6</c:v>
                </c:pt>
                <c:pt idx="2">
                  <c:v>5</c:v>
                </c:pt>
                <c:pt idx="3">
                  <c:v>4</c:v>
                </c:pt>
                <c:pt idx="4">
                  <c:v>3</c:v>
                </c:pt>
                <c:pt idx="5">
                  <c:v>2</c:v>
                </c:pt>
                <c:pt idx="6">
                  <c:v>1</c:v>
                </c:pt>
                <c:pt idx="7">
                  <c:v>0</c:v>
                </c:pt>
                <c:pt idx="8">
                  <c:v>-1</c:v>
                </c:pt>
                <c:pt idx="9">
                  <c:v>-2</c:v>
                </c:pt>
              </c:numCache>
            </c:numRef>
          </c:cat>
          <c:val>
            <c:numRef>
              <c:f>'QA-Notes'!$J$27:$J$36</c:f>
              <c:numCache>
                <c:formatCode>General</c:formatCode>
                <c:ptCount val="10"/>
                <c:pt idx="0">
                  <c:v>0.59901730399053488</c:v>
                </c:pt>
                <c:pt idx="1">
                  <c:v>4.0509814286817534</c:v>
                </c:pt>
                <c:pt idx="2">
                  <c:v>10.965062513725046</c:v>
                </c:pt>
                <c:pt idx="3">
                  <c:v>3.8575699093424363</c:v>
                </c:pt>
                <c:pt idx="4">
                  <c:v>0.36499444200779202</c:v>
                </c:pt>
                <c:pt idx="5">
                  <c:v>0</c:v>
                </c:pt>
                <c:pt idx="6">
                  <c:v>0</c:v>
                </c:pt>
                <c:pt idx="7">
                  <c:v>0</c:v>
                </c:pt>
                <c:pt idx="8">
                  <c:v>0</c:v>
                </c:pt>
                <c:pt idx="9">
                  <c:v>0</c:v>
                </c:pt>
              </c:numCache>
            </c:numRef>
          </c:val>
          <c:extLst>
            <c:ext xmlns:c16="http://schemas.microsoft.com/office/drawing/2014/chart" uri="{C3380CC4-5D6E-409C-BE32-E72D297353CC}">
              <c16:uniqueId val="{00000000-6D1B-4115-A291-1F114C7E4882}"/>
            </c:ext>
          </c:extLst>
        </c:ser>
        <c:ser>
          <c:idx val="1"/>
          <c:order val="1"/>
          <c:tx>
            <c:strRef>
              <c:f>'QA-Notes'!$K$2</c:f>
              <c:strCache>
                <c:ptCount val="1"/>
                <c:pt idx="0">
                  <c:v>CYC</c:v>
                </c:pt>
              </c:strCache>
            </c:strRef>
          </c:tx>
          <c:spPr>
            <a:solidFill>
              <a:schemeClr val="accent2"/>
            </a:solidFill>
            <a:ln>
              <a:noFill/>
            </a:ln>
            <a:effectLst/>
          </c:spPr>
          <c:invertIfNegative val="0"/>
          <c:cat>
            <c:numRef>
              <c:f>'QA-Notes'!$I$27:$I$36</c:f>
              <c:numCache>
                <c:formatCode>General</c:formatCode>
                <c:ptCount val="10"/>
                <c:pt idx="0">
                  <c:v>7</c:v>
                </c:pt>
                <c:pt idx="1">
                  <c:v>6</c:v>
                </c:pt>
                <c:pt idx="2">
                  <c:v>5</c:v>
                </c:pt>
                <c:pt idx="3">
                  <c:v>4</c:v>
                </c:pt>
                <c:pt idx="4">
                  <c:v>3</c:v>
                </c:pt>
                <c:pt idx="5">
                  <c:v>2</c:v>
                </c:pt>
                <c:pt idx="6">
                  <c:v>1</c:v>
                </c:pt>
                <c:pt idx="7">
                  <c:v>0</c:v>
                </c:pt>
                <c:pt idx="8">
                  <c:v>-1</c:v>
                </c:pt>
                <c:pt idx="9">
                  <c:v>-2</c:v>
                </c:pt>
              </c:numCache>
            </c:numRef>
          </c:cat>
          <c:val>
            <c:numRef>
              <c:f>'QA-Notes'!$K$27:$K$36</c:f>
              <c:numCache>
                <c:formatCode>General</c:formatCode>
                <c:ptCount val="10"/>
                <c:pt idx="0">
                  <c:v>21.3754756152975</c:v>
                </c:pt>
                <c:pt idx="1">
                  <c:v>9.1847627805938536</c:v>
                </c:pt>
                <c:pt idx="2">
                  <c:v>11.233605016954701</c:v>
                </c:pt>
                <c:pt idx="3">
                  <c:v>6.7465592966391608</c:v>
                </c:pt>
                <c:pt idx="4">
                  <c:v>0.92321765231300534</c:v>
                </c:pt>
                <c:pt idx="5">
                  <c:v>1.0096995064721814E-2</c:v>
                </c:pt>
                <c:pt idx="6">
                  <c:v>2.4975975725707051E-3</c:v>
                </c:pt>
                <c:pt idx="7">
                  <c:v>2.1422483244407267E-3</c:v>
                </c:pt>
                <c:pt idx="8">
                  <c:v>7.8176834588595243E-4</c:v>
                </c:pt>
                <c:pt idx="9">
                  <c:v>2.6955778679574072E-4</c:v>
                </c:pt>
              </c:numCache>
            </c:numRef>
          </c:val>
          <c:extLst>
            <c:ext xmlns:c16="http://schemas.microsoft.com/office/drawing/2014/chart" uri="{C3380CC4-5D6E-409C-BE32-E72D297353CC}">
              <c16:uniqueId val="{00000001-6D1B-4115-A291-1F114C7E4882}"/>
            </c:ext>
          </c:extLst>
        </c:ser>
        <c:ser>
          <c:idx val="2"/>
          <c:order val="2"/>
          <c:tx>
            <c:strRef>
              <c:f>'QA-Notes'!$L$2</c:f>
              <c:strCache>
                <c:ptCount val="1"/>
                <c:pt idx="0">
                  <c:v>ARO</c:v>
                </c:pt>
              </c:strCache>
            </c:strRef>
          </c:tx>
          <c:spPr>
            <a:solidFill>
              <a:schemeClr val="accent3"/>
            </a:solidFill>
            <a:ln>
              <a:noFill/>
            </a:ln>
            <a:effectLst/>
          </c:spPr>
          <c:invertIfNegative val="0"/>
          <c:cat>
            <c:numRef>
              <c:f>'QA-Notes'!$I$27:$I$36</c:f>
              <c:numCache>
                <c:formatCode>General</c:formatCode>
                <c:ptCount val="10"/>
                <c:pt idx="0">
                  <c:v>7</c:v>
                </c:pt>
                <c:pt idx="1">
                  <c:v>6</c:v>
                </c:pt>
                <c:pt idx="2">
                  <c:v>5</c:v>
                </c:pt>
                <c:pt idx="3">
                  <c:v>4</c:v>
                </c:pt>
                <c:pt idx="4">
                  <c:v>3</c:v>
                </c:pt>
                <c:pt idx="5">
                  <c:v>2</c:v>
                </c:pt>
                <c:pt idx="6">
                  <c:v>1</c:v>
                </c:pt>
                <c:pt idx="7">
                  <c:v>0</c:v>
                </c:pt>
                <c:pt idx="8">
                  <c:v>-1</c:v>
                </c:pt>
                <c:pt idx="9">
                  <c:v>-2</c:v>
                </c:pt>
              </c:numCache>
            </c:numRef>
          </c:cat>
          <c:val>
            <c:numRef>
              <c:f>'QA-Notes'!$L$27:$L$36</c:f>
              <c:numCache>
                <c:formatCode>General</c:formatCode>
                <c:ptCount val="10"/>
                <c:pt idx="0">
                  <c:v>15.543991396771336</c:v>
                </c:pt>
                <c:pt idx="1">
                  <c:v>4.0793586043538479</c:v>
                </c:pt>
                <c:pt idx="2">
                  <c:v>5.5815214045558736</c:v>
                </c:pt>
                <c:pt idx="3">
                  <c:v>1.5163260059489219</c:v>
                </c:pt>
                <c:pt idx="4">
                  <c:v>0.52833326211965181</c:v>
                </c:pt>
                <c:pt idx="5">
                  <c:v>2.4752613341168208E-2</c:v>
                </c:pt>
                <c:pt idx="6">
                  <c:v>0</c:v>
                </c:pt>
                <c:pt idx="7">
                  <c:v>0</c:v>
                </c:pt>
                <c:pt idx="8">
                  <c:v>2.7361892106008332E-3</c:v>
                </c:pt>
                <c:pt idx="9">
                  <c:v>0</c:v>
                </c:pt>
              </c:numCache>
            </c:numRef>
          </c:val>
          <c:extLst>
            <c:ext xmlns:c16="http://schemas.microsoft.com/office/drawing/2014/chart" uri="{C3380CC4-5D6E-409C-BE32-E72D297353CC}">
              <c16:uniqueId val="{00000002-6D1B-4115-A291-1F114C7E4882}"/>
            </c:ext>
          </c:extLst>
        </c:ser>
        <c:ser>
          <c:idx val="3"/>
          <c:order val="3"/>
          <c:tx>
            <c:strRef>
              <c:f>'QA-Notes'!$M$2</c:f>
              <c:strCache>
                <c:ptCount val="1"/>
                <c:pt idx="0">
                  <c:v>PAH</c:v>
                </c:pt>
              </c:strCache>
            </c:strRef>
          </c:tx>
          <c:spPr>
            <a:solidFill>
              <a:schemeClr val="accent4"/>
            </a:solidFill>
            <a:ln>
              <a:noFill/>
            </a:ln>
            <a:effectLst/>
          </c:spPr>
          <c:invertIfNegative val="0"/>
          <c:cat>
            <c:numRef>
              <c:f>'QA-Notes'!$I$27:$I$36</c:f>
              <c:numCache>
                <c:formatCode>General</c:formatCode>
                <c:ptCount val="10"/>
                <c:pt idx="0">
                  <c:v>7</c:v>
                </c:pt>
                <c:pt idx="1">
                  <c:v>6</c:v>
                </c:pt>
                <c:pt idx="2">
                  <c:v>5</c:v>
                </c:pt>
                <c:pt idx="3">
                  <c:v>4</c:v>
                </c:pt>
                <c:pt idx="4">
                  <c:v>3</c:v>
                </c:pt>
                <c:pt idx="5">
                  <c:v>2</c:v>
                </c:pt>
                <c:pt idx="6">
                  <c:v>1</c:v>
                </c:pt>
                <c:pt idx="7">
                  <c:v>0</c:v>
                </c:pt>
                <c:pt idx="8">
                  <c:v>-1</c:v>
                </c:pt>
                <c:pt idx="9">
                  <c:v>-2</c:v>
                </c:pt>
              </c:numCache>
            </c:numRef>
          </c:cat>
          <c:val>
            <c:numRef>
              <c:f>'QA-Notes'!$M$27:$M$36</c:f>
              <c:numCache>
                <c:formatCode>General</c:formatCode>
                <c:ptCount val="10"/>
                <c:pt idx="0">
                  <c:v>0</c:v>
                </c:pt>
                <c:pt idx="1">
                  <c:v>2.5418639360520396</c:v>
                </c:pt>
                <c:pt idx="2">
                  <c:v>0.36073025103023226</c:v>
                </c:pt>
                <c:pt idx="3">
                  <c:v>0.32018490181860176</c:v>
                </c:pt>
                <c:pt idx="4">
                  <c:v>0.1779436742100019</c:v>
                </c:pt>
                <c:pt idx="5">
                  <c:v>5.2236339475106811E-3</c:v>
                </c:pt>
                <c:pt idx="6">
                  <c:v>0</c:v>
                </c:pt>
                <c:pt idx="7">
                  <c:v>0</c:v>
                </c:pt>
                <c:pt idx="8">
                  <c:v>0</c:v>
                </c:pt>
                <c:pt idx="9">
                  <c:v>0</c:v>
                </c:pt>
              </c:numCache>
            </c:numRef>
          </c:val>
          <c:extLst>
            <c:ext xmlns:c16="http://schemas.microsoft.com/office/drawing/2014/chart" uri="{C3380CC4-5D6E-409C-BE32-E72D297353CC}">
              <c16:uniqueId val="{00000003-6D1B-4115-A291-1F114C7E4882}"/>
            </c:ext>
          </c:extLst>
        </c:ser>
        <c:ser>
          <c:idx val="4"/>
          <c:order val="4"/>
          <c:tx>
            <c:strRef>
              <c:f>'QA-Notes'!$N$2</c:f>
              <c:strCache>
                <c:ptCount val="1"/>
                <c:pt idx="0">
                  <c:v>SULF</c:v>
                </c:pt>
              </c:strCache>
            </c:strRef>
          </c:tx>
          <c:spPr>
            <a:solidFill>
              <a:schemeClr val="accent5"/>
            </a:solidFill>
            <a:ln>
              <a:noFill/>
            </a:ln>
            <a:effectLst/>
          </c:spPr>
          <c:invertIfNegative val="0"/>
          <c:cat>
            <c:numRef>
              <c:f>'QA-Notes'!$I$27:$I$36</c:f>
              <c:numCache>
                <c:formatCode>General</c:formatCode>
                <c:ptCount val="10"/>
                <c:pt idx="0">
                  <c:v>7</c:v>
                </c:pt>
                <c:pt idx="1">
                  <c:v>6</c:v>
                </c:pt>
                <c:pt idx="2">
                  <c:v>5</c:v>
                </c:pt>
                <c:pt idx="3">
                  <c:v>4</c:v>
                </c:pt>
                <c:pt idx="4">
                  <c:v>3</c:v>
                </c:pt>
                <c:pt idx="5">
                  <c:v>2</c:v>
                </c:pt>
                <c:pt idx="6">
                  <c:v>1</c:v>
                </c:pt>
                <c:pt idx="7">
                  <c:v>0</c:v>
                </c:pt>
                <c:pt idx="8">
                  <c:v>-1</c:v>
                </c:pt>
                <c:pt idx="9">
                  <c:v>-2</c:v>
                </c:pt>
              </c:numCache>
            </c:numRef>
          </c:cat>
          <c:val>
            <c:numRef>
              <c:f>'QA-Notes'!$N$27:$N$36</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6D1B-4115-A291-1F114C7E4882}"/>
            </c:ext>
          </c:extLst>
        </c:ser>
        <c:ser>
          <c:idx val="5"/>
          <c:order val="5"/>
          <c:tx>
            <c:strRef>
              <c:f>'QA-Notes'!$O$2</c:f>
              <c:strCache>
                <c:ptCount val="1"/>
                <c:pt idx="0">
                  <c:v>OXY</c:v>
                </c:pt>
              </c:strCache>
            </c:strRef>
          </c:tx>
          <c:spPr>
            <a:solidFill>
              <a:schemeClr val="accent6"/>
            </a:solidFill>
            <a:ln>
              <a:noFill/>
            </a:ln>
            <a:effectLst/>
          </c:spPr>
          <c:invertIfNegative val="0"/>
          <c:cat>
            <c:numRef>
              <c:f>'QA-Notes'!$I$27:$I$36</c:f>
              <c:numCache>
                <c:formatCode>General</c:formatCode>
                <c:ptCount val="10"/>
                <c:pt idx="0">
                  <c:v>7</c:v>
                </c:pt>
                <c:pt idx="1">
                  <c:v>6</c:v>
                </c:pt>
                <c:pt idx="2">
                  <c:v>5</c:v>
                </c:pt>
                <c:pt idx="3">
                  <c:v>4</c:v>
                </c:pt>
                <c:pt idx="4">
                  <c:v>3</c:v>
                </c:pt>
                <c:pt idx="5">
                  <c:v>2</c:v>
                </c:pt>
                <c:pt idx="6">
                  <c:v>1</c:v>
                </c:pt>
                <c:pt idx="7">
                  <c:v>0</c:v>
                </c:pt>
                <c:pt idx="8">
                  <c:v>-1</c:v>
                </c:pt>
                <c:pt idx="9">
                  <c:v>-2</c:v>
                </c:pt>
              </c:numCache>
            </c:numRef>
          </c:cat>
          <c:val>
            <c:numRef>
              <c:f>'QA-Notes'!$O$27:$O$36</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5-6D1B-4115-A291-1F114C7E4882}"/>
            </c:ext>
          </c:extLst>
        </c:ser>
        <c:dLbls>
          <c:showLegendKey val="0"/>
          <c:showVal val="0"/>
          <c:showCatName val="0"/>
          <c:showSerName val="0"/>
          <c:showPercent val="0"/>
          <c:showBubbleSize val="0"/>
        </c:dLbls>
        <c:gapWidth val="150"/>
        <c:overlap val="100"/>
        <c:axId val="1552631247"/>
        <c:axId val="1552632079"/>
      </c:barChart>
      <c:catAx>
        <c:axId val="155263124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log(C*)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2632079"/>
        <c:crosses val="autoZero"/>
        <c:auto val="1"/>
        <c:lblAlgn val="ctr"/>
        <c:lblOffset val="100"/>
        <c:noMultiLvlLbl val="0"/>
      </c:catAx>
      <c:valAx>
        <c:axId val="155263207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Weight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26312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DDDDD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'QA-Notes'!$J$2</c:f>
              <c:strCache>
                <c:ptCount val="1"/>
                <c:pt idx="0">
                  <c:v>ALK</c:v>
                </c:pt>
              </c:strCache>
            </c:strRef>
          </c:tx>
          <c:spPr>
            <a:solidFill>
              <a:schemeClr val="accent1"/>
            </a:solidFill>
            <a:ln>
              <a:noFill/>
            </a:ln>
            <a:effectLst/>
          </c:spPr>
          <c:invertIfNegative val="0"/>
          <c:cat>
            <c:numRef>
              <c:f>'QA-Notes'!$I$39:$I$48</c:f>
              <c:numCache>
                <c:formatCode>General</c:formatCode>
                <c:ptCount val="10"/>
                <c:pt idx="0">
                  <c:v>7</c:v>
                </c:pt>
                <c:pt idx="1">
                  <c:v>6</c:v>
                </c:pt>
                <c:pt idx="2">
                  <c:v>5</c:v>
                </c:pt>
                <c:pt idx="3">
                  <c:v>4</c:v>
                </c:pt>
                <c:pt idx="4">
                  <c:v>3</c:v>
                </c:pt>
                <c:pt idx="5">
                  <c:v>2</c:v>
                </c:pt>
                <c:pt idx="6">
                  <c:v>1</c:v>
                </c:pt>
                <c:pt idx="7">
                  <c:v>0</c:v>
                </c:pt>
                <c:pt idx="8">
                  <c:v>-1</c:v>
                </c:pt>
                <c:pt idx="9">
                  <c:v>-2</c:v>
                </c:pt>
              </c:numCache>
            </c:numRef>
          </c:cat>
          <c:val>
            <c:numRef>
              <c:f>'QA-Notes'!$J$39:$J$48</c:f>
              <c:numCache>
                <c:formatCode>General</c:formatCode>
                <c:ptCount val="10"/>
                <c:pt idx="0">
                  <c:v>0.59496736825865226</c:v>
                </c:pt>
                <c:pt idx="1">
                  <c:v>5.5617944038322626</c:v>
                </c:pt>
                <c:pt idx="2">
                  <c:v>5.7524469306775767</c:v>
                </c:pt>
                <c:pt idx="3">
                  <c:v>4.8386296468327963</c:v>
                </c:pt>
                <c:pt idx="4">
                  <c:v>4.0234257389424872</c:v>
                </c:pt>
                <c:pt idx="5">
                  <c:v>0.52166475879916085</c:v>
                </c:pt>
                <c:pt idx="6">
                  <c:v>0.12753996623445144</c:v>
                </c:pt>
                <c:pt idx="7">
                  <c:v>5.9496736825865218E-2</c:v>
                </c:pt>
                <c:pt idx="8">
                  <c:v>1.1932218490491201E-2</c:v>
                </c:pt>
                <c:pt idx="9">
                  <c:v>0</c:v>
                </c:pt>
              </c:numCache>
            </c:numRef>
          </c:val>
          <c:extLst>
            <c:ext xmlns:c16="http://schemas.microsoft.com/office/drawing/2014/chart" uri="{C3380CC4-5D6E-409C-BE32-E72D297353CC}">
              <c16:uniqueId val="{00000000-566D-4443-B6C0-FD24FE1BB248}"/>
            </c:ext>
          </c:extLst>
        </c:ser>
        <c:ser>
          <c:idx val="1"/>
          <c:order val="1"/>
          <c:tx>
            <c:strRef>
              <c:f>'QA-Notes'!$K$2</c:f>
              <c:strCache>
                <c:ptCount val="1"/>
                <c:pt idx="0">
                  <c:v>CYC</c:v>
                </c:pt>
              </c:strCache>
            </c:strRef>
          </c:tx>
          <c:spPr>
            <a:solidFill>
              <a:schemeClr val="accent2"/>
            </a:solidFill>
            <a:ln>
              <a:noFill/>
            </a:ln>
            <a:effectLst/>
          </c:spPr>
          <c:invertIfNegative val="0"/>
          <c:cat>
            <c:numRef>
              <c:f>'QA-Notes'!$I$39:$I$48</c:f>
              <c:numCache>
                <c:formatCode>General</c:formatCode>
                <c:ptCount val="10"/>
                <c:pt idx="0">
                  <c:v>7</c:v>
                </c:pt>
                <c:pt idx="1">
                  <c:v>6</c:v>
                </c:pt>
                <c:pt idx="2">
                  <c:v>5</c:v>
                </c:pt>
                <c:pt idx="3">
                  <c:v>4</c:v>
                </c:pt>
                <c:pt idx="4">
                  <c:v>3</c:v>
                </c:pt>
                <c:pt idx="5">
                  <c:v>2</c:v>
                </c:pt>
                <c:pt idx="6">
                  <c:v>1</c:v>
                </c:pt>
                <c:pt idx="7">
                  <c:v>0</c:v>
                </c:pt>
                <c:pt idx="8">
                  <c:v>-1</c:v>
                </c:pt>
                <c:pt idx="9">
                  <c:v>-2</c:v>
                </c:pt>
              </c:numCache>
            </c:numRef>
          </c:cat>
          <c:val>
            <c:numRef>
              <c:f>'QA-Notes'!$K$39:$K$48</c:f>
              <c:numCache>
                <c:formatCode>General</c:formatCode>
                <c:ptCount val="10"/>
                <c:pt idx="0">
                  <c:v>17.922981079725421</c:v>
                </c:pt>
                <c:pt idx="1">
                  <c:v>7.5827111883925911</c:v>
                </c:pt>
                <c:pt idx="2">
                  <c:v>9.8416149202563794</c:v>
                </c:pt>
                <c:pt idx="3">
                  <c:v>8.8745464133961836</c:v>
                </c:pt>
                <c:pt idx="4">
                  <c:v>8.1342886712312747</c:v>
                </c:pt>
                <c:pt idx="5">
                  <c:v>1.112687592019634</c:v>
                </c:pt>
                <c:pt idx="6">
                  <c:v>0.32345187313067064</c:v>
                </c:pt>
                <c:pt idx="7">
                  <c:v>0.20708808950439275</c:v>
                </c:pt>
                <c:pt idx="8">
                  <c:v>0.11304379996914392</c:v>
                </c:pt>
                <c:pt idx="9">
                  <c:v>9.8679118205109051E-2</c:v>
                </c:pt>
              </c:numCache>
            </c:numRef>
          </c:val>
          <c:extLst>
            <c:ext xmlns:c16="http://schemas.microsoft.com/office/drawing/2014/chart" uri="{C3380CC4-5D6E-409C-BE32-E72D297353CC}">
              <c16:uniqueId val="{00000001-566D-4443-B6C0-FD24FE1BB248}"/>
            </c:ext>
          </c:extLst>
        </c:ser>
        <c:ser>
          <c:idx val="2"/>
          <c:order val="2"/>
          <c:tx>
            <c:strRef>
              <c:f>'QA-Notes'!$L$2</c:f>
              <c:strCache>
                <c:ptCount val="1"/>
                <c:pt idx="0">
                  <c:v>ARO</c:v>
                </c:pt>
              </c:strCache>
            </c:strRef>
          </c:tx>
          <c:spPr>
            <a:solidFill>
              <a:schemeClr val="accent3"/>
            </a:solidFill>
            <a:ln>
              <a:noFill/>
            </a:ln>
            <a:effectLst/>
          </c:spPr>
          <c:invertIfNegative val="0"/>
          <c:cat>
            <c:numRef>
              <c:f>'QA-Notes'!$I$39:$I$48</c:f>
              <c:numCache>
                <c:formatCode>General</c:formatCode>
                <c:ptCount val="10"/>
                <c:pt idx="0">
                  <c:v>7</c:v>
                </c:pt>
                <c:pt idx="1">
                  <c:v>6</c:v>
                </c:pt>
                <c:pt idx="2">
                  <c:v>5</c:v>
                </c:pt>
                <c:pt idx="3">
                  <c:v>4</c:v>
                </c:pt>
                <c:pt idx="4">
                  <c:v>3</c:v>
                </c:pt>
                <c:pt idx="5">
                  <c:v>2</c:v>
                </c:pt>
                <c:pt idx="6">
                  <c:v>1</c:v>
                </c:pt>
                <c:pt idx="7">
                  <c:v>0</c:v>
                </c:pt>
                <c:pt idx="8">
                  <c:v>-1</c:v>
                </c:pt>
                <c:pt idx="9">
                  <c:v>-2</c:v>
                </c:pt>
              </c:numCache>
            </c:numRef>
          </c:cat>
          <c:val>
            <c:numRef>
              <c:f>'QA-Notes'!$L$39:$L$48</c:f>
              <c:numCache>
                <c:formatCode>General</c:formatCode>
                <c:ptCount val="10"/>
                <c:pt idx="0">
                  <c:v>4.2222960471173412</c:v>
                </c:pt>
                <c:pt idx="1">
                  <c:v>1.6468433784396947</c:v>
                </c:pt>
                <c:pt idx="2">
                  <c:v>2.7184420638116316</c:v>
                </c:pt>
                <c:pt idx="3">
                  <c:v>3.6276573901118701</c:v>
                </c:pt>
                <c:pt idx="4">
                  <c:v>4.7610537910819435</c:v>
                </c:pt>
                <c:pt idx="5">
                  <c:v>0.70114110303630117</c:v>
                </c:pt>
                <c:pt idx="6">
                  <c:v>0.21201875830211639</c:v>
                </c:pt>
                <c:pt idx="7">
                  <c:v>0.173132217050736</c:v>
                </c:pt>
                <c:pt idx="8">
                  <c:v>0.30955724845868543</c:v>
                </c:pt>
                <c:pt idx="9">
                  <c:v>0</c:v>
                </c:pt>
              </c:numCache>
            </c:numRef>
          </c:val>
          <c:extLst>
            <c:ext xmlns:c16="http://schemas.microsoft.com/office/drawing/2014/chart" uri="{C3380CC4-5D6E-409C-BE32-E72D297353CC}">
              <c16:uniqueId val="{00000002-566D-4443-B6C0-FD24FE1BB248}"/>
            </c:ext>
          </c:extLst>
        </c:ser>
        <c:ser>
          <c:idx val="3"/>
          <c:order val="3"/>
          <c:tx>
            <c:strRef>
              <c:f>'QA-Notes'!$M$2</c:f>
              <c:strCache>
                <c:ptCount val="1"/>
                <c:pt idx="0">
                  <c:v>PAH</c:v>
                </c:pt>
              </c:strCache>
            </c:strRef>
          </c:tx>
          <c:spPr>
            <a:solidFill>
              <a:schemeClr val="accent4"/>
            </a:solidFill>
            <a:ln>
              <a:noFill/>
            </a:ln>
            <a:effectLst/>
          </c:spPr>
          <c:invertIfNegative val="0"/>
          <c:cat>
            <c:numRef>
              <c:f>'QA-Notes'!$I$39:$I$48</c:f>
              <c:numCache>
                <c:formatCode>General</c:formatCode>
                <c:ptCount val="10"/>
                <c:pt idx="0">
                  <c:v>7</c:v>
                </c:pt>
                <c:pt idx="1">
                  <c:v>6</c:v>
                </c:pt>
                <c:pt idx="2">
                  <c:v>5</c:v>
                </c:pt>
                <c:pt idx="3">
                  <c:v>4</c:v>
                </c:pt>
                <c:pt idx="4">
                  <c:v>3</c:v>
                </c:pt>
                <c:pt idx="5">
                  <c:v>2</c:v>
                </c:pt>
                <c:pt idx="6">
                  <c:v>1</c:v>
                </c:pt>
                <c:pt idx="7">
                  <c:v>0</c:v>
                </c:pt>
                <c:pt idx="8">
                  <c:v>-1</c:v>
                </c:pt>
                <c:pt idx="9">
                  <c:v>-2</c:v>
                </c:pt>
              </c:numCache>
            </c:numRef>
          </c:cat>
          <c:val>
            <c:numRef>
              <c:f>'QA-Notes'!$M$39:$M$48</c:f>
              <c:numCache>
                <c:formatCode>General</c:formatCode>
                <c:ptCount val="10"/>
                <c:pt idx="0">
                  <c:v>0</c:v>
                </c:pt>
                <c:pt idx="1">
                  <c:v>1.2601803313222069</c:v>
                </c:pt>
                <c:pt idx="2">
                  <c:v>0.91460619085241646</c:v>
                </c:pt>
                <c:pt idx="3">
                  <c:v>1.6336291860617955</c:v>
                </c:pt>
                <c:pt idx="4">
                  <c:v>1.7871044701722731</c:v>
                </c:pt>
                <c:pt idx="5">
                  <c:v>0.1308928210169035</c:v>
                </c:pt>
                <c:pt idx="6">
                  <c:v>2.1201875830211641E-2</c:v>
                </c:pt>
                <c:pt idx="7">
                  <c:v>4.7202935956874283E-2</c:v>
                </c:pt>
                <c:pt idx="8">
                  <c:v>4.6545513450511139E-2</c:v>
                </c:pt>
                <c:pt idx="9">
                  <c:v>8.3504163201981632E-2</c:v>
                </c:pt>
              </c:numCache>
            </c:numRef>
          </c:val>
          <c:extLst>
            <c:ext xmlns:c16="http://schemas.microsoft.com/office/drawing/2014/chart" uri="{C3380CC4-5D6E-409C-BE32-E72D297353CC}">
              <c16:uniqueId val="{00000003-566D-4443-B6C0-FD24FE1BB248}"/>
            </c:ext>
          </c:extLst>
        </c:ser>
        <c:ser>
          <c:idx val="4"/>
          <c:order val="4"/>
          <c:tx>
            <c:strRef>
              <c:f>'QA-Notes'!$N$2</c:f>
              <c:strCache>
                <c:ptCount val="1"/>
                <c:pt idx="0">
                  <c:v>SULF</c:v>
                </c:pt>
              </c:strCache>
            </c:strRef>
          </c:tx>
          <c:spPr>
            <a:solidFill>
              <a:schemeClr val="accent5"/>
            </a:solidFill>
            <a:ln>
              <a:noFill/>
            </a:ln>
            <a:effectLst/>
          </c:spPr>
          <c:invertIfNegative val="0"/>
          <c:cat>
            <c:numRef>
              <c:f>'QA-Notes'!$I$39:$I$48</c:f>
              <c:numCache>
                <c:formatCode>General</c:formatCode>
                <c:ptCount val="10"/>
                <c:pt idx="0">
                  <c:v>7</c:v>
                </c:pt>
                <c:pt idx="1">
                  <c:v>6</c:v>
                </c:pt>
                <c:pt idx="2">
                  <c:v>5</c:v>
                </c:pt>
                <c:pt idx="3">
                  <c:v>4</c:v>
                </c:pt>
                <c:pt idx="4">
                  <c:v>3</c:v>
                </c:pt>
                <c:pt idx="5">
                  <c:v>2</c:v>
                </c:pt>
                <c:pt idx="6">
                  <c:v>1</c:v>
                </c:pt>
                <c:pt idx="7">
                  <c:v>0</c:v>
                </c:pt>
                <c:pt idx="8">
                  <c:v>-1</c:v>
                </c:pt>
                <c:pt idx="9">
                  <c:v>-2</c:v>
                </c:pt>
              </c:numCache>
            </c:numRef>
          </c:cat>
          <c:val>
            <c:numRef>
              <c:f>'QA-Notes'!$N$39:$N$48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566D-4443-B6C0-FD24FE1BB248}"/>
            </c:ext>
          </c:extLst>
        </c:ser>
        <c:ser>
          <c:idx val="5"/>
          <c:order val="5"/>
          <c:tx>
            <c:strRef>
              <c:f>'QA-Notes'!$O$2</c:f>
              <c:strCache>
                <c:ptCount val="1"/>
                <c:pt idx="0">
                  <c:v>OXY</c:v>
                </c:pt>
              </c:strCache>
            </c:strRef>
          </c:tx>
          <c:spPr>
            <a:solidFill>
              <a:schemeClr val="accent6"/>
            </a:solidFill>
            <a:ln>
              <a:noFill/>
            </a:ln>
            <a:effectLst/>
          </c:spPr>
          <c:invertIfNegative val="0"/>
          <c:cat>
            <c:numRef>
              <c:f>'QA-Notes'!$I$39:$I$48</c:f>
              <c:numCache>
                <c:formatCode>General</c:formatCode>
                <c:ptCount val="10"/>
                <c:pt idx="0">
                  <c:v>7</c:v>
                </c:pt>
                <c:pt idx="1">
                  <c:v>6</c:v>
                </c:pt>
                <c:pt idx="2">
                  <c:v>5</c:v>
                </c:pt>
                <c:pt idx="3">
                  <c:v>4</c:v>
                </c:pt>
                <c:pt idx="4">
                  <c:v>3</c:v>
                </c:pt>
                <c:pt idx="5">
                  <c:v>2</c:v>
                </c:pt>
                <c:pt idx="6">
                  <c:v>1</c:v>
                </c:pt>
                <c:pt idx="7">
                  <c:v>0</c:v>
                </c:pt>
                <c:pt idx="8">
                  <c:v>-1</c:v>
                </c:pt>
                <c:pt idx="9">
                  <c:v>-2</c:v>
                </c:pt>
              </c:numCache>
            </c:numRef>
          </c:cat>
          <c:val>
            <c:numRef>
              <c:f>'QA-Notes'!$O$39:$O$48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5-566D-4443-B6C0-FD24FE1BB248}"/>
            </c:ext>
          </c:extLst>
        </c:ser>
        <c:dLbls>
          <c:showLegendKey val="0"/>
          <c:showVal val="0"/>
          <c:showCatName val="0"/>
          <c:showSerName val="0"/>
          <c:showPercent val="0"/>
          <c:showBubbleSize val="0"/>
        </c:dLbls>
        <c:gapWidth val="150"/>
        <c:overlap val="100"/>
        <c:axId val="1552631247"/>
        <c:axId val="1552632079"/>
      </c:barChart>
      <c:catAx>
        <c:axId val="155263124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log(C*)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2632079"/>
        <c:crosses val="autoZero"/>
        <c:auto val="1"/>
        <c:lblAlgn val="ctr"/>
        <c:lblOffset val="100"/>
        <c:noMultiLvlLbl val="0"/>
      </c:catAx>
      <c:valAx>
        <c:axId val="155263207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Weight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26312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EEEEE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'QA-Notes'!$J$2</c:f>
              <c:strCache>
                <c:ptCount val="1"/>
                <c:pt idx="0">
                  <c:v>ALK</c:v>
                </c:pt>
              </c:strCache>
            </c:strRef>
          </c:tx>
          <c:spPr>
            <a:solidFill>
              <a:schemeClr val="accent1"/>
            </a:solidFill>
            <a:ln>
              <a:noFill/>
            </a:ln>
            <a:effectLst/>
          </c:spPr>
          <c:invertIfNegative val="0"/>
          <c:cat>
            <c:numRef>
              <c:f>'QA-Notes'!$I$51:$I$60</c:f>
              <c:numCache>
                <c:formatCode>General</c:formatCode>
                <c:ptCount val="10"/>
                <c:pt idx="0">
                  <c:v>7</c:v>
                </c:pt>
                <c:pt idx="1">
                  <c:v>6</c:v>
                </c:pt>
                <c:pt idx="2">
                  <c:v>5</c:v>
                </c:pt>
                <c:pt idx="3">
                  <c:v>4</c:v>
                </c:pt>
                <c:pt idx="4">
                  <c:v>3</c:v>
                </c:pt>
                <c:pt idx="5">
                  <c:v>2</c:v>
                </c:pt>
                <c:pt idx="6">
                  <c:v>1</c:v>
                </c:pt>
                <c:pt idx="7">
                  <c:v>0</c:v>
                </c:pt>
                <c:pt idx="8">
                  <c:v>-1</c:v>
                </c:pt>
                <c:pt idx="9">
                  <c:v>-2</c:v>
                </c:pt>
              </c:numCache>
            </c:numRef>
          </c:cat>
          <c:val>
            <c:numRef>
              <c:f>'QA-Notes'!$J$51:$J$60</c:f>
              <c:numCache>
                <c:formatCode>General</c:formatCode>
                <c:ptCount val="10"/>
                <c:pt idx="0">
                  <c:v>9.9152642646247617</c:v>
                </c:pt>
                <c:pt idx="1">
                  <c:v>1.2910565755584871</c:v>
                </c:pt>
                <c:pt idx="2">
                  <c:v>6.362346898617993</c:v>
                </c:pt>
                <c:pt idx="3">
                  <c:v>1.6344173418597423</c:v>
                </c:pt>
                <c:pt idx="4">
                  <c:v>0.22229281505238541</c:v>
                </c:pt>
                <c:pt idx="5">
                  <c:v>0.13839925547329307</c:v>
                </c:pt>
                <c:pt idx="6">
                  <c:v>0.10499253863491199</c:v>
                </c:pt>
                <c:pt idx="7">
                  <c:v>0.10649960856747052</c:v>
                </c:pt>
                <c:pt idx="8">
                  <c:v>9.5196584073281451E-2</c:v>
                </c:pt>
                <c:pt idx="9">
                  <c:v>0.19453761046109891</c:v>
                </c:pt>
              </c:numCache>
            </c:numRef>
          </c:val>
          <c:extLst>
            <c:ext xmlns:c16="http://schemas.microsoft.com/office/drawing/2014/chart" uri="{C3380CC4-5D6E-409C-BE32-E72D297353CC}">
              <c16:uniqueId val="{00000000-920F-4884-B857-3D10217E28BD}"/>
            </c:ext>
          </c:extLst>
        </c:ser>
        <c:ser>
          <c:idx val="1"/>
          <c:order val="1"/>
          <c:tx>
            <c:strRef>
              <c:f>'QA-Notes'!$K$2</c:f>
              <c:strCache>
                <c:ptCount val="1"/>
                <c:pt idx="0">
                  <c:v>CYC</c:v>
                </c:pt>
              </c:strCache>
            </c:strRef>
          </c:tx>
          <c:spPr>
            <a:solidFill>
              <a:schemeClr val="accent2"/>
            </a:solidFill>
            <a:ln>
              <a:noFill/>
            </a:ln>
            <a:effectLst/>
          </c:spPr>
          <c:invertIfNegative val="0"/>
          <c:cat>
            <c:numRef>
              <c:f>'QA-Notes'!$I$51:$I$60</c:f>
              <c:numCache>
                <c:formatCode>General</c:formatCode>
                <c:ptCount val="10"/>
                <c:pt idx="0">
                  <c:v>7</c:v>
                </c:pt>
                <c:pt idx="1">
                  <c:v>6</c:v>
                </c:pt>
                <c:pt idx="2">
                  <c:v>5</c:v>
                </c:pt>
                <c:pt idx="3">
                  <c:v>4</c:v>
                </c:pt>
                <c:pt idx="4">
                  <c:v>3</c:v>
                </c:pt>
                <c:pt idx="5">
                  <c:v>2</c:v>
                </c:pt>
                <c:pt idx="6">
                  <c:v>1</c:v>
                </c:pt>
                <c:pt idx="7">
                  <c:v>0</c:v>
                </c:pt>
                <c:pt idx="8">
                  <c:v>-1</c:v>
                </c:pt>
                <c:pt idx="9">
                  <c:v>-2</c:v>
                </c:pt>
              </c:numCache>
            </c:numRef>
          </c:cat>
          <c:val>
            <c:numRef>
              <c:f>'QA-Notes'!$K$51:$K$60</c:f>
              <c:numCache>
                <c:formatCode>General</c:formatCode>
                <c:ptCount val="10"/>
                <c:pt idx="0">
                  <c:v>19.7041858332367</c:v>
                </c:pt>
                <c:pt idx="1">
                  <c:v>10.534418828584233</c:v>
                </c:pt>
                <c:pt idx="2">
                  <c:v>12.29769064967773</c:v>
                </c:pt>
                <c:pt idx="3">
                  <c:v>4.7585733120536071</c:v>
                </c:pt>
                <c:pt idx="4">
                  <c:v>0.90923036101189603</c:v>
                </c:pt>
                <c:pt idx="5">
                  <c:v>0.21063814090726604</c:v>
                </c:pt>
                <c:pt idx="6">
                  <c:v>8.2687903633045512E-2</c:v>
                </c:pt>
                <c:pt idx="7">
                  <c:v>6.2618755697807574E-2</c:v>
                </c:pt>
                <c:pt idx="8">
                  <c:v>4.8879301479315483E-2</c:v>
                </c:pt>
                <c:pt idx="9">
                  <c:v>7.7357899638230129E-2</c:v>
                </c:pt>
              </c:numCache>
            </c:numRef>
          </c:val>
          <c:extLst>
            <c:ext xmlns:c16="http://schemas.microsoft.com/office/drawing/2014/chart" uri="{C3380CC4-5D6E-409C-BE32-E72D297353CC}">
              <c16:uniqueId val="{00000001-920F-4884-B857-3D10217E28BD}"/>
            </c:ext>
          </c:extLst>
        </c:ser>
        <c:ser>
          <c:idx val="2"/>
          <c:order val="2"/>
          <c:tx>
            <c:strRef>
              <c:f>'QA-Notes'!$L$2</c:f>
              <c:strCache>
                <c:ptCount val="1"/>
                <c:pt idx="0">
                  <c:v>ARO</c:v>
                </c:pt>
              </c:strCache>
            </c:strRef>
          </c:tx>
          <c:spPr>
            <a:solidFill>
              <a:schemeClr val="accent3"/>
            </a:solidFill>
            <a:ln>
              <a:noFill/>
            </a:ln>
            <a:effectLst/>
          </c:spPr>
          <c:invertIfNegative val="0"/>
          <c:cat>
            <c:numRef>
              <c:f>'QA-Notes'!$I$51:$I$60</c:f>
              <c:numCache>
                <c:formatCode>General</c:formatCode>
                <c:ptCount val="10"/>
                <c:pt idx="0">
                  <c:v>7</c:v>
                </c:pt>
                <c:pt idx="1">
                  <c:v>6</c:v>
                </c:pt>
                <c:pt idx="2">
                  <c:v>5</c:v>
                </c:pt>
                <c:pt idx="3">
                  <c:v>4</c:v>
                </c:pt>
                <c:pt idx="4">
                  <c:v>3</c:v>
                </c:pt>
                <c:pt idx="5">
                  <c:v>2</c:v>
                </c:pt>
                <c:pt idx="6">
                  <c:v>1</c:v>
                </c:pt>
                <c:pt idx="7">
                  <c:v>0</c:v>
                </c:pt>
                <c:pt idx="8">
                  <c:v>-1</c:v>
                </c:pt>
                <c:pt idx="9">
                  <c:v>-2</c:v>
                </c:pt>
              </c:numCache>
            </c:numRef>
          </c:cat>
          <c:val>
            <c:numRef>
              <c:f>'QA-Notes'!$L$51:$L$60</c:f>
              <c:numCache>
                <c:formatCode>General</c:formatCode>
                <c:ptCount val="10"/>
                <c:pt idx="0">
                  <c:v>1.5384672228201819</c:v>
                </c:pt>
                <c:pt idx="1">
                  <c:v>10.172722044770181</c:v>
                </c:pt>
                <c:pt idx="2">
                  <c:v>8.0427298734207699</c:v>
                </c:pt>
                <c:pt idx="3">
                  <c:v>2.5841225776937193</c:v>
                </c:pt>
                <c:pt idx="4">
                  <c:v>1.2128471814083615</c:v>
                </c:pt>
                <c:pt idx="5">
                  <c:v>5.9428791007225312E-2</c:v>
                </c:pt>
                <c:pt idx="6">
                  <c:v>2.3485173115704E-2</c:v>
                </c:pt>
                <c:pt idx="7">
                  <c:v>7.2716124245949809E-2</c:v>
                </c:pt>
                <c:pt idx="8">
                  <c:v>8.4308003810545956E-2</c:v>
                </c:pt>
                <c:pt idx="9">
                  <c:v>0</c:v>
                </c:pt>
              </c:numCache>
            </c:numRef>
          </c:val>
          <c:extLst>
            <c:ext xmlns:c16="http://schemas.microsoft.com/office/drawing/2014/chart" uri="{C3380CC4-5D6E-409C-BE32-E72D297353CC}">
              <c16:uniqueId val="{00000002-920F-4884-B857-3D10217E28BD}"/>
            </c:ext>
          </c:extLst>
        </c:ser>
        <c:ser>
          <c:idx val="3"/>
          <c:order val="3"/>
          <c:tx>
            <c:strRef>
              <c:f>'QA-Notes'!$M$2</c:f>
              <c:strCache>
                <c:ptCount val="1"/>
                <c:pt idx="0">
                  <c:v>PAH</c:v>
                </c:pt>
              </c:strCache>
            </c:strRef>
          </c:tx>
          <c:spPr>
            <a:solidFill>
              <a:schemeClr val="accent4"/>
            </a:solidFill>
            <a:ln>
              <a:noFill/>
            </a:ln>
            <a:effectLst/>
          </c:spPr>
          <c:invertIfNegative val="0"/>
          <c:cat>
            <c:numRef>
              <c:f>'QA-Notes'!$I$51:$I$60</c:f>
              <c:numCache>
                <c:formatCode>General</c:formatCode>
                <c:ptCount val="10"/>
                <c:pt idx="0">
                  <c:v>7</c:v>
                </c:pt>
                <c:pt idx="1">
                  <c:v>6</c:v>
                </c:pt>
                <c:pt idx="2">
                  <c:v>5</c:v>
                </c:pt>
                <c:pt idx="3">
                  <c:v>4</c:v>
                </c:pt>
                <c:pt idx="4">
                  <c:v>3</c:v>
                </c:pt>
                <c:pt idx="5">
                  <c:v>2</c:v>
                </c:pt>
                <c:pt idx="6">
                  <c:v>1</c:v>
                </c:pt>
                <c:pt idx="7">
                  <c:v>0</c:v>
                </c:pt>
                <c:pt idx="8">
                  <c:v>-1</c:v>
                </c:pt>
                <c:pt idx="9">
                  <c:v>-2</c:v>
                </c:pt>
              </c:numCache>
            </c:numRef>
          </c:cat>
          <c:val>
            <c:numRef>
              <c:f>'QA-Notes'!$M$51:$M$60</c:f>
              <c:numCache>
                <c:formatCode>General</c:formatCode>
                <c:ptCount val="10"/>
                <c:pt idx="0">
                  <c:v>0</c:v>
                </c:pt>
                <c:pt idx="1">
                  <c:v>4.5608959725663443</c:v>
                </c:pt>
                <c:pt idx="2">
                  <c:v>1.0941327710375042</c:v>
                </c:pt>
                <c:pt idx="3">
                  <c:v>1.0552754846097026</c:v>
                </c:pt>
                <c:pt idx="4">
                  <c:v>0.67252995740425092</c:v>
                </c:pt>
                <c:pt idx="5">
                  <c:v>1.9589397340040161E-2</c:v>
                </c:pt>
                <c:pt idx="6">
                  <c:v>3.5868264394893377E-3</c:v>
                </c:pt>
                <c:pt idx="7">
                  <c:v>2.5469481860239417E-2</c:v>
                </c:pt>
                <c:pt idx="8">
                  <c:v>7.4172958514089745E-3</c:v>
                </c:pt>
                <c:pt idx="9">
                  <c:v>1.8991341755136507E-2</c:v>
                </c:pt>
              </c:numCache>
            </c:numRef>
          </c:val>
          <c:extLst>
            <c:ext xmlns:c16="http://schemas.microsoft.com/office/drawing/2014/chart" uri="{C3380CC4-5D6E-409C-BE32-E72D297353CC}">
              <c16:uniqueId val="{00000003-920F-4884-B857-3D10217E28BD}"/>
            </c:ext>
          </c:extLst>
        </c:ser>
        <c:ser>
          <c:idx val="4"/>
          <c:order val="4"/>
          <c:tx>
            <c:strRef>
              <c:f>'QA-Notes'!$N$2</c:f>
              <c:strCache>
                <c:ptCount val="1"/>
                <c:pt idx="0">
                  <c:v>SULF</c:v>
                </c:pt>
              </c:strCache>
            </c:strRef>
          </c:tx>
          <c:spPr>
            <a:solidFill>
              <a:schemeClr val="accent5"/>
            </a:solidFill>
            <a:ln>
              <a:noFill/>
            </a:ln>
            <a:effectLst/>
          </c:spPr>
          <c:invertIfNegative val="0"/>
          <c:cat>
            <c:numRef>
              <c:f>'QA-Notes'!$I$51:$I$60</c:f>
              <c:numCache>
                <c:formatCode>General</c:formatCode>
                <c:ptCount val="10"/>
                <c:pt idx="0">
                  <c:v>7</c:v>
                </c:pt>
                <c:pt idx="1">
                  <c:v>6</c:v>
                </c:pt>
                <c:pt idx="2">
                  <c:v>5</c:v>
                </c:pt>
                <c:pt idx="3">
                  <c:v>4</c:v>
                </c:pt>
                <c:pt idx="4">
                  <c:v>3</c:v>
                </c:pt>
                <c:pt idx="5">
                  <c:v>2</c:v>
                </c:pt>
                <c:pt idx="6">
                  <c:v>1</c:v>
                </c:pt>
                <c:pt idx="7">
                  <c:v>0</c:v>
                </c:pt>
                <c:pt idx="8">
                  <c:v>-1</c:v>
                </c:pt>
                <c:pt idx="9">
                  <c:v>-2</c:v>
                </c:pt>
              </c:numCache>
            </c:numRef>
          </c:cat>
          <c:val>
            <c:numRef>
              <c:f>'QA-Notes'!$N$51:$N$60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920F-4884-B857-3D10217E28BD}"/>
            </c:ext>
          </c:extLst>
        </c:ser>
        <c:ser>
          <c:idx val="5"/>
          <c:order val="5"/>
          <c:tx>
            <c:strRef>
              <c:f>'QA-Notes'!$O$2</c:f>
              <c:strCache>
                <c:ptCount val="1"/>
                <c:pt idx="0">
                  <c:v>OXY</c:v>
                </c:pt>
              </c:strCache>
            </c:strRef>
          </c:tx>
          <c:spPr>
            <a:solidFill>
              <a:schemeClr val="accent6"/>
            </a:solidFill>
            <a:ln>
              <a:noFill/>
            </a:ln>
            <a:effectLst/>
          </c:spPr>
          <c:invertIfNegative val="0"/>
          <c:cat>
            <c:numRef>
              <c:f>'QA-Notes'!$I$51:$I$60</c:f>
              <c:numCache>
                <c:formatCode>General</c:formatCode>
                <c:ptCount val="10"/>
                <c:pt idx="0">
                  <c:v>7</c:v>
                </c:pt>
                <c:pt idx="1">
                  <c:v>6</c:v>
                </c:pt>
                <c:pt idx="2">
                  <c:v>5</c:v>
                </c:pt>
                <c:pt idx="3">
                  <c:v>4</c:v>
                </c:pt>
                <c:pt idx="4">
                  <c:v>3</c:v>
                </c:pt>
                <c:pt idx="5">
                  <c:v>2</c:v>
                </c:pt>
                <c:pt idx="6">
                  <c:v>1</c:v>
                </c:pt>
                <c:pt idx="7">
                  <c:v>0</c:v>
                </c:pt>
                <c:pt idx="8">
                  <c:v>-1</c:v>
                </c:pt>
                <c:pt idx="9">
                  <c:v>-2</c:v>
                </c:pt>
              </c:numCache>
            </c:numRef>
          </c:cat>
          <c:val>
            <c:numRef>
              <c:f>'QA-Notes'!$O$51:$O$60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5-920F-4884-B857-3D10217E28BD}"/>
            </c:ext>
          </c:extLst>
        </c:ser>
        <c:dLbls>
          <c:showLegendKey val="0"/>
          <c:showVal val="0"/>
          <c:showCatName val="0"/>
          <c:showSerName val="0"/>
          <c:showPercent val="0"/>
          <c:showBubbleSize val="0"/>
        </c:dLbls>
        <c:gapWidth val="150"/>
        <c:overlap val="100"/>
        <c:axId val="1552631247"/>
        <c:axId val="1552632079"/>
      </c:barChart>
      <c:catAx>
        <c:axId val="155263124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log(C*)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2632079"/>
        <c:crosses val="autoZero"/>
        <c:auto val="1"/>
        <c:lblAlgn val="ctr"/>
        <c:lblOffset val="100"/>
        <c:noMultiLvlLbl val="0"/>
      </c:catAx>
      <c:valAx>
        <c:axId val="155263207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Weight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26312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FFFFF</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'QA-Notes'!$J$2</c:f>
              <c:strCache>
                <c:ptCount val="1"/>
                <c:pt idx="0">
                  <c:v>ALK</c:v>
                </c:pt>
              </c:strCache>
            </c:strRef>
          </c:tx>
          <c:spPr>
            <a:solidFill>
              <a:schemeClr val="accent1"/>
            </a:solidFill>
            <a:ln>
              <a:noFill/>
            </a:ln>
            <a:effectLst/>
          </c:spPr>
          <c:invertIfNegative val="0"/>
          <c:cat>
            <c:numRef>
              <c:f>'QA-Notes'!$I$63:$I$72</c:f>
              <c:numCache>
                <c:formatCode>General</c:formatCode>
                <c:ptCount val="10"/>
                <c:pt idx="0">
                  <c:v>7</c:v>
                </c:pt>
                <c:pt idx="1">
                  <c:v>6</c:v>
                </c:pt>
                <c:pt idx="2">
                  <c:v>5</c:v>
                </c:pt>
                <c:pt idx="3">
                  <c:v>4</c:v>
                </c:pt>
                <c:pt idx="4">
                  <c:v>3</c:v>
                </c:pt>
                <c:pt idx="5">
                  <c:v>2</c:v>
                </c:pt>
                <c:pt idx="6">
                  <c:v>1</c:v>
                </c:pt>
                <c:pt idx="7">
                  <c:v>0</c:v>
                </c:pt>
                <c:pt idx="8">
                  <c:v>-1</c:v>
                </c:pt>
                <c:pt idx="9">
                  <c:v>-2</c:v>
                </c:pt>
              </c:numCache>
            </c:numRef>
          </c:cat>
          <c:val>
            <c:numRef>
              <c:f>'QA-Notes'!$J$63:$J$72</c:f>
              <c:numCache>
                <c:formatCode>General</c:formatCode>
                <c:ptCount val="10"/>
                <c:pt idx="0">
                  <c:v>4.9120840415458131</c:v>
                </c:pt>
                <c:pt idx="1">
                  <c:v>2.5889317739580227</c:v>
                </c:pt>
                <c:pt idx="2">
                  <c:v>4.0694925034602987</c:v>
                </c:pt>
                <c:pt idx="3">
                  <c:v>1.3969410205270645</c:v>
                </c:pt>
                <c:pt idx="4">
                  <c:v>0.24315299688282124</c:v>
                </c:pt>
                <c:pt idx="5">
                  <c:v>3.0873708235357546E-2</c:v>
                </c:pt>
                <c:pt idx="6">
                  <c:v>8.4111589616242266E-3</c:v>
                </c:pt>
                <c:pt idx="7">
                  <c:v>0</c:v>
                </c:pt>
                <c:pt idx="8">
                  <c:v>0</c:v>
                </c:pt>
                <c:pt idx="9">
                  <c:v>0</c:v>
                </c:pt>
              </c:numCache>
            </c:numRef>
          </c:val>
          <c:extLst>
            <c:ext xmlns:c16="http://schemas.microsoft.com/office/drawing/2014/chart" uri="{C3380CC4-5D6E-409C-BE32-E72D297353CC}">
              <c16:uniqueId val="{00000000-1E2C-442C-8017-DF583DA68DEE}"/>
            </c:ext>
          </c:extLst>
        </c:ser>
        <c:ser>
          <c:idx val="1"/>
          <c:order val="1"/>
          <c:tx>
            <c:strRef>
              <c:f>'QA-Notes'!$K$2</c:f>
              <c:strCache>
                <c:ptCount val="1"/>
                <c:pt idx="0">
                  <c:v>CYC</c:v>
                </c:pt>
              </c:strCache>
            </c:strRef>
          </c:tx>
          <c:spPr>
            <a:solidFill>
              <a:schemeClr val="accent2"/>
            </a:solidFill>
            <a:ln>
              <a:noFill/>
            </a:ln>
            <a:effectLst/>
          </c:spPr>
          <c:invertIfNegative val="0"/>
          <c:cat>
            <c:numRef>
              <c:f>'QA-Notes'!$I$63:$I$72</c:f>
              <c:numCache>
                <c:formatCode>General</c:formatCode>
                <c:ptCount val="10"/>
                <c:pt idx="0">
                  <c:v>7</c:v>
                </c:pt>
                <c:pt idx="1">
                  <c:v>6</c:v>
                </c:pt>
                <c:pt idx="2">
                  <c:v>5</c:v>
                </c:pt>
                <c:pt idx="3">
                  <c:v>4</c:v>
                </c:pt>
                <c:pt idx="4">
                  <c:v>3</c:v>
                </c:pt>
                <c:pt idx="5">
                  <c:v>2</c:v>
                </c:pt>
                <c:pt idx="6">
                  <c:v>1</c:v>
                </c:pt>
                <c:pt idx="7">
                  <c:v>0</c:v>
                </c:pt>
                <c:pt idx="8">
                  <c:v>-1</c:v>
                </c:pt>
                <c:pt idx="9">
                  <c:v>-2</c:v>
                </c:pt>
              </c:numCache>
            </c:numRef>
          </c:cat>
          <c:val>
            <c:numRef>
              <c:f>'QA-Notes'!$K$63:$K$72</c:f>
              <c:numCache>
                <c:formatCode>General</c:formatCode>
                <c:ptCount val="10"/>
                <c:pt idx="0">
                  <c:v>14.44637046685671</c:v>
                </c:pt>
                <c:pt idx="1">
                  <c:v>24.495655923326694</c:v>
                </c:pt>
                <c:pt idx="2">
                  <c:v>8.9940375212455557</c:v>
                </c:pt>
                <c:pt idx="3">
                  <c:v>4.5625208659866923</c:v>
                </c:pt>
                <c:pt idx="4">
                  <c:v>1.7127283920687459</c:v>
                </c:pt>
                <c:pt idx="5">
                  <c:v>0.15013836766392405</c:v>
                </c:pt>
                <c:pt idx="6">
                  <c:v>4.2282059902995231E-2</c:v>
                </c:pt>
                <c:pt idx="7">
                  <c:v>1.3939897366808805E-2</c:v>
                </c:pt>
                <c:pt idx="8">
                  <c:v>2.7873236325070541E-3</c:v>
                </c:pt>
                <c:pt idx="9">
                  <c:v>0</c:v>
                </c:pt>
              </c:numCache>
            </c:numRef>
          </c:val>
          <c:extLst>
            <c:ext xmlns:c16="http://schemas.microsoft.com/office/drawing/2014/chart" uri="{C3380CC4-5D6E-409C-BE32-E72D297353CC}">
              <c16:uniqueId val="{00000001-1E2C-442C-8017-DF583DA68DEE}"/>
            </c:ext>
          </c:extLst>
        </c:ser>
        <c:ser>
          <c:idx val="2"/>
          <c:order val="2"/>
          <c:tx>
            <c:strRef>
              <c:f>'QA-Notes'!$L$2</c:f>
              <c:strCache>
                <c:ptCount val="1"/>
                <c:pt idx="0">
                  <c:v>ARO</c:v>
                </c:pt>
              </c:strCache>
            </c:strRef>
          </c:tx>
          <c:spPr>
            <a:solidFill>
              <a:schemeClr val="accent3"/>
            </a:solidFill>
            <a:ln>
              <a:noFill/>
            </a:ln>
            <a:effectLst/>
          </c:spPr>
          <c:invertIfNegative val="0"/>
          <c:cat>
            <c:numRef>
              <c:f>'QA-Notes'!$I$63:$I$72</c:f>
              <c:numCache>
                <c:formatCode>General</c:formatCode>
                <c:ptCount val="10"/>
                <c:pt idx="0">
                  <c:v>7</c:v>
                </c:pt>
                <c:pt idx="1">
                  <c:v>6</c:v>
                </c:pt>
                <c:pt idx="2">
                  <c:v>5</c:v>
                </c:pt>
                <c:pt idx="3">
                  <c:v>4</c:v>
                </c:pt>
                <c:pt idx="4">
                  <c:v>3</c:v>
                </c:pt>
                <c:pt idx="5">
                  <c:v>2</c:v>
                </c:pt>
                <c:pt idx="6">
                  <c:v>1</c:v>
                </c:pt>
                <c:pt idx="7">
                  <c:v>0</c:v>
                </c:pt>
                <c:pt idx="8">
                  <c:v>-1</c:v>
                </c:pt>
                <c:pt idx="9">
                  <c:v>-2</c:v>
                </c:pt>
              </c:numCache>
            </c:numRef>
          </c:cat>
          <c:val>
            <c:numRef>
              <c:f>'QA-Notes'!$L$63:$L$72</c:f>
              <c:numCache>
                <c:formatCode>General</c:formatCode>
                <c:ptCount val="10"/>
                <c:pt idx="0">
                  <c:v>2.1872292504496529</c:v>
                </c:pt>
                <c:pt idx="1">
                  <c:v>7.6044747103339514</c:v>
                </c:pt>
                <c:pt idx="2">
                  <c:v>6.1731020449347405</c:v>
                </c:pt>
                <c:pt idx="3">
                  <c:v>3.558428517429447</c:v>
                </c:pt>
                <c:pt idx="4">
                  <c:v>3.5372776498651288</c:v>
                </c:pt>
                <c:pt idx="5">
                  <c:v>0.18863622583525677</c:v>
                </c:pt>
                <c:pt idx="6">
                  <c:v>4.0858885248279873E-2</c:v>
                </c:pt>
                <c:pt idx="7">
                  <c:v>3.1873865538786544E-2</c:v>
                </c:pt>
                <c:pt idx="8">
                  <c:v>7.7323636770019216E-2</c:v>
                </c:pt>
                <c:pt idx="9">
                  <c:v>0</c:v>
                </c:pt>
              </c:numCache>
            </c:numRef>
          </c:val>
          <c:extLst>
            <c:ext xmlns:c16="http://schemas.microsoft.com/office/drawing/2014/chart" uri="{C3380CC4-5D6E-409C-BE32-E72D297353CC}">
              <c16:uniqueId val="{00000002-1E2C-442C-8017-DF583DA68DEE}"/>
            </c:ext>
          </c:extLst>
        </c:ser>
        <c:ser>
          <c:idx val="3"/>
          <c:order val="3"/>
          <c:tx>
            <c:strRef>
              <c:f>'QA-Notes'!$M$2</c:f>
              <c:strCache>
                <c:ptCount val="1"/>
                <c:pt idx="0">
                  <c:v>PAH</c:v>
                </c:pt>
              </c:strCache>
            </c:strRef>
          </c:tx>
          <c:spPr>
            <a:solidFill>
              <a:schemeClr val="accent4"/>
            </a:solidFill>
            <a:ln>
              <a:noFill/>
            </a:ln>
            <a:effectLst/>
          </c:spPr>
          <c:invertIfNegative val="0"/>
          <c:cat>
            <c:numRef>
              <c:f>'QA-Notes'!$I$63:$I$72</c:f>
              <c:numCache>
                <c:formatCode>General</c:formatCode>
                <c:ptCount val="10"/>
                <c:pt idx="0">
                  <c:v>7</c:v>
                </c:pt>
                <c:pt idx="1">
                  <c:v>6</c:v>
                </c:pt>
                <c:pt idx="2">
                  <c:v>5</c:v>
                </c:pt>
                <c:pt idx="3">
                  <c:v>4</c:v>
                </c:pt>
                <c:pt idx="4">
                  <c:v>3</c:v>
                </c:pt>
                <c:pt idx="5">
                  <c:v>2</c:v>
                </c:pt>
                <c:pt idx="6">
                  <c:v>1</c:v>
                </c:pt>
                <c:pt idx="7">
                  <c:v>0</c:v>
                </c:pt>
                <c:pt idx="8">
                  <c:v>-1</c:v>
                </c:pt>
                <c:pt idx="9">
                  <c:v>-2</c:v>
                </c:pt>
              </c:numCache>
            </c:numRef>
          </c:cat>
          <c:val>
            <c:numRef>
              <c:f>'QA-Notes'!$M$63:$M$72</c:f>
              <c:numCache>
                <c:formatCode>General</c:formatCode>
                <c:ptCount val="10"/>
                <c:pt idx="0">
                  <c:v>0</c:v>
                </c:pt>
                <c:pt idx="1">
                  <c:v>3.8350293979023524</c:v>
                </c:pt>
                <c:pt idx="2">
                  <c:v>1.4915460638186278</c:v>
                </c:pt>
                <c:pt idx="3">
                  <c:v>1.8742292025404783</c:v>
                </c:pt>
                <c:pt idx="4">
                  <c:v>1.6067117179052719</c:v>
                </c:pt>
                <c:pt idx="5">
                  <c:v>6.6289114389564807E-2</c:v>
                </c:pt>
                <c:pt idx="6">
                  <c:v>7.3126255299890948E-3</c:v>
                </c:pt>
                <c:pt idx="7">
                  <c:v>2.3646342016480429E-2</c:v>
                </c:pt>
                <c:pt idx="8">
                  <c:v>1.062790105053572E-2</c:v>
                </c:pt>
                <c:pt idx="9">
                  <c:v>1.5054826819811627E-2</c:v>
                </c:pt>
              </c:numCache>
            </c:numRef>
          </c:val>
          <c:extLst>
            <c:ext xmlns:c16="http://schemas.microsoft.com/office/drawing/2014/chart" uri="{C3380CC4-5D6E-409C-BE32-E72D297353CC}">
              <c16:uniqueId val="{00000003-1E2C-442C-8017-DF583DA68DEE}"/>
            </c:ext>
          </c:extLst>
        </c:ser>
        <c:ser>
          <c:idx val="4"/>
          <c:order val="4"/>
          <c:tx>
            <c:strRef>
              <c:f>'QA-Notes'!$N$2</c:f>
              <c:strCache>
                <c:ptCount val="1"/>
                <c:pt idx="0">
                  <c:v>SULF</c:v>
                </c:pt>
              </c:strCache>
            </c:strRef>
          </c:tx>
          <c:spPr>
            <a:solidFill>
              <a:schemeClr val="accent5"/>
            </a:solidFill>
            <a:ln>
              <a:noFill/>
            </a:ln>
            <a:effectLst/>
          </c:spPr>
          <c:invertIfNegative val="0"/>
          <c:cat>
            <c:numRef>
              <c:f>'QA-Notes'!$I$63:$I$72</c:f>
              <c:numCache>
                <c:formatCode>General</c:formatCode>
                <c:ptCount val="10"/>
                <c:pt idx="0">
                  <c:v>7</c:v>
                </c:pt>
                <c:pt idx="1">
                  <c:v>6</c:v>
                </c:pt>
                <c:pt idx="2">
                  <c:v>5</c:v>
                </c:pt>
                <c:pt idx="3">
                  <c:v>4</c:v>
                </c:pt>
                <c:pt idx="4">
                  <c:v>3</c:v>
                </c:pt>
                <c:pt idx="5">
                  <c:v>2</c:v>
                </c:pt>
                <c:pt idx="6">
                  <c:v>1</c:v>
                </c:pt>
                <c:pt idx="7">
                  <c:v>0</c:v>
                </c:pt>
                <c:pt idx="8">
                  <c:v>-1</c:v>
                </c:pt>
                <c:pt idx="9">
                  <c:v>-2</c:v>
                </c:pt>
              </c:numCache>
            </c:numRef>
          </c:cat>
          <c:val>
            <c:numRef>
              <c:f>'QA-Notes'!$N$63:$N$72</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1E2C-442C-8017-DF583DA68DEE}"/>
            </c:ext>
          </c:extLst>
        </c:ser>
        <c:ser>
          <c:idx val="5"/>
          <c:order val="5"/>
          <c:tx>
            <c:strRef>
              <c:f>'QA-Notes'!$O$2</c:f>
              <c:strCache>
                <c:ptCount val="1"/>
                <c:pt idx="0">
                  <c:v>OXY</c:v>
                </c:pt>
              </c:strCache>
            </c:strRef>
          </c:tx>
          <c:spPr>
            <a:solidFill>
              <a:schemeClr val="accent6"/>
            </a:solidFill>
            <a:ln>
              <a:noFill/>
            </a:ln>
            <a:effectLst/>
          </c:spPr>
          <c:invertIfNegative val="0"/>
          <c:cat>
            <c:numRef>
              <c:f>'QA-Notes'!$I$63:$I$72</c:f>
              <c:numCache>
                <c:formatCode>General</c:formatCode>
                <c:ptCount val="10"/>
                <c:pt idx="0">
                  <c:v>7</c:v>
                </c:pt>
                <c:pt idx="1">
                  <c:v>6</c:v>
                </c:pt>
                <c:pt idx="2">
                  <c:v>5</c:v>
                </c:pt>
                <c:pt idx="3">
                  <c:v>4</c:v>
                </c:pt>
                <c:pt idx="4">
                  <c:v>3</c:v>
                </c:pt>
                <c:pt idx="5">
                  <c:v>2</c:v>
                </c:pt>
                <c:pt idx="6">
                  <c:v>1</c:v>
                </c:pt>
                <c:pt idx="7">
                  <c:v>0</c:v>
                </c:pt>
                <c:pt idx="8">
                  <c:v>-1</c:v>
                </c:pt>
                <c:pt idx="9">
                  <c:v>-2</c:v>
                </c:pt>
              </c:numCache>
            </c:numRef>
          </c:cat>
          <c:val>
            <c:numRef>
              <c:f>'QA-Notes'!$O$63:$O$72</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5-1E2C-442C-8017-DF583DA68DEE}"/>
            </c:ext>
          </c:extLst>
        </c:ser>
        <c:dLbls>
          <c:showLegendKey val="0"/>
          <c:showVal val="0"/>
          <c:showCatName val="0"/>
          <c:showSerName val="0"/>
          <c:showPercent val="0"/>
          <c:showBubbleSize val="0"/>
        </c:dLbls>
        <c:gapWidth val="150"/>
        <c:overlap val="100"/>
        <c:axId val="1552631247"/>
        <c:axId val="1552632079"/>
      </c:barChart>
      <c:catAx>
        <c:axId val="155263124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log(C*)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2632079"/>
        <c:crosses val="autoZero"/>
        <c:auto val="1"/>
        <c:lblAlgn val="ctr"/>
        <c:lblOffset val="100"/>
        <c:noMultiLvlLbl val="0"/>
      </c:catAx>
      <c:valAx>
        <c:axId val="155263207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Weight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26312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GGGGG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'QA-Notes'!$J$2</c:f>
              <c:strCache>
                <c:ptCount val="1"/>
                <c:pt idx="0">
                  <c:v>ALK</c:v>
                </c:pt>
              </c:strCache>
            </c:strRef>
          </c:tx>
          <c:spPr>
            <a:solidFill>
              <a:schemeClr val="accent1"/>
            </a:solidFill>
            <a:ln>
              <a:noFill/>
            </a:ln>
            <a:effectLst/>
          </c:spPr>
          <c:invertIfNegative val="0"/>
          <c:cat>
            <c:numRef>
              <c:f>'QA-Notes'!$I$75:$I$84</c:f>
              <c:numCache>
                <c:formatCode>General</c:formatCode>
                <c:ptCount val="10"/>
                <c:pt idx="0">
                  <c:v>7</c:v>
                </c:pt>
                <c:pt idx="1">
                  <c:v>6</c:v>
                </c:pt>
                <c:pt idx="2">
                  <c:v>5</c:v>
                </c:pt>
                <c:pt idx="3">
                  <c:v>4</c:v>
                </c:pt>
                <c:pt idx="4">
                  <c:v>3</c:v>
                </c:pt>
                <c:pt idx="5">
                  <c:v>2</c:v>
                </c:pt>
                <c:pt idx="6">
                  <c:v>1</c:v>
                </c:pt>
                <c:pt idx="7">
                  <c:v>0</c:v>
                </c:pt>
                <c:pt idx="8">
                  <c:v>-1</c:v>
                </c:pt>
                <c:pt idx="9">
                  <c:v>-2</c:v>
                </c:pt>
              </c:numCache>
            </c:numRef>
          </c:cat>
          <c:val>
            <c:numRef>
              <c:f>'QA-Notes'!$J$75:$J$84</c:f>
              <c:numCache>
                <c:formatCode>General</c:formatCode>
                <c:ptCount val="10"/>
                <c:pt idx="0">
                  <c:v>0</c:v>
                </c:pt>
                <c:pt idx="1">
                  <c:v>1.1214730042042932E-3</c:v>
                </c:pt>
                <c:pt idx="2">
                  <c:v>5.7278096157450768E-3</c:v>
                </c:pt>
                <c:pt idx="3">
                  <c:v>4.060321115460412</c:v>
                </c:pt>
                <c:pt idx="4">
                  <c:v>2.1184865938608541</c:v>
                </c:pt>
                <c:pt idx="5">
                  <c:v>0.15497204521104671</c:v>
                </c:pt>
                <c:pt idx="6">
                  <c:v>0.10759717128642622</c:v>
                </c:pt>
                <c:pt idx="7">
                  <c:v>0.11080902714572251</c:v>
                </c:pt>
                <c:pt idx="8">
                  <c:v>0.10840013525125029</c:v>
                </c:pt>
                <c:pt idx="9">
                  <c:v>0.29388481112561182</c:v>
                </c:pt>
              </c:numCache>
            </c:numRef>
          </c:val>
          <c:extLst>
            <c:ext xmlns:c16="http://schemas.microsoft.com/office/drawing/2014/chart" uri="{C3380CC4-5D6E-409C-BE32-E72D297353CC}">
              <c16:uniqueId val="{00000000-3872-4D8A-91AD-CF50267D55C0}"/>
            </c:ext>
          </c:extLst>
        </c:ser>
        <c:ser>
          <c:idx val="1"/>
          <c:order val="1"/>
          <c:tx>
            <c:strRef>
              <c:f>'QA-Notes'!$K$2</c:f>
              <c:strCache>
                <c:ptCount val="1"/>
                <c:pt idx="0">
                  <c:v>CYC</c:v>
                </c:pt>
              </c:strCache>
            </c:strRef>
          </c:tx>
          <c:spPr>
            <a:solidFill>
              <a:schemeClr val="accent2"/>
            </a:solidFill>
            <a:ln>
              <a:noFill/>
            </a:ln>
            <a:effectLst/>
          </c:spPr>
          <c:invertIfNegative val="0"/>
          <c:cat>
            <c:numRef>
              <c:f>'QA-Notes'!$I$75:$I$84</c:f>
              <c:numCache>
                <c:formatCode>General</c:formatCode>
                <c:ptCount val="10"/>
                <c:pt idx="0">
                  <c:v>7</c:v>
                </c:pt>
                <c:pt idx="1">
                  <c:v>6</c:v>
                </c:pt>
                <c:pt idx="2">
                  <c:v>5</c:v>
                </c:pt>
                <c:pt idx="3">
                  <c:v>4</c:v>
                </c:pt>
                <c:pt idx="4">
                  <c:v>3</c:v>
                </c:pt>
                <c:pt idx="5">
                  <c:v>2</c:v>
                </c:pt>
                <c:pt idx="6">
                  <c:v>1</c:v>
                </c:pt>
                <c:pt idx="7">
                  <c:v>0</c:v>
                </c:pt>
                <c:pt idx="8">
                  <c:v>-1</c:v>
                </c:pt>
                <c:pt idx="9">
                  <c:v>-2</c:v>
                </c:pt>
              </c:numCache>
            </c:numRef>
          </c:cat>
          <c:val>
            <c:numRef>
              <c:f>'QA-Notes'!$K$75:$K$84</c:f>
              <c:numCache>
                <c:formatCode>General</c:formatCode>
                <c:ptCount val="10"/>
                <c:pt idx="0">
                  <c:v>0</c:v>
                </c:pt>
                <c:pt idx="1">
                  <c:v>17.203717070079787</c:v>
                </c:pt>
                <c:pt idx="2">
                  <c:v>26.220606266164854</c:v>
                </c:pt>
                <c:pt idx="3">
                  <c:v>11.658260570746258</c:v>
                </c:pt>
                <c:pt idx="4">
                  <c:v>4.82575989766171</c:v>
                </c:pt>
                <c:pt idx="5">
                  <c:v>0.26061533751640098</c:v>
                </c:pt>
                <c:pt idx="6">
                  <c:v>7.6549231313228605E-2</c:v>
                </c:pt>
                <c:pt idx="7">
                  <c:v>6.1399977843547705E-2</c:v>
                </c:pt>
                <c:pt idx="8">
                  <c:v>5.2085595851588402E-2</c:v>
                </c:pt>
                <c:pt idx="9">
                  <c:v>0.158371259328802</c:v>
                </c:pt>
              </c:numCache>
            </c:numRef>
          </c:val>
          <c:extLst>
            <c:ext xmlns:c16="http://schemas.microsoft.com/office/drawing/2014/chart" uri="{C3380CC4-5D6E-409C-BE32-E72D297353CC}">
              <c16:uniqueId val="{00000001-3872-4D8A-91AD-CF50267D55C0}"/>
            </c:ext>
          </c:extLst>
        </c:ser>
        <c:ser>
          <c:idx val="2"/>
          <c:order val="2"/>
          <c:tx>
            <c:strRef>
              <c:f>'QA-Notes'!$L$2</c:f>
              <c:strCache>
                <c:ptCount val="1"/>
                <c:pt idx="0">
                  <c:v>ARO</c:v>
                </c:pt>
              </c:strCache>
            </c:strRef>
          </c:tx>
          <c:spPr>
            <a:solidFill>
              <a:schemeClr val="accent3"/>
            </a:solidFill>
            <a:ln>
              <a:noFill/>
            </a:ln>
            <a:effectLst/>
          </c:spPr>
          <c:invertIfNegative val="0"/>
          <c:cat>
            <c:numRef>
              <c:f>'QA-Notes'!$I$75:$I$84</c:f>
              <c:numCache>
                <c:formatCode>General</c:formatCode>
                <c:ptCount val="10"/>
                <c:pt idx="0">
                  <c:v>7</c:v>
                </c:pt>
                <c:pt idx="1">
                  <c:v>6</c:v>
                </c:pt>
                <c:pt idx="2">
                  <c:v>5</c:v>
                </c:pt>
                <c:pt idx="3">
                  <c:v>4</c:v>
                </c:pt>
                <c:pt idx="4">
                  <c:v>3</c:v>
                </c:pt>
                <c:pt idx="5">
                  <c:v>2</c:v>
                </c:pt>
                <c:pt idx="6">
                  <c:v>1</c:v>
                </c:pt>
                <c:pt idx="7">
                  <c:v>0</c:v>
                </c:pt>
                <c:pt idx="8">
                  <c:v>-1</c:v>
                </c:pt>
                <c:pt idx="9">
                  <c:v>-2</c:v>
                </c:pt>
              </c:numCache>
            </c:numRef>
          </c:cat>
          <c:val>
            <c:numRef>
              <c:f>'QA-Notes'!$L$75:$L$84</c:f>
              <c:numCache>
                <c:formatCode>General</c:formatCode>
                <c:ptCount val="10"/>
                <c:pt idx="0">
                  <c:v>9.9433704310714788</c:v>
                </c:pt>
                <c:pt idx="1">
                  <c:v>5.262358170802055</c:v>
                </c:pt>
                <c:pt idx="2">
                  <c:v>4.675926821825537</c:v>
                </c:pt>
                <c:pt idx="3">
                  <c:v>7.8326458222039221</c:v>
                </c:pt>
                <c:pt idx="4">
                  <c:v>1.7090820336625518</c:v>
                </c:pt>
                <c:pt idx="5">
                  <c:v>3.1759901355341624E-2</c:v>
                </c:pt>
                <c:pt idx="6">
                  <c:v>1.2004311274119939E-2</c:v>
                </c:pt>
                <c:pt idx="7">
                  <c:v>2.8026118918909677E-2</c:v>
                </c:pt>
                <c:pt idx="8">
                  <c:v>7.9439901586595266E-2</c:v>
                </c:pt>
                <c:pt idx="9">
                  <c:v>0</c:v>
                </c:pt>
              </c:numCache>
            </c:numRef>
          </c:val>
          <c:extLst>
            <c:ext xmlns:c16="http://schemas.microsoft.com/office/drawing/2014/chart" uri="{C3380CC4-5D6E-409C-BE32-E72D297353CC}">
              <c16:uniqueId val="{00000002-3872-4D8A-91AD-CF50267D55C0}"/>
            </c:ext>
          </c:extLst>
        </c:ser>
        <c:ser>
          <c:idx val="3"/>
          <c:order val="3"/>
          <c:tx>
            <c:strRef>
              <c:f>'QA-Notes'!$M$2</c:f>
              <c:strCache>
                <c:ptCount val="1"/>
                <c:pt idx="0">
                  <c:v>PAH</c:v>
                </c:pt>
              </c:strCache>
            </c:strRef>
          </c:tx>
          <c:spPr>
            <a:solidFill>
              <a:schemeClr val="accent4"/>
            </a:solidFill>
            <a:ln>
              <a:noFill/>
            </a:ln>
            <a:effectLst/>
          </c:spPr>
          <c:invertIfNegative val="0"/>
          <c:cat>
            <c:numRef>
              <c:f>'QA-Notes'!$I$75:$I$84</c:f>
              <c:numCache>
                <c:formatCode>General</c:formatCode>
                <c:ptCount val="10"/>
                <c:pt idx="0">
                  <c:v>7</c:v>
                </c:pt>
                <c:pt idx="1">
                  <c:v>6</c:v>
                </c:pt>
                <c:pt idx="2">
                  <c:v>5</c:v>
                </c:pt>
                <c:pt idx="3">
                  <c:v>4</c:v>
                </c:pt>
                <c:pt idx="4">
                  <c:v>3</c:v>
                </c:pt>
                <c:pt idx="5">
                  <c:v>2</c:v>
                </c:pt>
                <c:pt idx="6">
                  <c:v>1</c:v>
                </c:pt>
                <c:pt idx="7">
                  <c:v>0</c:v>
                </c:pt>
                <c:pt idx="8">
                  <c:v>-1</c:v>
                </c:pt>
                <c:pt idx="9">
                  <c:v>-2</c:v>
                </c:pt>
              </c:numCache>
            </c:numRef>
          </c:cat>
          <c:val>
            <c:numRef>
              <c:f>'QA-Notes'!$M$75:$M$84</c:f>
              <c:numCache>
                <c:formatCode>General</c:formatCode>
                <c:ptCount val="10"/>
                <c:pt idx="0">
                  <c:v>0</c:v>
                </c:pt>
                <c:pt idx="1">
                  <c:v>0.20074099120601904</c:v>
                </c:pt>
                <c:pt idx="2">
                  <c:v>1.2938426019865283</c:v>
                </c:pt>
                <c:pt idx="3">
                  <c:v>1.0686112098533744</c:v>
                </c:pt>
                <c:pt idx="4">
                  <c:v>0.35702454422627844</c:v>
                </c:pt>
                <c:pt idx="5">
                  <c:v>8.6613046339023697E-3</c:v>
                </c:pt>
                <c:pt idx="6">
                  <c:v>1.7959627346565174E-3</c:v>
                </c:pt>
                <c:pt idx="7">
                  <c:v>1.3104371905928926E-2</c:v>
                </c:pt>
                <c:pt idx="8">
                  <c:v>1.9271135155777828E-3</c:v>
                </c:pt>
                <c:pt idx="9">
                  <c:v>9.9299876983244099E-4</c:v>
                </c:pt>
              </c:numCache>
            </c:numRef>
          </c:val>
          <c:extLst>
            <c:ext xmlns:c16="http://schemas.microsoft.com/office/drawing/2014/chart" uri="{C3380CC4-5D6E-409C-BE32-E72D297353CC}">
              <c16:uniqueId val="{00000003-3872-4D8A-91AD-CF50267D55C0}"/>
            </c:ext>
          </c:extLst>
        </c:ser>
        <c:ser>
          <c:idx val="4"/>
          <c:order val="4"/>
          <c:tx>
            <c:strRef>
              <c:f>'QA-Notes'!$N$2</c:f>
              <c:strCache>
                <c:ptCount val="1"/>
                <c:pt idx="0">
                  <c:v>SULF</c:v>
                </c:pt>
              </c:strCache>
            </c:strRef>
          </c:tx>
          <c:spPr>
            <a:solidFill>
              <a:schemeClr val="accent5"/>
            </a:solidFill>
            <a:ln>
              <a:noFill/>
            </a:ln>
            <a:effectLst/>
          </c:spPr>
          <c:invertIfNegative val="0"/>
          <c:cat>
            <c:numRef>
              <c:f>'QA-Notes'!$I$75:$I$84</c:f>
              <c:numCache>
                <c:formatCode>General</c:formatCode>
                <c:ptCount val="10"/>
                <c:pt idx="0">
                  <c:v>7</c:v>
                </c:pt>
                <c:pt idx="1">
                  <c:v>6</c:v>
                </c:pt>
                <c:pt idx="2">
                  <c:v>5</c:v>
                </c:pt>
                <c:pt idx="3">
                  <c:v>4</c:v>
                </c:pt>
                <c:pt idx="4">
                  <c:v>3</c:v>
                </c:pt>
                <c:pt idx="5">
                  <c:v>2</c:v>
                </c:pt>
                <c:pt idx="6">
                  <c:v>1</c:v>
                </c:pt>
                <c:pt idx="7">
                  <c:v>0</c:v>
                </c:pt>
                <c:pt idx="8">
                  <c:v>-1</c:v>
                </c:pt>
                <c:pt idx="9">
                  <c:v>-2</c:v>
                </c:pt>
              </c:numCache>
            </c:numRef>
          </c:cat>
          <c:val>
            <c:numRef>
              <c:f>'QA-Notes'!$N$75:$N$84</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3872-4D8A-91AD-CF50267D55C0}"/>
            </c:ext>
          </c:extLst>
        </c:ser>
        <c:ser>
          <c:idx val="5"/>
          <c:order val="5"/>
          <c:tx>
            <c:strRef>
              <c:f>'QA-Notes'!$O$2</c:f>
              <c:strCache>
                <c:ptCount val="1"/>
                <c:pt idx="0">
                  <c:v>OXY</c:v>
                </c:pt>
              </c:strCache>
            </c:strRef>
          </c:tx>
          <c:spPr>
            <a:solidFill>
              <a:schemeClr val="accent6"/>
            </a:solidFill>
            <a:ln>
              <a:noFill/>
            </a:ln>
            <a:effectLst/>
          </c:spPr>
          <c:invertIfNegative val="0"/>
          <c:cat>
            <c:numRef>
              <c:f>'QA-Notes'!$I$75:$I$84</c:f>
              <c:numCache>
                <c:formatCode>General</c:formatCode>
                <c:ptCount val="10"/>
                <c:pt idx="0">
                  <c:v>7</c:v>
                </c:pt>
                <c:pt idx="1">
                  <c:v>6</c:v>
                </c:pt>
                <c:pt idx="2">
                  <c:v>5</c:v>
                </c:pt>
                <c:pt idx="3">
                  <c:v>4</c:v>
                </c:pt>
                <c:pt idx="4">
                  <c:v>3</c:v>
                </c:pt>
                <c:pt idx="5">
                  <c:v>2</c:v>
                </c:pt>
                <c:pt idx="6">
                  <c:v>1</c:v>
                </c:pt>
                <c:pt idx="7">
                  <c:v>0</c:v>
                </c:pt>
                <c:pt idx="8">
                  <c:v>-1</c:v>
                </c:pt>
                <c:pt idx="9">
                  <c:v>-2</c:v>
                </c:pt>
              </c:numCache>
            </c:numRef>
          </c:cat>
          <c:val>
            <c:numRef>
              <c:f>'QA-Notes'!$O$75:$O$84</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5-3872-4D8A-91AD-CF50267D55C0}"/>
            </c:ext>
          </c:extLst>
        </c:ser>
        <c:dLbls>
          <c:showLegendKey val="0"/>
          <c:showVal val="0"/>
          <c:showCatName val="0"/>
          <c:showSerName val="0"/>
          <c:showPercent val="0"/>
          <c:showBubbleSize val="0"/>
        </c:dLbls>
        <c:gapWidth val="150"/>
        <c:overlap val="100"/>
        <c:axId val="1552631247"/>
        <c:axId val="1552632079"/>
      </c:barChart>
      <c:catAx>
        <c:axId val="155263124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log(C*)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2632079"/>
        <c:crosses val="autoZero"/>
        <c:auto val="1"/>
        <c:lblAlgn val="ctr"/>
        <c:lblOffset val="100"/>
        <c:noMultiLvlLbl val="0"/>
      </c:catAx>
      <c:valAx>
        <c:axId val="155263207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Weight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26312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HHHHH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'QA-Notes'!$J$2</c:f>
              <c:strCache>
                <c:ptCount val="1"/>
                <c:pt idx="0">
                  <c:v>ALK</c:v>
                </c:pt>
              </c:strCache>
            </c:strRef>
          </c:tx>
          <c:spPr>
            <a:solidFill>
              <a:schemeClr val="accent1"/>
            </a:solidFill>
            <a:ln>
              <a:noFill/>
            </a:ln>
            <a:effectLst/>
          </c:spPr>
          <c:invertIfNegative val="0"/>
          <c:cat>
            <c:numRef>
              <c:f>'QA-Notes'!$I$87:$I$96</c:f>
              <c:numCache>
                <c:formatCode>General</c:formatCode>
                <c:ptCount val="10"/>
                <c:pt idx="0">
                  <c:v>7</c:v>
                </c:pt>
                <c:pt idx="1">
                  <c:v>6</c:v>
                </c:pt>
                <c:pt idx="2">
                  <c:v>5</c:v>
                </c:pt>
                <c:pt idx="3">
                  <c:v>4</c:v>
                </c:pt>
                <c:pt idx="4">
                  <c:v>3</c:v>
                </c:pt>
                <c:pt idx="5">
                  <c:v>2</c:v>
                </c:pt>
                <c:pt idx="6">
                  <c:v>1</c:v>
                </c:pt>
                <c:pt idx="7">
                  <c:v>0</c:v>
                </c:pt>
                <c:pt idx="8">
                  <c:v>-1</c:v>
                </c:pt>
                <c:pt idx="9">
                  <c:v>-2</c:v>
                </c:pt>
              </c:numCache>
            </c:numRef>
          </c:cat>
          <c:val>
            <c:numRef>
              <c:f>'QA-Notes'!$J$87:$J$96</c:f>
              <c:numCache>
                <c:formatCode>General</c:formatCode>
                <c:ptCount val="10"/>
                <c:pt idx="0">
                  <c:v>0</c:v>
                </c:pt>
                <c:pt idx="1">
                  <c:v>5.738473482609793</c:v>
                </c:pt>
                <c:pt idx="2">
                  <c:v>11.059727796638898</c:v>
                </c:pt>
                <c:pt idx="3">
                  <c:v>3.2160074273219603</c:v>
                </c:pt>
                <c:pt idx="4">
                  <c:v>1.1128124381652127</c:v>
                </c:pt>
                <c:pt idx="5">
                  <c:v>0.40627571497857179</c:v>
                </c:pt>
                <c:pt idx="6">
                  <c:v>0.15047248702910063</c:v>
                </c:pt>
                <c:pt idx="7">
                  <c:v>0.12721764812460326</c:v>
                </c:pt>
                <c:pt idx="8">
                  <c:v>0.11832609207288369</c:v>
                </c:pt>
                <c:pt idx="9">
                  <c:v>0.31708656812132308</c:v>
                </c:pt>
              </c:numCache>
            </c:numRef>
          </c:val>
          <c:extLst>
            <c:ext xmlns:c16="http://schemas.microsoft.com/office/drawing/2014/chart" uri="{C3380CC4-5D6E-409C-BE32-E72D297353CC}">
              <c16:uniqueId val="{00000000-930A-491C-8991-6A5730E50F35}"/>
            </c:ext>
          </c:extLst>
        </c:ser>
        <c:ser>
          <c:idx val="1"/>
          <c:order val="1"/>
          <c:tx>
            <c:strRef>
              <c:f>'QA-Notes'!$K$2</c:f>
              <c:strCache>
                <c:ptCount val="1"/>
                <c:pt idx="0">
                  <c:v>CYC</c:v>
                </c:pt>
              </c:strCache>
            </c:strRef>
          </c:tx>
          <c:spPr>
            <a:solidFill>
              <a:schemeClr val="accent2"/>
            </a:solidFill>
            <a:ln>
              <a:noFill/>
            </a:ln>
            <a:effectLst/>
          </c:spPr>
          <c:invertIfNegative val="0"/>
          <c:cat>
            <c:numRef>
              <c:f>'QA-Notes'!$I$87:$I$96</c:f>
              <c:numCache>
                <c:formatCode>General</c:formatCode>
                <c:ptCount val="10"/>
                <c:pt idx="0">
                  <c:v>7</c:v>
                </c:pt>
                <c:pt idx="1">
                  <c:v>6</c:v>
                </c:pt>
                <c:pt idx="2">
                  <c:v>5</c:v>
                </c:pt>
                <c:pt idx="3">
                  <c:v>4</c:v>
                </c:pt>
                <c:pt idx="4">
                  <c:v>3</c:v>
                </c:pt>
                <c:pt idx="5">
                  <c:v>2</c:v>
                </c:pt>
                <c:pt idx="6">
                  <c:v>1</c:v>
                </c:pt>
                <c:pt idx="7">
                  <c:v>0</c:v>
                </c:pt>
                <c:pt idx="8">
                  <c:v>-1</c:v>
                </c:pt>
                <c:pt idx="9">
                  <c:v>-2</c:v>
                </c:pt>
              </c:numCache>
            </c:numRef>
          </c:cat>
          <c:val>
            <c:numRef>
              <c:f>'QA-Notes'!$K$87:$K$96</c:f>
              <c:numCache>
                <c:formatCode>General</c:formatCode>
                <c:ptCount val="10"/>
                <c:pt idx="0">
                  <c:v>0</c:v>
                </c:pt>
                <c:pt idx="1">
                  <c:v>18.446558978067472</c:v>
                </c:pt>
                <c:pt idx="2">
                  <c:v>25.142584650862453</c:v>
                </c:pt>
                <c:pt idx="3">
                  <c:v>6.6118978732287088</c:v>
                </c:pt>
                <c:pt idx="4">
                  <c:v>2.1452588889398823</c:v>
                </c:pt>
                <c:pt idx="5">
                  <c:v>1.2708085495457682</c:v>
                </c:pt>
                <c:pt idx="6">
                  <c:v>0.4083276125289686</c:v>
                </c:pt>
                <c:pt idx="7">
                  <c:v>0.25587162453448431</c:v>
                </c:pt>
                <c:pt idx="8">
                  <c:v>0.22352003982322771</c:v>
                </c:pt>
                <c:pt idx="9">
                  <c:v>0.3395890445906749</c:v>
                </c:pt>
              </c:numCache>
            </c:numRef>
          </c:val>
          <c:extLst>
            <c:ext xmlns:c16="http://schemas.microsoft.com/office/drawing/2014/chart" uri="{C3380CC4-5D6E-409C-BE32-E72D297353CC}">
              <c16:uniqueId val="{00000001-930A-491C-8991-6A5730E50F35}"/>
            </c:ext>
          </c:extLst>
        </c:ser>
        <c:ser>
          <c:idx val="2"/>
          <c:order val="2"/>
          <c:tx>
            <c:strRef>
              <c:f>'QA-Notes'!$L$2</c:f>
              <c:strCache>
                <c:ptCount val="1"/>
                <c:pt idx="0">
                  <c:v>ARO</c:v>
                </c:pt>
              </c:strCache>
            </c:strRef>
          </c:tx>
          <c:spPr>
            <a:solidFill>
              <a:schemeClr val="accent3"/>
            </a:solidFill>
            <a:ln>
              <a:noFill/>
            </a:ln>
            <a:effectLst/>
          </c:spPr>
          <c:invertIfNegative val="0"/>
          <c:cat>
            <c:numRef>
              <c:f>'QA-Notes'!$I$87:$I$96</c:f>
              <c:numCache>
                <c:formatCode>General</c:formatCode>
                <c:ptCount val="10"/>
                <c:pt idx="0">
                  <c:v>7</c:v>
                </c:pt>
                <c:pt idx="1">
                  <c:v>6</c:v>
                </c:pt>
                <c:pt idx="2">
                  <c:v>5</c:v>
                </c:pt>
                <c:pt idx="3">
                  <c:v>4</c:v>
                </c:pt>
                <c:pt idx="4">
                  <c:v>3</c:v>
                </c:pt>
                <c:pt idx="5">
                  <c:v>2</c:v>
                </c:pt>
                <c:pt idx="6">
                  <c:v>1</c:v>
                </c:pt>
                <c:pt idx="7">
                  <c:v>0</c:v>
                </c:pt>
                <c:pt idx="8">
                  <c:v>-1</c:v>
                </c:pt>
                <c:pt idx="9">
                  <c:v>-2</c:v>
                </c:pt>
              </c:numCache>
            </c:numRef>
          </c:cat>
          <c:val>
            <c:numRef>
              <c:f>'QA-Notes'!$L$87:$L$96</c:f>
              <c:numCache>
                <c:formatCode>General</c:formatCode>
                <c:ptCount val="10"/>
                <c:pt idx="0">
                  <c:v>5.9778615301560896</c:v>
                </c:pt>
                <c:pt idx="1">
                  <c:v>10.518847602354295</c:v>
                </c:pt>
                <c:pt idx="2">
                  <c:v>3.2303707101747383</c:v>
                </c:pt>
                <c:pt idx="3">
                  <c:v>0.78574680829045973</c:v>
                </c:pt>
                <c:pt idx="4">
                  <c:v>0.59292999547966974</c:v>
                </c:pt>
                <c:pt idx="5">
                  <c:v>0.24554374019748695</c:v>
                </c:pt>
                <c:pt idx="6">
                  <c:v>9.2335389767857226E-2</c:v>
                </c:pt>
                <c:pt idx="7">
                  <c:v>9.6986357548756702E-2</c:v>
                </c:pt>
                <c:pt idx="8">
                  <c:v>0.21521669440262184</c:v>
                </c:pt>
                <c:pt idx="9">
                  <c:v>0</c:v>
                </c:pt>
              </c:numCache>
            </c:numRef>
          </c:val>
          <c:extLst>
            <c:ext xmlns:c16="http://schemas.microsoft.com/office/drawing/2014/chart" uri="{C3380CC4-5D6E-409C-BE32-E72D297353CC}">
              <c16:uniqueId val="{00000002-930A-491C-8991-6A5730E50F35}"/>
            </c:ext>
          </c:extLst>
        </c:ser>
        <c:ser>
          <c:idx val="3"/>
          <c:order val="3"/>
          <c:tx>
            <c:strRef>
              <c:f>'QA-Notes'!$M$2</c:f>
              <c:strCache>
                <c:ptCount val="1"/>
                <c:pt idx="0">
                  <c:v>PAH</c:v>
                </c:pt>
              </c:strCache>
            </c:strRef>
          </c:tx>
          <c:spPr>
            <a:solidFill>
              <a:schemeClr val="accent4"/>
            </a:solidFill>
            <a:ln>
              <a:noFill/>
            </a:ln>
            <a:effectLst/>
          </c:spPr>
          <c:invertIfNegative val="0"/>
          <c:cat>
            <c:numRef>
              <c:f>'QA-Notes'!$I$87:$I$96</c:f>
              <c:numCache>
                <c:formatCode>General</c:formatCode>
                <c:ptCount val="10"/>
                <c:pt idx="0">
                  <c:v>7</c:v>
                </c:pt>
                <c:pt idx="1">
                  <c:v>6</c:v>
                </c:pt>
                <c:pt idx="2">
                  <c:v>5</c:v>
                </c:pt>
                <c:pt idx="3">
                  <c:v>4</c:v>
                </c:pt>
                <c:pt idx="4">
                  <c:v>3</c:v>
                </c:pt>
                <c:pt idx="5">
                  <c:v>2</c:v>
                </c:pt>
                <c:pt idx="6">
                  <c:v>1</c:v>
                </c:pt>
                <c:pt idx="7">
                  <c:v>0</c:v>
                </c:pt>
                <c:pt idx="8">
                  <c:v>-1</c:v>
                </c:pt>
                <c:pt idx="9">
                  <c:v>-2</c:v>
                </c:pt>
              </c:numCache>
            </c:numRef>
          </c:cat>
          <c:val>
            <c:numRef>
              <c:f>'QA-Notes'!$M$87:$M$96</c:f>
              <c:numCache>
                <c:formatCode>General</c:formatCode>
                <c:ptCount val="10"/>
                <c:pt idx="0">
                  <c:v>0</c:v>
                </c:pt>
                <c:pt idx="1">
                  <c:v>0.55276068110140131</c:v>
                </c:pt>
                <c:pt idx="2">
                  <c:v>9.3463933420575476E-2</c:v>
                </c:pt>
                <c:pt idx="3">
                  <c:v>0.14324296799320249</c:v>
                </c:pt>
                <c:pt idx="4">
                  <c:v>0.27743022813065371</c:v>
                </c:pt>
                <c:pt idx="5">
                  <c:v>3.9170724237075433E-2</c:v>
                </c:pt>
                <c:pt idx="6">
                  <c:v>7.5099450344523876E-3</c:v>
                </c:pt>
                <c:pt idx="7">
                  <c:v>2.1606481205678589E-2</c:v>
                </c:pt>
                <c:pt idx="8">
                  <c:v>1.2270347351373029E-2</c:v>
                </c:pt>
                <c:pt idx="9">
                  <c:v>5.8889459696388939E-3</c:v>
                </c:pt>
              </c:numCache>
            </c:numRef>
          </c:val>
          <c:extLst>
            <c:ext xmlns:c16="http://schemas.microsoft.com/office/drawing/2014/chart" uri="{C3380CC4-5D6E-409C-BE32-E72D297353CC}">
              <c16:uniqueId val="{00000003-930A-491C-8991-6A5730E50F35}"/>
            </c:ext>
          </c:extLst>
        </c:ser>
        <c:ser>
          <c:idx val="4"/>
          <c:order val="4"/>
          <c:tx>
            <c:strRef>
              <c:f>'QA-Notes'!$N$2</c:f>
              <c:strCache>
                <c:ptCount val="1"/>
                <c:pt idx="0">
                  <c:v>SULF</c:v>
                </c:pt>
              </c:strCache>
            </c:strRef>
          </c:tx>
          <c:spPr>
            <a:solidFill>
              <a:schemeClr val="accent5"/>
            </a:solidFill>
            <a:ln>
              <a:noFill/>
            </a:ln>
            <a:effectLst/>
          </c:spPr>
          <c:invertIfNegative val="0"/>
          <c:cat>
            <c:numRef>
              <c:f>'QA-Notes'!$I$87:$I$96</c:f>
              <c:numCache>
                <c:formatCode>General</c:formatCode>
                <c:ptCount val="10"/>
                <c:pt idx="0">
                  <c:v>7</c:v>
                </c:pt>
                <c:pt idx="1">
                  <c:v>6</c:v>
                </c:pt>
                <c:pt idx="2">
                  <c:v>5</c:v>
                </c:pt>
                <c:pt idx="3">
                  <c:v>4</c:v>
                </c:pt>
                <c:pt idx="4">
                  <c:v>3</c:v>
                </c:pt>
                <c:pt idx="5">
                  <c:v>2</c:v>
                </c:pt>
                <c:pt idx="6">
                  <c:v>1</c:v>
                </c:pt>
                <c:pt idx="7">
                  <c:v>0</c:v>
                </c:pt>
                <c:pt idx="8">
                  <c:v>-1</c:v>
                </c:pt>
                <c:pt idx="9">
                  <c:v>-2</c:v>
                </c:pt>
              </c:numCache>
            </c:numRef>
          </c:cat>
          <c:val>
            <c:numRef>
              <c:f>'QA-Notes'!$N$87:$N$96</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930A-491C-8991-6A5730E50F35}"/>
            </c:ext>
          </c:extLst>
        </c:ser>
        <c:ser>
          <c:idx val="5"/>
          <c:order val="5"/>
          <c:tx>
            <c:strRef>
              <c:f>'QA-Notes'!$O$2</c:f>
              <c:strCache>
                <c:ptCount val="1"/>
                <c:pt idx="0">
                  <c:v>OXY</c:v>
                </c:pt>
              </c:strCache>
            </c:strRef>
          </c:tx>
          <c:spPr>
            <a:solidFill>
              <a:schemeClr val="accent6"/>
            </a:solidFill>
            <a:ln>
              <a:noFill/>
            </a:ln>
            <a:effectLst/>
          </c:spPr>
          <c:invertIfNegative val="0"/>
          <c:cat>
            <c:numRef>
              <c:f>'QA-Notes'!$I$87:$I$96</c:f>
              <c:numCache>
                <c:formatCode>General</c:formatCode>
                <c:ptCount val="10"/>
                <c:pt idx="0">
                  <c:v>7</c:v>
                </c:pt>
                <c:pt idx="1">
                  <c:v>6</c:v>
                </c:pt>
                <c:pt idx="2">
                  <c:v>5</c:v>
                </c:pt>
                <c:pt idx="3">
                  <c:v>4</c:v>
                </c:pt>
                <c:pt idx="4">
                  <c:v>3</c:v>
                </c:pt>
                <c:pt idx="5">
                  <c:v>2</c:v>
                </c:pt>
                <c:pt idx="6">
                  <c:v>1</c:v>
                </c:pt>
                <c:pt idx="7">
                  <c:v>0</c:v>
                </c:pt>
                <c:pt idx="8">
                  <c:v>-1</c:v>
                </c:pt>
                <c:pt idx="9">
                  <c:v>-2</c:v>
                </c:pt>
              </c:numCache>
            </c:numRef>
          </c:cat>
          <c:val>
            <c:numRef>
              <c:f>'QA-Notes'!$O$87:$O$96</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5-930A-491C-8991-6A5730E50F35}"/>
            </c:ext>
          </c:extLst>
        </c:ser>
        <c:dLbls>
          <c:showLegendKey val="0"/>
          <c:showVal val="0"/>
          <c:showCatName val="0"/>
          <c:showSerName val="0"/>
          <c:showPercent val="0"/>
          <c:showBubbleSize val="0"/>
        </c:dLbls>
        <c:gapWidth val="150"/>
        <c:overlap val="100"/>
        <c:axId val="1552631247"/>
        <c:axId val="1552632079"/>
      </c:barChart>
      <c:catAx>
        <c:axId val="155263124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log(C*)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2632079"/>
        <c:crosses val="autoZero"/>
        <c:auto val="1"/>
        <c:lblAlgn val="ctr"/>
        <c:lblOffset val="100"/>
        <c:noMultiLvlLbl val="0"/>
      </c:catAx>
      <c:valAx>
        <c:axId val="155263207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Weight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26312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AAAAA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'QA-Notes'!$J$2</c:f>
              <c:strCache>
                <c:ptCount val="1"/>
                <c:pt idx="0">
                  <c:v>ALK</c:v>
                </c:pt>
              </c:strCache>
            </c:strRef>
          </c:tx>
          <c:spPr>
            <a:solidFill>
              <a:schemeClr val="accent1"/>
            </a:solidFill>
            <a:ln>
              <a:noFill/>
            </a:ln>
            <a:effectLst/>
          </c:spPr>
          <c:invertIfNegative val="0"/>
          <c:cat>
            <c:numRef>
              <c:f>'QA-Notes'!$I$3:$I$12</c:f>
              <c:numCache>
                <c:formatCode>General</c:formatCode>
                <c:ptCount val="10"/>
                <c:pt idx="0">
                  <c:v>7</c:v>
                </c:pt>
                <c:pt idx="1">
                  <c:v>6</c:v>
                </c:pt>
                <c:pt idx="2">
                  <c:v>5</c:v>
                </c:pt>
                <c:pt idx="3">
                  <c:v>4</c:v>
                </c:pt>
                <c:pt idx="4">
                  <c:v>3</c:v>
                </c:pt>
                <c:pt idx="5">
                  <c:v>2</c:v>
                </c:pt>
                <c:pt idx="6">
                  <c:v>1</c:v>
                </c:pt>
                <c:pt idx="7">
                  <c:v>0</c:v>
                </c:pt>
                <c:pt idx="8">
                  <c:v>-1</c:v>
                </c:pt>
                <c:pt idx="9">
                  <c:v>-2</c:v>
                </c:pt>
              </c:numCache>
            </c:numRef>
          </c:cat>
          <c:val>
            <c:numRef>
              <c:f>'QA-Notes'!$J$3:$J$12</c:f>
              <c:numCache>
                <c:formatCode>General</c:formatCode>
                <c:ptCount val="10"/>
                <c:pt idx="0">
                  <c:v>2.9278625081378125</c:v>
                </c:pt>
                <c:pt idx="1">
                  <c:v>9.3713268068055804</c:v>
                </c:pt>
                <c:pt idx="2">
                  <c:v>15.032041554269066</c:v>
                </c:pt>
                <c:pt idx="3">
                  <c:v>5.4115349595368629</c:v>
                </c:pt>
                <c:pt idx="4">
                  <c:v>0.49077584317721706</c:v>
                </c:pt>
                <c:pt idx="5">
                  <c:v>0.27138929076356044</c:v>
                </c:pt>
                <c:pt idx="6">
                  <c:v>0.13271532183048365</c:v>
                </c:pt>
                <c:pt idx="7">
                  <c:v>0.12215226560315944</c:v>
                </c:pt>
                <c:pt idx="8">
                  <c:v>0.10238039112637309</c:v>
                </c:pt>
                <c:pt idx="9">
                  <c:v>0.30687032578354684</c:v>
                </c:pt>
              </c:numCache>
            </c:numRef>
          </c:val>
          <c:extLst>
            <c:ext xmlns:c16="http://schemas.microsoft.com/office/drawing/2014/chart" uri="{C3380CC4-5D6E-409C-BE32-E72D297353CC}">
              <c16:uniqueId val="{00000000-AB37-4996-AA03-7D3EA92250E4}"/>
            </c:ext>
          </c:extLst>
        </c:ser>
        <c:ser>
          <c:idx val="1"/>
          <c:order val="1"/>
          <c:tx>
            <c:strRef>
              <c:f>'QA-Notes'!$K$2</c:f>
              <c:strCache>
                <c:ptCount val="1"/>
                <c:pt idx="0">
                  <c:v>CYC</c:v>
                </c:pt>
              </c:strCache>
            </c:strRef>
          </c:tx>
          <c:spPr>
            <a:solidFill>
              <a:schemeClr val="accent2"/>
            </a:solidFill>
            <a:ln>
              <a:noFill/>
            </a:ln>
            <a:effectLst/>
          </c:spPr>
          <c:invertIfNegative val="0"/>
          <c:cat>
            <c:numRef>
              <c:f>'QA-Notes'!$I$3:$I$12</c:f>
              <c:numCache>
                <c:formatCode>General</c:formatCode>
                <c:ptCount val="10"/>
                <c:pt idx="0">
                  <c:v>7</c:v>
                </c:pt>
                <c:pt idx="1">
                  <c:v>6</c:v>
                </c:pt>
                <c:pt idx="2">
                  <c:v>5</c:v>
                </c:pt>
                <c:pt idx="3">
                  <c:v>4</c:v>
                </c:pt>
                <c:pt idx="4">
                  <c:v>3</c:v>
                </c:pt>
                <c:pt idx="5">
                  <c:v>2</c:v>
                </c:pt>
                <c:pt idx="6">
                  <c:v>1</c:v>
                </c:pt>
                <c:pt idx="7">
                  <c:v>0</c:v>
                </c:pt>
                <c:pt idx="8">
                  <c:v>-1</c:v>
                </c:pt>
                <c:pt idx="9">
                  <c:v>-2</c:v>
                </c:pt>
              </c:numCache>
            </c:numRef>
          </c:cat>
          <c:val>
            <c:numRef>
              <c:f>'QA-Notes'!$K$3:$K$12</c:f>
              <c:numCache>
                <c:formatCode>General</c:formatCode>
                <c:ptCount val="10"/>
                <c:pt idx="0">
                  <c:v>1.690143165890988</c:v>
                </c:pt>
                <c:pt idx="1">
                  <c:v>9.4187251360307531</c:v>
                </c:pt>
                <c:pt idx="2">
                  <c:v>12.033758671282428</c:v>
                </c:pt>
                <c:pt idx="3">
                  <c:v>7.5496058789855143</c:v>
                </c:pt>
                <c:pt idx="4">
                  <c:v>1.3143150422747036</c:v>
                </c:pt>
                <c:pt idx="5">
                  <c:v>0.39218731838885784</c:v>
                </c:pt>
                <c:pt idx="6">
                  <c:v>0.16575872849031834</c:v>
                </c:pt>
                <c:pt idx="7">
                  <c:v>0.12513158915445602</c:v>
                </c:pt>
                <c:pt idx="8">
                  <c:v>9.2386114849750969E-2</c:v>
                </c:pt>
                <c:pt idx="9">
                  <c:v>0.2196303152496718</c:v>
                </c:pt>
              </c:numCache>
            </c:numRef>
          </c:val>
          <c:extLst>
            <c:ext xmlns:c16="http://schemas.microsoft.com/office/drawing/2014/chart" uri="{C3380CC4-5D6E-409C-BE32-E72D297353CC}">
              <c16:uniqueId val="{00000001-AB37-4996-AA03-7D3EA92250E4}"/>
            </c:ext>
          </c:extLst>
        </c:ser>
        <c:ser>
          <c:idx val="2"/>
          <c:order val="2"/>
          <c:tx>
            <c:strRef>
              <c:f>'QA-Notes'!$L$2</c:f>
              <c:strCache>
                <c:ptCount val="1"/>
                <c:pt idx="0">
                  <c:v>ARO</c:v>
                </c:pt>
              </c:strCache>
            </c:strRef>
          </c:tx>
          <c:spPr>
            <a:solidFill>
              <a:schemeClr val="accent3"/>
            </a:solidFill>
            <a:ln>
              <a:noFill/>
            </a:ln>
            <a:effectLst/>
          </c:spPr>
          <c:invertIfNegative val="0"/>
          <c:cat>
            <c:numRef>
              <c:f>'QA-Notes'!$I$3:$I$12</c:f>
              <c:numCache>
                <c:formatCode>General</c:formatCode>
                <c:ptCount val="10"/>
                <c:pt idx="0">
                  <c:v>7</c:v>
                </c:pt>
                <c:pt idx="1">
                  <c:v>6</c:v>
                </c:pt>
                <c:pt idx="2">
                  <c:v>5</c:v>
                </c:pt>
                <c:pt idx="3">
                  <c:v>4</c:v>
                </c:pt>
                <c:pt idx="4">
                  <c:v>3</c:v>
                </c:pt>
                <c:pt idx="5">
                  <c:v>2</c:v>
                </c:pt>
                <c:pt idx="6">
                  <c:v>1</c:v>
                </c:pt>
                <c:pt idx="7">
                  <c:v>0</c:v>
                </c:pt>
                <c:pt idx="8">
                  <c:v>-1</c:v>
                </c:pt>
                <c:pt idx="9">
                  <c:v>-2</c:v>
                </c:pt>
              </c:numCache>
            </c:numRef>
          </c:cat>
          <c:val>
            <c:numRef>
              <c:f>'QA-Notes'!$L$3:$L$12</c:f>
              <c:numCache>
                <c:formatCode>General</c:formatCode>
                <c:ptCount val="10"/>
                <c:pt idx="0">
                  <c:v>6.9797425379011502</c:v>
                </c:pt>
                <c:pt idx="1">
                  <c:v>5.5038939896270573</c:v>
                </c:pt>
                <c:pt idx="2">
                  <c:v>5.1696680566906972</c:v>
                </c:pt>
                <c:pt idx="3">
                  <c:v>1.3269365402283786</c:v>
                </c:pt>
                <c:pt idx="4">
                  <c:v>0.17845186563302184</c:v>
                </c:pt>
                <c:pt idx="5">
                  <c:v>4.2468902985754758E-2</c:v>
                </c:pt>
                <c:pt idx="6">
                  <c:v>2.4863809273547754E-2</c:v>
                </c:pt>
                <c:pt idx="7">
                  <c:v>5.3952841038025195E-2</c:v>
                </c:pt>
                <c:pt idx="8">
                  <c:v>0.12029993889703966</c:v>
                </c:pt>
                <c:pt idx="9">
                  <c:v>0</c:v>
                </c:pt>
              </c:numCache>
            </c:numRef>
          </c:val>
          <c:extLst>
            <c:ext xmlns:c16="http://schemas.microsoft.com/office/drawing/2014/chart" uri="{C3380CC4-5D6E-409C-BE32-E72D297353CC}">
              <c16:uniqueId val="{00000002-AB37-4996-AA03-7D3EA92250E4}"/>
            </c:ext>
          </c:extLst>
        </c:ser>
        <c:ser>
          <c:idx val="3"/>
          <c:order val="3"/>
          <c:tx>
            <c:strRef>
              <c:f>'QA-Notes'!$M$2</c:f>
              <c:strCache>
                <c:ptCount val="1"/>
                <c:pt idx="0">
                  <c:v>PAH</c:v>
                </c:pt>
              </c:strCache>
            </c:strRef>
          </c:tx>
          <c:spPr>
            <a:solidFill>
              <a:schemeClr val="accent4"/>
            </a:solidFill>
            <a:ln>
              <a:noFill/>
            </a:ln>
            <a:effectLst/>
          </c:spPr>
          <c:invertIfNegative val="0"/>
          <c:cat>
            <c:numRef>
              <c:f>'QA-Notes'!$I$3:$I$12</c:f>
              <c:numCache>
                <c:formatCode>General</c:formatCode>
                <c:ptCount val="10"/>
                <c:pt idx="0">
                  <c:v>7</c:v>
                </c:pt>
                <c:pt idx="1">
                  <c:v>6</c:v>
                </c:pt>
                <c:pt idx="2">
                  <c:v>5</c:v>
                </c:pt>
                <c:pt idx="3">
                  <c:v>4</c:v>
                </c:pt>
                <c:pt idx="4">
                  <c:v>3</c:v>
                </c:pt>
                <c:pt idx="5">
                  <c:v>2</c:v>
                </c:pt>
                <c:pt idx="6">
                  <c:v>1</c:v>
                </c:pt>
                <c:pt idx="7">
                  <c:v>0</c:v>
                </c:pt>
                <c:pt idx="8">
                  <c:v>-1</c:v>
                </c:pt>
                <c:pt idx="9">
                  <c:v>-2</c:v>
                </c:pt>
              </c:numCache>
            </c:numRef>
          </c:cat>
          <c:val>
            <c:numRef>
              <c:f>'QA-Notes'!$M$3:$M$12</c:f>
              <c:numCache>
                <c:formatCode>General</c:formatCode>
                <c:ptCount val="10"/>
                <c:pt idx="0">
                  <c:v>0</c:v>
                </c:pt>
                <c:pt idx="1">
                  <c:v>2.3098966340797893</c:v>
                </c:pt>
                <c:pt idx="2">
                  <c:v>0.3636399818155252</c:v>
                </c:pt>
                <c:pt idx="3">
                  <c:v>0.16243813696860057</c:v>
                </c:pt>
                <c:pt idx="4">
                  <c:v>4.6323064270750239E-2</c:v>
                </c:pt>
                <c:pt idx="5">
                  <c:v>4.3146021974685804E-3</c:v>
                </c:pt>
                <c:pt idx="6">
                  <c:v>2.0448993465717376E-3</c:v>
                </c:pt>
                <c:pt idx="7">
                  <c:v>1.4517431122681475E-2</c:v>
                </c:pt>
                <c:pt idx="8">
                  <c:v>2.2561604711182218E-3</c:v>
                </c:pt>
                <c:pt idx="9">
                  <c:v>8.917657084221783E-3</c:v>
                </c:pt>
              </c:numCache>
            </c:numRef>
          </c:val>
          <c:extLst>
            <c:ext xmlns:c16="http://schemas.microsoft.com/office/drawing/2014/chart" uri="{C3380CC4-5D6E-409C-BE32-E72D297353CC}">
              <c16:uniqueId val="{00000003-AB37-4996-AA03-7D3EA92250E4}"/>
            </c:ext>
          </c:extLst>
        </c:ser>
        <c:ser>
          <c:idx val="4"/>
          <c:order val="4"/>
          <c:tx>
            <c:strRef>
              <c:f>'QA-Notes'!$N$2</c:f>
              <c:strCache>
                <c:ptCount val="1"/>
                <c:pt idx="0">
                  <c:v>SULF</c:v>
                </c:pt>
              </c:strCache>
            </c:strRef>
          </c:tx>
          <c:spPr>
            <a:solidFill>
              <a:schemeClr val="accent5"/>
            </a:solidFill>
            <a:ln>
              <a:noFill/>
            </a:ln>
            <a:effectLst/>
          </c:spPr>
          <c:invertIfNegative val="0"/>
          <c:cat>
            <c:numRef>
              <c:f>'QA-Notes'!$I$3:$I$12</c:f>
              <c:numCache>
                <c:formatCode>General</c:formatCode>
                <c:ptCount val="10"/>
                <c:pt idx="0">
                  <c:v>7</c:v>
                </c:pt>
                <c:pt idx="1">
                  <c:v>6</c:v>
                </c:pt>
                <c:pt idx="2">
                  <c:v>5</c:v>
                </c:pt>
                <c:pt idx="3">
                  <c:v>4</c:v>
                </c:pt>
                <c:pt idx="4">
                  <c:v>3</c:v>
                </c:pt>
                <c:pt idx="5">
                  <c:v>2</c:v>
                </c:pt>
                <c:pt idx="6">
                  <c:v>1</c:v>
                </c:pt>
                <c:pt idx="7">
                  <c:v>0</c:v>
                </c:pt>
                <c:pt idx="8">
                  <c:v>-1</c:v>
                </c:pt>
                <c:pt idx="9">
                  <c:v>-2</c:v>
                </c:pt>
              </c:numCache>
            </c:numRef>
          </c:cat>
          <c:val>
            <c:numRef>
              <c:f>'QA-Notes'!$N$3:$N$12</c:f>
              <c:numCache>
                <c:formatCode>General</c:formatCode>
                <c:ptCount val="10"/>
                <c:pt idx="0">
                  <c:v>0</c:v>
                </c:pt>
                <c:pt idx="1">
                  <c:v>1.2568416700199094</c:v>
                </c:pt>
                <c:pt idx="2">
                  <c:v>0.80696847235277125</c:v>
                </c:pt>
                <c:pt idx="3">
                  <c:v>0.8762353072920559</c:v>
                </c:pt>
                <c:pt idx="4">
                  <c:v>0.17495129588404612</c:v>
                </c:pt>
                <c:pt idx="5">
                  <c:v>8.6351630420397549E-2</c:v>
                </c:pt>
                <c:pt idx="6">
                  <c:v>3.2207300132302649E-2</c:v>
                </c:pt>
                <c:pt idx="7">
                  <c:v>1.226750014626142E-2</c:v>
                </c:pt>
                <c:pt idx="8">
                  <c:v>9.0425936631074264E-3</c:v>
                </c:pt>
                <c:pt idx="9">
                  <c:v>4.2428546694014482E-3</c:v>
                </c:pt>
              </c:numCache>
            </c:numRef>
          </c:val>
          <c:extLst>
            <c:ext xmlns:c16="http://schemas.microsoft.com/office/drawing/2014/chart" uri="{C3380CC4-5D6E-409C-BE32-E72D297353CC}">
              <c16:uniqueId val="{00000004-AB37-4996-AA03-7D3EA92250E4}"/>
            </c:ext>
          </c:extLst>
        </c:ser>
        <c:ser>
          <c:idx val="5"/>
          <c:order val="5"/>
          <c:tx>
            <c:strRef>
              <c:f>'QA-Notes'!$O$2</c:f>
              <c:strCache>
                <c:ptCount val="1"/>
                <c:pt idx="0">
                  <c:v>OXY</c:v>
                </c:pt>
              </c:strCache>
            </c:strRef>
          </c:tx>
          <c:spPr>
            <a:solidFill>
              <a:schemeClr val="accent6"/>
            </a:solidFill>
            <a:ln>
              <a:noFill/>
            </a:ln>
            <a:effectLst/>
          </c:spPr>
          <c:invertIfNegative val="0"/>
          <c:cat>
            <c:numRef>
              <c:f>'QA-Notes'!$I$3:$I$12</c:f>
              <c:numCache>
                <c:formatCode>General</c:formatCode>
                <c:ptCount val="10"/>
                <c:pt idx="0">
                  <c:v>7</c:v>
                </c:pt>
                <c:pt idx="1">
                  <c:v>6</c:v>
                </c:pt>
                <c:pt idx="2">
                  <c:v>5</c:v>
                </c:pt>
                <c:pt idx="3">
                  <c:v>4</c:v>
                </c:pt>
                <c:pt idx="4">
                  <c:v>3</c:v>
                </c:pt>
                <c:pt idx="5">
                  <c:v>2</c:v>
                </c:pt>
                <c:pt idx="6">
                  <c:v>1</c:v>
                </c:pt>
                <c:pt idx="7">
                  <c:v>0</c:v>
                </c:pt>
                <c:pt idx="8">
                  <c:v>-1</c:v>
                </c:pt>
                <c:pt idx="9">
                  <c:v>-2</c:v>
                </c:pt>
              </c:numCache>
            </c:numRef>
          </c:cat>
          <c:val>
            <c:numRef>
              <c:f>'QA-Notes'!$O$3:$O$12</c:f>
              <c:numCache>
                <c:formatCode>General</c:formatCode>
                <c:ptCount val="10"/>
                <c:pt idx="0">
                  <c:v>0</c:v>
                </c:pt>
                <c:pt idx="1">
                  <c:v>0</c:v>
                </c:pt>
                <c:pt idx="2">
                  <c:v>3.1289305759403327</c:v>
                </c:pt>
                <c:pt idx="3">
                  <c:v>2.2030476638978644</c:v>
                </c:pt>
                <c:pt idx="4">
                  <c:v>1.290341869275105</c:v>
                </c:pt>
                <c:pt idx="5">
                  <c:v>0.52237616301393808</c:v>
                </c:pt>
                <c:pt idx="6">
                  <c:v>0.10928532555837707</c:v>
                </c:pt>
                <c:pt idx="7">
                  <c:v>7.33184441214529E-4</c:v>
                </c:pt>
                <c:pt idx="8">
                  <c:v>1.128080235559111E-4</c:v>
                </c:pt>
                <c:pt idx="9">
                  <c:v>7.4550800681307395E-4</c:v>
                </c:pt>
              </c:numCache>
            </c:numRef>
          </c:val>
          <c:extLst>
            <c:ext xmlns:c16="http://schemas.microsoft.com/office/drawing/2014/chart" uri="{C3380CC4-5D6E-409C-BE32-E72D297353CC}">
              <c16:uniqueId val="{00000005-AB37-4996-AA03-7D3EA92250E4}"/>
            </c:ext>
          </c:extLst>
        </c:ser>
        <c:dLbls>
          <c:showLegendKey val="0"/>
          <c:showVal val="0"/>
          <c:showCatName val="0"/>
          <c:showSerName val="0"/>
          <c:showPercent val="0"/>
          <c:showBubbleSize val="0"/>
        </c:dLbls>
        <c:gapWidth val="150"/>
        <c:overlap val="100"/>
        <c:axId val="1552631247"/>
        <c:axId val="1552632079"/>
      </c:barChart>
      <c:catAx>
        <c:axId val="155263124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log(C*)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2632079"/>
        <c:crosses val="autoZero"/>
        <c:auto val="1"/>
        <c:lblAlgn val="ctr"/>
        <c:lblOffset val="100"/>
        <c:noMultiLvlLbl val="0"/>
      </c:catAx>
      <c:valAx>
        <c:axId val="155263207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Weight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26312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16</xdr:col>
      <xdr:colOff>0</xdr:colOff>
      <xdr:row>13</xdr:row>
      <xdr:rowOff>0</xdr:rowOff>
    </xdr:from>
    <xdr:to>
      <xdr:col>23</xdr:col>
      <xdr:colOff>100013</xdr:colOff>
      <xdr:row>24</xdr:row>
      <xdr:rowOff>4763</xdr:rowOff>
    </xdr:to>
    <xdr:graphicFrame macro="">
      <xdr:nvGraphicFramePr>
        <xdr:cNvPr id="3" name="Chart 2">
          <a:extLst>
            <a:ext uri="{FF2B5EF4-FFF2-40B4-BE49-F238E27FC236}">
              <a16:creationId xmlns:a16="http://schemas.microsoft.com/office/drawing/2014/main" id="{5962EE88-BE7C-4F5D-A118-63E72DC677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25</xdr:row>
      <xdr:rowOff>0</xdr:rowOff>
    </xdr:from>
    <xdr:to>
      <xdr:col>23</xdr:col>
      <xdr:colOff>100013</xdr:colOff>
      <xdr:row>36</xdr:row>
      <xdr:rowOff>4763</xdr:rowOff>
    </xdr:to>
    <xdr:graphicFrame macro="">
      <xdr:nvGraphicFramePr>
        <xdr:cNvPr id="4" name="Chart 3">
          <a:extLst>
            <a:ext uri="{FF2B5EF4-FFF2-40B4-BE49-F238E27FC236}">
              <a16:creationId xmlns:a16="http://schemas.microsoft.com/office/drawing/2014/main" id="{503DDCCB-915D-412A-B129-0F390F5106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0</xdr:colOff>
      <xdr:row>37</xdr:row>
      <xdr:rowOff>0</xdr:rowOff>
    </xdr:from>
    <xdr:to>
      <xdr:col>23</xdr:col>
      <xdr:colOff>100013</xdr:colOff>
      <xdr:row>48</xdr:row>
      <xdr:rowOff>4763</xdr:rowOff>
    </xdr:to>
    <xdr:graphicFrame macro="">
      <xdr:nvGraphicFramePr>
        <xdr:cNvPr id="5" name="Chart 4">
          <a:extLst>
            <a:ext uri="{FF2B5EF4-FFF2-40B4-BE49-F238E27FC236}">
              <a16:creationId xmlns:a16="http://schemas.microsoft.com/office/drawing/2014/main" id="{A30910A3-2122-448C-872B-E690CECA28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0</xdr:colOff>
      <xdr:row>49</xdr:row>
      <xdr:rowOff>0</xdr:rowOff>
    </xdr:from>
    <xdr:to>
      <xdr:col>23</xdr:col>
      <xdr:colOff>100013</xdr:colOff>
      <xdr:row>60</xdr:row>
      <xdr:rowOff>4763</xdr:rowOff>
    </xdr:to>
    <xdr:graphicFrame macro="">
      <xdr:nvGraphicFramePr>
        <xdr:cNvPr id="6" name="Chart 5">
          <a:extLst>
            <a:ext uri="{FF2B5EF4-FFF2-40B4-BE49-F238E27FC236}">
              <a16:creationId xmlns:a16="http://schemas.microsoft.com/office/drawing/2014/main" id="{AEDAFCDA-A35B-4BF5-8C25-7662D7C354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0</xdr:colOff>
      <xdr:row>61</xdr:row>
      <xdr:rowOff>0</xdr:rowOff>
    </xdr:from>
    <xdr:to>
      <xdr:col>23</xdr:col>
      <xdr:colOff>100013</xdr:colOff>
      <xdr:row>72</xdr:row>
      <xdr:rowOff>4763</xdr:rowOff>
    </xdr:to>
    <xdr:graphicFrame macro="">
      <xdr:nvGraphicFramePr>
        <xdr:cNvPr id="7" name="Chart 6">
          <a:extLst>
            <a:ext uri="{FF2B5EF4-FFF2-40B4-BE49-F238E27FC236}">
              <a16:creationId xmlns:a16="http://schemas.microsoft.com/office/drawing/2014/main" id="{CA137299-71A8-4E7E-B9F3-B8FA38D890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0</xdr:colOff>
      <xdr:row>73</xdr:row>
      <xdr:rowOff>0</xdr:rowOff>
    </xdr:from>
    <xdr:to>
      <xdr:col>23</xdr:col>
      <xdr:colOff>100013</xdr:colOff>
      <xdr:row>84</xdr:row>
      <xdr:rowOff>4763</xdr:rowOff>
    </xdr:to>
    <xdr:graphicFrame macro="">
      <xdr:nvGraphicFramePr>
        <xdr:cNvPr id="8" name="Chart 7">
          <a:extLst>
            <a:ext uri="{FF2B5EF4-FFF2-40B4-BE49-F238E27FC236}">
              <a16:creationId xmlns:a16="http://schemas.microsoft.com/office/drawing/2014/main" id="{0B623CE3-4B75-4B99-A6A5-FDE9BE1E54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0</xdr:colOff>
      <xdr:row>85</xdr:row>
      <xdr:rowOff>0</xdr:rowOff>
    </xdr:from>
    <xdr:to>
      <xdr:col>23</xdr:col>
      <xdr:colOff>100013</xdr:colOff>
      <xdr:row>96</xdr:row>
      <xdr:rowOff>4763</xdr:rowOff>
    </xdr:to>
    <xdr:graphicFrame macro="">
      <xdr:nvGraphicFramePr>
        <xdr:cNvPr id="9" name="Chart 8">
          <a:extLst>
            <a:ext uri="{FF2B5EF4-FFF2-40B4-BE49-F238E27FC236}">
              <a16:creationId xmlns:a16="http://schemas.microsoft.com/office/drawing/2014/main" id="{8D17AB68-2771-47A9-90A1-4E73A4397C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0</xdr:colOff>
      <xdr:row>1</xdr:row>
      <xdr:rowOff>0</xdr:rowOff>
    </xdr:from>
    <xdr:to>
      <xdr:col>23</xdr:col>
      <xdr:colOff>100013</xdr:colOff>
      <xdr:row>12</xdr:row>
      <xdr:rowOff>4763</xdr:rowOff>
    </xdr:to>
    <xdr:graphicFrame macro="">
      <xdr:nvGraphicFramePr>
        <xdr:cNvPr id="10" name="Chart 9">
          <a:extLst>
            <a:ext uri="{FF2B5EF4-FFF2-40B4-BE49-F238E27FC236}">
              <a16:creationId xmlns:a16="http://schemas.microsoft.com/office/drawing/2014/main" id="{7587A612-D840-47A8-83B6-076D6A3560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hyperlink" Target="https://gaftp.epa.gov/air/emismod/SPECIATE_supportingdata/v5_2/QSCORE%20CRITERIA%20AsphaltPaving_Seltzer2022.docx" TargetMode="External"/><Relationship Id="rId13" Type="http://schemas.openxmlformats.org/officeDocument/2006/relationships/hyperlink" Target="https://gaftp.epa.gov/air/emismod/SPECIATE_supportingdata/v5_2/AsphaltPaving_Seltzer2022.xlsx" TargetMode="External"/><Relationship Id="rId3" Type="http://schemas.openxmlformats.org/officeDocument/2006/relationships/hyperlink" Target="https://gaftp.epa.gov/air/emismod/SPECIATE_supportingdata/v5_2/QSCORE%20CRITERIA%20AsphaltPaving_Seltzer2022.docx" TargetMode="External"/><Relationship Id="rId7" Type="http://schemas.openxmlformats.org/officeDocument/2006/relationships/hyperlink" Target="https://gaftp.epa.gov/air/emismod/SPECIATE_supportingdata/v5_2/QSCORE%20CRITERIA%20AsphaltPaving_Seltzer2022.docx" TargetMode="External"/><Relationship Id="rId12" Type="http://schemas.openxmlformats.org/officeDocument/2006/relationships/hyperlink" Target="https://gaftp.epa.gov/air/emismod/SPECIATE_supportingdata/v5_2/AsphaltPaving_Seltzer2022.xlsx" TargetMode="External"/><Relationship Id="rId17" Type="http://schemas.openxmlformats.org/officeDocument/2006/relationships/printerSettings" Target="../printerSettings/printerSettings2.bin"/><Relationship Id="rId2" Type="http://schemas.openxmlformats.org/officeDocument/2006/relationships/hyperlink" Target="https://gaftp.epa.gov/air/emismod/SPECIATE_supportingdata/v5_2/AsphaltPaving_Seltzer2022.xlsx" TargetMode="External"/><Relationship Id="rId16" Type="http://schemas.openxmlformats.org/officeDocument/2006/relationships/hyperlink" Target="https://gaftp.epa.gov/air/emismod/SPECIATE_supportingdata/v5_2/AsphaltPaving_Seltzer2022.xlsx" TargetMode="External"/><Relationship Id="rId1" Type="http://schemas.openxmlformats.org/officeDocument/2006/relationships/hyperlink" Target="https://gaftp.epa.gov/air/emismod/SPECIATE_supportingdata/v5_2/QSCORE%20CRITERIA%20AsphaltPaving_Seltzer2022.docx" TargetMode="External"/><Relationship Id="rId6" Type="http://schemas.openxmlformats.org/officeDocument/2006/relationships/hyperlink" Target="https://gaftp.epa.gov/air/emismod/SPECIATE_supportingdata/v5_2/QSCORE%20CRITERIA%20AsphaltPaving_Seltzer2022.docx" TargetMode="External"/><Relationship Id="rId11" Type="http://schemas.openxmlformats.org/officeDocument/2006/relationships/hyperlink" Target="https://gaftp.epa.gov/air/emismod/SPECIATE_supportingdata/v5_2/AsphaltPaving_Seltzer2022.xlsx" TargetMode="External"/><Relationship Id="rId5" Type="http://schemas.openxmlformats.org/officeDocument/2006/relationships/hyperlink" Target="https://gaftp.epa.gov/air/emismod/SPECIATE_supportingdata/v5_2/QSCORE%20CRITERIA%20AsphaltPaving_Seltzer2022.docx" TargetMode="External"/><Relationship Id="rId15" Type="http://schemas.openxmlformats.org/officeDocument/2006/relationships/hyperlink" Target="https://gaftp.epa.gov/air/emismod/SPECIATE_supportingdata/v5_2/AsphaltPaving_Seltzer2022.xlsx" TargetMode="External"/><Relationship Id="rId10" Type="http://schemas.openxmlformats.org/officeDocument/2006/relationships/hyperlink" Target="https://gaftp.epa.gov/air/emismod/SPECIATE_supportingdata/v5_2/AsphaltPaving_Seltzer2022.xlsx" TargetMode="External"/><Relationship Id="rId4" Type="http://schemas.openxmlformats.org/officeDocument/2006/relationships/hyperlink" Target="https://gaftp.epa.gov/air/emismod/SPECIATE_supportingdata/v5_2/QSCORE%20CRITERIA%20AsphaltPaving_Seltzer2022.docx" TargetMode="External"/><Relationship Id="rId9" Type="http://schemas.openxmlformats.org/officeDocument/2006/relationships/hyperlink" Target="https://gaftp.epa.gov/air/emismod/SPECIATE_supportingdata/v5_2/QSCORE%20CRITERIA%20AsphaltPaving_Seltzer2022.docx" TargetMode="External"/><Relationship Id="rId14" Type="http://schemas.openxmlformats.org/officeDocument/2006/relationships/hyperlink" Target="https://gaftp.epa.gov/air/emismod/SPECIATE_supportingdata/v5_2/AsphaltPaving_Seltzer2022.xls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science.org/doi/10.1126/sciadv.abb9785"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EF293-01DB-492A-8E7A-69A351D09195}">
  <dimension ref="A1:O319"/>
  <sheetViews>
    <sheetView workbookViewId="0">
      <pane ySplit="1" topLeftCell="A2" activePane="bottomLeft" state="frozen"/>
      <selection pane="bottomLeft" activeCell="P6" sqref="P6"/>
    </sheetView>
  </sheetViews>
  <sheetFormatPr defaultRowHeight="15" x14ac:dyDescent="0.25"/>
  <sheetData>
    <row r="1" spans="1:15" x14ac:dyDescent="0.25">
      <c r="A1" s="12" t="s">
        <v>0</v>
      </c>
      <c r="B1" s="12" t="s">
        <v>54</v>
      </c>
      <c r="C1" s="12" t="s">
        <v>55</v>
      </c>
      <c r="D1" s="33" t="s">
        <v>171</v>
      </c>
      <c r="E1" s="32" t="s">
        <v>104</v>
      </c>
    </row>
    <row r="2" spans="1:15" x14ac:dyDescent="0.25">
      <c r="A2" s="21" t="s">
        <v>76</v>
      </c>
      <c r="B2">
        <v>3401</v>
      </c>
      <c r="C2">
        <v>15.032041554269066</v>
      </c>
      <c r="D2" t="s">
        <v>165</v>
      </c>
      <c r="E2">
        <v>5</v>
      </c>
      <c r="I2" t="s">
        <v>76</v>
      </c>
      <c r="J2" t="s">
        <v>165</v>
      </c>
      <c r="K2" t="s">
        <v>166</v>
      </c>
      <c r="L2" t="s">
        <v>167</v>
      </c>
      <c r="M2" t="s">
        <v>168</v>
      </c>
      <c r="N2" t="s">
        <v>169</v>
      </c>
      <c r="O2" t="s">
        <v>170</v>
      </c>
    </row>
    <row r="3" spans="1:15" x14ac:dyDescent="0.25">
      <c r="A3" s="21" t="s">
        <v>76</v>
      </c>
      <c r="B3">
        <v>3379</v>
      </c>
      <c r="C3">
        <v>12.033758671282428</v>
      </c>
      <c r="D3" t="s">
        <v>166</v>
      </c>
      <c r="E3">
        <v>5</v>
      </c>
      <c r="I3">
        <v>7</v>
      </c>
      <c r="J3">
        <f>SUMIFS($C$2:$C$319,$D$2:$D$319,"="&amp;J$2,$E$2:$E$319,"="&amp;$I3,$A$2:$A$319,"="&amp;$I$2)</f>
        <v>2.9278625081378125</v>
      </c>
      <c r="K3">
        <f t="shared" ref="K3:O12" si="0">SUMIFS($C$2:$C$319,$D$2:$D$319,"="&amp;K$2,$E$2:$E$319,"="&amp;$I3,$A$2:$A$319,"="&amp;$I$2)</f>
        <v>1.690143165890988</v>
      </c>
      <c r="L3">
        <f t="shared" si="0"/>
        <v>6.9797425379011502</v>
      </c>
      <c r="M3">
        <f t="shared" si="0"/>
        <v>0</v>
      </c>
      <c r="N3">
        <f t="shared" si="0"/>
        <v>0</v>
      </c>
      <c r="O3">
        <f t="shared" si="0"/>
        <v>0</v>
      </c>
    </row>
    <row r="4" spans="1:15" x14ac:dyDescent="0.25">
      <c r="A4" s="21" t="s">
        <v>76</v>
      </c>
      <c r="B4">
        <v>3380</v>
      </c>
      <c r="C4">
        <v>9.4187251360307531</v>
      </c>
      <c r="D4" t="s">
        <v>166</v>
      </c>
      <c r="E4">
        <v>6</v>
      </c>
      <c r="I4">
        <v>6</v>
      </c>
      <c r="J4">
        <f t="shared" ref="J4:J12" si="1">SUMIFS($C$2:$C$319,$D$2:$D$319,"="&amp;J$2,$E$2:$E$319,"="&amp;$I4,$A$2:$A$319,"="&amp;$I$2)</f>
        <v>9.3713268068055804</v>
      </c>
      <c r="K4">
        <f t="shared" si="0"/>
        <v>9.4187251360307531</v>
      </c>
      <c r="L4">
        <f t="shared" si="0"/>
        <v>5.5038939896270573</v>
      </c>
      <c r="M4">
        <f t="shared" si="0"/>
        <v>2.3098966340797893</v>
      </c>
      <c r="N4">
        <f t="shared" si="0"/>
        <v>1.2568416700199094</v>
      </c>
      <c r="O4">
        <f t="shared" si="0"/>
        <v>0</v>
      </c>
    </row>
    <row r="5" spans="1:15" x14ac:dyDescent="0.25">
      <c r="A5" s="21" t="s">
        <v>76</v>
      </c>
      <c r="B5">
        <v>3402</v>
      </c>
      <c r="C5">
        <v>9.3713268068055804</v>
      </c>
      <c r="D5" t="s">
        <v>165</v>
      </c>
      <c r="E5">
        <v>6</v>
      </c>
      <c r="I5">
        <v>5</v>
      </c>
      <c r="J5">
        <f t="shared" si="1"/>
        <v>15.032041554269066</v>
      </c>
      <c r="K5">
        <f t="shared" si="0"/>
        <v>12.033758671282428</v>
      </c>
      <c r="L5">
        <f t="shared" si="0"/>
        <v>5.1696680566906972</v>
      </c>
      <c r="M5">
        <f t="shared" si="0"/>
        <v>0.3636399818155252</v>
      </c>
      <c r="N5">
        <f t="shared" si="0"/>
        <v>0.80696847235277125</v>
      </c>
      <c r="O5">
        <f t="shared" si="0"/>
        <v>3.1289305759403327</v>
      </c>
    </row>
    <row r="6" spans="1:15" x14ac:dyDescent="0.25">
      <c r="A6" s="21" t="s">
        <v>76</v>
      </c>
      <c r="B6">
        <v>3378</v>
      </c>
      <c r="C6">
        <v>7.5496058789855143</v>
      </c>
      <c r="D6" t="s">
        <v>166</v>
      </c>
      <c r="E6">
        <v>4</v>
      </c>
      <c r="I6">
        <v>4</v>
      </c>
      <c r="J6">
        <f t="shared" si="1"/>
        <v>5.4115349595368629</v>
      </c>
      <c r="K6">
        <f t="shared" si="0"/>
        <v>7.5496058789855143</v>
      </c>
      <c r="L6">
        <f t="shared" si="0"/>
        <v>1.3269365402283786</v>
      </c>
      <c r="M6">
        <f t="shared" si="0"/>
        <v>0.16243813696860057</v>
      </c>
      <c r="N6">
        <f t="shared" si="0"/>
        <v>0.8762353072920559</v>
      </c>
      <c r="O6">
        <f t="shared" si="0"/>
        <v>2.2030476638978644</v>
      </c>
    </row>
    <row r="7" spans="1:15" x14ac:dyDescent="0.25">
      <c r="A7" s="21" t="s">
        <v>76</v>
      </c>
      <c r="B7">
        <v>3339</v>
      </c>
      <c r="C7">
        <v>6.9797425379011502</v>
      </c>
      <c r="D7" t="s">
        <v>167</v>
      </c>
      <c r="E7">
        <v>7</v>
      </c>
      <c r="I7">
        <v>3</v>
      </c>
      <c r="J7">
        <f t="shared" si="1"/>
        <v>0.49077584317721706</v>
      </c>
      <c r="K7">
        <f t="shared" si="0"/>
        <v>1.3143150422747036</v>
      </c>
      <c r="L7">
        <f t="shared" si="0"/>
        <v>0.17845186563302184</v>
      </c>
      <c r="M7">
        <f t="shared" si="0"/>
        <v>4.6323064270750239E-2</v>
      </c>
      <c r="N7">
        <f t="shared" si="0"/>
        <v>0.17495129588404612</v>
      </c>
      <c r="O7">
        <f t="shared" si="0"/>
        <v>1.290341869275105</v>
      </c>
    </row>
    <row r="8" spans="1:15" x14ac:dyDescent="0.25">
      <c r="A8" s="21" t="s">
        <v>76</v>
      </c>
      <c r="B8">
        <v>3338</v>
      </c>
      <c r="C8">
        <v>5.5038939896270573</v>
      </c>
      <c r="D8" t="s">
        <v>167</v>
      </c>
      <c r="E8">
        <v>6</v>
      </c>
      <c r="I8">
        <v>2</v>
      </c>
      <c r="J8">
        <f t="shared" si="1"/>
        <v>0.27138929076356044</v>
      </c>
      <c r="K8">
        <f t="shared" si="0"/>
        <v>0.39218731838885784</v>
      </c>
      <c r="L8">
        <f t="shared" si="0"/>
        <v>4.2468902985754758E-2</v>
      </c>
      <c r="M8">
        <f t="shared" si="0"/>
        <v>4.3146021974685804E-3</v>
      </c>
      <c r="N8">
        <f t="shared" si="0"/>
        <v>8.6351630420397549E-2</v>
      </c>
      <c r="O8">
        <f t="shared" si="0"/>
        <v>0.52237616301393808</v>
      </c>
    </row>
    <row r="9" spans="1:15" x14ac:dyDescent="0.25">
      <c r="A9" s="21" t="s">
        <v>76</v>
      </c>
      <c r="B9">
        <v>3400</v>
      </c>
      <c r="C9">
        <v>5.4115349595368629</v>
      </c>
      <c r="D9" t="s">
        <v>165</v>
      </c>
      <c r="E9">
        <v>4</v>
      </c>
      <c r="I9">
        <v>1</v>
      </c>
      <c r="J9">
        <f t="shared" si="1"/>
        <v>0.13271532183048365</v>
      </c>
      <c r="K9">
        <f t="shared" si="0"/>
        <v>0.16575872849031834</v>
      </c>
      <c r="L9">
        <f t="shared" si="0"/>
        <v>2.4863809273547754E-2</v>
      </c>
      <c r="M9">
        <f t="shared" si="0"/>
        <v>2.0448993465717376E-3</v>
      </c>
      <c r="N9">
        <f t="shared" si="0"/>
        <v>3.2207300132302649E-2</v>
      </c>
      <c r="O9">
        <f t="shared" si="0"/>
        <v>0.10928532555837707</v>
      </c>
    </row>
    <row r="10" spans="1:15" x14ac:dyDescent="0.25">
      <c r="A10" s="21" t="s">
        <v>76</v>
      </c>
      <c r="B10">
        <v>3337</v>
      </c>
      <c r="C10">
        <v>5.1696680566906972</v>
      </c>
      <c r="D10" t="s">
        <v>167</v>
      </c>
      <c r="E10">
        <v>5</v>
      </c>
      <c r="I10">
        <v>0</v>
      </c>
      <c r="J10">
        <f t="shared" si="1"/>
        <v>0.12215226560315944</v>
      </c>
      <c r="K10">
        <f t="shared" si="0"/>
        <v>0.12513158915445602</v>
      </c>
      <c r="L10">
        <f t="shared" si="0"/>
        <v>5.3952841038025195E-2</v>
      </c>
      <c r="M10">
        <f t="shared" si="0"/>
        <v>1.4517431122681475E-2</v>
      </c>
      <c r="N10">
        <f t="shared" si="0"/>
        <v>1.226750014626142E-2</v>
      </c>
      <c r="O10">
        <f t="shared" si="0"/>
        <v>7.33184441214529E-4</v>
      </c>
    </row>
    <row r="11" spans="1:15" x14ac:dyDescent="0.25">
      <c r="A11" s="21" t="s">
        <v>76</v>
      </c>
      <c r="B11">
        <v>3368</v>
      </c>
      <c r="C11">
        <v>3.1289305759403327</v>
      </c>
      <c r="D11" t="s">
        <v>170</v>
      </c>
      <c r="E11">
        <v>5</v>
      </c>
      <c r="I11">
        <v>-1</v>
      </c>
      <c r="J11">
        <f t="shared" si="1"/>
        <v>0.10238039112637309</v>
      </c>
      <c r="K11">
        <f t="shared" si="0"/>
        <v>9.2386114849750969E-2</v>
      </c>
      <c r="L11">
        <f t="shared" si="0"/>
        <v>0.12029993889703966</v>
      </c>
      <c r="M11">
        <f t="shared" si="0"/>
        <v>2.2561604711182218E-3</v>
      </c>
      <c r="N11">
        <f t="shared" si="0"/>
        <v>9.0425936631074264E-3</v>
      </c>
      <c r="O11">
        <f t="shared" si="0"/>
        <v>1.128080235559111E-4</v>
      </c>
    </row>
    <row r="12" spans="1:15" x14ac:dyDescent="0.25">
      <c r="A12" s="21" t="s">
        <v>76</v>
      </c>
      <c r="B12">
        <v>3403</v>
      </c>
      <c r="C12">
        <v>2.9278625081378125</v>
      </c>
      <c r="D12" t="s">
        <v>165</v>
      </c>
      <c r="E12">
        <v>7</v>
      </c>
      <c r="I12">
        <v>-2</v>
      </c>
      <c r="J12">
        <f t="shared" si="1"/>
        <v>0.30687032578354684</v>
      </c>
      <c r="K12">
        <f t="shared" si="0"/>
        <v>0.2196303152496718</v>
      </c>
      <c r="L12">
        <f t="shared" si="0"/>
        <v>0</v>
      </c>
      <c r="M12">
        <f t="shared" si="0"/>
        <v>8.917657084221783E-3</v>
      </c>
      <c r="N12">
        <f t="shared" si="0"/>
        <v>4.2428546694014482E-3</v>
      </c>
      <c r="O12">
        <f t="shared" si="0"/>
        <v>7.4550800681307395E-4</v>
      </c>
    </row>
    <row r="13" spans="1:15" x14ac:dyDescent="0.25">
      <c r="A13" s="21" t="s">
        <v>76</v>
      </c>
      <c r="B13">
        <v>3349</v>
      </c>
      <c r="C13">
        <v>2.3098966340797893</v>
      </c>
      <c r="D13" t="s">
        <v>168</v>
      </c>
      <c r="E13">
        <v>6</v>
      </c>
    </row>
    <row r="14" spans="1:15" x14ac:dyDescent="0.25">
      <c r="A14" s="21" t="s">
        <v>76</v>
      </c>
      <c r="B14">
        <v>3367</v>
      </c>
      <c r="C14">
        <v>2.2030476638978644</v>
      </c>
      <c r="D14" t="s">
        <v>170</v>
      </c>
      <c r="E14">
        <v>4</v>
      </c>
      <c r="I14" t="s">
        <v>77</v>
      </c>
      <c r="J14" t="s">
        <v>165</v>
      </c>
      <c r="K14" t="s">
        <v>166</v>
      </c>
      <c r="L14" t="s">
        <v>167</v>
      </c>
      <c r="M14" t="s">
        <v>168</v>
      </c>
      <c r="N14" t="s">
        <v>169</v>
      </c>
      <c r="O14" t="s">
        <v>170</v>
      </c>
    </row>
    <row r="15" spans="1:15" x14ac:dyDescent="0.25">
      <c r="A15" s="21" t="s">
        <v>76</v>
      </c>
      <c r="B15">
        <v>3381</v>
      </c>
      <c r="C15">
        <v>1.690143165890988</v>
      </c>
      <c r="D15" t="s">
        <v>166</v>
      </c>
      <c r="E15">
        <v>7</v>
      </c>
      <c r="I15">
        <v>7</v>
      </c>
      <c r="J15">
        <f>SUMIFS($C$2:$C$319,$D$2:$D$319,"="&amp;J$14,$E$2:$E$319,"="&amp;$I15,$A$2:$A$319,"="&amp;$I$14)</f>
        <v>0.82521481666262964</v>
      </c>
      <c r="K15">
        <f t="shared" ref="K15:O24" si="2">SUMIFS($C$2:$C$319,$D$2:$D$319,"="&amp;K$14,$E$2:$E$319,"="&amp;$I15,$A$2:$A$319,"="&amp;$I$14)</f>
        <v>1.3896297730753691</v>
      </c>
      <c r="L15">
        <f t="shared" si="2"/>
        <v>4.3570276380303534</v>
      </c>
      <c r="M15">
        <f t="shared" si="2"/>
        <v>0</v>
      </c>
      <c r="N15">
        <f t="shared" si="2"/>
        <v>0</v>
      </c>
      <c r="O15">
        <f t="shared" si="2"/>
        <v>0</v>
      </c>
    </row>
    <row r="16" spans="1:15" x14ac:dyDescent="0.25">
      <c r="A16" s="21" t="s">
        <v>76</v>
      </c>
      <c r="B16">
        <v>3336</v>
      </c>
      <c r="C16">
        <v>1.3269365402283786</v>
      </c>
      <c r="D16" t="s">
        <v>167</v>
      </c>
      <c r="E16">
        <v>4</v>
      </c>
      <c r="I16">
        <v>6</v>
      </c>
      <c r="J16">
        <f t="shared" ref="J16:J24" si="3">SUMIFS($C$2:$C$319,$D$2:$D$319,"="&amp;J$14,$E$2:$E$319,"="&amp;$I16,$A$2:$A$319,"="&amp;$I$14)</f>
        <v>2.6781729518168227</v>
      </c>
      <c r="K16">
        <f t="shared" si="2"/>
        <v>5.5735310733580938</v>
      </c>
      <c r="L16">
        <f t="shared" si="2"/>
        <v>4.48804936618723</v>
      </c>
      <c r="M16">
        <f t="shared" si="2"/>
        <v>1.691201818561874</v>
      </c>
      <c r="N16">
        <f t="shared" si="2"/>
        <v>1.0006739940593836</v>
      </c>
      <c r="O16">
        <f t="shared" si="2"/>
        <v>0</v>
      </c>
    </row>
    <row r="17" spans="1:15" x14ac:dyDescent="0.25">
      <c r="A17" s="21" t="s">
        <v>76</v>
      </c>
      <c r="B17">
        <v>3377</v>
      </c>
      <c r="C17">
        <v>1.3143150422747036</v>
      </c>
      <c r="D17" t="s">
        <v>166</v>
      </c>
      <c r="E17">
        <v>3</v>
      </c>
      <c r="I17">
        <v>5</v>
      </c>
      <c r="J17">
        <f t="shared" si="3"/>
        <v>5.0854196182923088</v>
      </c>
      <c r="K17">
        <f t="shared" si="2"/>
        <v>6.5861735825027647</v>
      </c>
      <c r="L17">
        <f t="shared" si="2"/>
        <v>3.630856365025295</v>
      </c>
      <c r="M17">
        <f t="shared" si="2"/>
        <v>0.892946387997964</v>
      </c>
      <c r="N17">
        <f t="shared" si="2"/>
        <v>1.4654763861112889</v>
      </c>
      <c r="O17">
        <f t="shared" si="2"/>
        <v>6.8989278217247891</v>
      </c>
    </row>
    <row r="18" spans="1:15" x14ac:dyDescent="0.25">
      <c r="A18" s="21" t="s">
        <v>76</v>
      </c>
      <c r="B18">
        <v>3366</v>
      </c>
      <c r="C18">
        <v>1.290341869275105</v>
      </c>
      <c r="D18" t="s">
        <v>170</v>
      </c>
      <c r="E18">
        <v>3</v>
      </c>
      <c r="I18">
        <v>4</v>
      </c>
      <c r="J18">
        <f t="shared" si="3"/>
        <v>4.5746569492061813</v>
      </c>
      <c r="K18">
        <f t="shared" si="2"/>
        <v>5.6685773439532525</v>
      </c>
      <c r="L18">
        <f t="shared" si="2"/>
        <v>2.3335191855465318</v>
      </c>
      <c r="M18">
        <f t="shared" si="2"/>
        <v>1.2228990722276023</v>
      </c>
      <c r="N18">
        <f t="shared" si="2"/>
        <v>3.6480759156346778</v>
      </c>
      <c r="O18">
        <f t="shared" si="2"/>
        <v>6.829234326590619</v>
      </c>
    </row>
    <row r="19" spans="1:15" x14ac:dyDescent="0.25">
      <c r="A19" s="21" t="s">
        <v>76</v>
      </c>
      <c r="B19">
        <v>3358</v>
      </c>
      <c r="C19">
        <v>1.2568416700199094</v>
      </c>
      <c r="D19" t="s">
        <v>169</v>
      </c>
      <c r="E19">
        <v>6</v>
      </c>
      <c r="I19">
        <v>3</v>
      </c>
      <c r="J19">
        <f t="shared" si="3"/>
        <v>2.5484836480140847</v>
      </c>
      <c r="K19">
        <f t="shared" si="2"/>
        <v>4.2428832850258882</v>
      </c>
      <c r="L19">
        <f t="shared" si="2"/>
        <v>2.217154125285171</v>
      </c>
      <c r="M19">
        <f t="shared" si="2"/>
        <v>1.5532070696183435</v>
      </c>
      <c r="N19">
        <f t="shared" si="2"/>
        <v>2.097394447496773</v>
      </c>
      <c r="O19">
        <f t="shared" si="2"/>
        <v>3.5466748425046997</v>
      </c>
    </row>
    <row r="20" spans="1:15" x14ac:dyDescent="0.25">
      <c r="A20" s="21" t="s">
        <v>76</v>
      </c>
      <c r="B20">
        <v>3356</v>
      </c>
      <c r="C20">
        <v>0.8762353072920559</v>
      </c>
      <c r="D20" t="s">
        <v>169</v>
      </c>
      <c r="E20">
        <v>4</v>
      </c>
      <c r="I20">
        <v>2</v>
      </c>
      <c r="J20">
        <f t="shared" si="3"/>
        <v>0.26914971953582001</v>
      </c>
      <c r="K20">
        <f t="shared" si="2"/>
        <v>0.60882910155066339</v>
      </c>
      <c r="L20">
        <f t="shared" si="2"/>
        <v>0.52586347843302128</v>
      </c>
      <c r="M20">
        <f t="shared" si="2"/>
        <v>0.167352498879698</v>
      </c>
      <c r="N20">
        <f t="shared" si="2"/>
        <v>1.2955823321902185</v>
      </c>
      <c r="O20">
        <f t="shared" si="2"/>
        <v>2.786033684836879</v>
      </c>
    </row>
    <row r="21" spans="1:15" x14ac:dyDescent="0.25">
      <c r="A21" s="21" t="s">
        <v>76</v>
      </c>
      <c r="B21">
        <v>3357</v>
      </c>
      <c r="C21">
        <v>0.80696847235277125</v>
      </c>
      <c r="D21" t="s">
        <v>169</v>
      </c>
      <c r="E21">
        <v>5</v>
      </c>
      <c r="I21">
        <v>1</v>
      </c>
      <c r="J21">
        <f t="shared" si="3"/>
        <v>8.2166168505159565E-2</v>
      </c>
      <c r="K21">
        <f t="shared" si="2"/>
        <v>0.20568190613372647</v>
      </c>
      <c r="L21">
        <f t="shared" si="2"/>
        <v>0.21229961375927717</v>
      </c>
      <c r="M21">
        <f t="shared" si="2"/>
        <v>3.6863740464476998E-2</v>
      </c>
      <c r="N21">
        <f t="shared" si="2"/>
        <v>0.76163676735230379</v>
      </c>
      <c r="O21">
        <f t="shared" si="2"/>
        <v>1.8382932248816239</v>
      </c>
    </row>
    <row r="22" spans="1:15" x14ac:dyDescent="0.25">
      <c r="A22" s="21" t="s">
        <v>76</v>
      </c>
      <c r="B22">
        <v>3365</v>
      </c>
      <c r="C22">
        <v>0.52237616301393808</v>
      </c>
      <c r="D22" t="s">
        <v>170</v>
      </c>
      <c r="E22">
        <v>2</v>
      </c>
      <c r="I22">
        <v>0</v>
      </c>
      <c r="J22">
        <f t="shared" si="3"/>
        <v>6.3512227547231459E-2</v>
      </c>
      <c r="K22">
        <f t="shared" si="2"/>
        <v>0.15513860896676884</v>
      </c>
      <c r="L22">
        <f t="shared" si="2"/>
        <v>0.23361840342548076</v>
      </c>
      <c r="M22">
        <f t="shared" si="2"/>
        <v>0.11685361585787829</v>
      </c>
      <c r="N22">
        <f t="shared" si="2"/>
        <v>0.6498919773672055</v>
      </c>
      <c r="O22">
        <f t="shared" si="2"/>
        <v>3.4625232018209516E-2</v>
      </c>
    </row>
    <row r="23" spans="1:15" x14ac:dyDescent="0.25">
      <c r="A23" s="21" t="s">
        <v>76</v>
      </c>
      <c r="B23">
        <v>3399</v>
      </c>
      <c r="C23">
        <v>0.49077584317721706</v>
      </c>
      <c r="D23" t="s">
        <v>165</v>
      </c>
      <c r="E23">
        <v>3</v>
      </c>
      <c r="I23">
        <v>-1</v>
      </c>
      <c r="J23">
        <f t="shared" si="3"/>
        <v>5.1520408359991943E-2</v>
      </c>
      <c r="K23">
        <f t="shared" si="2"/>
        <v>0.12631382877225611</v>
      </c>
      <c r="L23">
        <f t="shared" si="2"/>
        <v>0.72128571703988731</v>
      </c>
      <c r="M23">
        <f t="shared" si="2"/>
        <v>0.10734898879836254</v>
      </c>
      <c r="N23">
        <f t="shared" si="2"/>
        <v>0.55834132206512843</v>
      </c>
      <c r="O23">
        <f t="shared" si="2"/>
        <v>2.3943754472145154E-2</v>
      </c>
    </row>
    <row r="24" spans="1:15" x14ac:dyDescent="0.25">
      <c r="A24" s="21" t="s">
        <v>76</v>
      </c>
      <c r="B24">
        <v>3376</v>
      </c>
      <c r="C24">
        <v>0.39218731838885784</v>
      </c>
      <c r="D24" t="s">
        <v>166</v>
      </c>
      <c r="E24">
        <v>2</v>
      </c>
      <c r="I24">
        <v>-2</v>
      </c>
      <c r="J24">
        <f t="shared" si="3"/>
        <v>0.1362181831380132</v>
      </c>
      <c r="K24">
        <f t="shared" si="2"/>
        <v>0.27527887156485353</v>
      </c>
      <c r="L24">
        <f t="shared" si="2"/>
        <v>0</v>
      </c>
      <c r="M24">
        <f t="shared" si="2"/>
        <v>0.2489856976432025</v>
      </c>
      <c r="N24">
        <f t="shared" si="2"/>
        <v>0.63418247216119616</v>
      </c>
      <c r="O24">
        <f t="shared" si="2"/>
        <v>2.7126649769309348E-2</v>
      </c>
    </row>
    <row r="25" spans="1:15" x14ac:dyDescent="0.25">
      <c r="A25" s="21" t="s">
        <v>76</v>
      </c>
      <c r="B25">
        <v>3348</v>
      </c>
      <c r="C25">
        <v>0.3636399818155252</v>
      </c>
      <c r="D25" t="s">
        <v>168</v>
      </c>
      <c r="E25">
        <v>5</v>
      </c>
    </row>
    <row r="26" spans="1:15" x14ac:dyDescent="0.25">
      <c r="A26" s="21" t="s">
        <v>76</v>
      </c>
      <c r="B26">
        <v>3394</v>
      </c>
      <c r="C26">
        <v>0.30687032578354684</v>
      </c>
      <c r="D26" t="s">
        <v>165</v>
      </c>
      <c r="E26">
        <v>-2</v>
      </c>
      <c r="I26" t="s">
        <v>78</v>
      </c>
      <c r="J26" t="s">
        <v>165</v>
      </c>
      <c r="K26" t="s">
        <v>166</v>
      </c>
      <c r="L26" t="s">
        <v>167</v>
      </c>
      <c r="M26" t="s">
        <v>168</v>
      </c>
      <c r="N26" t="s">
        <v>169</v>
      </c>
      <c r="O26" t="s">
        <v>170</v>
      </c>
    </row>
    <row r="27" spans="1:15" x14ac:dyDescent="0.25">
      <c r="A27" s="21" t="s">
        <v>76</v>
      </c>
      <c r="B27">
        <v>3398</v>
      </c>
      <c r="C27">
        <v>0.27138929076356044</v>
      </c>
      <c r="D27" t="s">
        <v>165</v>
      </c>
      <c r="E27">
        <v>2</v>
      </c>
      <c r="I27">
        <v>7</v>
      </c>
      <c r="J27">
        <f>SUMIFS($C$2:$C$319,$D$2:$D$319,"="&amp;J$26,$E$2:$E$319,"="&amp;$I27,$A$2:$A$319,"="&amp;$I$26)</f>
        <v>0.59901730399053488</v>
      </c>
      <c r="K27">
        <f t="shared" ref="K27:O36" si="4">SUMIFS($C$2:$C$319,$D$2:$D$319,"="&amp;K$26,$E$2:$E$319,"="&amp;$I27,$A$2:$A$319,"="&amp;$I$26)</f>
        <v>21.3754756152975</v>
      </c>
      <c r="L27">
        <f t="shared" si="4"/>
        <v>15.543991396771336</v>
      </c>
      <c r="M27">
        <f t="shared" si="4"/>
        <v>0</v>
      </c>
      <c r="N27">
        <f t="shared" si="4"/>
        <v>0</v>
      </c>
      <c r="O27">
        <f t="shared" si="4"/>
        <v>0</v>
      </c>
    </row>
    <row r="28" spans="1:15" x14ac:dyDescent="0.25">
      <c r="A28" s="21" t="s">
        <v>76</v>
      </c>
      <c r="B28">
        <v>3372</v>
      </c>
      <c r="C28">
        <v>0.2196303152496718</v>
      </c>
      <c r="D28" t="s">
        <v>166</v>
      </c>
      <c r="E28">
        <v>-2</v>
      </c>
      <c r="I28">
        <v>6</v>
      </c>
      <c r="J28">
        <f t="shared" ref="J28:J36" si="5">SUMIFS($C$2:$C$319,$D$2:$D$319,"="&amp;J$26,$E$2:$E$319,"="&amp;$I28,$A$2:$A$319,"="&amp;$I$26)</f>
        <v>4.0509814286817534</v>
      </c>
      <c r="K28">
        <f t="shared" si="4"/>
        <v>9.1847627805938536</v>
      </c>
      <c r="L28">
        <f t="shared" si="4"/>
        <v>4.0793586043538479</v>
      </c>
      <c r="M28">
        <f t="shared" si="4"/>
        <v>2.5418639360520396</v>
      </c>
      <c r="N28">
        <f t="shared" si="4"/>
        <v>0</v>
      </c>
      <c r="O28">
        <f t="shared" si="4"/>
        <v>0</v>
      </c>
    </row>
    <row r="29" spans="1:15" x14ac:dyDescent="0.25">
      <c r="A29" s="21" t="s">
        <v>76</v>
      </c>
      <c r="B29">
        <v>3335</v>
      </c>
      <c r="C29">
        <v>0.17845186563302184</v>
      </c>
      <c r="D29" t="s">
        <v>167</v>
      </c>
      <c r="E29">
        <v>3</v>
      </c>
      <c r="I29">
        <v>5</v>
      </c>
      <c r="J29">
        <f t="shared" si="5"/>
        <v>10.965062513725046</v>
      </c>
      <c r="K29">
        <f t="shared" si="4"/>
        <v>11.233605016954701</v>
      </c>
      <c r="L29">
        <f t="shared" si="4"/>
        <v>5.5815214045558736</v>
      </c>
      <c r="M29">
        <f t="shared" si="4"/>
        <v>0.36073025103023226</v>
      </c>
      <c r="N29">
        <f t="shared" si="4"/>
        <v>0</v>
      </c>
      <c r="O29">
        <f t="shared" si="4"/>
        <v>0</v>
      </c>
    </row>
    <row r="30" spans="1:15" x14ac:dyDescent="0.25">
      <c r="A30" s="21" t="s">
        <v>76</v>
      </c>
      <c r="B30">
        <v>3355</v>
      </c>
      <c r="C30">
        <v>0.17495129588404612</v>
      </c>
      <c r="D30" t="s">
        <v>169</v>
      </c>
      <c r="E30">
        <v>3</v>
      </c>
      <c r="I30">
        <v>4</v>
      </c>
      <c r="J30">
        <f t="shared" si="5"/>
        <v>3.8575699093424363</v>
      </c>
      <c r="K30">
        <f t="shared" si="4"/>
        <v>6.7465592966391608</v>
      </c>
      <c r="L30">
        <f t="shared" si="4"/>
        <v>1.5163260059489219</v>
      </c>
      <c r="M30">
        <f t="shared" si="4"/>
        <v>0.32018490181860176</v>
      </c>
      <c r="N30">
        <f t="shared" si="4"/>
        <v>0</v>
      </c>
      <c r="O30">
        <f t="shared" si="4"/>
        <v>0</v>
      </c>
    </row>
    <row r="31" spans="1:15" x14ac:dyDescent="0.25">
      <c r="A31" s="21" t="s">
        <v>76</v>
      </c>
      <c r="B31">
        <v>3375</v>
      </c>
      <c r="C31">
        <v>0.16575872849031834</v>
      </c>
      <c r="D31" t="s">
        <v>166</v>
      </c>
      <c r="E31">
        <v>1</v>
      </c>
      <c r="I31">
        <v>3</v>
      </c>
      <c r="J31">
        <f t="shared" si="5"/>
        <v>0.36499444200779202</v>
      </c>
      <c r="K31">
        <f t="shared" si="4"/>
        <v>0.92321765231300534</v>
      </c>
      <c r="L31">
        <f t="shared" si="4"/>
        <v>0.52833326211965181</v>
      </c>
      <c r="M31">
        <f t="shared" si="4"/>
        <v>0.1779436742100019</v>
      </c>
      <c r="N31">
        <f t="shared" si="4"/>
        <v>0</v>
      </c>
      <c r="O31">
        <f t="shared" si="4"/>
        <v>0</v>
      </c>
    </row>
    <row r="32" spans="1:15" x14ac:dyDescent="0.25">
      <c r="A32" s="21" t="s">
        <v>76</v>
      </c>
      <c r="B32">
        <v>3347</v>
      </c>
      <c r="C32">
        <v>0.16243813696860057</v>
      </c>
      <c r="D32" t="s">
        <v>168</v>
      </c>
      <c r="E32">
        <v>4</v>
      </c>
      <c r="I32">
        <v>2</v>
      </c>
      <c r="J32">
        <f t="shared" si="5"/>
        <v>0</v>
      </c>
      <c r="K32">
        <f t="shared" si="4"/>
        <v>1.0096995064721814E-2</v>
      </c>
      <c r="L32">
        <f t="shared" si="4"/>
        <v>2.4752613341168208E-2</v>
      </c>
      <c r="M32">
        <f t="shared" si="4"/>
        <v>5.2236339475106811E-3</v>
      </c>
      <c r="N32">
        <f t="shared" si="4"/>
        <v>0</v>
      </c>
      <c r="O32">
        <f t="shared" si="4"/>
        <v>0</v>
      </c>
    </row>
    <row r="33" spans="1:15" x14ac:dyDescent="0.25">
      <c r="A33" s="21" t="s">
        <v>76</v>
      </c>
      <c r="B33">
        <v>3397</v>
      </c>
      <c r="C33">
        <v>0.13271532183048365</v>
      </c>
      <c r="D33" t="s">
        <v>165</v>
      </c>
      <c r="E33">
        <v>1</v>
      </c>
      <c r="I33">
        <v>1</v>
      </c>
      <c r="J33">
        <f t="shared" si="5"/>
        <v>0</v>
      </c>
      <c r="K33">
        <f t="shared" si="4"/>
        <v>2.4975975725707051E-3</v>
      </c>
      <c r="L33">
        <f t="shared" si="4"/>
        <v>0</v>
      </c>
      <c r="M33">
        <f t="shared" si="4"/>
        <v>0</v>
      </c>
      <c r="N33">
        <f t="shared" si="4"/>
        <v>0</v>
      </c>
      <c r="O33">
        <f t="shared" si="4"/>
        <v>0</v>
      </c>
    </row>
    <row r="34" spans="1:15" x14ac:dyDescent="0.25">
      <c r="A34" s="21" t="s">
        <v>76</v>
      </c>
      <c r="B34">
        <v>3374</v>
      </c>
      <c r="C34">
        <v>0.12513158915445602</v>
      </c>
      <c r="D34" t="s">
        <v>166</v>
      </c>
      <c r="E34">
        <v>0</v>
      </c>
      <c r="I34">
        <v>0</v>
      </c>
      <c r="J34">
        <f t="shared" si="5"/>
        <v>0</v>
      </c>
      <c r="K34">
        <f t="shared" si="4"/>
        <v>2.1422483244407267E-3</v>
      </c>
      <c r="L34">
        <f t="shared" si="4"/>
        <v>0</v>
      </c>
      <c r="M34">
        <f t="shared" si="4"/>
        <v>0</v>
      </c>
      <c r="N34">
        <f t="shared" si="4"/>
        <v>0</v>
      </c>
      <c r="O34">
        <f t="shared" si="4"/>
        <v>0</v>
      </c>
    </row>
    <row r="35" spans="1:15" x14ac:dyDescent="0.25">
      <c r="A35" s="21" t="s">
        <v>76</v>
      </c>
      <c r="B35">
        <v>3396</v>
      </c>
      <c r="C35">
        <v>0.12215226560315944</v>
      </c>
      <c r="D35" t="s">
        <v>165</v>
      </c>
      <c r="E35">
        <v>0</v>
      </c>
      <c r="I35">
        <v>-1</v>
      </c>
      <c r="J35">
        <f t="shared" si="5"/>
        <v>0</v>
      </c>
      <c r="K35">
        <f t="shared" si="4"/>
        <v>7.8176834588595243E-4</v>
      </c>
      <c r="L35">
        <f t="shared" si="4"/>
        <v>2.7361892106008332E-3</v>
      </c>
      <c r="M35">
        <f t="shared" si="4"/>
        <v>0</v>
      </c>
      <c r="N35">
        <f t="shared" si="4"/>
        <v>0</v>
      </c>
      <c r="O35">
        <f t="shared" si="4"/>
        <v>0</v>
      </c>
    </row>
    <row r="36" spans="1:15" x14ac:dyDescent="0.25">
      <c r="A36" s="21" t="s">
        <v>76</v>
      </c>
      <c r="B36">
        <v>3331</v>
      </c>
      <c r="C36">
        <v>0.12029993889703966</v>
      </c>
      <c r="D36" t="s">
        <v>167</v>
      </c>
      <c r="E36">
        <v>-1</v>
      </c>
      <c r="I36">
        <v>-2</v>
      </c>
      <c r="J36">
        <f t="shared" si="5"/>
        <v>0</v>
      </c>
      <c r="K36">
        <f t="shared" si="4"/>
        <v>2.6955778679574072E-4</v>
      </c>
      <c r="L36">
        <f t="shared" si="4"/>
        <v>0</v>
      </c>
      <c r="M36">
        <f t="shared" si="4"/>
        <v>0</v>
      </c>
      <c r="N36">
        <f t="shared" si="4"/>
        <v>0</v>
      </c>
      <c r="O36">
        <f t="shared" si="4"/>
        <v>0</v>
      </c>
    </row>
    <row r="37" spans="1:15" x14ac:dyDescent="0.25">
      <c r="A37" s="21" t="s">
        <v>76</v>
      </c>
      <c r="B37">
        <v>3364</v>
      </c>
      <c r="C37">
        <v>0.10928532555837707</v>
      </c>
      <c r="D37" t="s">
        <v>170</v>
      </c>
      <c r="E37">
        <v>1</v>
      </c>
    </row>
    <row r="38" spans="1:15" x14ac:dyDescent="0.25">
      <c r="A38" s="21" t="s">
        <v>76</v>
      </c>
      <c r="B38">
        <v>3395</v>
      </c>
      <c r="C38">
        <v>0.10238039112637309</v>
      </c>
      <c r="D38" t="s">
        <v>165</v>
      </c>
      <c r="E38">
        <v>-1</v>
      </c>
      <c r="I38" t="s">
        <v>79</v>
      </c>
      <c r="J38" t="s">
        <v>165</v>
      </c>
      <c r="K38" t="s">
        <v>166</v>
      </c>
      <c r="L38" t="s">
        <v>167</v>
      </c>
      <c r="M38" t="s">
        <v>168</v>
      </c>
      <c r="N38" t="s">
        <v>169</v>
      </c>
      <c r="O38" t="s">
        <v>170</v>
      </c>
    </row>
    <row r="39" spans="1:15" x14ac:dyDescent="0.25">
      <c r="A39" s="21" t="s">
        <v>76</v>
      </c>
      <c r="B39">
        <v>3373</v>
      </c>
      <c r="C39">
        <v>9.2386114849750969E-2</v>
      </c>
      <c r="D39" t="s">
        <v>166</v>
      </c>
      <c r="E39">
        <v>-1</v>
      </c>
      <c r="I39">
        <v>7</v>
      </c>
      <c r="J39">
        <f>SUMIFS($C$2:$C$319,$D$2:$D$319,"="&amp;J$38,$E$2:$E$319,"="&amp;$I39,$A$2:$A$319,"="&amp;$I$38)</f>
        <v>0.59496736825865226</v>
      </c>
      <c r="K39">
        <f t="shared" ref="K39:O48" si="6">SUMIFS($C$2:$C$319,$D$2:$D$319,"="&amp;K$38,$E$2:$E$319,"="&amp;$I39,$A$2:$A$319,"="&amp;$I$38)</f>
        <v>17.922981079725421</v>
      </c>
      <c r="L39">
        <f t="shared" si="6"/>
        <v>4.2222960471173412</v>
      </c>
      <c r="M39">
        <f t="shared" si="6"/>
        <v>0</v>
      </c>
      <c r="N39">
        <f t="shared" si="6"/>
        <v>0</v>
      </c>
      <c r="O39">
        <f t="shared" si="6"/>
        <v>0</v>
      </c>
    </row>
    <row r="40" spans="1:15" x14ac:dyDescent="0.25">
      <c r="A40" s="21" t="s">
        <v>76</v>
      </c>
      <c r="B40">
        <v>3354</v>
      </c>
      <c r="C40">
        <v>8.6351630420397549E-2</v>
      </c>
      <c r="D40" t="s">
        <v>169</v>
      </c>
      <c r="E40">
        <v>2</v>
      </c>
      <c r="I40">
        <v>6</v>
      </c>
      <c r="J40">
        <f t="shared" ref="J40:J48" si="7">SUMIFS($C$2:$C$319,$D$2:$D$319,"="&amp;J$38,$E$2:$E$319,"="&amp;$I40,$A$2:$A$319,"="&amp;$I$38)</f>
        <v>5.5617944038322626</v>
      </c>
      <c r="K40">
        <f t="shared" si="6"/>
        <v>7.5827111883925911</v>
      </c>
      <c r="L40">
        <f t="shared" si="6"/>
        <v>1.6468433784396947</v>
      </c>
      <c r="M40">
        <f t="shared" si="6"/>
        <v>1.2601803313222069</v>
      </c>
      <c r="N40">
        <f t="shared" si="6"/>
        <v>0</v>
      </c>
      <c r="O40">
        <f t="shared" si="6"/>
        <v>0</v>
      </c>
    </row>
    <row r="41" spans="1:15" x14ac:dyDescent="0.25">
      <c r="A41" s="21" t="s">
        <v>76</v>
      </c>
      <c r="B41">
        <v>3332</v>
      </c>
      <c r="C41">
        <v>5.3952841038025195E-2</v>
      </c>
      <c r="D41" t="s">
        <v>167</v>
      </c>
      <c r="E41">
        <v>0</v>
      </c>
      <c r="I41">
        <v>5</v>
      </c>
      <c r="J41">
        <f t="shared" si="7"/>
        <v>5.7524469306775767</v>
      </c>
      <c r="K41">
        <f t="shared" si="6"/>
        <v>9.8416149202563794</v>
      </c>
      <c r="L41">
        <f t="shared" si="6"/>
        <v>2.7184420638116316</v>
      </c>
      <c r="M41">
        <f t="shared" si="6"/>
        <v>0.91460619085241646</v>
      </c>
      <c r="N41">
        <f t="shared" si="6"/>
        <v>0</v>
      </c>
      <c r="O41">
        <f t="shared" si="6"/>
        <v>0</v>
      </c>
    </row>
    <row r="42" spans="1:15" x14ac:dyDescent="0.25">
      <c r="A42" s="21" t="s">
        <v>76</v>
      </c>
      <c r="B42">
        <v>3346</v>
      </c>
      <c r="C42">
        <v>4.6323064270750239E-2</v>
      </c>
      <c r="D42" t="s">
        <v>168</v>
      </c>
      <c r="E42">
        <v>3</v>
      </c>
      <c r="I42">
        <v>4</v>
      </c>
      <c r="J42">
        <f t="shared" si="7"/>
        <v>4.8386296468327963</v>
      </c>
      <c r="K42">
        <f t="shared" si="6"/>
        <v>8.8745464133961836</v>
      </c>
      <c r="L42">
        <f t="shared" si="6"/>
        <v>3.6276573901118701</v>
      </c>
      <c r="M42">
        <f t="shared" si="6"/>
        <v>1.6336291860617955</v>
      </c>
      <c r="N42">
        <f t="shared" si="6"/>
        <v>0</v>
      </c>
      <c r="O42">
        <f t="shared" si="6"/>
        <v>0</v>
      </c>
    </row>
    <row r="43" spans="1:15" x14ac:dyDescent="0.25">
      <c r="A43" s="21" t="s">
        <v>76</v>
      </c>
      <c r="B43">
        <v>3334</v>
      </c>
      <c r="C43">
        <v>4.2468902985754758E-2</v>
      </c>
      <c r="D43" t="s">
        <v>167</v>
      </c>
      <c r="E43">
        <v>2</v>
      </c>
      <c r="I43">
        <v>3</v>
      </c>
      <c r="J43">
        <f t="shared" si="7"/>
        <v>4.0234257389424872</v>
      </c>
      <c r="K43">
        <f t="shared" si="6"/>
        <v>8.1342886712312747</v>
      </c>
      <c r="L43">
        <f t="shared" si="6"/>
        <v>4.7610537910819435</v>
      </c>
      <c r="M43">
        <f t="shared" si="6"/>
        <v>1.7871044701722731</v>
      </c>
      <c r="N43">
        <f t="shared" si="6"/>
        <v>0</v>
      </c>
      <c r="O43">
        <f t="shared" si="6"/>
        <v>0</v>
      </c>
    </row>
    <row r="44" spans="1:15" x14ac:dyDescent="0.25">
      <c r="A44" s="21" t="s">
        <v>76</v>
      </c>
      <c r="B44">
        <v>3353</v>
      </c>
      <c r="C44">
        <v>3.2207300132302649E-2</v>
      </c>
      <c r="D44" t="s">
        <v>169</v>
      </c>
      <c r="E44">
        <v>1</v>
      </c>
      <c r="I44">
        <v>2</v>
      </c>
      <c r="J44">
        <f t="shared" si="7"/>
        <v>0.52166475879916085</v>
      </c>
      <c r="K44">
        <f t="shared" si="6"/>
        <v>1.112687592019634</v>
      </c>
      <c r="L44">
        <f t="shared" si="6"/>
        <v>0.70114110303630117</v>
      </c>
      <c r="M44">
        <f t="shared" si="6"/>
        <v>0.1308928210169035</v>
      </c>
      <c r="N44">
        <f t="shared" si="6"/>
        <v>0</v>
      </c>
      <c r="O44">
        <f t="shared" si="6"/>
        <v>0</v>
      </c>
    </row>
    <row r="45" spans="1:15" x14ac:dyDescent="0.25">
      <c r="A45" s="21" t="s">
        <v>76</v>
      </c>
      <c r="B45">
        <v>3333</v>
      </c>
      <c r="C45">
        <v>2.4863809273547754E-2</v>
      </c>
      <c r="D45" t="s">
        <v>167</v>
      </c>
      <c r="E45">
        <v>1</v>
      </c>
      <c r="I45">
        <v>1</v>
      </c>
      <c r="J45">
        <f t="shared" si="7"/>
        <v>0.12753996623445144</v>
      </c>
      <c r="K45">
        <f t="shared" si="6"/>
        <v>0.32345187313067064</v>
      </c>
      <c r="L45">
        <f t="shared" si="6"/>
        <v>0.21201875830211639</v>
      </c>
      <c r="M45">
        <f t="shared" si="6"/>
        <v>2.1201875830211641E-2</v>
      </c>
      <c r="N45">
        <f t="shared" si="6"/>
        <v>0</v>
      </c>
      <c r="O45">
        <f t="shared" si="6"/>
        <v>0</v>
      </c>
    </row>
    <row r="46" spans="1:15" x14ac:dyDescent="0.25">
      <c r="A46" s="21" t="s">
        <v>76</v>
      </c>
      <c r="B46">
        <v>3343</v>
      </c>
      <c r="C46">
        <v>1.4517431122681475E-2</v>
      </c>
      <c r="D46" t="s">
        <v>168</v>
      </c>
      <c r="E46">
        <v>0</v>
      </c>
      <c r="I46">
        <v>0</v>
      </c>
      <c r="J46">
        <f t="shared" si="7"/>
        <v>5.9496736825865218E-2</v>
      </c>
      <c r="K46">
        <f t="shared" si="6"/>
        <v>0.20708808950439275</v>
      </c>
      <c r="L46">
        <f t="shared" si="6"/>
        <v>0.173132217050736</v>
      </c>
      <c r="M46">
        <f t="shared" si="6"/>
        <v>4.7202935956874283E-2</v>
      </c>
      <c r="N46">
        <f t="shared" si="6"/>
        <v>0</v>
      </c>
      <c r="O46">
        <f t="shared" si="6"/>
        <v>0</v>
      </c>
    </row>
    <row r="47" spans="1:15" x14ac:dyDescent="0.25">
      <c r="A47" s="21" t="s">
        <v>76</v>
      </c>
      <c r="B47">
        <v>3352</v>
      </c>
      <c r="C47">
        <v>1.226750014626142E-2</v>
      </c>
      <c r="D47" t="s">
        <v>169</v>
      </c>
      <c r="E47">
        <v>0</v>
      </c>
      <c r="I47">
        <v>-1</v>
      </c>
      <c r="J47">
        <f t="shared" si="7"/>
        <v>1.1932218490491201E-2</v>
      </c>
      <c r="K47">
        <f t="shared" si="6"/>
        <v>0.11304379996914392</v>
      </c>
      <c r="L47">
        <f t="shared" si="6"/>
        <v>0.30955724845868543</v>
      </c>
      <c r="M47">
        <f t="shared" si="6"/>
        <v>4.6545513450511139E-2</v>
      </c>
      <c r="N47">
        <f t="shared" si="6"/>
        <v>0</v>
      </c>
      <c r="O47">
        <f t="shared" si="6"/>
        <v>0</v>
      </c>
    </row>
    <row r="48" spans="1:15" x14ac:dyDescent="0.25">
      <c r="A48" s="21" t="s">
        <v>76</v>
      </c>
      <c r="B48">
        <v>3351</v>
      </c>
      <c r="C48">
        <v>9.0425936631074264E-3</v>
      </c>
      <c r="D48" t="s">
        <v>169</v>
      </c>
      <c r="E48">
        <v>-1</v>
      </c>
      <c r="I48">
        <v>-2</v>
      </c>
      <c r="J48">
        <f t="shared" si="7"/>
        <v>0</v>
      </c>
      <c r="K48">
        <f t="shared" si="6"/>
        <v>9.8679118205109051E-2</v>
      </c>
      <c r="L48">
        <f t="shared" si="6"/>
        <v>0</v>
      </c>
      <c r="M48">
        <f t="shared" si="6"/>
        <v>8.3504163201981632E-2</v>
      </c>
      <c r="N48">
        <f t="shared" si="6"/>
        <v>0</v>
      </c>
      <c r="O48">
        <f t="shared" si="6"/>
        <v>0</v>
      </c>
    </row>
    <row r="49" spans="1:15" x14ac:dyDescent="0.25">
      <c r="A49" s="21" t="s">
        <v>76</v>
      </c>
      <c r="B49">
        <v>3341</v>
      </c>
      <c r="C49">
        <v>8.917657084221783E-3</v>
      </c>
      <c r="D49" t="s">
        <v>168</v>
      </c>
      <c r="E49">
        <v>-2</v>
      </c>
    </row>
    <row r="50" spans="1:15" x14ac:dyDescent="0.25">
      <c r="A50" s="21" t="s">
        <v>76</v>
      </c>
      <c r="B50">
        <v>3345</v>
      </c>
      <c r="C50">
        <v>4.3146021974685804E-3</v>
      </c>
      <c r="D50" t="s">
        <v>168</v>
      </c>
      <c r="E50">
        <v>2</v>
      </c>
      <c r="I50" t="s">
        <v>80</v>
      </c>
      <c r="J50" t="s">
        <v>165</v>
      </c>
      <c r="K50" t="s">
        <v>166</v>
      </c>
      <c r="L50" t="s">
        <v>167</v>
      </c>
      <c r="M50" t="s">
        <v>168</v>
      </c>
      <c r="N50" t="s">
        <v>169</v>
      </c>
      <c r="O50" t="s">
        <v>170</v>
      </c>
    </row>
    <row r="51" spans="1:15" x14ac:dyDescent="0.25">
      <c r="A51" s="21" t="s">
        <v>76</v>
      </c>
      <c r="B51">
        <v>3350</v>
      </c>
      <c r="C51">
        <v>4.2428546694014482E-3</v>
      </c>
      <c r="D51" t="s">
        <v>169</v>
      </c>
      <c r="E51">
        <v>-2</v>
      </c>
      <c r="I51">
        <v>7</v>
      </c>
      <c r="J51">
        <f>SUMIFS($C$2:$C$319,$D$2:$D$319,"="&amp;J$50,$E$2:$E$319,"="&amp;$I51,$A$2:$A$319,"="&amp;$I$50)</f>
        <v>9.9152642646247617</v>
      </c>
      <c r="K51">
        <f t="shared" ref="K51:O60" si="8">SUMIFS($C$2:$C$319,$D$2:$D$319,"="&amp;K$50,$E$2:$E$319,"="&amp;$I51,$A$2:$A$319,"="&amp;$I$50)</f>
        <v>19.7041858332367</v>
      </c>
      <c r="L51">
        <f t="shared" si="8"/>
        <v>1.5384672228201819</v>
      </c>
      <c r="M51">
        <f t="shared" si="8"/>
        <v>0</v>
      </c>
      <c r="N51">
        <f t="shared" si="8"/>
        <v>0</v>
      </c>
      <c r="O51">
        <f t="shared" si="8"/>
        <v>0</v>
      </c>
    </row>
    <row r="52" spans="1:15" x14ac:dyDescent="0.25">
      <c r="A52" s="21" t="s">
        <v>76</v>
      </c>
      <c r="B52">
        <v>3342</v>
      </c>
      <c r="C52">
        <v>2.2561604711182218E-3</v>
      </c>
      <c r="D52" t="s">
        <v>168</v>
      </c>
      <c r="E52">
        <v>-1</v>
      </c>
      <c r="I52">
        <v>6</v>
      </c>
      <c r="J52">
        <f t="shared" ref="J52:J60" si="9">SUMIFS($C$2:$C$319,$D$2:$D$319,"="&amp;J$50,$E$2:$E$319,"="&amp;$I52,$A$2:$A$319,"="&amp;$I$50)</f>
        <v>1.2910565755584871</v>
      </c>
      <c r="K52">
        <f t="shared" si="8"/>
        <v>10.534418828584233</v>
      </c>
      <c r="L52">
        <f t="shared" si="8"/>
        <v>10.172722044770181</v>
      </c>
      <c r="M52">
        <f t="shared" si="8"/>
        <v>4.5608959725663443</v>
      </c>
      <c r="N52">
        <f t="shared" si="8"/>
        <v>0</v>
      </c>
      <c r="O52">
        <f t="shared" si="8"/>
        <v>0</v>
      </c>
    </row>
    <row r="53" spans="1:15" x14ac:dyDescent="0.25">
      <c r="A53" s="21" t="s">
        <v>76</v>
      </c>
      <c r="B53">
        <v>3344</v>
      </c>
      <c r="C53">
        <v>2.0448993465717376E-3</v>
      </c>
      <c r="D53" t="s">
        <v>168</v>
      </c>
      <c r="E53">
        <v>1</v>
      </c>
      <c r="I53">
        <v>5</v>
      </c>
      <c r="J53">
        <f t="shared" si="9"/>
        <v>6.362346898617993</v>
      </c>
      <c r="K53">
        <f t="shared" si="8"/>
        <v>12.29769064967773</v>
      </c>
      <c r="L53">
        <f t="shared" si="8"/>
        <v>8.0427298734207699</v>
      </c>
      <c r="M53">
        <f t="shared" si="8"/>
        <v>1.0941327710375042</v>
      </c>
      <c r="N53">
        <f t="shared" si="8"/>
        <v>0</v>
      </c>
      <c r="O53">
        <f t="shared" si="8"/>
        <v>0</v>
      </c>
    </row>
    <row r="54" spans="1:15" x14ac:dyDescent="0.25">
      <c r="A54" s="21" t="s">
        <v>76</v>
      </c>
      <c r="B54">
        <v>3361</v>
      </c>
      <c r="C54">
        <v>7.4550800681307395E-4</v>
      </c>
      <c r="D54" t="s">
        <v>170</v>
      </c>
      <c r="E54">
        <v>-2</v>
      </c>
      <c r="I54">
        <v>4</v>
      </c>
      <c r="J54">
        <f t="shared" si="9"/>
        <v>1.6344173418597423</v>
      </c>
      <c r="K54">
        <f t="shared" si="8"/>
        <v>4.7585733120536071</v>
      </c>
      <c r="L54">
        <f t="shared" si="8"/>
        <v>2.5841225776937193</v>
      </c>
      <c r="M54">
        <f t="shared" si="8"/>
        <v>1.0552754846097026</v>
      </c>
      <c r="N54">
        <f t="shared" si="8"/>
        <v>0</v>
      </c>
      <c r="O54">
        <f t="shared" si="8"/>
        <v>0</v>
      </c>
    </row>
    <row r="55" spans="1:15" x14ac:dyDescent="0.25">
      <c r="A55" s="21" t="s">
        <v>76</v>
      </c>
      <c r="B55">
        <v>3363</v>
      </c>
      <c r="C55">
        <v>7.33184441214529E-4</v>
      </c>
      <c r="D55" t="s">
        <v>170</v>
      </c>
      <c r="E55">
        <v>0</v>
      </c>
      <c r="I55">
        <v>3</v>
      </c>
      <c r="J55">
        <f t="shared" si="9"/>
        <v>0.22229281505238541</v>
      </c>
      <c r="K55">
        <f t="shared" si="8"/>
        <v>0.90923036101189603</v>
      </c>
      <c r="L55">
        <f t="shared" si="8"/>
        <v>1.2128471814083615</v>
      </c>
      <c r="M55">
        <f t="shared" si="8"/>
        <v>0.67252995740425092</v>
      </c>
      <c r="N55">
        <f t="shared" si="8"/>
        <v>0</v>
      </c>
      <c r="O55">
        <f t="shared" si="8"/>
        <v>0</v>
      </c>
    </row>
    <row r="56" spans="1:15" x14ac:dyDescent="0.25">
      <c r="A56" s="21" t="s">
        <v>76</v>
      </c>
      <c r="B56">
        <v>3362</v>
      </c>
      <c r="C56">
        <v>1.128080235559111E-4</v>
      </c>
      <c r="D56" t="s">
        <v>170</v>
      </c>
      <c r="E56">
        <v>-1</v>
      </c>
      <c r="I56">
        <v>2</v>
      </c>
      <c r="J56">
        <f t="shared" si="9"/>
        <v>0.13839925547329307</v>
      </c>
      <c r="K56">
        <f t="shared" si="8"/>
        <v>0.21063814090726604</v>
      </c>
      <c r="L56">
        <f t="shared" si="8"/>
        <v>5.9428791007225312E-2</v>
      </c>
      <c r="M56">
        <f t="shared" si="8"/>
        <v>1.9589397340040161E-2</v>
      </c>
      <c r="N56">
        <f t="shared" si="8"/>
        <v>0</v>
      </c>
      <c r="O56">
        <f t="shared" si="8"/>
        <v>0</v>
      </c>
    </row>
    <row r="57" spans="1:15" x14ac:dyDescent="0.25">
      <c r="A57" s="21" t="s">
        <v>77</v>
      </c>
      <c r="B57">
        <v>3368</v>
      </c>
      <c r="C57">
        <v>6.8989278217247891</v>
      </c>
      <c r="D57" t="s">
        <v>170</v>
      </c>
      <c r="E57">
        <v>5</v>
      </c>
      <c r="I57">
        <v>1</v>
      </c>
      <c r="J57">
        <f t="shared" si="9"/>
        <v>0.10499253863491199</v>
      </c>
      <c r="K57">
        <f t="shared" si="8"/>
        <v>8.2687903633045512E-2</v>
      </c>
      <c r="L57">
        <f t="shared" si="8"/>
        <v>2.3485173115704E-2</v>
      </c>
      <c r="M57">
        <f t="shared" si="8"/>
        <v>3.5868264394893377E-3</v>
      </c>
      <c r="N57">
        <f t="shared" si="8"/>
        <v>0</v>
      </c>
      <c r="O57">
        <f t="shared" si="8"/>
        <v>0</v>
      </c>
    </row>
    <row r="58" spans="1:15" x14ac:dyDescent="0.25">
      <c r="A58" s="21" t="s">
        <v>77</v>
      </c>
      <c r="B58">
        <v>3367</v>
      </c>
      <c r="C58">
        <v>6.829234326590619</v>
      </c>
      <c r="D58" t="s">
        <v>170</v>
      </c>
      <c r="E58">
        <v>4</v>
      </c>
      <c r="I58">
        <v>0</v>
      </c>
      <c r="J58">
        <f t="shared" si="9"/>
        <v>0.10649960856747052</v>
      </c>
      <c r="K58">
        <f t="shared" si="8"/>
        <v>6.2618755697807574E-2</v>
      </c>
      <c r="L58">
        <f t="shared" si="8"/>
        <v>7.2716124245949809E-2</v>
      </c>
      <c r="M58">
        <f t="shared" si="8"/>
        <v>2.5469481860239417E-2</v>
      </c>
      <c r="N58">
        <f t="shared" si="8"/>
        <v>0</v>
      </c>
      <c r="O58">
        <f t="shared" si="8"/>
        <v>0</v>
      </c>
    </row>
    <row r="59" spans="1:15" x14ac:dyDescent="0.25">
      <c r="A59" s="21" t="s">
        <v>77</v>
      </c>
      <c r="B59">
        <v>3379</v>
      </c>
      <c r="C59">
        <v>6.5861735825027647</v>
      </c>
      <c r="D59" t="s">
        <v>166</v>
      </c>
      <c r="E59">
        <v>5</v>
      </c>
      <c r="I59">
        <v>-1</v>
      </c>
      <c r="J59">
        <f t="shared" si="9"/>
        <v>9.5196584073281451E-2</v>
      </c>
      <c r="K59">
        <f t="shared" si="8"/>
        <v>4.8879301479315483E-2</v>
      </c>
      <c r="L59">
        <f t="shared" si="8"/>
        <v>8.4308003810545956E-2</v>
      </c>
      <c r="M59">
        <f t="shared" si="8"/>
        <v>7.4172958514089745E-3</v>
      </c>
      <c r="N59">
        <f t="shared" si="8"/>
        <v>0</v>
      </c>
      <c r="O59">
        <f t="shared" si="8"/>
        <v>0</v>
      </c>
    </row>
    <row r="60" spans="1:15" x14ac:dyDescent="0.25">
      <c r="A60" s="21" t="s">
        <v>77</v>
      </c>
      <c r="B60">
        <v>3378</v>
      </c>
      <c r="C60">
        <v>5.6685773439532525</v>
      </c>
      <c r="D60" t="s">
        <v>166</v>
      </c>
      <c r="E60">
        <v>4</v>
      </c>
      <c r="I60">
        <v>-2</v>
      </c>
      <c r="J60">
        <f t="shared" si="9"/>
        <v>0.19453761046109891</v>
      </c>
      <c r="K60">
        <f t="shared" si="8"/>
        <v>7.7357899638230129E-2</v>
      </c>
      <c r="L60">
        <f t="shared" si="8"/>
        <v>0</v>
      </c>
      <c r="M60">
        <f t="shared" si="8"/>
        <v>1.8991341755136507E-2</v>
      </c>
      <c r="N60">
        <f t="shared" si="8"/>
        <v>0</v>
      </c>
      <c r="O60">
        <f t="shared" si="8"/>
        <v>0</v>
      </c>
    </row>
    <row r="61" spans="1:15" x14ac:dyDescent="0.25">
      <c r="A61" s="21" t="s">
        <v>77</v>
      </c>
      <c r="B61">
        <v>3380</v>
      </c>
      <c r="C61">
        <v>5.5735310733580938</v>
      </c>
      <c r="D61" t="s">
        <v>166</v>
      </c>
      <c r="E61">
        <v>6</v>
      </c>
    </row>
    <row r="62" spans="1:15" x14ac:dyDescent="0.25">
      <c r="A62" s="21" t="s">
        <v>77</v>
      </c>
      <c r="B62">
        <v>3401</v>
      </c>
      <c r="C62">
        <v>5.0854196182923088</v>
      </c>
      <c r="D62" t="s">
        <v>165</v>
      </c>
      <c r="E62">
        <v>5</v>
      </c>
      <c r="I62" t="s">
        <v>81</v>
      </c>
      <c r="J62" t="s">
        <v>165</v>
      </c>
      <c r="K62" t="s">
        <v>166</v>
      </c>
      <c r="L62" t="s">
        <v>167</v>
      </c>
      <c r="M62" t="s">
        <v>168</v>
      </c>
      <c r="N62" t="s">
        <v>169</v>
      </c>
      <c r="O62" t="s">
        <v>170</v>
      </c>
    </row>
    <row r="63" spans="1:15" x14ac:dyDescent="0.25">
      <c r="A63" s="21" t="s">
        <v>77</v>
      </c>
      <c r="B63">
        <v>3400</v>
      </c>
      <c r="C63">
        <v>4.5746569492061813</v>
      </c>
      <c r="D63" t="s">
        <v>165</v>
      </c>
      <c r="E63">
        <v>4</v>
      </c>
      <c r="I63">
        <v>7</v>
      </c>
      <c r="J63">
        <f>SUMIFS($C$2:$C$319,$D$2:$D$319,"="&amp;J$62,$E$2:$E$319,"="&amp;$I63,$A$2:$A$319,"="&amp;$I$62)</f>
        <v>4.9120840415458131</v>
      </c>
      <c r="K63">
        <f t="shared" ref="K63:O72" si="10">SUMIFS($C$2:$C$319,$D$2:$D$319,"="&amp;K$62,$E$2:$E$319,"="&amp;$I63,$A$2:$A$319,"="&amp;$I$62)</f>
        <v>14.44637046685671</v>
      </c>
      <c r="L63">
        <f t="shared" si="10"/>
        <v>2.1872292504496529</v>
      </c>
      <c r="M63">
        <f t="shared" si="10"/>
        <v>0</v>
      </c>
      <c r="N63">
        <f t="shared" si="10"/>
        <v>0</v>
      </c>
      <c r="O63">
        <f t="shared" si="10"/>
        <v>0</v>
      </c>
    </row>
    <row r="64" spans="1:15" x14ac:dyDescent="0.25">
      <c r="A64" s="21" t="s">
        <v>77</v>
      </c>
      <c r="B64">
        <v>3338</v>
      </c>
      <c r="C64">
        <v>4.48804936618723</v>
      </c>
      <c r="D64" t="s">
        <v>167</v>
      </c>
      <c r="E64">
        <v>6</v>
      </c>
      <c r="I64">
        <v>6</v>
      </c>
      <c r="J64">
        <f t="shared" ref="J64:J72" si="11">SUMIFS($C$2:$C$319,$D$2:$D$319,"="&amp;J$62,$E$2:$E$319,"="&amp;$I64,$A$2:$A$319,"="&amp;$I$62)</f>
        <v>2.5889317739580227</v>
      </c>
      <c r="K64">
        <f t="shared" si="10"/>
        <v>24.495655923326694</v>
      </c>
      <c r="L64">
        <f t="shared" si="10"/>
        <v>7.6044747103339514</v>
      </c>
      <c r="M64">
        <f t="shared" si="10"/>
        <v>3.8350293979023524</v>
      </c>
      <c r="N64">
        <f t="shared" si="10"/>
        <v>0</v>
      </c>
      <c r="O64">
        <f t="shared" si="10"/>
        <v>0</v>
      </c>
    </row>
    <row r="65" spans="1:15" x14ac:dyDescent="0.25">
      <c r="A65" s="21" t="s">
        <v>77</v>
      </c>
      <c r="B65">
        <v>3339</v>
      </c>
      <c r="C65">
        <v>4.3570276380303534</v>
      </c>
      <c r="D65" t="s">
        <v>167</v>
      </c>
      <c r="E65">
        <v>7</v>
      </c>
      <c r="I65">
        <v>5</v>
      </c>
      <c r="J65">
        <f t="shared" si="11"/>
        <v>4.0694925034602987</v>
      </c>
      <c r="K65">
        <f t="shared" si="10"/>
        <v>8.9940375212455557</v>
      </c>
      <c r="L65">
        <f t="shared" si="10"/>
        <v>6.1731020449347405</v>
      </c>
      <c r="M65">
        <f t="shared" si="10"/>
        <v>1.4915460638186278</v>
      </c>
      <c r="N65">
        <f t="shared" si="10"/>
        <v>0</v>
      </c>
      <c r="O65">
        <f t="shared" si="10"/>
        <v>0</v>
      </c>
    </row>
    <row r="66" spans="1:15" x14ac:dyDescent="0.25">
      <c r="A66" s="21" t="s">
        <v>77</v>
      </c>
      <c r="B66">
        <v>3377</v>
      </c>
      <c r="C66">
        <v>4.2428832850258882</v>
      </c>
      <c r="D66" t="s">
        <v>166</v>
      </c>
      <c r="E66">
        <v>3</v>
      </c>
      <c r="I66">
        <v>4</v>
      </c>
      <c r="J66">
        <f t="shared" si="11"/>
        <v>1.3969410205270645</v>
      </c>
      <c r="K66">
        <f t="shared" si="10"/>
        <v>4.5625208659866923</v>
      </c>
      <c r="L66">
        <f t="shared" si="10"/>
        <v>3.558428517429447</v>
      </c>
      <c r="M66">
        <f t="shared" si="10"/>
        <v>1.8742292025404783</v>
      </c>
      <c r="N66">
        <f t="shared" si="10"/>
        <v>0</v>
      </c>
      <c r="O66">
        <f t="shared" si="10"/>
        <v>0</v>
      </c>
    </row>
    <row r="67" spans="1:15" x14ac:dyDescent="0.25">
      <c r="A67" s="21" t="s">
        <v>77</v>
      </c>
      <c r="B67">
        <v>3356</v>
      </c>
      <c r="C67">
        <v>3.6480759156346778</v>
      </c>
      <c r="D67" t="s">
        <v>169</v>
      </c>
      <c r="E67">
        <v>4</v>
      </c>
      <c r="I67">
        <v>3</v>
      </c>
      <c r="J67">
        <f t="shared" si="11"/>
        <v>0.24315299688282124</v>
      </c>
      <c r="K67">
        <f t="shared" si="10"/>
        <v>1.7127283920687459</v>
      </c>
      <c r="L67">
        <f t="shared" si="10"/>
        <v>3.5372776498651288</v>
      </c>
      <c r="M67">
        <f t="shared" si="10"/>
        <v>1.6067117179052719</v>
      </c>
      <c r="N67">
        <f t="shared" si="10"/>
        <v>0</v>
      </c>
      <c r="O67">
        <f t="shared" si="10"/>
        <v>0</v>
      </c>
    </row>
    <row r="68" spans="1:15" x14ac:dyDescent="0.25">
      <c r="A68" s="21" t="s">
        <v>77</v>
      </c>
      <c r="B68">
        <v>3337</v>
      </c>
      <c r="C68">
        <v>3.630856365025295</v>
      </c>
      <c r="D68" t="s">
        <v>167</v>
      </c>
      <c r="E68">
        <v>5</v>
      </c>
      <c r="I68">
        <v>2</v>
      </c>
      <c r="J68">
        <f t="shared" si="11"/>
        <v>3.0873708235357546E-2</v>
      </c>
      <c r="K68">
        <f t="shared" si="10"/>
        <v>0.15013836766392405</v>
      </c>
      <c r="L68">
        <f t="shared" si="10"/>
        <v>0.18863622583525677</v>
      </c>
      <c r="M68">
        <f t="shared" si="10"/>
        <v>6.6289114389564807E-2</v>
      </c>
      <c r="N68">
        <f t="shared" si="10"/>
        <v>0</v>
      </c>
      <c r="O68">
        <f t="shared" si="10"/>
        <v>0</v>
      </c>
    </row>
    <row r="69" spans="1:15" x14ac:dyDescent="0.25">
      <c r="A69" s="21" t="s">
        <v>77</v>
      </c>
      <c r="B69">
        <v>3366</v>
      </c>
      <c r="C69">
        <v>3.5466748425046997</v>
      </c>
      <c r="D69" t="s">
        <v>170</v>
      </c>
      <c r="E69">
        <v>3</v>
      </c>
      <c r="I69">
        <v>1</v>
      </c>
      <c r="J69">
        <f t="shared" si="11"/>
        <v>8.4111589616242266E-3</v>
      </c>
      <c r="K69">
        <f t="shared" si="10"/>
        <v>4.2282059902995231E-2</v>
      </c>
      <c r="L69">
        <f t="shared" si="10"/>
        <v>4.0858885248279873E-2</v>
      </c>
      <c r="M69">
        <f t="shared" si="10"/>
        <v>7.3126255299890948E-3</v>
      </c>
      <c r="N69">
        <f t="shared" si="10"/>
        <v>0</v>
      </c>
      <c r="O69">
        <f t="shared" si="10"/>
        <v>0</v>
      </c>
    </row>
    <row r="70" spans="1:15" x14ac:dyDescent="0.25">
      <c r="A70" s="21" t="s">
        <v>77</v>
      </c>
      <c r="B70">
        <v>3365</v>
      </c>
      <c r="C70">
        <v>2.786033684836879</v>
      </c>
      <c r="D70" t="s">
        <v>170</v>
      </c>
      <c r="E70">
        <v>2</v>
      </c>
      <c r="I70">
        <v>0</v>
      </c>
      <c r="J70">
        <f t="shared" si="11"/>
        <v>0</v>
      </c>
      <c r="K70">
        <f t="shared" si="10"/>
        <v>1.3939897366808805E-2</v>
      </c>
      <c r="L70">
        <f t="shared" si="10"/>
        <v>3.1873865538786544E-2</v>
      </c>
      <c r="M70">
        <f t="shared" si="10"/>
        <v>2.3646342016480429E-2</v>
      </c>
      <c r="N70">
        <f t="shared" si="10"/>
        <v>0</v>
      </c>
      <c r="O70">
        <f t="shared" si="10"/>
        <v>0</v>
      </c>
    </row>
    <row r="71" spans="1:15" x14ac:dyDescent="0.25">
      <c r="A71" s="21" t="s">
        <v>77</v>
      </c>
      <c r="B71">
        <v>3402</v>
      </c>
      <c r="C71">
        <v>2.6781729518168227</v>
      </c>
      <c r="D71" t="s">
        <v>165</v>
      </c>
      <c r="E71">
        <v>6</v>
      </c>
      <c r="I71">
        <v>-1</v>
      </c>
      <c r="J71">
        <f t="shared" si="11"/>
        <v>0</v>
      </c>
      <c r="K71">
        <f t="shared" si="10"/>
        <v>2.7873236325070541E-3</v>
      </c>
      <c r="L71">
        <f t="shared" si="10"/>
        <v>7.7323636770019216E-2</v>
      </c>
      <c r="M71">
        <f t="shared" si="10"/>
        <v>1.062790105053572E-2</v>
      </c>
      <c r="N71">
        <f t="shared" si="10"/>
        <v>0</v>
      </c>
      <c r="O71">
        <f t="shared" si="10"/>
        <v>0</v>
      </c>
    </row>
    <row r="72" spans="1:15" x14ac:dyDescent="0.25">
      <c r="A72" s="21" t="s">
        <v>77</v>
      </c>
      <c r="B72">
        <v>3399</v>
      </c>
      <c r="C72">
        <v>2.5484836480140847</v>
      </c>
      <c r="D72" t="s">
        <v>165</v>
      </c>
      <c r="E72">
        <v>3</v>
      </c>
      <c r="I72">
        <v>-2</v>
      </c>
      <c r="J72">
        <f t="shared" si="11"/>
        <v>0</v>
      </c>
      <c r="K72">
        <f t="shared" si="10"/>
        <v>0</v>
      </c>
      <c r="L72">
        <f t="shared" si="10"/>
        <v>0</v>
      </c>
      <c r="M72">
        <f t="shared" si="10"/>
        <v>1.5054826819811627E-2</v>
      </c>
      <c r="N72">
        <f t="shared" si="10"/>
        <v>0</v>
      </c>
      <c r="O72">
        <f t="shared" si="10"/>
        <v>0</v>
      </c>
    </row>
    <row r="73" spans="1:15" x14ac:dyDescent="0.25">
      <c r="A73" s="21" t="s">
        <v>77</v>
      </c>
      <c r="B73">
        <v>3336</v>
      </c>
      <c r="C73">
        <v>2.3335191855465318</v>
      </c>
      <c r="D73" t="s">
        <v>167</v>
      </c>
      <c r="E73">
        <v>4</v>
      </c>
    </row>
    <row r="74" spans="1:15" x14ac:dyDescent="0.25">
      <c r="A74" s="21" t="s">
        <v>77</v>
      </c>
      <c r="B74">
        <v>3335</v>
      </c>
      <c r="C74">
        <v>2.217154125285171</v>
      </c>
      <c r="D74" t="s">
        <v>167</v>
      </c>
      <c r="E74">
        <v>3</v>
      </c>
      <c r="I74" t="s">
        <v>86</v>
      </c>
      <c r="J74" t="s">
        <v>165</v>
      </c>
      <c r="K74" t="s">
        <v>166</v>
      </c>
      <c r="L74" t="s">
        <v>167</v>
      </c>
      <c r="M74" t="s">
        <v>168</v>
      </c>
      <c r="N74" t="s">
        <v>169</v>
      </c>
      <c r="O74" t="s">
        <v>170</v>
      </c>
    </row>
    <row r="75" spans="1:15" x14ac:dyDescent="0.25">
      <c r="A75" s="21" t="s">
        <v>77</v>
      </c>
      <c r="B75">
        <v>3355</v>
      </c>
      <c r="C75">
        <v>2.097394447496773</v>
      </c>
      <c r="D75" t="s">
        <v>169</v>
      </c>
      <c r="E75">
        <v>3</v>
      </c>
      <c r="I75">
        <v>7</v>
      </c>
      <c r="J75">
        <f>SUMIFS($C$2:$C$319,$D$2:$D$319,"="&amp;J$74,$E$2:$E$319,"="&amp;$I75,$A$2:$A$319,"="&amp;$I$74)</f>
        <v>0</v>
      </c>
      <c r="K75">
        <f t="shared" ref="K75:O84" si="12">SUMIFS($C$2:$C$319,$D$2:$D$319,"="&amp;K$74,$E$2:$E$319,"="&amp;$I75,$A$2:$A$319,"="&amp;$I$74)</f>
        <v>0</v>
      </c>
      <c r="L75">
        <f t="shared" si="12"/>
        <v>9.9433704310714788</v>
      </c>
      <c r="M75">
        <f t="shared" si="12"/>
        <v>0</v>
      </c>
      <c r="N75">
        <f t="shared" si="12"/>
        <v>0</v>
      </c>
      <c r="O75">
        <f t="shared" si="12"/>
        <v>0</v>
      </c>
    </row>
    <row r="76" spans="1:15" x14ac:dyDescent="0.25">
      <c r="A76" s="21" t="s">
        <v>77</v>
      </c>
      <c r="B76">
        <v>3364</v>
      </c>
      <c r="C76">
        <v>1.8382932248816239</v>
      </c>
      <c r="D76" t="s">
        <v>170</v>
      </c>
      <c r="E76">
        <v>1</v>
      </c>
      <c r="I76">
        <v>6</v>
      </c>
      <c r="J76">
        <f t="shared" ref="J76:J84" si="13">SUMIFS($C$2:$C$319,$D$2:$D$319,"="&amp;J$74,$E$2:$E$319,"="&amp;$I76,$A$2:$A$319,"="&amp;$I$74)</f>
        <v>1.1214730042042932E-3</v>
      </c>
      <c r="K76">
        <f t="shared" si="12"/>
        <v>17.203717070079787</v>
      </c>
      <c r="L76">
        <f t="shared" si="12"/>
        <v>5.262358170802055</v>
      </c>
      <c r="M76">
        <f t="shared" si="12"/>
        <v>0.20074099120601904</v>
      </c>
      <c r="N76">
        <f t="shared" si="12"/>
        <v>0</v>
      </c>
      <c r="O76">
        <f t="shared" si="12"/>
        <v>0</v>
      </c>
    </row>
    <row r="77" spans="1:15" x14ac:dyDescent="0.25">
      <c r="A77" s="21" t="s">
        <v>77</v>
      </c>
      <c r="B77">
        <v>3349</v>
      </c>
      <c r="C77">
        <v>1.691201818561874</v>
      </c>
      <c r="D77" t="s">
        <v>168</v>
      </c>
      <c r="E77">
        <v>6</v>
      </c>
      <c r="I77">
        <v>5</v>
      </c>
      <c r="J77">
        <f t="shared" si="13"/>
        <v>5.7278096157450768E-3</v>
      </c>
      <c r="K77">
        <f t="shared" si="12"/>
        <v>26.220606266164854</v>
      </c>
      <c r="L77">
        <f t="shared" si="12"/>
        <v>4.675926821825537</v>
      </c>
      <c r="M77">
        <f t="shared" si="12"/>
        <v>1.2938426019865283</v>
      </c>
      <c r="N77">
        <f t="shared" si="12"/>
        <v>0</v>
      </c>
      <c r="O77">
        <f t="shared" si="12"/>
        <v>0</v>
      </c>
    </row>
    <row r="78" spans="1:15" x14ac:dyDescent="0.25">
      <c r="A78" s="21" t="s">
        <v>77</v>
      </c>
      <c r="B78">
        <v>3346</v>
      </c>
      <c r="C78">
        <v>1.5532070696183435</v>
      </c>
      <c r="D78" t="s">
        <v>168</v>
      </c>
      <c r="E78">
        <v>3</v>
      </c>
      <c r="I78">
        <v>4</v>
      </c>
      <c r="J78">
        <f t="shared" si="13"/>
        <v>4.060321115460412</v>
      </c>
      <c r="K78">
        <f t="shared" si="12"/>
        <v>11.658260570746258</v>
      </c>
      <c r="L78">
        <f t="shared" si="12"/>
        <v>7.8326458222039221</v>
      </c>
      <c r="M78">
        <f t="shared" si="12"/>
        <v>1.0686112098533744</v>
      </c>
      <c r="N78">
        <f t="shared" si="12"/>
        <v>0</v>
      </c>
      <c r="O78">
        <f t="shared" si="12"/>
        <v>0</v>
      </c>
    </row>
    <row r="79" spans="1:15" x14ac:dyDescent="0.25">
      <c r="A79" s="21" t="s">
        <v>77</v>
      </c>
      <c r="B79">
        <v>3357</v>
      </c>
      <c r="C79">
        <v>1.4654763861112889</v>
      </c>
      <c r="D79" t="s">
        <v>169</v>
      </c>
      <c r="E79">
        <v>5</v>
      </c>
      <c r="I79">
        <v>3</v>
      </c>
      <c r="J79">
        <f t="shared" si="13"/>
        <v>2.1184865938608541</v>
      </c>
      <c r="K79">
        <f t="shared" si="12"/>
        <v>4.82575989766171</v>
      </c>
      <c r="L79">
        <f t="shared" si="12"/>
        <v>1.7090820336625518</v>
      </c>
      <c r="M79">
        <f t="shared" si="12"/>
        <v>0.35702454422627844</v>
      </c>
      <c r="N79">
        <f t="shared" si="12"/>
        <v>0</v>
      </c>
      <c r="O79">
        <f t="shared" si="12"/>
        <v>0</v>
      </c>
    </row>
    <row r="80" spans="1:15" x14ac:dyDescent="0.25">
      <c r="A80" s="21" t="s">
        <v>77</v>
      </c>
      <c r="B80">
        <v>3381</v>
      </c>
      <c r="C80">
        <v>1.3896297730753691</v>
      </c>
      <c r="D80" t="s">
        <v>166</v>
      </c>
      <c r="E80">
        <v>7</v>
      </c>
      <c r="I80">
        <v>2</v>
      </c>
      <c r="J80">
        <f t="shared" si="13"/>
        <v>0.15497204521104671</v>
      </c>
      <c r="K80">
        <f t="shared" si="12"/>
        <v>0.26061533751640098</v>
      </c>
      <c r="L80">
        <f t="shared" si="12"/>
        <v>3.1759901355341624E-2</v>
      </c>
      <c r="M80">
        <f t="shared" si="12"/>
        <v>8.6613046339023697E-3</v>
      </c>
      <c r="N80">
        <f t="shared" si="12"/>
        <v>0</v>
      </c>
      <c r="O80">
        <f t="shared" si="12"/>
        <v>0</v>
      </c>
    </row>
    <row r="81" spans="1:15" x14ac:dyDescent="0.25">
      <c r="A81" s="21" t="s">
        <v>77</v>
      </c>
      <c r="B81">
        <v>3354</v>
      </c>
      <c r="C81">
        <v>1.2955823321902185</v>
      </c>
      <c r="D81" t="s">
        <v>169</v>
      </c>
      <c r="E81">
        <v>2</v>
      </c>
      <c r="I81">
        <v>1</v>
      </c>
      <c r="J81">
        <f t="shared" si="13"/>
        <v>0.10759717128642622</v>
      </c>
      <c r="K81">
        <f t="shared" si="12"/>
        <v>7.6549231313228605E-2</v>
      </c>
      <c r="L81">
        <f t="shared" si="12"/>
        <v>1.2004311274119939E-2</v>
      </c>
      <c r="M81">
        <f t="shared" si="12"/>
        <v>1.7959627346565174E-3</v>
      </c>
      <c r="N81">
        <f t="shared" si="12"/>
        <v>0</v>
      </c>
      <c r="O81">
        <f t="shared" si="12"/>
        <v>0</v>
      </c>
    </row>
    <row r="82" spans="1:15" x14ac:dyDescent="0.25">
      <c r="A82" s="21" t="s">
        <v>77</v>
      </c>
      <c r="B82">
        <v>3347</v>
      </c>
      <c r="C82">
        <v>1.2228990722276023</v>
      </c>
      <c r="D82" t="s">
        <v>168</v>
      </c>
      <c r="E82">
        <v>4</v>
      </c>
      <c r="I82">
        <v>0</v>
      </c>
      <c r="J82">
        <f t="shared" si="13"/>
        <v>0.11080902714572251</v>
      </c>
      <c r="K82">
        <f t="shared" si="12"/>
        <v>6.1399977843547705E-2</v>
      </c>
      <c r="L82">
        <f t="shared" si="12"/>
        <v>2.8026118918909677E-2</v>
      </c>
      <c r="M82">
        <f t="shared" si="12"/>
        <v>1.3104371905928926E-2</v>
      </c>
      <c r="N82">
        <f t="shared" si="12"/>
        <v>0</v>
      </c>
      <c r="O82">
        <f t="shared" si="12"/>
        <v>0</v>
      </c>
    </row>
    <row r="83" spans="1:15" x14ac:dyDescent="0.25">
      <c r="A83" s="21" t="s">
        <v>77</v>
      </c>
      <c r="B83">
        <v>3358</v>
      </c>
      <c r="C83">
        <v>1.0006739940593836</v>
      </c>
      <c r="D83" t="s">
        <v>169</v>
      </c>
      <c r="E83">
        <v>6</v>
      </c>
      <c r="I83">
        <v>-1</v>
      </c>
      <c r="J83">
        <f t="shared" si="13"/>
        <v>0.10840013525125029</v>
      </c>
      <c r="K83">
        <f t="shared" si="12"/>
        <v>5.2085595851588402E-2</v>
      </c>
      <c r="L83">
        <f t="shared" si="12"/>
        <v>7.9439901586595266E-2</v>
      </c>
      <c r="M83">
        <f t="shared" si="12"/>
        <v>1.9271135155777828E-3</v>
      </c>
      <c r="N83">
        <f t="shared" si="12"/>
        <v>0</v>
      </c>
      <c r="O83">
        <f t="shared" si="12"/>
        <v>0</v>
      </c>
    </row>
    <row r="84" spans="1:15" x14ac:dyDescent="0.25">
      <c r="A84" s="21" t="s">
        <v>77</v>
      </c>
      <c r="B84">
        <v>3348</v>
      </c>
      <c r="C84">
        <v>0.892946387997964</v>
      </c>
      <c r="D84" t="s">
        <v>168</v>
      </c>
      <c r="E84">
        <v>5</v>
      </c>
      <c r="I84">
        <v>-2</v>
      </c>
      <c r="J84">
        <f t="shared" si="13"/>
        <v>0.29388481112561182</v>
      </c>
      <c r="K84">
        <f t="shared" si="12"/>
        <v>0.158371259328802</v>
      </c>
      <c r="L84">
        <f t="shared" si="12"/>
        <v>0</v>
      </c>
      <c r="M84">
        <f t="shared" si="12"/>
        <v>9.9299876983244099E-4</v>
      </c>
      <c r="N84">
        <f t="shared" si="12"/>
        <v>0</v>
      </c>
      <c r="O84">
        <f t="shared" si="12"/>
        <v>0</v>
      </c>
    </row>
    <row r="85" spans="1:15" x14ac:dyDescent="0.25">
      <c r="A85" s="21" t="s">
        <v>77</v>
      </c>
      <c r="B85">
        <v>3403</v>
      </c>
      <c r="C85">
        <v>0.82521481666262964</v>
      </c>
      <c r="D85" t="s">
        <v>165</v>
      </c>
      <c r="E85">
        <v>7</v>
      </c>
    </row>
    <row r="86" spans="1:15" x14ac:dyDescent="0.25">
      <c r="A86" s="21" t="s">
        <v>77</v>
      </c>
      <c r="B86">
        <v>3353</v>
      </c>
      <c r="C86">
        <v>0.76163676735230379</v>
      </c>
      <c r="D86" t="s">
        <v>169</v>
      </c>
      <c r="E86">
        <v>1</v>
      </c>
      <c r="I86" t="s">
        <v>87</v>
      </c>
      <c r="J86" t="s">
        <v>165</v>
      </c>
      <c r="K86" t="s">
        <v>166</v>
      </c>
      <c r="L86" t="s">
        <v>167</v>
      </c>
      <c r="M86" t="s">
        <v>168</v>
      </c>
      <c r="N86" t="s">
        <v>169</v>
      </c>
      <c r="O86" t="s">
        <v>170</v>
      </c>
    </row>
    <row r="87" spans="1:15" x14ac:dyDescent="0.25">
      <c r="A87" s="21" t="s">
        <v>77</v>
      </c>
      <c r="B87">
        <v>3331</v>
      </c>
      <c r="C87">
        <v>0.72128571703988731</v>
      </c>
      <c r="D87" t="s">
        <v>167</v>
      </c>
      <c r="E87">
        <v>-1</v>
      </c>
      <c r="I87">
        <v>7</v>
      </c>
      <c r="J87">
        <f>SUMIFS($C$2:$C$319,$D$2:$D$319,"="&amp;J$86,$E$2:$E$319,"="&amp;$I87,$A$2:$A$319,"="&amp;$I$86)</f>
        <v>0</v>
      </c>
      <c r="K87">
        <f t="shared" ref="K87:O96" si="14">SUMIFS($C$2:$C$319,$D$2:$D$319,"="&amp;K$86,$E$2:$E$319,"="&amp;$I87,$A$2:$A$319,"="&amp;$I$86)</f>
        <v>0</v>
      </c>
      <c r="L87">
        <f t="shared" si="14"/>
        <v>5.9778615301560896</v>
      </c>
      <c r="M87">
        <f t="shared" si="14"/>
        <v>0</v>
      </c>
      <c r="N87">
        <f t="shared" si="14"/>
        <v>0</v>
      </c>
      <c r="O87">
        <f t="shared" si="14"/>
        <v>0</v>
      </c>
    </row>
    <row r="88" spans="1:15" x14ac:dyDescent="0.25">
      <c r="A88" s="21" t="s">
        <v>77</v>
      </c>
      <c r="B88">
        <v>3352</v>
      </c>
      <c r="C88">
        <v>0.6498919773672055</v>
      </c>
      <c r="D88" t="s">
        <v>169</v>
      </c>
      <c r="E88">
        <v>0</v>
      </c>
      <c r="I88">
        <v>6</v>
      </c>
      <c r="J88">
        <f t="shared" ref="J88:J96" si="15">SUMIFS($C$2:$C$319,$D$2:$D$319,"="&amp;J$86,$E$2:$E$319,"="&amp;$I88,$A$2:$A$319,"="&amp;$I$86)</f>
        <v>5.738473482609793</v>
      </c>
      <c r="K88">
        <f t="shared" si="14"/>
        <v>18.446558978067472</v>
      </c>
      <c r="L88">
        <f t="shared" si="14"/>
        <v>10.518847602354295</v>
      </c>
      <c r="M88">
        <f t="shared" si="14"/>
        <v>0.55276068110140131</v>
      </c>
      <c r="N88">
        <f t="shared" si="14"/>
        <v>0</v>
      </c>
      <c r="O88">
        <f t="shared" si="14"/>
        <v>0</v>
      </c>
    </row>
    <row r="89" spans="1:15" x14ac:dyDescent="0.25">
      <c r="A89" s="21" t="s">
        <v>77</v>
      </c>
      <c r="B89">
        <v>3350</v>
      </c>
      <c r="C89">
        <v>0.63418247216119616</v>
      </c>
      <c r="D89" t="s">
        <v>169</v>
      </c>
      <c r="E89">
        <v>-2</v>
      </c>
      <c r="I89">
        <v>5</v>
      </c>
      <c r="J89">
        <f t="shared" si="15"/>
        <v>11.059727796638898</v>
      </c>
      <c r="K89">
        <f t="shared" si="14"/>
        <v>25.142584650862453</v>
      </c>
      <c r="L89">
        <f t="shared" si="14"/>
        <v>3.2303707101747383</v>
      </c>
      <c r="M89">
        <f t="shared" si="14"/>
        <v>9.3463933420575476E-2</v>
      </c>
      <c r="N89">
        <f t="shared" si="14"/>
        <v>0</v>
      </c>
      <c r="O89">
        <f t="shared" si="14"/>
        <v>0</v>
      </c>
    </row>
    <row r="90" spans="1:15" x14ac:dyDescent="0.25">
      <c r="A90" s="21" t="s">
        <v>77</v>
      </c>
      <c r="B90">
        <v>3376</v>
      </c>
      <c r="C90">
        <v>0.60882910155066339</v>
      </c>
      <c r="D90" t="s">
        <v>166</v>
      </c>
      <c r="E90">
        <v>2</v>
      </c>
      <c r="I90">
        <v>4</v>
      </c>
      <c r="J90">
        <f t="shared" si="15"/>
        <v>3.2160074273219603</v>
      </c>
      <c r="K90">
        <f t="shared" si="14"/>
        <v>6.6118978732287088</v>
      </c>
      <c r="L90">
        <f t="shared" si="14"/>
        <v>0.78574680829045973</v>
      </c>
      <c r="M90">
        <f t="shared" si="14"/>
        <v>0.14324296799320249</v>
      </c>
      <c r="N90">
        <f t="shared" si="14"/>
        <v>0</v>
      </c>
      <c r="O90">
        <f t="shared" si="14"/>
        <v>0</v>
      </c>
    </row>
    <row r="91" spans="1:15" x14ac:dyDescent="0.25">
      <c r="A91" s="21" t="s">
        <v>77</v>
      </c>
      <c r="B91">
        <v>3351</v>
      </c>
      <c r="C91">
        <v>0.55834132206512843</v>
      </c>
      <c r="D91" t="s">
        <v>169</v>
      </c>
      <c r="E91">
        <v>-1</v>
      </c>
      <c r="I91">
        <v>3</v>
      </c>
      <c r="J91">
        <f t="shared" si="15"/>
        <v>1.1128124381652127</v>
      </c>
      <c r="K91">
        <f t="shared" si="14"/>
        <v>2.1452588889398823</v>
      </c>
      <c r="L91">
        <f t="shared" si="14"/>
        <v>0.59292999547966974</v>
      </c>
      <c r="M91">
        <f t="shared" si="14"/>
        <v>0.27743022813065371</v>
      </c>
      <c r="N91">
        <f t="shared" si="14"/>
        <v>0</v>
      </c>
      <c r="O91">
        <f t="shared" si="14"/>
        <v>0</v>
      </c>
    </row>
    <row r="92" spans="1:15" x14ac:dyDescent="0.25">
      <c r="A92" s="21" t="s">
        <v>77</v>
      </c>
      <c r="B92">
        <v>3334</v>
      </c>
      <c r="C92">
        <v>0.52586347843302128</v>
      </c>
      <c r="D92" t="s">
        <v>167</v>
      </c>
      <c r="E92">
        <v>2</v>
      </c>
      <c r="I92">
        <v>2</v>
      </c>
      <c r="J92">
        <f t="shared" si="15"/>
        <v>0.40627571497857179</v>
      </c>
      <c r="K92">
        <f t="shared" si="14"/>
        <v>1.2708085495457682</v>
      </c>
      <c r="L92">
        <f t="shared" si="14"/>
        <v>0.24554374019748695</v>
      </c>
      <c r="M92">
        <f t="shared" si="14"/>
        <v>3.9170724237075433E-2</v>
      </c>
      <c r="N92">
        <f t="shared" si="14"/>
        <v>0</v>
      </c>
      <c r="O92">
        <f t="shared" si="14"/>
        <v>0</v>
      </c>
    </row>
    <row r="93" spans="1:15" x14ac:dyDescent="0.25">
      <c r="A93" s="21" t="s">
        <v>77</v>
      </c>
      <c r="B93">
        <v>3372</v>
      </c>
      <c r="C93">
        <v>0.27527887156485353</v>
      </c>
      <c r="D93" t="s">
        <v>166</v>
      </c>
      <c r="E93">
        <v>-2</v>
      </c>
      <c r="I93">
        <v>1</v>
      </c>
      <c r="J93">
        <f t="shared" si="15"/>
        <v>0.15047248702910063</v>
      </c>
      <c r="K93">
        <f t="shared" si="14"/>
        <v>0.4083276125289686</v>
      </c>
      <c r="L93">
        <f t="shared" si="14"/>
        <v>9.2335389767857226E-2</v>
      </c>
      <c r="M93">
        <f t="shared" si="14"/>
        <v>7.5099450344523876E-3</v>
      </c>
      <c r="N93">
        <f t="shared" si="14"/>
        <v>0</v>
      </c>
      <c r="O93">
        <f t="shared" si="14"/>
        <v>0</v>
      </c>
    </row>
    <row r="94" spans="1:15" x14ac:dyDescent="0.25">
      <c r="A94" s="21" t="s">
        <v>77</v>
      </c>
      <c r="B94">
        <v>3398</v>
      </c>
      <c r="C94">
        <v>0.26914971953582001</v>
      </c>
      <c r="D94" t="s">
        <v>165</v>
      </c>
      <c r="E94">
        <v>2</v>
      </c>
      <c r="I94">
        <v>0</v>
      </c>
      <c r="J94">
        <f t="shared" si="15"/>
        <v>0.12721764812460326</v>
      </c>
      <c r="K94">
        <f t="shared" si="14"/>
        <v>0.25587162453448431</v>
      </c>
      <c r="L94">
        <f t="shared" si="14"/>
        <v>9.6986357548756702E-2</v>
      </c>
      <c r="M94">
        <f t="shared" si="14"/>
        <v>2.1606481205678589E-2</v>
      </c>
      <c r="N94">
        <f t="shared" si="14"/>
        <v>0</v>
      </c>
      <c r="O94">
        <f t="shared" si="14"/>
        <v>0</v>
      </c>
    </row>
    <row r="95" spans="1:15" x14ac:dyDescent="0.25">
      <c r="A95" s="21" t="s">
        <v>77</v>
      </c>
      <c r="B95">
        <v>3341</v>
      </c>
      <c r="C95">
        <v>0.2489856976432025</v>
      </c>
      <c r="D95" t="s">
        <v>168</v>
      </c>
      <c r="E95">
        <v>-2</v>
      </c>
      <c r="I95">
        <v>-1</v>
      </c>
      <c r="J95">
        <f t="shared" si="15"/>
        <v>0.11832609207288369</v>
      </c>
      <c r="K95">
        <f t="shared" si="14"/>
        <v>0.22352003982322771</v>
      </c>
      <c r="L95">
        <f t="shared" si="14"/>
        <v>0.21521669440262184</v>
      </c>
      <c r="M95">
        <f t="shared" si="14"/>
        <v>1.2270347351373029E-2</v>
      </c>
      <c r="N95">
        <f t="shared" si="14"/>
        <v>0</v>
      </c>
      <c r="O95">
        <f t="shared" si="14"/>
        <v>0</v>
      </c>
    </row>
    <row r="96" spans="1:15" x14ac:dyDescent="0.25">
      <c r="A96" s="21" t="s">
        <v>77</v>
      </c>
      <c r="B96">
        <v>3332</v>
      </c>
      <c r="C96">
        <v>0.23361840342548076</v>
      </c>
      <c r="D96" t="s">
        <v>167</v>
      </c>
      <c r="E96">
        <v>0</v>
      </c>
      <c r="I96">
        <v>-2</v>
      </c>
      <c r="J96">
        <f t="shared" si="15"/>
        <v>0.31708656812132308</v>
      </c>
      <c r="K96">
        <f t="shared" si="14"/>
        <v>0.3395890445906749</v>
      </c>
      <c r="L96">
        <f t="shared" si="14"/>
        <v>0</v>
      </c>
      <c r="M96">
        <f t="shared" si="14"/>
        <v>5.8889459696388939E-3</v>
      </c>
      <c r="N96">
        <f t="shared" si="14"/>
        <v>0</v>
      </c>
      <c r="O96">
        <f t="shared" si="14"/>
        <v>0</v>
      </c>
    </row>
    <row r="97" spans="1:5" x14ac:dyDescent="0.25">
      <c r="A97" s="21" t="s">
        <v>77</v>
      </c>
      <c r="B97">
        <v>3333</v>
      </c>
      <c r="C97">
        <v>0.21229961375927717</v>
      </c>
      <c r="D97" t="s">
        <v>167</v>
      </c>
      <c r="E97">
        <v>1</v>
      </c>
    </row>
    <row r="98" spans="1:5" x14ac:dyDescent="0.25">
      <c r="A98" s="21" t="s">
        <v>77</v>
      </c>
      <c r="B98">
        <v>3375</v>
      </c>
      <c r="C98">
        <v>0.20568190613372647</v>
      </c>
      <c r="D98" t="s">
        <v>166</v>
      </c>
      <c r="E98">
        <v>1</v>
      </c>
    </row>
    <row r="99" spans="1:5" x14ac:dyDescent="0.25">
      <c r="A99" s="21" t="s">
        <v>77</v>
      </c>
      <c r="B99">
        <v>3345</v>
      </c>
      <c r="C99">
        <v>0.167352498879698</v>
      </c>
      <c r="D99" t="s">
        <v>168</v>
      </c>
      <c r="E99">
        <v>2</v>
      </c>
    </row>
    <row r="100" spans="1:5" x14ac:dyDescent="0.25">
      <c r="A100" s="21" t="s">
        <v>77</v>
      </c>
      <c r="B100">
        <v>3374</v>
      </c>
      <c r="C100">
        <v>0.15513860896676884</v>
      </c>
      <c r="D100" t="s">
        <v>166</v>
      </c>
      <c r="E100">
        <v>0</v>
      </c>
    </row>
    <row r="101" spans="1:5" x14ac:dyDescent="0.25">
      <c r="A101" s="21" t="s">
        <v>77</v>
      </c>
      <c r="B101">
        <v>3394</v>
      </c>
      <c r="C101">
        <v>0.1362181831380132</v>
      </c>
      <c r="D101" t="s">
        <v>165</v>
      </c>
      <c r="E101">
        <v>-2</v>
      </c>
    </row>
    <row r="102" spans="1:5" x14ac:dyDescent="0.25">
      <c r="A102" s="21" t="s">
        <v>77</v>
      </c>
      <c r="B102">
        <v>3373</v>
      </c>
      <c r="C102">
        <v>0.12631382877225611</v>
      </c>
      <c r="D102" t="s">
        <v>166</v>
      </c>
      <c r="E102">
        <v>-1</v>
      </c>
    </row>
    <row r="103" spans="1:5" x14ac:dyDescent="0.25">
      <c r="A103" s="21" t="s">
        <v>77</v>
      </c>
      <c r="B103">
        <v>3343</v>
      </c>
      <c r="C103">
        <v>0.11685361585787829</v>
      </c>
      <c r="D103" t="s">
        <v>168</v>
      </c>
      <c r="E103">
        <v>0</v>
      </c>
    </row>
    <row r="104" spans="1:5" x14ac:dyDescent="0.25">
      <c r="A104" s="21" t="s">
        <v>77</v>
      </c>
      <c r="B104">
        <v>3342</v>
      </c>
      <c r="C104">
        <v>0.10734898879836254</v>
      </c>
      <c r="D104" t="s">
        <v>168</v>
      </c>
      <c r="E104">
        <v>-1</v>
      </c>
    </row>
    <row r="105" spans="1:5" x14ac:dyDescent="0.25">
      <c r="A105" s="21" t="s">
        <v>77</v>
      </c>
      <c r="B105">
        <v>3397</v>
      </c>
      <c r="C105">
        <v>8.2166168505159565E-2</v>
      </c>
      <c r="D105" t="s">
        <v>165</v>
      </c>
      <c r="E105">
        <v>1</v>
      </c>
    </row>
    <row r="106" spans="1:5" x14ac:dyDescent="0.25">
      <c r="A106" s="21" t="s">
        <v>77</v>
      </c>
      <c r="B106">
        <v>3396</v>
      </c>
      <c r="C106">
        <v>6.3512227547231459E-2</v>
      </c>
      <c r="D106" t="s">
        <v>165</v>
      </c>
      <c r="E106">
        <v>0</v>
      </c>
    </row>
    <row r="107" spans="1:5" x14ac:dyDescent="0.25">
      <c r="A107" s="21" t="s">
        <v>77</v>
      </c>
      <c r="B107">
        <v>3395</v>
      </c>
      <c r="C107">
        <v>5.1520408359991943E-2</v>
      </c>
      <c r="D107" t="s">
        <v>165</v>
      </c>
      <c r="E107">
        <v>-1</v>
      </c>
    </row>
    <row r="108" spans="1:5" x14ac:dyDescent="0.25">
      <c r="A108" s="21" t="s">
        <v>77</v>
      </c>
      <c r="B108">
        <v>3344</v>
      </c>
      <c r="C108">
        <v>3.6863740464476998E-2</v>
      </c>
      <c r="D108" t="s">
        <v>168</v>
      </c>
      <c r="E108">
        <v>1</v>
      </c>
    </row>
    <row r="109" spans="1:5" x14ac:dyDescent="0.25">
      <c r="A109" s="21" t="s">
        <v>77</v>
      </c>
      <c r="B109">
        <v>3363</v>
      </c>
      <c r="C109">
        <v>3.4625232018209516E-2</v>
      </c>
      <c r="D109" t="s">
        <v>170</v>
      </c>
      <c r="E109">
        <v>0</v>
      </c>
    </row>
    <row r="110" spans="1:5" x14ac:dyDescent="0.25">
      <c r="A110" s="21" t="s">
        <v>77</v>
      </c>
      <c r="B110">
        <v>3361</v>
      </c>
      <c r="C110">
        <v>2.7126649769309348E-2</v>
      </c>
      <c r="D110" t="s">
        <v>170</v>
      </c>
      <c r="E110">
        <v>-2</v>
      </c>
    </row>
    <row r="111" spans="1:5" x14ac:dyDescent="0.25">
      <c r="A111" s="21" t="s">
        <v>77</v>
      </c>
      <c r="B111">
        <v>3362</v>
      </c>
      <c r="C111">
        <v>2.3943754472145154E-2</v>
      </c>
      <c r="D111" t="s">
        <v>170</v>
      </c>
      <c r="E111">
        <v>-1</v>
      </c>
    </row>
    <row r="112" spans="1:5" x14ac:dyDescent="0.25">
      <c r="A112" s="21" t="s">
        <v>78</v>
      </c>
      <c r="B112">
        <v>3381</v>
      </c>
      <c r="C112">
        <v>21.3754756152975</v>
      </c>
      <c r="D112" t="s">
        <v>166</v>
      </c>
      <c r="E112">
        <v>7</v>
      </c>
    </row>
    <row r="113" spans="1:5" x14ac:dyDescent="0.25">
      <c r="A113" s="21" t="s">
        <v>78</v>
      </c>
      <c r="B113">
        <v>3339</v>
      </c>
      <c r="C113">
        <v>15.543991396771336</v>
      </c>
      <c r="D113" t="s">
        <v>167</v>
      </c>
      <c r="E113">
        <v>7</v>
      </c>
    </row>
    <row r="114" spans="1:5" x14ac:dyDescent="0.25">
      <c r="A114" s="21" t="s">
        <v>78</v>
      </c>
      <c r="B114">
        <v>3379</v>
      </c>
      <c r="C114">
        <v>11.233605016954701</v>
      </c>
      <c r="D114" t="s">
        <v>166</v>
      </c>
      <c r="E114">
        <v>5</v>
      </c>
    </row>
    <row r="115" spans="1:5" x14ac:dyDescent="0.25">
      <c r="A115" s="21" t="s">
        <v>78</v>
      </c>
      <c r="B115">
        <v>3401</v>
      </c>
      <c r="C115">
        <v>10.965062513725046</v>
      </c>
      <c r="D115" t="s">
        <v>165</v>
      </c>
      <c r="E115">
        <v>5</v>
      </c>
    </row>
    <row r="116" spans="1:5" x14ac:dyDescent="0.25">
      <c r="A116" s="21" t="s">
        <v>78</v>
      </c>
      <c r="B116">
        <v>3380</v>
      </c>
      <c r="C116">
        <v>9.1847627805938536</v>
      </c>
      <c r="D116" t="s">
        <v>166</v>
      </c>
      <c r="E116">
        <v>6</v>
      </c>
    </row>
    <row r="117" spans="1:5" x14ac:dyDescent="0.25">
      <c r="A117" s="21" t="s">
        <v>78</v>
      </c>
      <c r="B117">
        <v>3378</v>
      </c>
      <c r="C117">
        <v>6.7465592966391608</v>
      </c>
      <c r="D117" t="s">
        <v>166</v>
      </c>
      <c r="E117">
        <v>4</v>
      </c>
    </row>
    <row r="118" spans="1:5" x14ac:dyDescent="0.25">
      <c r="A118" s="21" t="s">
        <v>78</v>
      </c>
      <c r="B118">
        <v>3337</v>
      </c>
      <c r="C118">
        <v>5.5815214045558736</v>
      </c>
      <c r="D118" t="s">
        <v>167</v>
      </c>
      <c r="E118">
        <v>5</v>
      </c>
    </row>
    <row r="119" spans="1:5" x14ac:dyDescent="0.25">
      <c r="A119" s="21" t="s">
        <v>78</v>
      </c>
      <c r="B119">
        <v>3338</v>
      </c>
      <c r="C119">
        <v>4.0793586043538479</v>
      </c>
      <c r="D119" t="s">
        <v>167</v>
      </c>
      <c r="E119">
        <v>6</v>
      </c>
    </row>
    <row r="120" spans="1:5" x14ac:dyDescent="0.25">
      <c r="A120" s="21" t="s">
        <v>78</v>
      </c>
      <c r="B120">
        <v>3402</v>
      </c>
      <c r="C120">
        <v>4.0509814286817534</v>
      </c>
      <c r="D120" t="s">
        <v>165</v>
      </c>
      <c r="E120">
        <v>6</v>
      </c>
    </row>
    <row r="121" spans="1:5" x14ac:dyDescent="0.25">
      <c r="A121" s="21" t="s">
        <v>78</v>
      </c>
      <c r="B121">
        <v>3400</v>
      </c>
      <c r="C121">
        <v>3.8575699093424363</v>
      </c>
      <c r="D121" t="s">
        <v>165</v>
      </c>
      <c r="E121">
        <v>4</v>
      </c>
    </row>
    <row r="122" spans="1:5" x14ac:dyDescent="0.25">
      <c r="A122" s="21" t="s">
        <v>78</v>
      </c>
      <c r="B122">
        <v>3349</v>
      </c>
      <c r="C122">
        <v>2.5418639360520396</v>
      </c>
      <c r="D122" t="s">
        <v>168</v>
      </c>
      <c r="E122">
        <v>6</v>
      </c>
    </row>
    <row r="123" spans="1:5" x14ac:dyDescent="0.25">
      <c r="A123" s="21" t="s">
        <v>78</v>
      </c>
      <c r="B123">
        <v>3336</v>
      </c>
      <c r="C123">
        <v>1.5163260059489219</v>
      </c>
      <c r="D123" t="s">
        <v>167</v>
      </c>
      <c r="E123">
        <v>4</v>
      </c>
    </row>
    <row r="124" spans="1:5" x14ac:dyDescent="0.25">
      <c r="A124" s="21" t="s">
        <v>78</v>
      </c>
      <c r="B124">
        <v>3377</v>
      </c>
      <c r="C124">
        <v>0.92321765231300534</v>
      </c>
      <c r="D124" t="s">
        <v>166</v>
      </c>
      <c r="E124">
        <v>3</v>
      </c>
    </row>
    <row r="125" spans="1:5" x14ac:dyDescent="0.25">
      <c r="A125" s="21" t="s">
        <v>78</v>
      </c>
      <c r="B125">
        <v>3403</v>
      </c>
      <c r="C125">
        <v>0.59901730399053488</v>
      </c>
      <c r="D125" t="s">
        <v>165</v>
      </c>
      <c r="E125">
        <v>7</v>
      </c>
    </row>
    <row r="126" spans="1:5" x14ac:dyDescent="0.25">
      <c r="A126" s="21" t="s">
        <v>78</v>
      </c>
      <c r="B126">
        <v>3335</v>
      </c>
      <c r="C126">
        <v>0.52833326211965181</v>
      </c>
      <c r="D126" t="s">
        <v>167</v>
      </c>
      <c r="E126">
        <v>3</v>
      </c>
    </row>
    <row r="127" spans="1:5" x14ac:dyDescent="0.25">
      <c r="A127" s="21" t="s">
        <v>78</v>
      </c>
      <c r="B127">
        <v>3399</v>
      </c>
      <c r="C127">
        <v>0.36499444200779202</v>
      </c>
      <c r="D127" t="s">
        <v>165</v>
      </c>
      <c r="E127">
        <v>3</v>
      </c>
    </row>
    <row r="128" spans="1:5" x14ac:dyDescent="0.25">
      <c r="A128" s="21" t="s">
        <v>78</v>
      </c>
      <c r="B128">
        <v>3348</v>
      </c>
      <c r="C128">
        <v>0.36073025103023226</v>
      </c>
      <c r="D128" t="s">
        <v>168</v>
      </c>
      <c r="E128">
        <v>5</v>
      </c>
    </row>
    <row r="129" spans="1:5" x14ac:dyDescent="0.25">
      <c r="A129" s="21" t="s">
        <v>78</v>
      </c>
      <c r="B129">
        <v>3347</v>
      </c>
      <c r="C129">
        <v>0.32018490181860176</v>
      </c>
      <c r="D129" t="s">
        <v>168</v>
      </c>
      <c r="E129">
        <v>4</v>
      </c>
    </row>
    <row r="130" spans="1:5" x14ac:dyDescent="0.25">
      <c r="A130" s="21" t="s">
        <v>78</v>
      </c>
      <c r="B130">
        <v>3346</v>
      </c>
      <c r="C130">
        <v>0.1779436742100019</v>
      </c>
      <c r="D130" t="s">
        <v>168</v>
      </c>
      <c r="E130">
        <v>3</v>
      </c>
    </row>
    <row r="131" spans="1:5" x14ac:dyDescent="0.25">
      <c r="A131" s="21" t="s">
        <v>78</v>
      </c>
      <c r="B131">
        <v>3334</v>
      </c>
      <c r="C131">
        <v>2.4752613341168208E-2</v>
      </c>
      <c r="D131" t="s">
        <v>167</v>
      </c>
      <c r="E131">
        <v>2</v>
      </c>
    </row>
    <row r="132" spans="1:5" x14ac:dyDescent="0.25">
      <c r="A132" s="21" t="s">
        <v>78</v>
      </c>
      <c r="B132">
        <v>3376</v>
      </c>
      <c r="C132">
        <v>1.0096995064721814E-2</v>
      </c>
      <c r="D132" t="s">
        <v>166</v>
      </c>
      <c r="E132">
        <v>2</v>
      </c>
    </row>
    <row r="133" spans="1:5" x14ac:dyDescent="0.25">
      <c r="A133" s="21" t="s">
        <v>78</v>
      </c>
      <c r="B133">
        <v>3345</v>
      </c>
      <c r="C133">
        <v>5.2236339475106811E-3</v>
      </c>
      <c r="D133" t="s">
        <v>168</v>
      </c>
      <c r="E133">
        <v>2</v>
      </c>
    </row>
    <row r="134" spans="1:5" x14ac:dyDescent="0.25">
      <c r="A134" s="21" t="s">
        <v>78</v>
      </c>
      <c r="B134">
        <v>3331</v>
      </c>
      <c r="C134">
        <v>2.7361892106008332E-3</v>
      </c>
      <c r="D134" t="s">
        <v>167</v>
      </c>
      <c r="E134">
        <v>-1</v>
      </c>
    </row>
    <row r="135" spans="1:5" x14ac:dyDescent="0.25">
      <c r="A135" s="21" t="s">
        <v>78</v>
      </c>
      <c r="B135">
        <v>3375</v>
      </c>
      <c r="C135">
        <v>2.4975975725707051E-3</v>
      </c>
      <c r="D135" t="s">
        <v>166</v>
      </c>
      <c r="E135">
        <v>1</v>
      </c>
    </row>
    <row r="136" spans="1:5" x14ac:dyDescent="0.25">
      <c r="A136" s="21" t="s">
        <v>78</v>
      </c>
      <c r="B136">
        <v>3374</v>
      </c>
      <c r="C136">
        <v>2.1422483244407267E-3</v>
      </c>
      <c r="D136" t="s">
        <v>166</v>
      </c>
      <c r="E136">
        <v>0</v>
      </c>
    </row>
    <row r="137" spans="1:5" x14ac:dyDescent="0.25">
      <c r="A137" s="21" t="s">
        <v>78</v>
      </c>
      <c r="B137">
        <v>3373</v>
      </c>
      <c r="C137">
        <v>7.8176834588595243E-4</v>
      </c>
      <c r="D137" t="s">
        <v>166</v>
      </c>
      <c r="E137">
        <v>-1</v>
      </c>
    </row>
    <row r="138" spans="1:5" x14ac:dyDescent="0.25">
      <c r="A138" s="21" t="s">
        <v>78</v>
      </c>
      <c r="B138">
        <v>3372</v>
      </c>
      <c r="C138">
        <v>2.6955778679574072E-4</v>
      </c>
      <c r="D138" t="s">
        <v>166</v>
      </c>
      <c r="E138">
        <v>-2</v>
      </c>
    </row>
    <row r="139" spans="1:5" x14ac:dyDescent="0.25">
      <c r="A139" s="21" t="s">
        <v>79</v>
      </c>
      <c r="B139">
        <v>3381</v>
      </c>
      <c r="C139">
        <v>17.922981079725421</v>
      </c>
      <c r="D139" t="s">
        <v>166</v>
      </c>
      <c r="E139">
        <v>7</v>
      </c>
    </row>
    <row r="140" spans="1:5" x14ac:dyDescent="0.25">
      <c r="A140" s="21" t="s">
        <v>79</v>
      </c>
      <c r="B140">
        <v>3379</v>
      </c>
      <c r="C140">
        <v>9.8416149202563794</v>
      </c>
      <c r="D140" t="s">
        <v>166</v>
      </c>
      <c r="E140">
        <v>5</v>
      </c>
    </row>
    <row r="141" spans="1:5" x14ac:dyDescent="0.25">
      <c r="A141" s="21" t="s">
        <v>79</v>
      </c>
      <c r="B141">
        <v>3378</v>
      </c>
      <c r="C141">
        <v>8.8745464133961836</v>
      </c>
      <c r="D141" t="s">
        <v>166</v>
      </c>
      <c r="E141">
        <v>4</v>
      </c>
    </row>
    <row r="142" spans="1:5" x14ac:dyDescent="0.25">
      <c r="A142" s="21" t="s">
        <v>79</v>
      </c>
      <c r="B142">
        <v>3377</v>
      </c>
      <c r="C142">
        <v>8.1342886712312747</v>
      </c>
      <c r="D142" t="s">
        <v>166</v>
      </c>
      <c r="E142">
        <v>3</v>
      </c>
    </row>
    <row r="143" spans="1:5" x14ac:dyDescent="0.25">
      <c r="A143" s="21" t="s">
        <v>79</v>
      </c>
      <c r="B143">
        <v>3380</v>
      </c>
      <c r="C143">
        <v>7.5827111883925911</v>
      </c>
      <c r="D143" t="s">
        <v>166</v>
      </c>
      <c r="E143">
        <v>6</v>
      </c>
    </row>
    <row r="144" spans="1:5" x14ac:dyDescent="0.25">
      <c r="A144" s="21" t="s">
        <v>79</v>
      </c>
      <c r="B144">
        <v>3401</v>
      </c>
      <c r="C144">
        <v>5.7524469306775767</v>
      </c>
      <c r="D144" t="s">
        <v>165</v>
      </c>
      <c r="E144">
        <v>5</v>
      </c>
    </row>
    <row r="145" spans="1:5" x14ac:dyDescent="0.25">
      <c r="A145" s="21" t="s">
        <v>79</v>
      </c>
      <c r="B145">
        <v>3402</v>
      </c>
      <c r="C145">
        <v>5.5617944038322626</v>
      </c>
      <c r="D145" t="s">
        <v>165</v>
      </c>
      <c r="E145">
        <v>6</v>
      </c>
    </row>
    <row r="146" spans="1:5" x14ac:dyDescent="0.25">
      <c r="A146" s="21" t="s">
        <v>79</v>
      </c>
      <c r="B146">
        <v>3400</v>
      </c>
      <c r="C146">
        <v>4.8386296468327963</v>
      </c>
      <c r="D146" t="s">
        <v>165</v>
      </c>
      <c r="E146">
        <v>4</v>
      </c>
    </row>
    <row r="147" spans="1:5" x14ac:dyDescent="0.25">
      <c r="A147" s="21" t="s">
        <v>79</v>
      </c>
      <c r="B147">
        <v>3335</v>
      </c>
      <c r="C147">
        <v>4.7610537910819435</v>
      </c>
      <c r="D147" t="s">
        <v>167</v>
      </c>
      <c r="E147">
        <v>3</v>
      </c>
    </row>
    <row r="148" spans="1:5" x14ac:dyDescent="0.25">
      <c r="A148" s="21" t="s">
        <v>79</v>
      </c>
      <c r="B148">
        <v>3339</v>
      </c>
      <c r="C148">
        <v>4.2222960471173412</v>
      </c>
      <c r="D148" t="s">
        <v>167</v>
      </c>
      <c r="E148">
        <v>7</v>
      </c>
    </row>
    <row r="149" spans="1:5" x14ac:dyDescent="0.25">
      <c r="A149" s="21" t="s">
        <v>79</v>
      </c>
      <c r="B149">
        <v>3399</v>
      </c>
      <c r="C149">
        <v>4.0234257389424872</v>
      </c>
      <c r="D149" t="s">
        <v>165</v>
      </c>
      <c r="E149">
        <v>3</v>
      </c>
    </row>
    <row r="150" spans="1:5" x14ac:dyDescent="0.25">
      <c r="A150" s="21" t="s">
        <v>79</v>
      </c>
      <c r="B150">
        <v>3336</v>
      </c>
      <c r="C150">
        <v>3.6276573901118701</v>
      </c>
      <c r="D150" t="s">
        <v>167</v>
      </c>
      <c r="E150">
        <v>4</v>
      </c>
    </row>
    <row r="151" spans="1:5" x14ac:dyDescent="0.25">
      <c r="A151" s="21" t="s">
        <v>79</v>
      </c>
      <c r="B151">
        <v>3337</v>
      </c>
      <c r="C151">
        <v>2.7184420638116316</v>
      </c>
      <c r="D151" t="s">
        <v>167</v>
      </c>
      <c r="E151">
        <v>5</v>
      </c>
    </row>
    <row r="152" spans="1:5" x14ac:dyDescent="0.25">
      <c r="A152" s="21" t="s">
        <v>79</v>
      </c>
      <c r="B152">
        <v>3346</v>
      </c>
      <c r="C152">
        <v>1.7871044701722731</v>
      </c>
      <c r="D152" t="s">
        <v>168</v>
      </c>
      <c r="E152">
        <v>3</v>
      </c>
    </row>
    <row r="153" spans="1:5" x14ac:dyDescent="0.25">
      <c r="A153" s="21" t="s">
        <v>79</v>
      </c>
      <c r="B153">
        <v>3338</v>
      </c>
      <c r="C153">
        <v>1.6468433784396947</v>
      </c>
      <c r="D153" t="s">
        <v>167</v>
      </c>
      <c r="E153">
        <v>6</v>
      </c>
    </row>
    <row r="154" spans="1:5" x14ac:dyDescent="0.25">
      <c r="A154" s="21" t="s">
        <v>79</v>
      </c>
      <c r="B154">
        <v>3347</v>
      </c>
      <c r="C154">
        <v>1.6336291860617955</v>
      </c>
      <c r="D154" t="s">
        <v>168</v>
      </c>
      <c r="E154">
        <v>4</v>
      </c>
    </row>
    <row r="155" spans="1:5" x14ac:dyDescent="0.25">
      <c r="A155" s="21" t="s">
        <v>79</v>
      </c>
      <c r="B155">
        <v>3349</v>
      </c>
      <c r="C155">
        <v>1.2601803313222069</v>
      </c>
      <c r="D155" t="s">
        <v>168</v>
      </c>
      <c r="E155">
        <v>6</v>
      </c>
    </row>
    <row r="156" spans="1:5" x14ac:dyDescent="0.25">
      <c r="A156" s="21" t="s">
        <v>79</v>
      </c>
      <c r="B156">
        <v>3376</v>
      </c>
      <c r="C156">
        <v>1.112687592019634</v>
      </c>
      <c r="D156" t="s">
        <v>166</v>
      </c>
      <c r="E156">
        <v>2</v>
      </c>
    </row>
    <row r="157" spans="1:5" x14ac:dyDescent="0.25">
      <c r="A157" s="21" t="s">
        <v>79</v>
      </c>
      <c r="B157">
        <v>3348</v>
      </c>
      <c r="C157">
        <v>0.91460619085241646</v>
      </c>
      <c r="D157" t="s">
        <v>168</v>
      </c>
      <c r="E157">
        <v>5</v>
      </c>
    </row>
    <row r="158" spans="1:5" x14ac:dyDescent="0.25">
      <c r="A158" s="21" t="s">
        <v>79</v>
      </c>
      <c r="B158">
        <v>3334</v>
      </c>
      <c r="C158">
        <v>0.70114110303630117</v>
      </c>
      <c r="D158" t="s">
        <v>167</v>
      </c>
      <c r="E158">
        <v>2</v>
      </c>
    </row>
    <row r="159" spans="1:5" x14ac:dyDescent="0.25">
      <c r="A159" s="21" t="s">
        <v>79</v>
      </c>
      <c r="B159">
        <v>3403</v>
      </c>
      <c r="C159">
        <v>0.59496736825865226</v>
      </c>
      <c r="D159" t="s">
        <v>165</v>
      </c>
      <c r="E159">
        <v>7</v>
      </c>
    </row>
    <row r="160" spans="1:5" x14ac:dyDescent="0.25">
      <c r="A160" s="21" t="s">
        <v>79</v>
      </c>
      <c r="B160">
        <v>3398</v>
      </c>
      <c r="C160">
        <v>0.52166475879916085</v>
      </c>
      <c r="D160" t="s">
        <v>165</v>
      </c>
      <c r="E160">
        <v>2</v>
      </c>
    </row>
    <row r="161" spans="1:5" x14ac:dyDescent="0.25">
      <c r="A161" s="21" t="s">
        <v>79</v>
      </c>
      <c r="B161">
        <v>3375</v>
      </c>
      <c r="C161">
        <v>0.32345187313067064</v>
      </c>
      <c r="D161" t="s">
        <v>166</v>
      </c>
      <c r="E161">
        <v>1</v>
      </c>
    </row>
    <row r="162" spans="1:5" x14ac:dyDescent="0.25">
      <c r="A162" s="21" t="s">
        <v>79</v>
      </c>
      <c r="B162">
        <v>3331</v>
      </c>
      <c r="C162">
        <v>0.30955724845868543</v>
      </c>
      <c r="D162" t="s">
        <v>167</v>
      </c>
      <c r="E162">
        <v>-1</v>
      </c>
    </row>
    <row r="163" spans="1:5" x14ac:dyDescent="0.25">
      <c r="A163" s="21" t="s">
        <v>79</v>
      </c>
      <c r="B163">
        <v>3333</v>
      </c>
      <c r="C163">
        <v>0.21201875830211639</v>
      </c>
      <c r="D163" t="s">
        <v>167</v>
      </c>
      <c r="E163">
        <v>1</v>
      </c>
    </row>
    <row r="164" spans="1:5" x14ac:dyDescent="0.25">
      <c r="A164" s="21" t="s">
        <v>79</v>
      </c>
      <c r="B164">
        <v>3374</v>
      </c>
      <c r="C164">
        <v>0.20708808950439275</v>
      </c>
      <c r="D164" t="s">
        <v>166</v>
      </c>
      <c r="E164">
        <v>0</v>
      </c>
    </row>
    <row r="165" spans="1:5" x14ac:dyDescent="0.25">
      <c r="A165" s="21" t="s">
        <v>79</v>
      </c>
      <c r="B165">
        <v>3332</v>
      </c>
      <c r="C165">
        <v>0.173132217050736</v>
      </c>
      <c r="D165" t="s">
        <v>167</v>
      </c>
      <c r="E165">
        <v>0</v>
      </c>
    </row>
    <row r="166" spans="1:5" x14ac:dyDescent="0.25">
      <c r="A166" s="21" t="s">
        <v>79</v>
      </c>
      <c r="B166">
        <v>3345</v>
      </c>
      <c r="C166">
        <v>0.1308928210169035</v>
      </c>
      <c r="D166" t="s">
        <v>168</v>
      </c>
      <c r="E166">
        <v>2</v>
      </c>
    </row>
    <row r="167" spans="1:5" x14ac:dyDescent="0.25">
      <c r="A167" s="21" t="s">
        <v>79</v>
      </c>
      <c r="B167">
        <v>3397</v>
      </c>
      <c r="C167">
        <v>0.12753996623445144</v>
      </c>
      <c r="D167" t="s">
        <v>165</v>
      </c>
      <c r="E167">
        <v>1</v>
      </c>
    </row>
    <row r="168" spans="1:5" x14ac:dyDescent="0.25">
      <c r="A168" s="21" t="s">
        <v>79</v>
      </c>
      <c r="B168">
        <v>3373</v>
      </c>
      <c r="C168">
        <v>0.11304379996914392</v>
      </c>
      <c r="D168" t="s">
        <v>166</v>
      </c>
      <c r="E168">
        <v>-1</v>
      </c>
    </row>
    <row r="169" spans="1:5" x14ac:dyDescent="0.25">
      <c r="A169" s="21" t="s">
        <v>79</v>
      </c>
      <c r="B169">
        <v>3372</v>
      </c>
      <c r="C169">
        <v>9.8679118205109051E-2</v>
      </c>
      <c r="D169" t="s">
        <v>166</v>
      </c>
      <c r="E169">
        <v>-2</v>
      </c>
    </row>
    <row r="170" spans="1:5" x14ac:dyDescent="0.25">
      <c r="A170" s="21" t="s">
        <v>79</v>
      </c>
      <c r="B170">
        <v>3341</v>
      </c>
      <c r="C170">
        <v>8.3504163201981632E-2</v>
      </c>
      <c r="D170" t="s">
        <v>168</v>
      </c>
      <c r="E170">
        <v>-2</v>
      </c>
    </row>
    <row r="171" spans="1:5" x14ac:dyDescent="0.25">
      <c r="A171" s="21" t="s">
        <v>79</v>
      </c>
      <c r="B171">
        <v>3396</v>
      </c>
      <c r="C171">
        <v>5.9496736825865218E-2</v>
      </c>
      <c r="D171" t="s">
        <v>165</v>
      </c>
      <c r="E171">
        <v>0</v>
      </c>
    </row>
    <row r="172" spans="1:5" x14ac:dyDescent="0.25">
      <c r="A172" s="21" t="s">
        <v>79</v>
      </c>
      <c r="B172">
        <v>3343</v>
      </c>
      <c r="C172">
        <v>4.7202935956874283E-2</v>
      </c>
      <c r="D172" t="s">
        <v>168</v>
      </c>
      <c r="E172">
        <v>0</v>
      </c>
    </row>
    <row r="173" spans="1:5" x14ac:dyDescent="0.25">
      <c r="A173" s="21" t="s">
        <v>79</v>
      </c>
      <c r="B173">
        <v>3342</v>
      </c>
      <c r="C173">
        <v>4.6545513450511139E-2</v>
      </c>
      <c r="D173" t="s">
        <v>168</v>
      </c>
      <c r="E173">
        <v>-1</v>
      </c>
    </row>
    <row r="174" spans="1:5" x14ac:dyDescent="0.25">
      <c r="A174" s="21" t="s">
        <v>79</v>
      </c>
      <c r="B174">
        <v>3344</v>
      </c>
      <c r="C174">
        <v>2.1201875830211641E-2</v>
      </c>
      <c r="D174" t="s">
        <v>168</v>
      </c>
      <c r="E174">
        <v>1</v>
      </c>
    </row>
    <row r="175" spans="1:5" x14ac:dyDescent="0.25">
      <c r="A175" s="21" t="s">
        <v>79</v>
      </c>
      <c r="B175">
        <v>3395</v>
      </c>
      <c r="C175">
        <v>1.1932218490491201E-2</v>
      </c>
      <c r="D175" t="s">
        <v>165</v>
      </c>
      <c r="E175">
        <v>-1</v>
      </c>
    </row>
    <row r="176" spans="1:5" x14ac:dyDescent="0.25">
      <c r="A176" s="21" t="s">
        <v>80</v>
      </c>
      <c r="B176">
        <v>3381</v>
      </c>
      <c r="C176">
        <v>19.7041858332367</v>
      </c>
      <c r="D176" t="s">
        <v>166</v>
      </c>
      <c r="E176">
        <v>7</v>
      </c>
    </row>
    <row r="177" spans="1:5" x14ac:dyDescent="0.25">
      <c r="A177" s="21" t="s">
        <v>80</v>
      </c>
      <c r="B177">
        <v>3379</v>
      </c>
      <c r="C177">
        <v>12.29769064967773</v>
      </c>
      <c r="D177" t="s">
        <v>166</v>
      </c>
      <c r="E177">
        <v>5</v>
      </c>
    </row>
    <row r="178" spans="1:5" x14ac:dyDescent="0.25">
      <c r="A178" s="21" t="s">
        <v>80</v>
      </c>
      <c r="B178">
        <v>3380</v>
      </c>
      <c r="C178">
        <v>10.534418828584233</v>
      </c>
      <c r="D178" t="s">
        <v>166</v>
      </c>
      <c r="E178">
        <v>6</v>
      </c>
    </row>
    <row r="179" spans="1:5" x14ac:dyDescent="0.25">
      <c r="A179" s="21" t="s">
        <v>80</v>
      </c>
      <c r="B179">
        <v>3338</v>
      </c>
      <c r="C179">
        <v>10.172722044770181</v>
      </c>
      <c r="D179" t="s">
        <v>167</v>
      </c>
      <c r="E179">
        <v>6</v>
      </c>
    </row>
    <row r="180" spans="1:5" x14ac:dyDescent="0.25">
      <c r="A180" s="21" t="s">
        <v>80</v>
      </c>
      <c r="B180">
        <v>3403</v>
      </c>
      <c r="C180">
        <v>9.9152642646247617</v>
      </c>
      <c r="D180" t="s">
        <v>165</v>
      </c>
      <c r="E180">
        <v>7</v>
      </c>
    </row>
    <row r="181" spans="1:5" x14ac:dyDescent="0.25">
      <c r="A181" s="21" t="s">
        <v>80</v>
      </c>
      <c r="B181">
        <v>3337</v>
      </c>
      <c r="C181">
        <v>8.0427298734207699</v>
      </c>
      <c r="D181" t="s">
        <v>167</v>
      </c>
      <c r="E181">
        <v>5</v>
      </c>
    </row>
    <row r="182" spans="1:5" x14ac:dyDescent="0.25">
      <c r="A182" s="21" t="s">
        <v>80</v>
      </c>
      <c r="B182">
        <v>3401</v>
      </c>
      <c r="C182">
        <v>6.362346898617993</v>
      </c>
      <c r="D182" t="s">
        <v>165</v>
      </c>
      <c r="E182">
        <v>5</v>
      </c>
    </row>
    <row r="183" spans="1:5" x14ac:dyDescent="0.25">
      <c r="A183" s="21" t="s">
        <v>80</v>
      </c>
      <c r="B183">
        <v>3378</v>
      </c>
      <c r="C183">
        <v>4.7585733120536071</v>
      </c>
      <c r="D183" t="s">
        <v>166</v>
      </c>
      <c r="E183">
        <v>4</v>
      </c>
    </row>
    <row r="184" spans="1:5" x14ac:dyDescent="0.25">
      <c r="A184" s="21" t="s">
        <v>80</v>
      </c>
      <c r="B184">
        <v>3349</v>
      </c>
      <c r="C184">
        <v>4.5608959725663443</v>
      </c>
      <c r="D184" t="s">
        <v>168</v>
      </c>
      <c r="E184">
        <v>6</v>
      </c>
    </row>
    <row r="185" spans="1:5" x14ac:dyDescent="0.25">
      <c r="A185" s="21" t="s">
        <v>80</v>
      </c>
      <c r="B185">
        <v>3336</v>
      </c>
      <c r="C185">
        <v>2.5841225776937193</v>
      </c>
      <c r="D185" t="s">
        <v>167</v>
      </c>
      <c r="E185">
        <v>4</v>
      </c>
    </row>
    <row r="186" spans="1:5" x14ac:dyDescent="0.25">
      <c r="A186" s="21" t="s">
        <v>80</v>
      </c>
      <c r="B186">
        <v>3400</v>
      </c>
      <c r="C186">
        <v>1.6344173418597423</v>
      </c>
      <c r="D186" t="s">
        <v>165</v>
      </c>
      <c r="E186">
        <v>4</v>
      </c>
    </row>
    <row r="187" spans="1:5" x14ac:dyDescent="0.25">
      <c r="A187" s="21" t="s">
        <v>80</v>
      </c>
      <c r="B187">
        <v>3339</v>
      </c>
      <c r="C187">
        <v>1.5384672228201819</v>
      </c>
      <c r="D187" t="s">
        <v>167</v>
      </c>
      <c r="E187">
        <v>7</v>
      </c>
    </row>
    <row r="188" spans="1:5" x14ac:dyDescent="0.25">
      <c r="A188" s="21" t="s">
        <v>80</v>
      </c>
      <c r="B188">
        <v>3402</v>
      </c>
      <c r="C188">
        <v>1.2910565755584871</v>
      </c>
      <c r="D188" t="s">
        <v>165</v>
      </c>
      <c r="E188">
        <v>6</v>
      </c>
    </row>
    <row r="189" spans="1:5" x14ac:dyDescent="0.25">
      <c r="A189" s="21" t="s">
        <v>80</v>
      </c>
      <c r="B189">
        <v>3335</v>
      </c>
      <c r="C189">
        <v>1.2128471814083615</v>
      </c>
      <c r="D189" t="s">
        <v>167</v>
      </c>
      <c r="E189">
        <v>3</v>
      </c>
    </row>
    <row r="190" spans="1:5" x14ac:dyDescent="0.25">
      <c r="A190" s="21" t="s">
        <v>80</v>
      </c>
      <c r="B190">
        <v>3348</v>
      </c>
      <c r="C190">
        <v>1.0941327710375042</v>
      </c>
      <c r="D190" t="s">
        <v>168</v>
      </c>
      <c r="E190">
        <v>5</v>
      </c>
    </row>
    <row r="191" spans="1:5" x14ac:dyDescent="0.25">
      <c r="A191" s="21" t="s">
        <v>80</v>
      </c>
      <c r="B191">
        <v>3347</v>
      </c>
      <c r="C191">
        <v>1.0552754846097026</v>
      </c>
      <c r="D191" t="s">
        <v>168</v>
      </c>
      <c r="E191">
        <v>4</v>
      </c>
    </row>
    <row r="192" spans="1:5" x14ac:dyDescent="0.25">
      <c r="A192" s="21" t="s">
        <v>80</v>
      </c>
      <c r="B192">
        <v>3377</v>
      </c>
      <c r="C192">
        <v>0.90923036101189603</v>
      </c>
      <c r="D192" t="s">
        <v>166</v>
      </c>
      <c r="E192">
        <v>3</v>
      </c>
    </row>
    <row r="193" spans="1:5" x14ac:dyDescent="0.25">
      <c r="A193" s="21" t="s">
        <v>80</v>
      </c>
      <c r="B193">
        <v>3346</v>
      </c>
      <c r="C193">
        <v>0.67252995740425092</v>
      </c>
      <c r="D193" t="s">
        <v>168</v>
      </c>
      <c r="E193">
        <v>3</v>
      </c>
    </row>
    <row r="194" spans="1:5" x14ac:dyDescent="0.25">
      <c r="A194" s="21" t="s">
        <v>80</v>
      </c>
      <c r="B194">
        <v>3399</v>
      </c>
      <c r="C194">
        <v>0.22229281505238541</v>
      </c>
      <c r="D194" t="s">
        <v>165</v>
      </c>
      <c r="E194">
        <v>3</v>
      </c>
    </row>
    <row r="195" spans="1:5" x14ac:dyDescent="0.25">
      <c r="A195" s="21" t="s">
        <v>80</v>
      </c>
      <c r="B195">
        <v>3376</v>
      </c>
      <c r="C195">
        <v>0.21063814090726604</v>
      </c>
      <c r="D195" t="s">
        <v>166</v>
      </c>
      <c r="E195">
        <v>2</v>
      </c>
    </row>
    <row r="196" spans="1:5" x14ac:dyDescent="0.25">
      <c r="A196" s="21" t="s">
        <v>80</v>
      </c>
      <c r="B196">
        <v>3394</v>
      </c>
      <c r="C196">
        <v>0.19453761046109891</v>
      </c>
      <c r="D196" t="s">
        <v>165</v>
      </c>
      <c r="E196">
        <v>-2</v>
      </c>
    </row>
    <row r="197" spans="1:5" x14ac:dyDescent="0.25">
      <c r="A197" s="21" t="s">
        <v>80</v>
      </c>
      <c r="B197">
        <v>3398</v>
      </c>
      <c r="C197">
        <v>0.13839925547329307</v>
      </c>
      <c r="D197" t="s">
        <v>165</v>
      </c>
      <c r="E197">
        <v>2</v>
      </c>
    </row>
    <row r="198" spans="1:5" x14ac:dyDescent="0.25">
      <c r="A198" s="21" t="s">
        <v>80</v>
      </c>
      <c r="B198">
        <v>3396</v>
      </c>
      <c r="C198">
        <v>0.10649960856747052</v>
      </c>
      <c r="D198" t="s">
        <v>165</v>
      </c>
      <c r="E198">
        <v>0</v>
      </c>
    </row>
    <row r="199" spans="1:5" x14ac:dyDescent="0.25">
      <c r="A199" s="21" t="s">
        <v>80</v>
      </c>
      <c r="B199">
        <v>3397</v>
      </c>
      <c r="C199">
        <v>0.10499253863491199</v>
      </c>
      <c r="D199" t="s">
        <v>165</v>
      </c>
      <c r="E199">
        <v>1</v>
      </c>
    </row>
    <row r="200" spans="1:5" x14ac:dyDescent="0.25">
      <c r="A200" s="21" t="s">
        <v>80</v>
      </c>
      <c r="B200">
        <v>3395</v>
      </c>
      <c r="C200">
        <v>9.5196584073281451E-2</v>
      </c>
      <c r="D200" t="s">
        <v>165</v>
      </c>
      <c r="E200">
        <v>-1</v>
      </c>
    </row>
    <row r="201" spans="1:5" x14ac:dyDescent="0.25">
      <c r="A201" s="21" t="s">
        <v>80</v>
      </c>
      <c r="B201">
        <v>3331</v>
      </c>
      <c r="C201">
        <v>8.4308003810545956E-2</v>
      </c>
      <c r="D201" t="s">
        <v>167</v>
      </c>
      <c r="E201">
        <v>-1</v>
      </c>
    </row>
    <row r="202" spans="1:5" x14ac:dyDescent="0.25">
      <c r="A202" s="21" t="s">
        <v>80</v>
      </c>
      <c r="B202">
        <v>3375</v>
      </c>
      <c r="C202">
        <v>8.2687903633045512E-2</v>
      </c>
      <c r="D202" t="s">
        <v>166</v>
      </c>
      <c r="E202">
        <v>1</v>
      </c>
    </row>
    <row r="203" spans="1:5" x14ac:dyDescent="0.25">
      <c r="A203" s="21" t="s">
        <v>80</v>
      </c>
      <c r="B203">
        <v>3372</v>
      </c>
      <c r="C203">
        <v>7.7357899638230129E-2</v>
      </c>
      <c r="D203" t="s">
        <v>166</v>
      </c>
      <c r="E203">
        <v>-2</v>
      </c>
    </row>
    <row r="204" spans="1:5" x14ac:dyDescent="0.25">
      <c r="A204" s="21" t="s">
        <v>80</v>
      </c>
      <c r="B204">
        <v>3332</v>
      </c>
      <c r="C204">
        <v>7.2716124245949809E-2</v>
      </c>
      <c r="D204" t="s">
        <v>167</v>
      </c>
      <c r="E204">
        <v>0</v>
      </c>
    </row>
    <row r="205" spans="1:5" x14ac:dyDescent="0.25">
      <c r="A205" s="21" t="s">
        <v>80</v>
      </c>
      <c r="B205">
        <v>3374</v>
      </c>
      <c r="C205">
        <v>6.2618755697807574E-2</v>
      </c>
      <c r="D205" t="s">
        <v>166</v>
      </c>
      <c r="E205">
        <v>0</v>
      </c>
    </row>
    <row r="206" spans="1:5" x14ac:dyDescent="0.25">
      <c r="A206" s="21" t="s">
        <v>80</v>
      </c>
      <c r="B206">
        <v>3334</v>
      </c>
      <c r="C206">
        <v>5.9428791007225312E-2</v>
      </c>
      <c r="D206" t="s">
        <v>167</v>
      </c>
      <c r="E206">
        <v>2</v>
      </c>
    </row>
    <row r="207" spans="1:5" x14ac:dyDescent="0.25">
      <c r="A207" s="21" t="s">
        <v>80</v>
      </c>
      <c r="B207">
        <v>3373</v>
      </c>
      <c r="C207">
        <v>4.8879301479315483E-2</v>
      </c>
      <c r="D207" t="s">
        <v>166</v>
      </c>
      <c r="E207">
        <v>-1</v>
      </c>
    </row>
    <row r="208" spans="1:5" x14ac:dyDescent="0.25">
      <c r="A208" s="21" t="s">
        <v>80</v>
      </c>
      <c r="B208">
        <v>3343</v>
      </c>
      <c r="C208">
        <v>2.5469481860239417E-2</v>
      </c>
      <c r="D208" t="s">
        <v>168</v>
      </c>
      <c r="E208">
        <v>0</v>
      </c>
    </row>
    <row r="209" spans="1:5" x14ac:dyDescent="0.25">
      <c r="A209" s="21" t="s">
        <v>80</v>
      </c>
      <c r="B209">
        <v>3333</v>
      </c>
      <c r="C209">
        <v>2.3485173115704E-2</v>
      </c>
      <c r="D209" t="s">
        <v>167</v>
      </c>
      <c r="E209">
        <v>1</v>
      </c>
    </row>
    <row r="210" spans="1:5" x14ac:dyDescent="0.25">
      <c r="A210" s="21" t="s">
        <v>80</v>
      </c>
      <c r="B210">
        <v>3345</v>
      </c>
      <c r="C210">
        <v>1.9589397340040161E-2</v>
      </c>
      <c r="D210" t="s">
        <v>168</v>
      </c>
      <c r="E210">
        <v>2</v>
      </c>
    </row>
    <row r="211" spans="1:5" x14ac:dyDescent="0.25">
      <c r="A211" s="21" t="s">
        <v>80</v>
      </c>
      <c r="B211">
        <v>3341</v>
      </c>
      <c r="C211">
        <v>1.8991341755136507E-2</v>
      </c>
      <c r="D211" t="s">
        <v>168</v>
      </c>
      <c r="E211">
        <v>-2</v>
      </c>
    </row>
    <row r="212" spans="1:5" x14ac:dyDescent="0.25">
      <c r="A212" s="21" t="s">
        <v>80</v>
      </c>
      <c r="B212">
        <v>3342</v>
      </c>
      <c r="C212">
        <v>7.4172958514089745E-3</v>
      </c>
      <c r="D212" t="s">
        <v>168</v>
      </c>
      <c r="E212">
        <v>-1</v>
      </c>
    </row>
    <row r="213" spans="1:5" x14ac:dyDescent="0.25">
      <c r="A213" s="21" t="s">
        <v>80</v>
      </c>
      <c r="B213">
        <v>3344</v>
      </c>
      <c r="C213">
        <v>3.5868264394893377E-3</v>
      </c>
      <c r="D213" t="s">
        <v>168</v>
      </c>
      <c r="E213">
        <v>1</v>
      </c>
    </row>
    <row r="214" spans="1:5" x14ac:dyDescent="0.25">
      <c r="A214" s="21" t="s">
        <v>81</v>
      </c>
      <c r="B214">
        <v>3380</v>
      </c>
      <c r="C214">
        <v>24.495655923326694</v>
      </c>
      <c r="D214" t="s">
        <v>166</v>
      </c>
      <c r="E214">
        <v>6</v>
      </c>
    </row>
    <row r="215" spans="1:5" x14ac:dyDescent="0.25">
      <c r="A215" s="21" t="s">
        <v>81</v>
      </c>
      <c r="B215">
        <v>3381</v>
      </c>
      <c r="C215">
        <v>14.44637046685671</v>
      </c>
      <c r="D215" t="s">
        <v>166</v>
      </c>
      <c r="E215">
        <v>7</v>
      </c>
    </row>
    <row r="216" spans="1:5" x14ac:dyDescent="0.25">
      <c r="A216" s="21" t="s">
        <v>81</v>
      </c>
      <c r="B216">
        <v>3379</v>
      </c>
      <c r="C216">
        <v>8.9940375212455557</v>
      </c>
      <c r="D216" t="s">
        <v>166</v>
      </c>
      <c r="E216">
        <v>5</v>
      </c>
    </row>
    <row r="217" spans="1:5" x14ac:dyDescent="0.25">
      <c r="A217" s="21" t="s">
        <v>81</v>
      </c>
      <c r="B217">
        <v>3338</v>
      </c>
      <c r="C217">
        <v>7.6044747103339514</v>
      </c>
      <c r="D217" t="s">
        <v>167</v>
      </c>
      <c r="E217">
        <v>6</v>
      </c>
    </row>
    <row r="218" spans="1:5" x14ac:dyDescent="0.25">
      <c r="A218" s="21" t="s">
        <v>81</v>
      </c>
      <c r="B218">
        <v>3337</v>
      </c>
      <c r="C218">
        <v>6.1731020449347405</v>
      </c>
      <c r="D218" t="s">
        <v>167</v>
      </c>
      <c r="E218">
        <v>5</v>
      </c>
    </row>
    <row r="219" spans="1:5" x14ac:dyDescent="0.25">
      <c r="A219" s="21" t="s">
        <v>81</v>
      </c>
      <c r="B219">
        <v>3403</v>
      </c>
      <c r="C219">
        <v>4.9120840415458131</v>
      </c>
      <c r="D219" t="s">
        <v>165</v>
      </c>
      <c r="E219">
        <v>7</v>
      </c>
    </row>
    <row r="220" spans="1:5" x14ac:dyDescent="0.25">
      <c r="A220" s="21" t="s">
        <v>81</v>
      </c>
      <c r="B220">
        <v>3378</v>
      </c>
      <c r="C220">
        <v>4.5625208659866923</v>
      </c>
      <c r="D220" t="s">
        <v>166</v>
      </c>
      <c r="E220">
        <v>4</v>
      </c>
    </row>
    <row r="221" spans="1:5" x14ac:dyDescent="0.25">
      <c r="A221" s="21" t="s">
        <v>81</v>
      </c>
      <c r="B221">
        <v>3401</v>
      </c>
      <c r="C221">
        <v>4.0694925034602987</v>
      </c>
      <c r="D221" t="s">
        <v>165</v>
      </c>
      <c r="E221">
        <v>5</v>
      </c>
    </row>
    <row r="222" spans="1:5" x14ac:dyDescent="0.25">
      <c r="A222" s="21" t="s">
        <v>81</v>
      </c>
      <c r="B222">
        <v>3349</v>
      </c>
      <c r="C222">
        <v>3.8350293979023524</v>
      </c>
      <c r="D222" t="s">
        <v>168</v>
      </c>
      <c r="E222">
        <v>6</v>
      </c>
    </row>
    <row r="223" spans="1:5" x14ac:dyDescent="0.25">
      <c r="A223" s="21" t="s">
        <v>81</v>
      </c>
      <c r="B223">
        <v>3336</v>
      </c>
      <c r="C223">
        <v>3.558428517429447</v>
      </c>
      <c r="D223" t="s">
        <v>167</v>
      </c>
      <c r="E223">
        <v>4</v>
      </c>
    </row>
    <row r="224" spans="1:5" x14ac:dyDescent="0.25">
      <c r="A224" s="21" t="s">
        <v>81</v>
      </c>
      <c r="B224">
        <v>3335</v>
      </c>
      <c r="C224">
        <v>3.5372776498651288</v>
      </c>
      <c r="D224" t="s">
        <v>167</v>
      </c>
      <c r="E224">
        <v>3</v>
      </c>
    </row>
    <row r="225" spans="1:5" x14ac:dyDescent="0.25">
      <c r="A225" s="21" t="s">
        <v>81</v>
      </c>
      <c r="B225">
        <v>3402</v>
      </c>
      <c r="C225">
        <v>2.5889317739580227</v>
      </c>
      <c r="D225" t="s">
        <v>165</v>
      </c>
      <c r="E225">
        <v>6</v>
      </c>
    </row>
    <row r="226" spans="1:5" x14ac:dyDescent="0.25">
      <c r="A226" s="21" t="s">
        <v>81</v>
      </c>
      <c r="B226">
        <v>3339</v>
      </c>
      <c r="C226">
        <v>2.1872292504496529</v>
      </c>
      <c r="D226" t="s">
        <v>167</v>
      </c>
      <c r="E226">
        <v>7</v>
      </c>
    </row>
    <row r="227" spans="1:5" x14ac:dyDescent="0.25">
      <c r="A227" s="21" t="s">
        <v>81</v>
      </c>
      <c r="B227">
        <v>3347</v>
      </c>
      <c r="C227">
        <v>1.8742292025404783</v>
      </c>
      <c r="D227" t="s">
        <v>168</v>
      </c>
      <c r="E227">
        <v>4</v>
      </c>
    </row>
    <row r="228" spans="1:5" x14ac:dyDescent="0.25">
      <c r="A228" s="21" t="s">
        <v>81</v>
      </c>
      <c r="B228">
        <v>3377</v>
      </c>
      <c r="C228">
        <v>1.7127283920687459</v>
      </c>
      <c r="D228" t="s">
        <v>166</v>
      </c>
      <c r="E228">
        <v>3</v>
      </c>
    </row>
    <row r="229" spans="1:5" x14ac:dyDescent="0.25">
      <c r="A229" s="21" t="s">
        <v>81</v>
      </c>
      <c r="B229">
        <v>3346</v>
      </c>
      <c r="C229">
        <v>1.6067117179052719</v>
      </c>
      <c r="D229" t="s">
        <v>168</v>
      </c>
      <c r="E229">
        <v>3</v>
      </c>
    </row>
    <row r="230" spans="1:5" x14ac:dyDescent="0.25">
      <c r="A230" s="21" t="s">
        <v>81</v>
      </c>
      <c r="B230">
        <v>3348</v>
      </c>
      <c r="C230">
        <v>1.4915460638186278</v>
      </c>
      <c r="D230" t="s">
        <v>168</v>
      </c>
      <c r="E230">
        <v>5</v>
      </c>
    </row>
    <row r="231" spans="1:5" x14ac:dyDescent="0.25">
      <c r="A231" s="21" t="s">
        <v>81</v>
      </c>
      <c r="B231">
        <v>3400</v>
      </c>
      <c r="C231">
        <v>1.3969410205270645</v>
      </c>
      <c r="D231" t="s">
        <v>165</v>
      </c>
      <c r="E231">
        <v>4</v>
      </c>
    </row>
    <row r="232" spans="1:5" x14ac:dyDescent="0.25">
      <c r="A232" s="21" t="s">
        <v>81</v>
      </c>
      <c r="B232">
        <v>3399</v>
      </c>
      <c r="C232">
        <v>0.24315299688282124</v>
      </c>
      <c r="D232" t="s">
        <v>165</v>
      </c>
      <c r="E232">
        <v>3</v>
      </c>
    </row>
    <row r="233" spans="1:5" x14ac:dyDescent="0.25">
      <c r="A233" s="21" t="s">
        <v>81</v>
      </c>
      <c r="B233">
        <v>3334</v>
      </c>
      <c r="C233">
        <v>0.18863622583525677</v>
      </c>
      <c r="D233" t="s">
        <v>167</v>
      </c>
      <c r="E233">
        <v>2</v>
      </c>
    </row>
    <row r="234" spans="1:5" x14ac:dyDescent="0.25">
      <c r="A234" s="21" t="s">
        <v>81</v>
      </c>
      <c r="B234">
        <v>3376</v>
      </c>
      <c r="C234">
        <v>0.15013836766392405</v>
      </c>
      <c r="D234" t="s">
        <v>166</v>
      </c>
      <c r="E234">
        <v>2</v>
      </c>
    </row>
    <row r="235" spans="1:5" x14ac:dyDescent="0.25">
      <c r="A235" s="21" t="s">
        <v>81</v>
      </c>
      <c r="B235">
        <v>3331</v>
      </c>
      <c r="C235">
        <v>7.7323636770019216E-2</v>
      </c>
      <c r="D235" t="s">
        <v>167</v>
      </c>
      <c r="E235">
        <v>-1</v>
      </c>
    </row>
    <row r="236" spans="1:5" x14ac:dyDescent="0.25">
      <c r="A236" s="21" t="s">
        <v>81</v>
      </c>
      <c r="B236">
        <v>3345</v>
      </c>
      <c r="C236">
        <v>6.6289114389564807E-2</v>
      </c>
      <c r="D236" t="s">
        <v>168</v>
      </c>
      <c r="E236">
        <v>2</v>
      </c>
    </row>
    <row r="237" spans="1:5" x14ac:dyDescent="0.25">
      <c r="A237" s="21" t="s">
        <v>81</v>
      </c>
      <c r="B237">
        <v>3375</v>
      </c>
      <c r="C237">
        <v>4.2282059902995231E-2</v>
      </c>
      <c r="D237" t="s">
        <v>166</v>
      </c>
      <c r="E237">
        <v>1</v>
      </c>
    </row>
    <row r="238" spans="1:5" x14ac:dyDescent="0.25">
      <c r="A238" s="21" t="s">
        <v>81</v>
      </c>
      <c r="B238">
        <v>3333</v>
      </c>
      <c r="C238">
        <v>4.0858885248279873E-2</v>
      </c>
      <c r="D238" t="s">
        <v>167</v>
      </c>
      <c r="E238">
        <v>1</v>
      </c>
    </row>
    <row r="239" spans="1:5" x14ac:dyDescent="0.25">
      <c r="A239" s="21" t="s">
        <v>81</v>
      </c>
      <c r="B239">
        <v>3332</v>
      </c>
      <c r="C239">
        <v>3.1873865538786544E-2</v>
      </c>
      <c r="D239" t="s">
        <v>167</v>
      </c>
      <c r="E239">
        <v>0</v>
      </c>
    </row>
    <row r="240" spans="1:5" x14ac:dyDescent="0.25">
      <c r="A240" s="21" t="s">
        <v>81</v>
      </c>
      <c r="B240">
        <v>3398</v>
      </c>
      <c r="C240">
        <v>3.0873708235357546E-2</v>
      </c>
      <c r="D240" t="s">
        <v>165</v>
      </c>
      <c r="E240">
        <v>2</v>
      </c>
    </row>
    <row r="241" spans="1:5" x14ac:dyDescent="0.25">
      <c r="A241" s="21" t="s">
        <v>81</v>
      </c>
      <c r="B241">
        <v>3343</v>
      </c>
      <c r="C241">
        <v>2.3646342016480429E-2</v>
      </c>
      <c r="D241" t="s">
        <v>168</v>
      </c>
      <c r="E241">
        <v>0</v>
      </c>
    </row>
    <row r="242" spans="1:5" x14ac:dyDescent="0.25">
      <c r="A242" s="21" t="s">
        <v>81</v>
      </c>
      <c r="B242">
        <v>3341</v>
      </c>
      <c r="C242">
        <v>1.5054826819811627E-2</v>
      </c>
      <c r="D242" t="s">
        <v>168</v>
      </c>
      <c r="E242">
        <v>-2</v>
      </c>
    </row>
    <row r="243" spans="1:5" x14ac:dyDescent="0.25">
      <c r="A243" s="21" t="s">
        <v>81</v>
      </c>
      <c r="B243">
        <v>3374</v>
      </c>
      <c r="C243">
        <v>1.3939897366808805E-2</v>
      </c>
      <c r="D243" t="s">
        <v>166</v>
      </c>
      <c r="E243">
        <v>0</v>
      </c>
    </row>
    <row r="244" spans="1:5" x14ac:dyDescent="0.25">
      <c r="A244" s="21" t="s">
        <v>81</v>
      </c>
      <c r="B244">
        <v>3342</v>
      </c>
      <c r="C244">
        <v>1.062790105053572E-2</v>
      </c>
      <c r="D244" t="s">
        <v>168</v>
      </c>
      <c r="E244">
        <v>-1</v>
      </c>
    </row>
    <row r="245" spans="1:5" x14ac:dyDescent="0.25">
      <c r="A245" s="21" t="s">
        <v>81</v>
      </c>
      <c r="B245">
        <v>3397</v>
      </c>
      <c r="C245">
        <v>8.4111589616242266E-3</v>
      </c>
      <c r="D245" t="s">
        <v>165</v>
      </c>
      <c r="E245">
        <v>1</v>
      </c>
    </row>
    <row r="246" spans="1:5" x14ac:dyDescent="0.25">
      <c r="A246" s="21" t="s">
        <v>81</v>
      </c>
      <c r="B246">
        <v>3344</v>
      </c>
      <c r="C246">
        <v>7.3126255299890948E-3</v>
      </c>
      <c r="D246" t="s">
        <v>168</v>
      </c>
      <c r="E246">
        <v>1</v>
      </c>
    </row>
    <row r="247" spans="1:5" x14ac:dyDescent="0.25">
      <c r="A247" s="21" t="s">
        <v>81</v>
      </c>
      <c r="B247">
        <v>3373</v>
      </c>
      <c r="C247">
        <v>2.7873236325070541E-3</v>
      </c>
      <c r="D247" t="s">
        <v>166</v>
      </c>
      <c r="E247">
        <v>-1</v>
      </c>
    </row>
    <row r="248" spans="1:5" x14ac:dyDescent="0.25">
      <c r="A248" s="21" t="s">
        <v>86</v>
      </c>
      <c r="B248">
        <v>3379</v>
      </c>
      <c r="C248">
        <v>26.220606266164854</v>
      </c>
      <c r="D248" t="s">
        <v>166</v>
      </c>
      <c r="E248">
        <v>5</v>
      </c>
    </row>
    <row r="249" spans="1:5" x14ac:dyDescent="0.25">
      <c r="A249" s="21" t="s">
        <v>86</v>
      </c>
      <c r="B249">
        <v>3380</v>
      </c>
      <c r="C249">
        <v>17.203717070079787</v>
      </c>
      <c r="D249" t="s">
        <v>166</v>
      </c>
      <c r="E249">
        <v>6</v>
      </c>
    </row>
    <row r="250" spans="1:5" x14ac:dyDescent="0.25">
      <c r="A250" s="21" t="s">
        <v>86</v>
      </c>
      <c r="B250">
        <v>3378</v>
      </c>
      <c r="C250">
        <v>11.658260570746258</v>
      </c>
      <c r="D250" t="s">
        <v>166</v>
      </c>
      <c r="E250">
        <v>4</v>
      </c>
    </row>
    <row r="251" spans="1:5" x14ac:dyDescent="0.25">
      <c r="A251" s="21" t="s">
        <v>86</v>
      </c>
      <c r="B251">
        <v>3339</v>
      </c>
      <c r="C251">
        <v>9.9433704310714788</v>
      </c>
      <c r="D251" t="s">
        <v>167</v>
      </c>
      <c r="E251">
        <v>7</v>
      </c>
    </row>
    <row r="252" spans="1:5" x14ac:dyDescent="0.25">
      <c r="A252" s="21" t="s">
        <v>86</v>
      </c>
      <c r="B252">
        <v>3336</v>
      </c>
      <c r="C252">
        <v>7.8326458222039221</v>
      </c>
      <c r="D252" t="s">
        <v>167</v>
      </c>
      <c r="E252">
        <v>4</v>
      </c>
    </row>
    <row r="253" spans="1:5" x14ac:dyDescent="0.25">
      <c r="A253" s="21" t="s">
        <v>86</v>
      </c>
      <c r="B253">
        <v>3338</v>
      </c>
      <c r="C253">
        <v>5.262358170802055</v>
      </c>
      <c r="D253" t="s">
        <v>167</v>
      </c>
      <c r="E253">
        <v>6</v>
      </c>
    </row>
    <row r="254" spans="1:5" x14ac:dyDescent="0.25">
      <c r="A254" s="21" t="s">
        <v>86</v>
      </c>
      <c r="B254">
        <v>3377</v>
      </c>
      <c r="C254">
        <v>4.82575989766171</v>
      </c>
      <c r="D254" t="s">
        <v>166</v>
      </c>
      <c r="E254">
        <v>3</v>
      </c>
    </row>
    <row r="255" spans="1:5" x14ac:dyDescent="0.25">
      <c r="A255" s="21" t="s">
        <v>86</v>
      </c>
      <c r="B255">
        <v>3337</v>
      </c>
      <c r="C255">
        <v>4.675926821825537</v>
      </c>
      <c r="D255" t="s">
        <v>167</v>
      </c>
      <c r="E255">
        <v>5</v>
      </c>
    </row>
    <row r="256" spans="1:5" x14ac:dyDescent="0.25">
      <c r="A256" s="21" t="s">
        <v>86</v>
      </c>
      <c r="B256">
        <v>3400</v>
      </c>
      <c r="C256">
        <v>4.060321115460412</v>
      </c>
      <c r="D256" t="s">
        <v>165</v>
      </c>
      <c r="E256">
        <v>4</v>
      </c>
    </row>
    <row r="257" spans="1:5" x14ac:dyDescent="0.25">
      <c r="A257" s="21" t="s">
        <v>86</v>
      </c>
      <c r="B257">
        <v>3399</v>
      </c>
      <c r="C257">
        <v>2.1184865938608541</v>
      </c>
      <c r="D257" t="s">
        <v>165</v>
      </c>
      <c r="E257">
        <v>3</v>
      </c>
    </row>
    <row r="258" spans="1:5" x14ac:dyDescent="0.25">
      <c r="A258" s="21" t="s">
        <v>86</v>
      </c>
      <c r="B258">
        <v>3335</v>
      </c>
      <c r="C258">
        <v>1.7090820336625518</v>
      </c>
      <c r="D258" t="s">
        <v>167</v>
      </c>
      <c r="E258">
        <v>3</v>
      </c>
    </row>
    <row r="259" spans="1:5" x14ac:dyDescent="0.25">
      <c r="A259" s="21" t="s">
        <v>86</v>
      </c>
      <c r="B259">
        <v>3348</v>
      </c>
      <c r="C259">
        <v>1.2938426019865283</v>
      </c>
      <c r="D259" t="s">
        <v>168</v>
      </c>
      <c r="E259">
        <v>5</v>
      </c>
    </row>
    <row r="260" spans="1:5" x14ac:dyDescent="0.25">
      <c r="A260" s="21" t="s">
        <v>86</v>
      </c>
      <c r="B260">
        <v>3347</v>
      </c>
      <c r="C260">
        <v>1.0686112098533744</v>
      </c>
      <c r="D260" t="s">
        <v>168</v>
      </c>
      <c r="E260">
        <v>4</v>
      </c>
    </row>
    <row r="261" spans="1:5" x14ac:dyDescent="0.25">
      <c r="A261" s="21" t="s">
        <v>86</v>
      </c>
      <c r="B261">
        <v>3346</v>
      </c>
      <c r="C261">
        <v>0.35702454422627844</v>
      </c>
      <c r="D261" t="s">
        <v>168</v>
      </c>
      <c r="E261">
        <v>3</v>
      </c>
    </row>
    <row r="262" spans="1:5" x14ac:dyDescent="0.25">
      <c r="A262" s="21" t="s">
        <v>86</v>
      </c>
      <c r="B262">
        <v>3394</v>
      </c>
      <c r="C262">
        <v>0.29388481112561182</v>
      </c>
      <c r="D262" t="s">
        <v>165</v>
      </c>
      <c r="E262">
        <v>-2</v>
      </c>
    </row>
    <row r="263" spans="1:5" x14ac:dyDescent="0.25">
      <c r="A263" s="21" t="s">
        <v>86</v>
      </c>
      <c r="B263">
        <v>3376</v>
      </c>
      <c r="C263">
        <v>0.26061533751640098</v>
      </c>
      <c r="D263" t="s">
        <v>166</v>
      </c>
      <c r="E263">
        <v>2</v>
      </c>
    </row>
    <row r="264" spans="1:5" x14ac:dyDescent="0.25">
      <c r="A264" s="21" t="s">
        <v>86</v>
      </c>
      <c r="B264">
        <v>3349</v>
      </c>
      <c r="C264">
        <v>0.20074099120601904</v>
      </c>
      <c r="D264" t="s">
        <v>168</v>
      </c>
      <c r="E264">
        <v>6</v>
      </c>
    </row>
    <row r="265" spans="1:5" x14ac:dyDescent="0.25">
      <c r="A265" s="21" t="s">
        <v>86</v>
      </c>
      <c r="B265">
        <v>3372</v>
      </c>
      <c r="C265">
        <v>0.158371259328802</v>
      </c>
      <c r="D265" t="s">
        <v>166</v>
      </c>
      <c r="E265">
        <v>-2</v>
      </c>
    </row>
    <row r="266" spans="1:5" x14ac:dyDescent="0.25">
      <c r="A266" s="21" t="s">
        <v>86</v>
      </c>
      <c r="B266">
        <v>3398</v>
      </c>
      <c r="C266">
        <v>0.15497204521104671</v>
      </c>
      <c r="D266" t="s">
        <v>165</v>
      </c>
      <c r="E266">
        <v>2</v>
      </c>
    </row>
    <row r="267" spans="1:5" x14ac:dyDescent="0.25">
      <c r="A267" s="21" t="s">
        <v>86</v>
      </c>
      <c r="B267">
        <v>3396</v>
      </c>
      <c r="C267">
        <v>0.11080902714572251</v>
      </c>
      <c r="D267" t="s">
        <v>165</v>
      </c>
      <c r="E267">
        <v>0</v>
      </c>
    </row>
    <row r="268" spans="1:5" x14ac:dyDescent="0.25">
      <c r="A268" s="21" t="s">
        <v>86</v>
      </c>
      <c r="B268">
        <v>3395</v>
      </c>
      <c r="C268">
        <v>0.10840013525125029</v>
      </c>
      <c r="D268" t="s">
        <v>165</v>
      </c>
      <c r="E268">
        <v>-1</v>
      </c>
    </row>
    <row r="269" spans="1:5" x14ac:dyDescent="0.25">
      <c r="A269" s="21" t="s">
        <v>86</v>
      </c>
      <c r="B269">
        <v>3397</v>
      </c>
      <c r="C269">
        <v>0.10759717128642622</v>
      </c>
      <c r="D269" t="s">
        <v>165</v>
      </c>
      <c r="E269">
        <v>1</v>
      </c>
    </row>
    <row r="270" spans="1:5" x14ac:dyDescent="0.25">
      <c r="A270" s="21" t="s">
        <v>86</v>
      </c>
      <c r="B270">
        <v>3331</v>
      </c>
      <c r="C270">
        <v>7.9439901586595266E-2</v>
      </c>
      <c r="D270" t="s">
        <v>167</v>
      </c>
      <c r="E270">
        <v>-1</v>
      </c>
    </row>
    <row r="271" spans="1:5" x14ac:dyDescent="0.25">
      <c r="A271" s="21" t="s">
        <v>86</v>
      </c>
      <c r="B271">
        <v>3375</v>
      </c>
      <c r="C271">
        <v>7.6549231313228605E-2</v>
      </c>
      <c r="D271" t="s">
        <v>166</v>
      </c>
      <c r="E271">
        <v>1</v>
      </c>
    </row>
    <row r="272" spans="1:5" x14ac:dyDescent="0.25">
      <c r="A272" s="21" t="s">
        <v>86</v>
      </c>
      <c r="B272">
        <v>3374</v>
      </c>
      <c r="C272">
        <v>6.1399977843547705E-2</v>
      </c>
      <c r="D272" t="s">
        <v>166</v>
      </c>
      <c r="E272">
        <v>0</v>
      </c>
    </row>
    <row r="273" spans="1:5" x14ac:dyDescent="0.25">
      <c r="A273" s="21" t="s">
        <v>86</v>
      </c>
      <c r="B273">
        <v>3373</v>
      </c>
      <c r="C273">
        <v>5.2085595851588402E-2</v>
      </c>
      <c r="D273" t="s">
        <v>166</v>
      </c>
      <c r="E273">
        <v>-1</v>
      </c>
    </row>
    <row r="274" spans="1:5" x14ac:dyDescent="0.25">
      <c r="A274" s="21" t="s">
        <v>86</v>
      </c>
      <c r="B274">
        <v>3334</v>
      </c>
      <c r="C274">
        <v>3.1759901355341624E-2</v>
      </c>
      <c r="D274" t="s">
        <v>167</v>
      </c>
      <c r="E274">
        <v>2</v>
      </c>
    </row>
    <row r="275" spans="1:5" x14ac:dyDescent="0.25">
      <c r="A275" s="21" t="s">
        <v>86</v>
      </c>
      <c r="B275">
        <v>3332</v>
      </c>
      <c r="C275">
        <v>2.8026118918909677E-2</v>
      </c>
      <c r="D275" t="s">
        <v>167</v>
      </c>
      <c r="E275">
        <v>0</v>
      </c>
    </row>
    <row r="276" spans="1:5" x14ac:dyDescent="0.25">
      <c r="A276" s="21" t="s">
        <v>86</v>
      </c>
      <c r="B276">
        <v>3343</v>
      </c>
      <c r="C276">
        <v>1.3104371905928926E-2</v>
      </c>
      <c r="D276" t="s">
        <v>168</v>
      </c>
      <c r="E276">
        <v>0</v>
      </c>
    </row>
    <row r="277" spans="1:5" x14ac:dyDescent="0.25">
      <c r="A277" s="21" t="s">
        <v>86</v>
      </c>
      <c r="B277">
        <v>3333</v>
      </c>
      <c r="C277">
        <v>1.2004311274119939E-2</v>
      </c>
      <c r="D277" t="s">
        <v>167</v>
      </c>
      <c r="E277">
        <v>1</v>
      </c>
    </row>
    <row r="278" spans="1:5" x14ac:dyDescent="0.25">
      <c r="A278" s="21" t="s">
        <v>86</v>
      </c>
      <c r="B278">
        <v>3345</v>
      </c>
      <c r="C278">
        <v>8.6613046339023697E-3</v>
      </c>
      <c r="D278" t="s">
        <v>168</v>
      </c>
      <c r="E278">
        <v>2</v>
      </c>
    </row>
    <row r="279" spans="1:5" x14ac:dyDescent="0.25">
      <c r="A279" s="21" t="s">
        <v>86</v>
      </c>
      <c r="B279">
        <v>3401</v>
      </c>
      <c r="C279">
        <v>5.7278096157450768E-3</v>
      </c>
      <c r="D279" t="s">
        <v>165</v>
      </c>
      <c r="E279">
        <v>5</v>
      </c>
    </row>
    <row r="280" spans="1:5" x14ac:dyDescent="0.25">
      <c r="A280" s="21" t="s">
        <v>86</v>
      </c>
      <c r="B280">
        <v>3342</v>
      </c>
      <c r="C280">
        <v>1.9271135155777828E-3</v>
      </c>
      <c r="D280" t="s">
        <v>168</v>
      </c>
      <c r="E280">
        <v>-1</v>
      </c>
    </row>
    <row r="281" spans="1:5" x14ac:dyDescent="0.25">
      <c r="A281" s="21" t="s">
        <v>86</v>
      </c>
      <c r="B281">
        <v>3344</v>
      </c>
      <c r="C281">
        <v>1.7959627346565174E-3</v>
      </c>
      <c r="D281" t="s">
        <v>168</v>
      </c>
      <c r="E281">
        <v>1</v>
      </c>
    </row>
    <row r="282" spans="1:5" x14ac:dyDescent="0.25">
      <c r="A282" s="21" t="s">
        <v>86</v>
      </c>
      <c r="B282">
        <v>3402</v>
      </c>
      <c r="C282">
        <v>1.1214730042042932E-3</v>
      </c>
      <c r="D282" t="s">
        <v>165</v>
      </c>
      <c r="E282">
        <v>6</v>
      </c>
    </row>
    <row r="283" spans="1:5" x14ac:dyDescent="0.25">
      <c r="A283" s="21" t="s">
        <v>86</v>
      </c>
      <c r="B283">
        <v>3341</v>
      </c>
      <c r="C283">
        <v>9.9299876983244099E-4</v>
      </c>
      <c r="D283" t="s">
        <v>168</v>
      </c>
      <c r="E283">
        <v>-2</v>
      </c>
    </row>
    <row r="284" spans="1:5" x14ac:dyDescent="0.25">
      <c r="A284" s="21" t="s">
        <v>87</v>
      </c>
      <c r="B284">
        <v>3379</v>
      </c>
      <c r="C284">
        <v>25.142584650862453</v>
      </c>
      <c r="D284" t="s">
        <v>166</v>
      </c>
      <c r="E284">
        <v>5</v>
      </c>
    </row>
    <row r="285" spans="1:5" x14ac:dyDescent="0.25">
      <c r="A285" s="21" t="s">
        <v>87</v>
      </c>
      <c r="B285">
        <v>3380</v>
      </c>
      <c r="C285">
        <v>18.446558978067472</v>
      </c>
      <c r="D285" t="s">
        <v>166</v>
      </c>
      <c r="E285">
        <v>6</v>
      </c>
    </row>
    <row r="286" spans="1:5" x14ac:dyDescent="0.25">
      <c r="A286" s="21" t="s">
        <v>87</v>
      </c>
      <c r="B286">
        <v>3401</v>
      </c>
      <c r="C286">
        <v>11.059727796638898</v>
      </c>
      <c r="D286" t="s">
        <v>165</v>
      </c>
      <c r="E286">
        <v>5</v>
      </c>
    </row>
    <row r="287" spans="1:5" x14ac:dyDescent="0.25">
      <c r="A287" s="21" t="s">
        <v>87</v>
      </c>
      <c r="B287">
        <v>3338</v>
      </c>
      <c r="C287">
        <v>10.518847602354295</v>
      </c>
      <c r="D287" t="s">
        <v>167</v>
      </c>
      <c r="E287">
        <v>6</v>
      </c>
    </row>
    <row r="288" spans="1:5" x14ac:dyDescent="0.25">
      <c r="A288" s="21" t="s">
        <v>87</v>
      </c>
      <c r="B288">
        <v>3378</v>
      </c>
      <c r="C288">
        <v>6.6118978732287088</v>
      </c>
      <c r="D288" t="s">
        <v>166</v>
      </c>
      <c r="E288">
        <v>4</v>
      </c>
    </row>
    <row r="289" spans="1:5" x14ac:dyDescent="0.25">
      <c r="A289" s="21" t="s">
        <v>87</v>
      </c>
      <c r="B289">
        <v>3339</v>
      </c>
      <c r="C289">
        <v>5.9778615301560896</v>
      </c>
      <c r="D289" t="s">
        <v>167</v>
      </c>
      <c r="E289">
        <v>7</v>
      </c>
    </row>
    <row r="290" spans="1:5" x14ac:dyDescent="0.25">
      <c r="A290" s="21" t="s">
        <v>87</v>
      </c>
      <c r="B290">
        <v>3402</v>
      </c>
      <c r="C290">
        <v>5.738473482609793</v>
      </c>
      <c r="D290" t="s">
        <v>165</v>
      </c>
      <c r="E290">
        <v>6</v>
      </c>
    </row>
    <row r="291" spans="1:5" x14ac:dyDescent="0.25">
      <c r="A291" s="21" t="s">
        <v>87</v>
      </c>
      <c r="B291">
        <v>3337</v>
      </c>
      <c r="C291">
        <v>3.2303707101747383</v>
      </c>
      <c r="D291" t="s">
        <v>167</v>
      </c>
      <c r="E291">
        <v>5</v>
      </c>
    </row>
    <row r="292" spans="1:5" x14ac:dyDescent="0.25">
      <c r="A292" s="21" t="s">
        <v>87</v>
      </c>
      <c r="B292">
        <v>3400</v>
      </c>
      <c r="C292">
        <v>3.2160074273219603</v>
      </c>
      <c r="D292" t="s">
        <v>165</v>
      </c>
      <c r="E292">
        <v>4</v>
      </c>
    </row>
    <row r="293" spans="1:5" x14ac:dyDescent="0.25">
      <c r="A293" s="21" t="s">
        <v>87</v>
      </c>
      <c r="B293">
        <v>3377</v>
      </c>
      <c r="C293">
        <v>2.1452588889398823</v>
      </c>
      <c r="D293" t="s">
        <v>166</v>
      </c>
      <c r="E293">
        <v>3</v>
      </c>
    </row>
    <row r="294" spans="1:5" x14ac:dyDescent="0.25">
      <c r="A294" s="21" t="s">
        <v>87</v>
      </c>
      <c r="B294">
        <v>3376</v>
      </c>
      <c r="C294">
        <v>1.2708085495457682</v>
      </c>
      <c r="D294" t="s">
        <v>166</v>
      </c>
      <c r="E294">
        <v>2</v>
      </c>
    </row>
    <row r="295" spans="1:5" x14ac:dyDescent="0.25">
      <c r="A295" s="21" t="s">
        <v>87</v>
      </c>
      <c r="B295">
        <v>3399</v>
      </c>
      <c r="C295">
        <v>1.1128124381652127</v>
      </c>
      <c r="D295" t="s">
        <v>165</v>
      </c>
      <c r="E295">
        <v>3</v>
      </c>
    </row>
    <row r="296" spans="1:5" x14ac:dyDescent="0.25">
      <c r="A296" s="21" t="s">
        <v>87</v>
      </c>
      <c r="B296">
        <v>3336</v>
      </c>
      <c r="C296">
        <v>0.78574680829045973</v>
      </c>
      <c r="D296" t="s">
        <v>167</v>
      </c>
      <c r="E296">
        <v>4</v>
      </c>
    </row>
    <row r="297" spans="1:5" x14ac:dyDescent="0.25">
      <c r="A297" s="21" t="s">
        <v>87</v>
      </c>
      <c r="B297">
        <v>3335</v>
      </c>
      <c r="C297">
        <v>0.59292999547966974</v>
      </c>
      <c r="D297" t="s">
        <v>167</v>
      </c>
      <c r="E297">
        <v>3</v>
      </c>
    </row>
    <row r="298" spans="1:5" x14ac:dyDescent="0.25">
      <c r="A298" s="21" t="s">
        <v>87</v>
      </c>
      <c r="B298">
        <v>3349</v>
      </c>
      <c r="C298">
        <v>0.55276068110140131</v>
      </c>
      <c r="D298" t="s">
        <v>168</v>
      </c>
      <c r="E298">
        <v>6</v>
      </c>
    </row>
    <row r="299" spans="1:5" x14ac:dyDescent="0.25">
      <c r="A299" s="21" t="s">
        <v>87</v>
      </c>
      <c r="B299">
        <v>3375</v>
      </c>
      <c r="C299">
        <v>0.4083276125289686</v>
      </c>
      <c r="D299" t="s">
        <v>166</v>
      </c>
      <c r="E299">
        <v>1</v>
      </c>
    </row>
    <row r="300" spans="1:5" x14ac:dyDescent="0.25">
      <c r="A300" s="21" t="s">
        <v>87</v>
      </c>
      <c r="B300">
        <v>3398</v>
      </c>
      <c r="C300">
        <v>0.40627571497857179</v>
      </c>
      <c r="D300" t="s">
        <v>165</v>
      </c>
      <c r="E300">
        <v>2</v>
      </c>
    </row>
    <row r="301" spans="1:5" x14ac:dyDescent="0.25">
      <c r="A301" s="21" t="s">
        <v>87</v>
      </c>
      <c r="B301">
        <v>3372</v>
      </c>
      <c r="C301">
        <v>0.3395890445906749</v>
      </c>
      <c r="D301" t="s">
        <v>166</v>
      </c>
      <c r="E301">
        <v>-2</v>
      </c>
    </row>
    <row r="302" spans="1:5" x14ac:dyDescent="0.25">
      <c r="A302" s="21" t="s">
        <v>87</v>
      </c>
      <c r="B302">
        <v>3394</v>
      </c>
      <c r="C302">
        <v>0.31708656812132308</v>
      </c>
      <c r="D302" t="s">
        <v>165</v>
      </c>
      <c r="E302">
        <v>-2</v>
      </c>
    </row>
    <row r="303" spans="1:5" x14ac:dyDescent="0.25">
      <c r="A303" s="21" t="s">
        <v>87</v>
      </c>
      <c r="B303">
        <v>3346</v>
      </c>
      <c r="C303">
        <v>0.27743022813065371</v>
      </c>
      <c r="D303" t="s">
        <v>168</v>
      </c>
      <c r="E303">
        <v>3</v>
      </c>
    </row>
    <row r="304" spans="1:5" x14ac:dyDescent="0.25">
      <c r="A304" s="21" t="s">
        <v>87</v>
      </c>
      <c r="B304">
        <v>3374</v>
      </c>
      <c r="C304">
        <v>0.25587162453448431</v>
      </c>
      <c r="D304" t="s">
        <v>166</v>
      </c>
      <c r="E304">
        <v>0</v>
      </c>
    </row>
    <row r="305" spans="1:5" x14ac:dyDescent="0.25">
      <c r="A305" s="21" t="s">
        <v>87</v>
      </c>
      <c r="B305">
        <v>3334</v>
      </c>
      <c r="C305">
        <v>0.24554374019748695</v>
      </c>
      <c r="D305" t="s">
        <v>167</v>
      </c>
      <c r="E305">
        <v>2</v>
      </c>
    </row>
    <row r="306" spans="1:5" x14ac:dyDescent="0.25">
      <c r="A306" s="21" t="s">
        <v>87</v>
      </c>
      <c r="B306">
        <v>3373</v>
      </c>
      <c r="C306">
        <v>0.22352003982322771</v>
      </c>
      <c r="D306" t="s">
        <v>166</v>
      </c>
      <c r="E306">
        <v>-1</v>
      </c>
    </row>
    <row r="307" spans="1:5" x14ac:dyDescent="0.25">
      <c r="A307" s="21" t="s">
        <v>87</v>
      </c>
      <c r="B307">
        <v>3331</v>
      </c>
      <c r="C307">
        <v>0.21521669440262184</v>
      </c>
      <c r="D307" t="s">
        <v>167</v>
      </c>
      <c r="E307">
        <v>-1</v>
      </c>
    </row>
    <row r="308" spans="1:5" x14ac:dyDescent="0.25">
      <c r="A308" s="21" t="s">
        <v>87</v>
      </c>
      <c r="B308">
        <v>3397</v>
      </c>
      <c r="C308">
        <v>0.15047248702910063</v>
      </c>
      <c r="D308" t="s">
        <v>165</v>
      </c>
      <c r="E308">
        <v>1</v>
      </c>
    </row>
    <row r="309" spans="1:5" x14ac:dyDescent="0.25">
      <c r="A309" s="21" t="s">
        <v>87</v>
      </c>
      <c r="B309">
        <v>3347</v>
      </c>
      <c r="C309">
        <v>0.14324296799320249</v>
      </c>
      <c r="D309" t="s">
        <v>168</v>
      </c>
      <c r="E309">
        <v>4</v>
      </c>
    </row>
    <row r="310" spans="1:5" x14ac:dyDescent="0.25">
      <c r="A310" s="21" t="s">
        <v>87</v>
      </c>
      <c r="B310">
        <v>3396</v>
      </c>
      <c r="C310">
        <v>0.12721764812460326</v>
      </c>
      <c r="D310" t="s">
        <v>165</v>
      </c>
      <c r="E310">
        <v>0</v>
      </c>
    </row>
    <row r="311" spans="1:5" x14ac:dyDescent="0.25">
      <c r="A311" s="21" t="s">
        <v>87</v>
      </c>
      <c r="B311">
        <v>3395</v>
      </c>
      <c r="C311">
        <v>0.11832609207288369</v>
      </c>
      <c r="D311" t="s">
        <v>165</v>
      </c>
      <c r="E311">
        <v>-1</v>
      </c>
    </row>
    <row r="312" spans="1:5" x14ac:dyDescent="0.25">
      <c r="A312" s="21" t="s">
        <v>87</v>
      </c>
      <c r="B312">
        <v>3332</v>
      </c>
      <c r="C312">
        <v>9.6986357548756702E-2</v>
      </c>
      <c r="D312" t="s">
        <v>167</v>
      </c>
      <c r="E312">
        <v>0</v>
      </c>
    </row>
    <row r="313" spans="1:5" x14ac:dyDescent="0.25">
      <c r="A313" s="21" t="s">
        <v>87</v>
      </c>
      <c r="B313">
        <v>3348</v>
      </c>
      <c r="C313">
        <v>9.3463933420575476E-2</v>
      </c>
      <c r="D313" t="s">
        <v>168</v>
      </c>
      <c r="E313">
        <v>5</v>
      </c>
    </row>
    <row r="314" spans="1:5" x14ac:dyDescent="0.25">
      <c r="A314" s="21" t="s">
        <v>87</v>
      </c>
      <c r="B314">
        <v>3333</v>
      </c>
      <c r="C314">
        <v>9.2335389767857226E-2</v>
      </c>
      <c r="D314" t="s">
        <v>167</v>
      </c>
      <c r="E314">
        <v>1</v>
      </c>
    </row>
    <row r="315" spans="1:5" x14ac:dyDescent="0.25">
      <c r="A315" s="21" t="s">
        <v>87</v>
      </c>
      <c r="B315">
        <v>3345</v>
      </c>
      <c r="C315">
        <v>3.9170724237075433E-2</v>
      </c>
      <c r="D315" t="s">
        <v>168</v>
      </c>
      <c r="E315">
        <v>2</v>
      </c>
    </row>
    <row r="316" spans="1:5" x14ac:dyDescent="0.25">
      <c r="A316" s="21" t="s">
        <v>87</v>
      </c>
      <c r="B316">
        <v>3343</v>
      </c>
      <c r="C316">
        <v>2.1606481205678589E-2</v>
      </c>
      <c r="D316" t="s">
        <v>168</v>
      </c>
      <c r="E316">
        <v>0</v>
      </c>
    </row>
    <row r="317" spans="1:5" x14ac:dyDescent="0.25">
      <c r="A317" s="21" t="s">
        <v>87</v>
      </c>
      <c r="B317">
        <v>3342</v>
      </c>
      <c r="C317">
        <v>1.2270347351373029E-2</v>
      </c>
      <c r="D317" t="s">
        <v>168</v>
      </c>
      <c r="E317">
        <v>-1</v>
      </c>
    </row>
    <row r="318" spans="1:5" x14ac:dyDescent="0.25">
      <c r="A318" s="21" t="s">
        <v>87</v>
      </c>
      <c r="B318">
        <v>3344</v>
      </c>
      <c r="C318">
        <v>7.5099450344523876E-3</v>
      </c>
      <c r="D318" t="s">
        <v>168</v>
      </c>
      <c r="E318">
        <v>1</v>
      </c>
    </row>
    <row r="319" spans="1:5" x14ac:dyDescent="0.25">
      <c r="A319" s="21" t="s">
        <v>87</v>
      </c>
      <c r="B319">
        <v>3341</v>
      </c>
      <c r="C319">
        <v>5.8889459696388939E-3</v>
      </c>
      <c r="D319" t="s">
        <v>168</v>
      </c>
      <c r="E319">
        <v>-2</v>
      </c>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6B0E0-8107-4C61-9F43-5D20C9F0D0F0}">
  <dimension ref="A1:BN81"/>
  <sheetViews>
    <sheetView workbookViewId="0">
      <selection activeCell="C1" sqref="C1"/>
    </sheetView>
  </sheetViews>
  <sheetFormatPr defaultRowHeight="15" x14ac:dyDescent="0.25"/>
  <sheetData>
    <row r="1" spans="1:66" x14ac:dyDescent="0.25">
      <c r="A1" s="1" t="s">
        <v>172</v>
      </c>
      <c r="B1" s="34" t="s">
        <v>80</v>
      </c>
      <c r="C1" s="1" t="s">
        <v>92</v>
      </c>
    </row>
    <row r="2" spans="1:66" x14ac:dyDescent="0.25">
      <c r="A2" t="s">
        <v>164</v>
      </c>
      <c r="B2" t="s">
        <v>96</v>
      </c>
      <c r="C2">
        <v>0</v>
      </c>
      <c r="D2">
        <v>1</v>
      </c>
      <c r="E2">
        <v>2</v>
      </c>
      <c r="F2">
        <v>3</v>
      </c>
      <c r="G2">
        <v>4</v>
      </c>
      <c r="H2">
        <v>5</v>
      </c>
      <c r="I2">
        <v>6</v>
      </c>
      <c r="J2">
        <v>7</v>
      </c>
      <c r="K2">
        <v>8</v>
      </c>
      <c r="L2">
        <v>9</v>
      </c>
      <c r="M2">
        <v>10</v>
      </c>
      <c r="N2">
        <v>11</v>
      </c>
      <c r="P2" t="s">
        <v>55</v>
      </c>
      <c r="Q2" t="s">
        <v>98</v>
      </c>
      <c r="R2">
        <v>0</v>
      </c>
      <c r="S2">
        <v>1</v>
      </c>
      <c r="T2">
        <v>2</v>
      </c>
      <c r="U2">
        <v>3</v>
      </c>
      <c r="V2">
        <v>4</v>
      </c>
      <c r="W2">
        <v>5</v>
      </c>
      <c r="X2">
        <v>6</v>
      </c>
      <c r="Y2">
        <v>7</v>
      </c>
      <c r="Z2">
        <v>8</v>
      </c>
      <c r="AA2">
        <v>9</v>
      </c>
      <c r="AB2">
        <v>10</v>
      </c>
      <c r="AC2">
        <v>11</v>
      </c>
      <c r="AF2" t="s">
        <v>98</v>
      </c>
      <c r="AG2">
        <v>0</v>
      </c>
      <c r="AH2">
        <v>1</v>
      </c>
      <c r="AI2">
        <v>2</v>
      </c>
      <c r="AJ2">
        <v>3</v>
      </c>
      <c r="AK2">
        <v>4</v>
      </c>
      <c r="AL2">
        <v>5</v>
      </c>
      <c r="AM2">
        <v>6</v>
      </c>
      <c r="AN2">
        <v>7</v>
      </c>
      <c r="AO2">
        <v>8</v>
      </c>
      <c r="AP2">
        <v>9</v>
      </c>
      <c r="AQ2">
        <v>10</v>
      </c>
      <c r="AR2">
        <v>11</v>
      </c>
      <c r="AS2" t="s">
        <v>104</v>
      </c>
      <c r="AT2" s="24" t="s">
        <v>99</v>
      </c>
      <c r="AU2" s="28">
        <f>SUM(R3:R25)</f>
        <v>0.20065003492923425</v>
      </c>
      <c r="AX2" t="s">
        <v>98</v>
      </c>
      <c r="AY2">
        <v>0</v>
      </c>
      <c r="AZ2">
        <v>1</v>
      </c>
      <c r="BA2">
        <v>2</v>
      </c>
      <c r="BB2">
        <v>3</v>
      </c>
      <c r="BC2">
        <v>4</v>
      </c>
      <c r="BD2">
        <v>5</v>
      </c>
      <c r="BE2">
        <v>6</v>
      </c>
      <c r="BF2">
        <v>7</v>
      </c>
      <c r="BG2">
        <v>8</v>
      </c>
      <c r="BH2">
        <v>9</v>
      </c>
      <c r="BI2">
        <v>10</v>
      </c>
      <c r="BJ2">
        <v>11</v>
      </c>
      <c r="BL2" t="s">
        <v>67</v>
      </c>
      <c r="BM2" t="s">
        <v>54</v>
      </c>
      <c r="BN2" t="s">
        <v>55</v>
      </c>
    </row>
    <row r="3" spans="1:66" x14ac:dyDescent="0.25">
      <c r="A3" t="s">
        <v>73</v>
      </c>
      <c r="B3">
        <v>10</v>
      </c>
      <c r="C3" s="23">
        <v>0.39100000000000001</v>
      </c>
      <c r="D3" s="23">
        <v>0.64700000000000002</v>
      </c>
      <c r="E3" s="23">
        <v>5.4800000000000001E-2</v>
      </c>
      <c r="F3" s="23">
        <v>0</v>
      </c>
      <c r="G3" s="23">
        <v>0</v>
      </c>
      <c r="H3" s="23">
        <v>0</v>
      </c>
      <c r="I3" s="23">
        <v>0</v>
      </c>
      <c r="J3" s="23">
        <v>0</v>
      </c>
      <c r="K3" s="23">
        <v>0</v>
      </c>
      <c r="L3" s="23">
        <v>0</v>
      </c>
      <c r="M3" s="23">
        <v>0</v>
      </c>
      <c r="N3" s="23">
        <v>0</v>
      </c>
      <c r="P3" t="s">
        <v>73</v>
      </c>
      <c r="Q3">
        <v>10</v>
      </c>
      <c r="R3" s="23">
        <f>C3/SUM($C$3:$N$25)</f>
        <v>9.8210723938398539E-2</v>
      </c>
      <c r="S3" s="23">
        <f t="shared" ref="S3:AC18" si="0">D3/SUM($C$3:$N$25)</f>
        <v>0.1625123743942298</v>
      </c>
      <c r="T3" s="23">
        <f t="shared" si="0"/>
        <v>1.3764572050701382E-2</v>
      </c>
      <c r="U3" s="23">
        <f t="shared" si="0"/>
        <v>0</v>
      </c>
      <c r="V3" s="23">
        <f t="shared" si="0"/>
        <v>0</v>
      </c>
      <c r="W3" s="23">
        <f t="shared" si="0"/>
        <v>0</v>
      </c>
      <c r="X3" s="23">
        <f t="shared" si="0"/>
        <v>0</v>
      </c>
      <c r="Y3" s="23">
        <f t="shared" si="0"/>
        <v>0</v>
      </c>
      <c r="Z3" s="23">
        <f t="shared" si="0"/>
        <v>0</v>
      </c>
      <c r="AA3" s="23">
        <f t="shared" si="0"/>
        <v>0</v>
      </c>
      <c r="AB3" s="23">
        <f t="shared" si="0"/>
        <v>0</v>
      </c>
      <c r="AC3" s="23">
        <f t="shared" si="0"/>
        <v>0</v>
      </c>
      <c r="AE3" t="s">
        <v>97</v>
      </c>
      <c r="AF3">
        <v>10</v>
      </c>
      <c r="AG3" s="24">
        <f t="shared" ref="AG3:AR12" si="1">$AF3*2+2-(AG$2*2)</f>
        <v>22</v>
      </c>
      <c r="AH3" s="25">
        <f t="shared" si="1"/>
        <v>20</v>
      </c>
      <c r="AI3" s="7">
        <f t="shared" si="1"/>
        <v>18</v>
      </c>
      <c r="AJ3" s="7">
        <f t="shared" si="1"/>
        <v>16</v>
      </c>
      <c r="AK3" s="26">
        <f t="shared" si="1"/>
        <v>14</v>
      </c>
      <c r="AL3" s="26">
        <f t="shared" si="1"/>
        <v>12</v>
      </c>
      <c r="AM3" s="26">
        <f t="shared" si="1"/>
        <v>10</v>
      </c>
      <c r="AN3" s="27">
        <f t="shared" si="1"/>
        <v>8</v>
      </c>
      <c r="AO3" s="27">
        <f t="shared" si="1"/>
        <v>6</v>
      </c>
      <c r="AP3" s="27">
        <f t="shared" si="1"/>
        <v>4</v>
      </c>
      <c r="AQ3" s="27">
        <f t="shared" si="1"/>
        <v>2</v>
      </c>
      <c r="AR3" s="27">
        <f t="shared" si="1"/>
        <v>0</v>
      </c>
      <c r="AS3">
        <v>7</v>
      </c>
      <c r="AT3" s="25" t="s">
        <v>100</v>
      </c>
      <c r="AU3" s="28">
        <f>SUM(S3:S25)</f>
        <v>0.26656852024437888</v>
      </c>
      <c r="AW3" t="s">
        <v>97</v>
      </c>
      <c r="AX3">
        <v>10</v>
      </c>
      <c r="AY3" t="s">
        <v>163</v>
      </c>
      <c r="AZ3" s="30" t="s">
        <v>153</v>
      </c>
      <c r="BA3" s="30" t="s">
        <v>153</v>
      </c>
      <c r="BB3" s="30" t="s">
        <v>153</v>
      </c>
      <c r="BC3" s="30" t="s">
        <v>117</v>
      </c>
      <c r="BD3" s="30" t="s">
        <v>117</v>
      </c>
      <c r="BE3" s="30" t="s">
        <v>117</v>
      </c>
      <c r="BF3" s="30" t="s">
        <v>126</v>
      </c>
      <c r="BG3" s="30" t="s">
        <v>126</v>
      </c>
      <c r="BH3" s="30" t="s">
        <v>126</v>
      </c>
      <c r="BI3" s="30" t="s">
        <v>126</v>
      </c>
      <c r="BJ3" s="30" t="s">
        <v>126</v>
      </c>
      <c r="BL3" t="s">
        <v>163</v>
      </c>
      <c r="BM3">
        <v>3403</v>
      </c>
      <c r="BN3" s="23">
        <f>SUMIF($AY$3:$BJ$25,"="&amp;BL3,$R$3:$AC$25)</f>
        <v>9.9152642646247624E-2</v>
      </c>
    </row>
    <row r="4" spans="1:66" x14ac:dyDescent="0.25">
      <c r="B4">
        <v>11</v>
      </c>
      <c r="C4" s="23">
        <v>3.7499999999999999E-3</v>
      </c>
      <c r="D4" s="23">
        <v>4.3800000000000002E-3</v>
      </c>
      <c r="E4" s="23">
        <v>7.1900000000000002E-3</v>
      </c>
      <c r="F4" s="23">
        <v>7.1099999999999997E-2</v>
      </c>
      <c r="G4" s="23">
        <v>7.9500000000000005E-3</v>
      </c>
      <c r="H4" s="23">
        <v>5.33E-2</v>
      </c>
      <c r="I4" s="23">
        <v>0</v>
      </c>
      <c r="J4" s="23">
        <v>2.6200000000000001E-2</v>
      </c>
      <c r="K4" s="23">
        <v>0</v>
      </c>
      <c r="L4" s="23">
        <v>0</v>
      </c>
      <c r="M4" s="23">
        <v>0</v>
      </c>
      <c r="N4" s="23">
        <v>0</v>
      </c>
      <c r="Q4">
        <v>11</v>
      </c>
      <c r="R4" s="23">
        <f t="shared" ref="R4:AC25" si="2">C4/SUM($C$3:$N$25)</f>
        <v>9.4191870784909079E-4</v>
      </c>
      <c r="S4" s="23">
        <f t="shared" si="0"/>
        <v>1.1001610507677382E-3</v>
      </c>
      <c r="T4" s="23">
        <f t="shared" si="0"/>
        <v>1.8059721358493236E-3</v>
      </c>
      <c r="U4" s="23">
        <f t="shared" si="0"/>
        <v>1.7858778700818763E-2</v>
      </c>
      <c r="V4" s="23">
        <f t="shared" si="0"/>
        <v>1.9968676606400729E-3</v>
      </c>
      <c r="W4" s="23">
        <f t="shared" si="0"/>
        <v>1.3387804567561746E-2</v>
      </c>
      <c r="X4" s="23">
        <f t="shared" si="0"/>
        <v>0</v>
      </c>
      <c r="Y4" s="23">
        <f t="shared" si="0"/>
        <v>6.5808720388389821E-3</v>
      </c>
      <c r="Z4" s="23">
        <f t="shared" si="0"/>
        <v>0</v>
      </c>
      <c r="AA4" s="23">
        <f t="shared" si="0"/>
        <v>0</v>
      </c>
      <c r="AB4" s="23">
        <f t="shared" si="0"/>
        <v>0</v>
      </c>
      <c r="AC4" s="23">
        <f t="shared" si="0"/>
        <v>0</v>
      </c>
      <c r="AF4">
        <v>11</v>
      </c>
      <c r="AG4" s="24">
        <f t="shared" si="1"/>
        <v>24</v>
      </c>
      <c r="AH4" s="25">
        <f t="shared" si="1"/>
        <v>22</v>
      </c>
      <c r="AI4" s="7">
        <f t="shared" si="1"/>
        <v>20</v>
      </c>
      <c r="AJ4" s="7">
        <f t="shared" si="1"/>
        <v>18</v>
      </c>
      <c r="AK4" s="26">
        <f t="shared" si="1"/>
        <v>16</v>
      </c>
      <c r="AL4" s="26">
        <f t="shared" si="1"/>
        <v>14</v>
      </c>
      <c r="AM4" s="26">
        <f t="shared" si="1"/>
        <v>12</v>
      </c>
      <c r="AN4" s="27">
        <f t="shared" si="1"/>
        <v>10</v>
      </c>
      <c r="AO4" s="27">
        <f t="shared" si="1"/>
        <v>8</v>
      </c>
      <c r="AP4" s="27">
        <f t="shared" si="1"/>
        <v>6</v>
      </c>
      <c r="AQ4" s="27">
        <f t="shared" si="1"/>
        <v>4</v>
      </c>
      <c r="AR4" s="27">
        <f t="shared" si="1"/>
        <v>2</v>
      </c>
      <c r="AS4">
        <v>7</v>
      </c>
      <c r="AT4" s="7" t="s">
        <v>101</v>
      </c>
      <c r="AU4" s="28">
        <f>SUM(T3:U25)</f>
        <v>0.22029428961481951</v>
      </c>
      <c r="AX4">
        <v>11</v>
      </c>
      <c r="AY4" t="s">
        <v>163</v>
      </c>
      <c r="AZ4" s="30" t="s">
        <v>153</v>
      </c>
      <c r="BA4" s="30" t="s">
        <v>153</v>
      </c>
      <c r="BB4" s="30" t="s">
        <v>153</v>
      </c>
      <c r="BC4" s="30" t="s">
        <v>117</v>
      </c>
      <c r="BD4" s="30" t="s">
        <v>117</v>
      </c>
      <c r="BE4" s="30" t="s">
        <v>117</v>
      </c>
      <c r="BF4" s="30" t="s">
        <v>126</v>
      </c>
      <c r="BG4" s="30" t="s">
        <v>126</v>
      </c>
      <c r="BH4" s="30" t="s">
        <v>126</v>
      </c>
      <c r="BI4" s="30" t="s">
        <v>126</v>
      </c>
      <c r="BJ4" s="30" t="s">
        <v>126</v>
      </c>
      <c r="BL4" t="s">
        <v>162</v>
      </c>
      <c r="BM4">
        <v>3402</v>
      </c>
      <c r="BN4" s="23">
        <f t="shared" ref="BN4:BN40" si="3">SUMIF($AY$3:$BJ$25,"="&amp;BL4,$R$3:$AC$25)</f>
        <v>1.2910565755584871E-2</v>
      </c>
    </row>
    <row r="5" spans="1:66" x14ac:dyDescent="0.25">
      <c r="B5">
        <v>12</v>
      </c>
      <c r="C5" s="23">
        <v>1.1900000000000001E-2</v>
      </c>
      <c r="D5" s="23">
        <v>9.5299999999999996E-2</v>
      </c>
      <c r="E5" s="23">
        <v>9.3100000000000002E-2</v>
      </c>
      <c r="F5" s="23">
        <v>2.9600000000000001E-2</v>
      </c>
      <c r="G5" s="23">
        <v>5.4100000000000002E-2</v>
      </c>
      <c r="H5" s="23">
        <v>9.2399999999999996E-2</v>
      </c>
      <c r="I5" s="23">
        <v>1.29E-2</v>
      </c>
      <c r="J5" s="23">
        <v>8.5999999999999993E-2</v>
      </c>
      <c r="K5" s="23">
        <v>2.8E-3</v>
      </c>
      <c r="L5" s="23">
        <v>0</v>
      </c>
      <c r="M5" s="23">
        <v>0</v>
      </c>
      <c r="N5" s="23">
        <v>0</v>
      </c>
      <c r="Q5">
        <v>12</v>
      </c>
      <c r="R5" s="23">
        <f t="shared" si="2"/>
        <v>2.989022032907782E-3</v>
      </c>
      <c r="S5" s="23">
        <f t="shared" si="0"/>
        <v>2.3937294095471563E-2</v>
      </c>
      <c r="T5" s="23">
        <f t="shared" si="0"/>
        <v>2.3384701786866764E-2</v>
      </c>
      <c r="U5" s="23">
        <f t="shared" si="0"/>
        <v>7.4348783339554907E-3</v>
      </c>
      <c r="V5" s="23">
        <f t="shared" si="0"/>
        <v>1.3588747225236219E-2</v>
      </c>
      <c r="W5" s="23">
        <f t="shared" si="0"/>
        <v>2.3208876961401597E-2</v>
      </c>
      <c r="X5" s="23">
        <f t="shared" si="0"/>
        <v>3.2402003550008724E-3</v>
      </c>
      <c r="Y5" s="23">
        <f t="shared" si="0"/>
        <v>2.1601335700005816E-2</v>
      </c>
      <c r="Z5" s="23">
        <f t="shared" si="0"/>
        <v>7.0329930186065453E-4</v>
      </c>
      <c r="AA5" s="23">
        <f t="shared" si="0"/>
        <v>0</v>
      </c>
      <c r="AB5" s="23">
        <f t="shared" si="0"/>
        <v>0</v>
      </c>
      <c r="AC5" s="23">
        <f t="shared" si="0"/>
        <v>0</v>
      </c>
      <c r="AF5">
        <v>12</v>
      </c>
      <c r="AG5" s="24">
        <f t="shared" si="1"/>
        <v>26</v>
      </c>
      <c r="AH5" s="25">
        <f t="shared" si="1"/>
        <v>24</v>
      </c>
      <c r="AI5" s="7">
        <f t="shared" si="1"/>
        <v>22</v>
      </c>
      <c r="AJ5" s="7">
        <f t="shared" si="1"/>
        <v>20</v>
      </c>
      <c r="AK5" s="26">
        <f t="shared" si="1"/>
        <v>18</v>
      </c>
      <c r="AL5" s="26">
        <f t="shared" si="1"/>
        <v>16</v>
      </c>
      <c r="AM5" s="26">
        <f t="shared" si="1"/>
        <v>14</v>
      </c>
      <c r="AN5" s="27">
        <f t="shared" si="1"/>
        <v>12</v>
      </c>
      <c r="AO5" s="27">
        <f t="shared" si="1"/>
        <v>10</v>
      </c>
      <c r="AP5" s="27">
        <f t="shared" si="1"/>
        <v>8</v>
      </c>
      <c r="AQ5" s="27">
        <f t="shared" si="1"/>
        <v>6</v>
      </c>
      <c r="AR5" s="27">
        <f t="shared" si="1"/>
        <v>4</v>
      </c>
      <c r="AS5">
        <v>6</v>
      </c>
      <c r="AT5" s="26" t="s">
        <v>102</v>
      </c>
      <c r="AU5" s="28">
        <f>SUM(V3:X25)</f>
        <v>0.23790826992292641</v>
      </c>
      <c r="AX5">
        <v>12</v>
      </c>
      <c r="AY5" t="s">
        <v>162</v>
      </c>
      <c r="AZ5" s="30" t="s">
        <v>152</v>
      </c>
      <c r="BA5" s="30" t="s">
        <v>152</v>
      </c>
      <c r="BB5" s="30" t="s">
        <v>152</v>
      </c>
      <c r="BC5" s="30" t="s">
        <v>116</v>
      </c>
      <c r="BD5" s="30" t="s">
        <v>116</v>
      </c>
      <c r="BE5" s="30" t="s">
        <v>116</v>
      </c>
      <c r="BF5" s="30" t="s">
        <v>126</v>
      </c>
      <c r="BG5" s="30" t="s">
        <v>126</v>
      </c>
      <c r="BH5" s="30" t="s">
        <v>126</v>
      </c>
      <c r="BI5" s="30" t="s">
        <v>126</v>
      </c>
      <c r="BJ5" s="30" t="s">
        <v>126</v>
      </c>
      <c r="BL5" t="s">
        <v>161</v>
      </c>
      <c r="BM5">
        <v>3401</v>
      </c>
      <c r="BN5" s="23">
        <f t="shared" si="3"/>
        <v>6.3623468986179932E-2</v>
      </c>
    </row>
    <row r="6" spans="1:66" x14ac:dyDescent="0.25">
      <c r="B6">
        <v>13</v>
      </c>
      <c r="C6" s="23">
        <v>3.95E-2</v>
      </c>
      <c r="D6" s="23">
        <v>5.28E-2</v>
      </c>
      <c r="E6" s="23">
        <v>0.13400000000000001</v>
      </c>
      <c r="F6" s="23">
        <v>1.46E-2</v>
      </c>
      <c r="G6" s="23">
        <v>7.2400000000000006E-2</v>
      </c>
      <c r="H6" s="23">
        <v>0.13900000000000001</v>
      </c>
      <c r="I6" s="23">
        <v>3.4200000000000001E-2</v>
      </c>
      <c r="J6" s="23">
        <v>5.9900000000000002E-2</v>
      </c>
      <c r="K6" s="23">
        <v>5.4900000000000001E-3</v>
      </c>
      <c r="L6" s="23">
        <v>1.1900000000000001E-3</v>
      </c>
      <c r="M6" s="23">
        <v>0</v>
      </c>
      <c r="N6" s="23">
        <v>0</v>
      </c>
      <c r="Q6">
        <v>13</v>
      </c>
      <c r="R6" s="23">
        <f t="shared" si="2"/>
        <v>9.9215437226770897E-3</v>
      </c>
      <c r="S6" s="23">
        <f t="shared" si="0"/>
        <v>1.3262215406515199E-2</v>
      </c>
      <c r="T6" s="23">
        <f t="shared" si="0"/>
        <v>3.3657895160474183E-2</v>
      </c>
      <c r="U6" s="23">
        <f t="shared" si="0"/>
        <v>3.6672035025591271E-3</v>
      </c>
      <c r="V6" s="23">
        <f t="shared" si="0"/>
        <v>1.8185310519539782E-2</v>
      </c>
      <c r="W6" s="23">
        <f t="shared" si="0"/>
        <v>3.4913786770939641E-2</v>
      </c>
      <c r="X6" s="23">
        <f t="shared" si="0"/>
        <v>8.5902986155837087E-3</v>
      </c>
      <c r="Y6" s="23">
        <f t="shared" si="0"/>
        <v>1.5045581493376144E-2</v>
      </c>
      <c r="Z6" s="23">
        <f t="shared" si="0"/>
        <v>1.3789689882910692E-3</v>
      </c>
      <c r="AA6" s="23">
        <f t="shared" si="0"/>
        <v>2.9890220329077818E-4</v>
      </c>
      <c r="AB6" s="23">
        <f t="shared" si="0"/>
        <v>0</v>
      </c>
      <c r="AC6" s="23">
        <f t="shared" si="0"/>
        <v>0</v>
      </c>
      <c r="AF6">
        <v>13</v>
      </c>
      <c r="AG6" s="24">
        <f t="shared" si="1"/>
        <v>28</v>
      </c>
      <c r="AH6" s="25">
        <f t="shared" si="1"/>
        <v>26</v>
      </c>
      <c r="AI6" s="7">
        <f t="shared" si="1"/>
        <v>24</v>
      </c>
      <c r="AJ6" s="7">
        <f t="shared" si="1"/>
        <v>22</v>
      </c>
      <c r="AK6" s="26">
        <f t="shared" si="1"/>
        <v>20</v>
      </c>
      <c r="AL6" s="26">
        <f t="shared" si="1"/>
        <v>18</v>
      </c>
      <c r="AM6" s="26">
        <f t="shared" si="1"/>
        <v>16</v>
      </c>
      <c r="AN6" s="27">
        <f t="shared" si="1"/>
        <v>14</v>
      </c>
      <c r="AO6" s="27">
        <f t="shared" si="1"/>
        <v>12</v>
      </c>
      <c r="AP6" s="27">
        <f t="shared" si="1"/>
        <v>10</v>
      </c>
      <c r="AQ6" s="27">
        <f t="shared" si="1"/>
        <v>8</v>
      </c>
      <c r="AR6" s="27">
        <f t="shared" si="1"/>
        <v>6</v>
      </c>
      <c r="AS6">
        <v>6</v>
      </c>
      <c r="AT6" s="27" t="s">
        <v>103</v>
      </c>
      <c r="AU6" s="28">
        <f>SUM(Y3:AC25)</f>
        <v>7.457888528864115E-2</v>
      </c>
      <c r="AX6">
        <v>13</v>
      </c>
      <c r="AY6" t="s">
        <v>162</v>
      </c>
      <c r="AZ6" s="30" t="s">
        <v>152</v>
      </c>
      <c r="BA6" s="30" t="s">
        <v>152</v>
      </c>
      <c r="BB6" s="30" t="s">
        <v>152</v>
      </c>
      <c r="BC6" s="30" t="s">
        <v>116</v>
      </c>
      <c r="BD6" s="30" t="s">
        <v>116</v>
      </c>
      <c r="BE6" s="30" t="s">
        <v>116</v>
      </c>
      <c r="BF6" s="30" t="s">
        <v>126</v>
      </c>
      <c r="BG6" s="30" t="s">
        <v>126</v>
      </c>
      <c r="BH6" s="30" t="s">
        <v>126</v>
      </c>
      <c r="BI6" s="30" t="s">
        <v>126</v>
      </c>
      <c r="BJ6" s="30" t="s">
        <v>126</v>
      </c>
      <c r="BL6" t="s">
        <v>160</v>
      </c>
      <c r="BM6">
        <v>3400</v>
      </c>
      <c r="BN6" s="23">
        <f t="shared" si="3"/>
        <v>1.6344173418597424E-2</v>
      </c>
    </row>
    <row r="7" spans="1:66" x14ac:dyDescent="0.25">
      <c r="B7">
        <v>14</v>
      </c>
      <c r="C7" s="23">
        <v>0.16500000000000001</v>
      </c>
      <c r="D7" s="23">
        <v>0.105</v>
      </c>
      <c r="E7" s="23">
        <v>0.17</v>
      </c>
      <c r="F7" s="23">
        <v>6.79E-3</v>
      </c>
      <c r="G7" s="23">
        <v>7.3700000000000002E-2</v>
      </c>
      <c r="H7" s="23">
        <v>0.106</v>
      </c>
      <c r="I7" s="23">
        <v>2.9399999999999999E-2</v>
      </c>
      <c r="J7" s="23">
        <v>1.3899999999999999E-2</v>
      </c>
      <c r="K7" s="23">
        <v>6.0299999999999998E-3</v>
      </c>
      <c r="L7" s="23">
        <v>2.0300000000000001E-3</v>
      </c>
      <c r="M7" s="23">
        <v>1.1900000000000001E-3</v>
      </c>
      <c r="N7" s="23">
        <v>0</v>
      </c>
      <c r="Q7">
        <v>14</v>
      </c>
      <c r="R7" s="23">
        <f t="shared" si="2"/>
        <v>4.1444423145360003E-2</v>
      </c>
      <c r="S7" s="23">
        <f t="shared" si="0"/>
        <v>2.6373723819774542E-2</v>
      </c>
      <c r="T7" s="23">
        <f t="shared" si="0"/>
        <v>4.2700314755825454E-2</v>
      </c>
      <c r="U7" s="23">
        <f t="shared" si="0"/>
        <v>1.7055008070120871E-3</v>
      </c>
      <c r="V7" s="23">
        <f t="shared" si="0"/>
        <v>1.8511842338260798E-2</v>
      </c>
      <c r="W7" s="23">
        <f t="shared" si="0"/>
        <v>2.6624902141867635E-2</v>
      </c>
      <c r="X7" s="23">
        <f t="shared" si="0"/>
        <v>7.3846426695368724E-3</v>
      </c>
      <c r="Y7" s="23">
        <f t="shared" si="0"/>
        <v>3.4913786770939632E-3</v>
      </c>
      <c r="Z7" s="23">
        <f t="shared" si="0"/>
        <v>1.5146052822213381E-3</v>
      </c>
      <c r="AA7" s="23">
        <f t="shared" si="0"/>
        <v>5.0989199384897453E-4</v>
      </c>
      <c r="AB7" s="23">
        <f t="shared" si="0"/>
        <v>2.9890220329077818E-4</v>
      </c>
      <c r="AC7" s="23">
        <f t="shared" si="0"/>
        <v>0</v>
      </c>
      <c r="AF7">
        <v>14</v>
      </c>
      <c r="AG7" s="24">
        <f t="shared" si="1"/>
        <v>30</v>
      </c>
      <c r="AH7" s="25">
        <f t="shared" si="1"/>
        <v>28</v>
      </c>
      <c r="AI7" s="7">
        <f t="shared" si="1"/>
        <v>26</v>
      </c>
      <c r="AJ7" s="7">
        <f t="shared" si="1"/>
        <v>24</v>
      </c>
      <c r="AK7" s="26">
        <f t="shared" si="1"/>
        <v>22</v>
      </c>
      <c r="AL7" s="26">
        <f t="shared" si="1"/>
        <v>20</v>
      </c>
      <c r="AM7" s="26">
        <f t="shared" si="1"/>
        <v>18</v>
      </c>
      <c r="AN7" s="27">
        <f t="shared" si="1"/>
        <v>16</v>
      </c>
      <c r="AO7" s="27">
        <f t="shared" si="1"/>
        <v>14</v>
      </c>
      <c r="AP7" s="27">
        <f t="shared" si="1"/>
        <v>12</v>
      </c>
      <c r="AQ7" s="27">
        <f t="shared" si="1"/>
        <v>10</v>
      </c>
      <c r="AR7" s="27">
        <f t="shared" si="1"/>
        <v>8</v>
      </c>
      <c r="AS7">
        <v>5</v>
      </c>
      <c r="AX7">
        <v>14</v>
      </c>
      <c r="AY7" t="s">
        <v>161</v>
      </c>
      <c r="AZ7" s="30" t="s">
        <v>151</v>
      </c>
      <c r="BA7" s="30" t="s">
        <v>151</v>
      </c>
      <c r="BB7" s="30" t="s">
        <v>151</v>
      </c>
      <c r="BC7" s="30" t="s">
        <v>115</v>
      </c>
      <c r="BD7" s="30" t="s">
        <v>115</v>
      </c>
      <c r="BE7" s="30" t="s">
        <v>115</v>
      </c>
      <c r="BF7" s="30" t="s">
        <v>125</v>
      </c>
      <c r="BG7" s="30" t="s">
        <v>125</v>
      </c>
      <c r="BH7" s="30" t="s">
        <v>125</v>
      </c>
      <c r="BI7" s="30" t="s">
        <v>125</v>
      </c>
      <c r="BJ7" s="30" t="s">
        <v>125</v>
      </c>
      <c r="BL7" t="s">
        <v>159</v>
      </c>
      <c r="BM7">
        <v>3399</v>
      </c>
      <c r="BN7" s="23">
        <f t="shared" si="3"/>
        <v>2.2229281505238541E-3</v>
      </c>
    </row>
    <row r="8" spans="1:66" x14ac:dyDescent="0.25">
      <c r="B8">
        <v>15</v>
      </c>
      <c r="C8" s="23">
        <v>8.8300000000000003E-2</v>
      </c>
      <c r="D8" s="23">
        <v>7.3300000000000004E-2</v>
      </c>
      <c r="E8" s="23">
        <v>0.13100000000000001</v>
      </c>
      <c r="F8" s="23">
        <v>3.5100000000000001E-3</v>
      </c>
      <c r="G8" s="23">
        <v>3.9199999999999999E-2</v>
      </c>
      <c r="H8" s="23">
        <v>4.7800000000000002E-2</v>
      </c>
      <c r="I8" s="23">
        <v>2.41E-2</v>
      </c>
      <c r="J8" s="23">
        <v>7.0200000000000002E-3</v>
      </c>
      <c r="K8" s="23">
        <v>6.7799999999999996E-3</v>
      </c>
      <c r="L8" s="23">
        <v>2.31E-3</v>
      </c>
      <c r="M8" s="23">
        <v>4.3E-3</v>
      </c>
      <c r="N8" s="23">
        <v>0</v>
      </c>
      <c r="Q8">
        <v>15</v>
      </c>
      <c r="R8" s="23">
        <f t="shared" si="2"/>
        <v>2.2179045840819926E-2</v>
      </c>
      <c r="S8" s="23">
        <f t="shared" si="0"/>
        <v>1.8411371009423565E-2</v>
      </c>
      <c r="T8" s="23">
        <f t="shared" si="0"/>
        <v>3.2904360194194911E-2</v>
      </c>
      <c r="U8" s="23">
        <f t="shared" si="0"/>
        <v>8.8163591054674908E-4</v>
      </c>
      <c r="V8" s="23">
        <f t="shared" si="0"/>
        <v>9.8461902260491632E-3</v>
      </c>
      <c r="W8" s="23">
        <f t="shared" si="0"/>
        <v>1.2006323796049746E-2</v>
      </c>
      <c r="X8" s="23">
        <f t="shared" si="0"/>
        <v>6.0533975624434905E-3</v>
      </c>
      <c r="Y8" s="23">
        <f t="shared" si="0"/>
        <v>1.7632718210934982E-3</v>
      </c>
      <c r="Z8" s="23">
        <f t="shared" si="0"/>
        <v>1.7029890237911561E-3</v>
      </c>
      <c r="AA8" s="23">
        <f t="shared" si="0"/>
        <v>5.8022192403504001E-4</v>
      </c>
      <c r="AB8" s="23">
        <f t="shared" si="0"/>
        <v>1.0800667850002909E-3</v>
      </c>
      <c r="AC8" s="23">
        <f t="shared" si="0"/>
        <v>0</v>
      </c>
      <c r="AF8">
        <v>15</v>
      </c>
      <c r="AG8" s="24">
        <f t="shared" si="1"/>
        <v>32</v>
      </c>
      <c r="AH8" s="25">
        <f t="shared" si="1"/>
        <v>30</v>
      </c>
      <c r="AI8" s="7">
        <f t="shared" si="1"/>
        <v>28</v>
      </c>
      <c r="AJ8" s="7">
        <f t="shared" si="1"/>
        <v>26</v>
      </c>
      <c r="AK8" s="26">
        <f t="shared" si="1"/>
        <v>24</v>
      </c>
      <c r="AL8" s="26">
        <f t="shared" si="1"/>
        <v>22</v>
      </c>
      <c r="AM8" s="26">
        <f t="shared" si="1"/>
        <v>20</v>
      </c>
      <c r="AN8" s="27">
        <f t="shared" si="1"/>
        <v>18</v>
      </c>
      <c r="AO8" s="27">
        <f t="shared" si="1"/>
        <v>16</v>
      </c>
      <c r="AP8" s="27">
        <f t="shared" si="1"/>
        <v>14</v>
      </c>
      <c r="AQ8" s="27">
        <f t="shared" si="1"/>
        <v>12</v>
      </c>
      <c r="AR8" s="27">
        <f t="shared" si="1"/>
        <v>10</v>
      </c>
      <c r="AS8">
        <v>5</v>
      </c>
      <c r="AT8" t="s">
        <v>105</v>
      </c>
      <c r="AU8" s="29">
        <f>SUM(R3:AC4)</f>
        <v>0.31816004524565539</v>
      </c>
      <c r="AX8">
        <v>15</v>
      </c>
      <c r="AY8" t="s">
        <v>161</v>
      </c>
      <c r="AZ8" s="30" t="s">
        <v>151</v>
      </c>
      <c r="BA8" s="30" t="s">
        <v>151</v>
      </c>
      <c r="BB8" s="30" t="s">
        <v>151</v>
      </c>
      <c r="BC8" s="30" t="s">
        <v>115</v>
      </c>
      <c r="BD8" s="30" t="s">
        <v>115</v>
      </c>
      <c r="BE8" s="30" t="s">
        <v>115</v>
      </c>
      <c r="BF8" s="30" t="s">
        <v>125</v>
      </c>
      <c r="BG8" s="30" t="s">
        <v>125</v>
      </c>
      <c r="BH8" s="30" t="s">
        <v>125</v>
      </c>
      <c r="BI8" s="30" t="s">
        <v>125</v>
      </c>
      <c r="BJ8" s="30" t="s">
        <v>125</v>
      </c>
      <c r="BL8" t="s">
        <v>158</v>
      </c>
      <c r="BM8">
        <v>3398</v>
      </c>
      <c r="BN8" s="23">
        <f t="shared" si="3"/>
        <v>1.3839925547329307E-3</v>
      </c>
    </row>
    <row r="9" spans="1:66" x14ac:dyDescent="0.25">
      <c r="B9">
        <v>16</v>
      </c>
      <c r="C9" s="23">
        <v>4.1399999999999999E-2</v>
      </c>
      <c r="D9" s="23">
        <v>3.8399999999999997E-2</v>
      </c>
      <c r="E9" s="23">
        <v>6.93E-2</v>
      </c>
      <c r="F9" s="23">
        <v>2.5300000000000001E-3</v>
      </c>
      <c r="G9" s="23">
        <v>2.1600000000000001E-2</v>
      </c>
      <c r="H9" s="23">
        <v>2.1000000000000001E-2</v>
      </c>
      <c r="I9" s="23">
        <v>1.6999999999999999E-3</v>
      </c>
      <c r="J9" s="23">
        <v>6.2599999999999999E-3</v>
      </c>
      <c r="K9" s="23">
        <v>6.0099999999999997E-4</v>
      </c>
      <c r="L9" s="23">
        <v>2.4099999999999998E-3</v>
      </c>
      <c r="M9" s="23">
        <v>2.65E-3</v>
      </c>
      <c r="N9" s="23">
        <v>7.3200000000000001E-4</v>
      </c>
      <c r="Q9">
        <v>16</v>
      </c>
      <c r="R9" s="23">
        <f t="shared" si="2"/>
        <v>1.0398782534653962E-2</v>
      </c>
      <c r="S9" s="23">
        <f t="shared" si="0"/>
        <v>9.6452475683746902E-3</v>
      </c>
      <c r="T9" s="23">
        <f t="shared" si="0"/>
        <v>1.74066577210512E-2</v>
      </c>
      <c r="U9" s="23">
        <f t="shared" si="0"/>
        <v>6.3548115489552004E-4</v>
      </c>
      <c r="V9" s="23">
        <f t="shared" si="0"/>
        <v>5.4254517572107632E-3</v>
      </c>
      <c r="W9" s="23">
        <f t="shared" si="0"/>
        <v>5.2747447639549094E-3</v>
      </c>
      <c r="X9" s="23">
        <f t="shared" si="0"/>
        <v>4.2700314755825448E-4</v>
      </c>
      <c r="Y9" s="23">
        <f t="shared" si="0"/>
        <v>1.5723762963027489E-3</v>
      </c>
      <c r="Z9" s="23">
        <f t="shared" si="0"/>
        <v>1.5095817157794762E-4</v>
      </c>
      <c r="AA9" s="23">
        <f t="shared" si="0"/>
        <v>6.0533975624434903E-4</v>
      </c>
      <c r="AB9" s="23">
        <f t="shared" si="0"/>
        <v>6.6562255354669084E-4</v>
      </c>
      <c r="AC9" s="23">
        <f t="shared" si="0"/>
        <v>1.8386253177214254E-4</v>
      </c>
      <c r="AF9">
        <v>16</v>
      </c>
      <c r="AG9" s="24">
        <f t="shared" si="1"/>
        <v>34</v>
      </c>
      <c r="AH9" s="25">
        <f t="shared" si="1"/>
        <v>32</v>
      </c>
      <c r="AI9" s="7">
        <f t="shared" si="1"/>
        <v>30</v>
      </c>
      <c r="AJ9" s="7">
        <f t="shared" si="1"/>
        <v>28</v>
      </c>
      <c r="AK9" s="26">
        <f t="shared" si="1"/>
        <v>26</v>
      </c>
      <c r="AL9" s="26">
        <f t="shared" si="1"/>
        <v>24</v>
      </c>
      <c r="AM9" s="26">
        <f t="shared" si="1"/>
        <v>22</v>
      </c>
      <c r="AN9" s="27">
        <f t="shared" si="1"/>
        <v>20</v>
      </c>
      <c r="AO9" s="27">
        <f t="shared" si="1"/>
        <v>18</v>
      </c>
      <c r="AP9" s="27">
        <f t="shared" si="1"/>
        <v>16</v>
      </c>
      <c r="AQ9" s="27">
        <f t="shared" si="1"/>
        <v>14</v>
      </c>
      <c r="AR9" s="27">
        <f t="shared" si="1"/>
        <v>12</v>
      </c>
      <c r="AS9">
        <v>4</v>
      </c>
      <c r="AT9" t="s">
        <v>106</v>
      </c>
      <c r="AU9" s="29">
        <f>SUM(R5:AC16)</f>
        <v>0.66747195441443041</v>
      </c>
      <c r="AX9">
        <v>16</v>
      </c>
      <c r="AY9" t="s">
        <v>160</v>
      </c>
      <c r="AZ9" s="30" t="s">
        <v>150</v>
      </c>
      <c r="BA9" s="30" t="s">
        <v>150</v>
      </c>
      <c r="BB9" s="30" t="s">
        <v>150</v>
      </c>
      <c r="BC9" s="30" t="s">
        <v>114</v>
      </c>
      <c r="BD9" s="30" t="s">
        <v>114</v>
      </c>
      <c r="BE9" s="30" t="s">
        <v>114</v>
      </c>
      <c r="BF9" s="30" t="s">
        <v>124</v>
      </c>
      <c r="BG9" s="30" t="s">
        <v>124</v>
      </c>
      <c r="BH9" s="30" t="s">
        <v>124</v>
      </c>
      <c r="BI9" s="30" t="s">
        <v>124</v>
      </c>
      <c r="BJ9" s="30" t="s">
        <v>124</v>
      </c>
      <c r="BL9" t="s">
        <v>157</v>
      </c>
      <c r="BM9">
        <v>3397</v>
      </c>
      <c r="BN9" s="23">
        <f t="shared" si="3"/>
        <v>1.04992538634912E-3</v>
      </c>
    </row>
    <row r="10" spans="1:66" x14ac:dyDescent="0.25">
      <c r="B10">
        <v>17</v>
      </c>
      <c r="C10" s="23">
        <v>1.84E-2</v>
      </c>
      <c r="D10" s="23">
        <v>1.5900000000000001E-2</v>
      </c>
      <c r="E10" s="23">
        <v>3.2500000000000001E-2</v>
      </c>
      <c r="F10" s="23">
        <v>1.3799999999999999E-3</v>
      </c>
      <c r="G10" s="23">
        <v>1.1900000000000001E-2</v>
      </c>
      <c r="H10" s="23">
        <v>1.09E-2</v>
      </c>
      <c r="I10" s="23">
        <v>1.1299999999999999E-2</v>
      </c>
      <c r="J10" s="23">
        <v>5.11E-3</v>
      </c>
      <c r="K10" s="23">
        <v>4.7200000000000002E-3</v>
      </c>
      <c r="L10" s="23">
        <v>2.0200000000000001E-3</v>
      </c>
      <c r="M10" s="23">
        <v>2.0699999999999998E-3</v>
      </c>
      <c r="N10" s="23">
        <v>1.16E-3</v>
      </c>
      <c r="Q10">
        <v>17</v>
      </c>
      <c r="R10" s="23">
        <f t="shared" si="2"/>
        <v>4.6216811265128721E-3</v>
      </c>
      <c r="S10" s="23">
        <f t="shared" si="0"/>
        <v>3.9937353212801457E-3</v>
      </c>
      <c r="T10" s="23">
        <f t="shared" si="0"/>
        <v>8.1632954680254544E-3</v>
      </c>
      <c r="U10" s="23">
        <f t="shared" si="0"/>
        <v>3.4662608448846543E-4</v>
      </c>
      <c r="V10" s="23">
        <f t="shared" si="0"/>
        <v>2.989022032907782E-3</v>
      </c>
      <c r="W10" s="23">
        <f t="shared" si="0"/>
        <v>2.7378437108146907E-3</v>
      </c>
      <c r="X10" s="23">
        <f t="shared" si="0"/>
        <v>2.8383150396519268E-3</v>
      </c>
      <c r="Y10" s="23">
        <f t="shared" si="0"/>
        <v>1.2835212258956944E-3</v>
      </c>
      <c r="Z10" s="23">
        <f t="shared" si="0"/>
        <v>1.1855616802793892E-3</v>
      </c>
      <c r="AA10" s="23">
        <f t="shared" si="0"/>
        <v>5.0738021062804364E-4</v>
      </c>
      <c r="AB10" s="23">
        <f t="shared" si="0"/>
        <v>5.1993912673269809E-4</v>
      </c>
      <c r="AC10" s="23">
        <f t="shared" si="0"/>
        <v>2.9136685362798545E-4</v>
      </c>
      <c r="AF10">
        <v>17</v>
      </c>
      <c r="AG10" s="24">
        <f t="shared" si="1"/>
        <v>36</v>
      </c>
      <c r="AH10" s="25">
        <f t="shared" si="1"/>
        <v>34</v>
      </c>
      <c r="AI10" s="7">
        <f t="shared" si="1"/>
        <v>32</v>
      </c>
      <c r="AJ10" s="7">
        <f t="shared" si="1"/>
        <v>30</v>
      </c>
      <c r="AK10" s="26">
        <f t="shared" si="1"/>
        <v>28</v>
      </c>
      <c r="AL10" s="26">
        <f t="shared" si="1"/>
        <v>26</v>
      </c>
      <c r="AM10" s="26">
        <f t="shared" si="1"/>
        <v>24</v>
      </c>
      <c r="AN10" s="27">
        <f t="shared" si="1"/>
        <v>22</v>
      </c>
      <c r="AO10" s="27">
        <f t="shared" si="1"/>
        <v>20</v>
      </c>
      <c r="AP10" s="27">
        <f t="shared" si="1"/>
        <v>18</v>
      </c>
      <c r="AQ10" s="27">
        <f t="shared" si="1"/>
        <v>16</v>
      </c>
      <c r="AR10" s="27">
        <f t="shared" si="1"/>
        <v>14</v>
      </c>
      <c r="AS10">
        <v>4</v>
      </c>
      <c r="AT10" t="s">
        <v>107</v>
      </c>
      <c r="AU10" s="29">
        <f>SUM(R17:AC21)</f>
        <v>1.075495339538197E-2</v>
      </c>
      <c r="AX10">
        <v>17</v>
      </c>
      <c r="AY10" t="s">
        <v>160</v>
      </c>
      <c r="AZ10" s="30" t="s">
        <v>150</v>
      </c>
      <c r="BA10" s="30" t="s">
        <v>150</v>
      </c>
      <c r="BB10" s="30" t="s">
        <v>150</v>
      </c>
      <c r="BC10" s="30" t="s">
        <v>114</v>
      </c>
      <c r="BD10" s="30" t="s">
        <v>114</v>
      </c>
      <c r="BE10" s="30" t="s">
        <v>114</v>
      </c>
      <c r="BF10" s="30" t="s">
        <v>124</v>
      </c>
      <c r="BG10" s="30" t="s">
        <v>124</v>
      </c>
      <c r="BH10" s="30" t="s">
        <v>124</v>
      </c>
      <c r="BI10" s="30" t="s">
        <v>124</v>
      </c>
      <c r="BJ10" s="30" t="s">
        <v>124</v>
      </c>
      <c r="BL10" t="s">
        <v>156</v>
      </c>
      <c r="BM10">
        <v>3396</v>
      </c>
      <c r="BN10" s="23">
        <f t="shared" si="3"/>
        <v>1.0649960856747053E-3</v>
      </c>
    </row>
    <row r="11" spans="1:66" x14ac:dyDescent="0.25">
      <c r="B11">
        <v>18</v>
      </c>
      <c r="C11" s="23">
        <v>5.2700000000000004E-3</v>
      </c>
      <c r="D11" s="23">
        <v>7.6E-3</v>
      </c>
      <c r="E11" s="23">
        <v>2.0799999999999999E-2</v>
      </c>
      <c r="F11" s="23">
        <v>1.0399999999999999E-3</v>
      </c>
      <c r="G11" s="23">
        <v>8.5599999999999999E-3</v>
      </c>
      <c r="H11" s="23">
        <v>7.7400000000000004E-3</v>
      </c>
      <c r="I11" s="23">
        <v>8.1799999999999998E-3</v>
      </c>
      <c r="J11" s="23">
        <v>4.7200000000000002E-3</v>
      </c>
      <c r="K11" s="23">
        <v>4.4999999999999997E-3</v>
      </c>
      <c r="L11" s="23">
        <v>1.83E-3</v>
      </c>
      <c r="M11" s="23">
        <v>1.2999999999999999E-3</v>
      </c>
      <c r="N11" s="23">
        <v>1.9300000000000001E-3</v>
      </c>
      <c r="Q11">
        <v>18</v>
      </c>
      <c r="R11" s="23">
        <f t="shared" si="2"/>
        <v>1.3237097574305891E-3</v>
      </c>
      <c r="S11" s="23">
        <f t="shared" si="0"/>
        <v>1.9089552479074909E-3</v>
      </c>
      <c r="T11" s="23">
        <f t="shared" si="0"/>
        <v>5.2245090995362902E-3</v>
      </c>
      <c r="U11" s="23">
        <f t="shared" si="0"/>
        <v>2.6122545497681449E-4</v>
      </c>
      <c r="V11" s="23">
        <f t="shared" si="0"/>
        <v>2.1500864371168582E-3</v>
      </c>
      <c r="W11" s="23">
        <f t="shared" si="0"/>
        <v>1.9441202130005236E-3</v>
      </c>
      <c r="X11" s="23">
        <f t="shared" si="0"/>
        <v>2.0546386747214837E-3</v>
      </c>
      <c r="Y11" s="23">
        <f t="shared" si="0"/>
        <v>1.1855616802793892E-3</v>
      </c>
      <c r="Z11" s="23">
        <f t="shared" si="0"/>
        <v>1.1303024494189089E-3</v>
      </c>
      <c r="AA11" s="23">
        <f t="shared" si="0"/>
        <v>4.5965632943035633E-4</v>
      </c>
      <c r="AB11" s="23">
        <f t="shared" si="0"/>
        <v>3.2653181872101814E-4</v>
      </c>
      <c r="AC11" s="23">
        <f t="shared" si="0"/>
        <v>4.8477416163966546E-4</v>
      </c>
      <c r="AF11">
        <v>18</v>
      </c>
      <c r="AG11" s="24">
        <f t="shared" si="1"/>
        <v>38</v>
      </c>
      <c r="AH11" s="25">
        <f t="shared" si="1"/>
        <v>36</v>
      </c>
      <c r="AI11" s="7">
        <f t="shared" si="1"/>
        <v>34</v>
      </c>
      <c r="AJ11" s="7">
        <f t="shared" si="1"/>
        <v>32</v>
      </c>
      <c r="AK11" s="26">
        <f t="shared" si="1"/>
        <v>30</v>
      </c>
      <c r="AL11" s="26">
        <f t="shared" si="1"/>
        <v>28</v>
      </c>
      <c r="AM11" s="26">
        <f t="shared" si="1"/>
        <v>26</v>
      </c>
      <c r="AN11" s="27">
        <f t="shared" si="1"/>
        <v>24</v>
      </c>
      <c r="AO11" s="27">
        <f t="shared" si="1"/>
        <v>22</v>
      </c>
      <c r="AP11" s="27">
        <f t="shared" si="1"/>
        <v>20</v>
      </c>
      <c r="AQ11" s="27">
        <f t="shared" si="1"/>
        <v>18</v>
      </c>
      <c r="AR11" s="27">
        <f t="shared" si="1"/>
        <v>16</v>
      </c>
      <c r="AS11">
        <v>4</v>
      </c>
      <c r="AT11" t="s">
        <v>108</v>
      </c>
      <c r="AU11" s="29">
        <f>SUM(R22:AC25)</f>
        <v>3.6130469445326357E-3</v>
      </c>
      <c r="AX11">
        <v>18</v>
      </c>
      <c r="AY11" t="s">
        <v>160</v>
      </c>
      <c r="AZ11" s="30" t="s">
        <v>150</v>
      </c>
      <c r="BA11" s="30" t="s">
        <v>150</v>
      </c>
      <c r="BB11" s="30" t="s">
        <v>150</v>
      </c>
      <c r="BC11" s="30" t="s">
        <v>114</v>
      </c>
      <c r="BD11" s="30" t="s">
        <v>114</v>
      </c>
      <c r="BE11" s="30" t="s">
        <v>114</v>
      </c>
      <c r="BF11" s="30" t="s">
        <v>124</v>
      </c>
      <c r="BG11" s="30" t="s">
        <v>124</v>
      </c>
      <c r="BH11" s="30" t="s">
        <v>124</v>
      </c>
      <c r="BI11" s="30" t="s">
        <v>124</v>
      </c>
      <c r="BJ11" s="30" t="s">
        <v>124</v>
      </c>
      <c r="BL11" t="s">
        <v>155</v>
      </c>
      <c r="BM11">
        <v>3395</v>
      </c>
      <c r="BN11" s="23">
        <f t="shared" si="3"/>
        <v>9.5196584073281446E-4</v>
      </c>
    </row>
    <row r="12" spans="1:66" x14ac:dyDescent="0.25">
      <c r="B12">
        <v>19</v>
      </c>
      <c r="C12" s="23">
        <v>2.7499999999999998E-3</v>
      </c>
      <c r="D12" s="23">
        <v>3.8400000000000001E-3</v>
      </c>
      <c r="E12" s="23">
        <v>1.12E-2</v>
      </c>
      <c r="F12" s="23">
        <v>5.53E-4</v>
      </c>
      <c r="G12" s="23">
        <v>1.17E-2</v>
      </c>
      <c r="H12" s="23">
        <v>1.04E-2</v>
      </c>
      <c r="I12" s="23">
        <v>5.7000000000000002E-3</v>
      </c>
      <c r="J12" s="23">
        <v>3.5899999999999999E-3</v>
      </c>
      <c r="K12" s="23">
        <v>2.7599999999999999E-3</v>
      </c>
      <c r="L12" s="23">
        <v>1.6000000000000001E-3</v>
      </c>
      <c r="M12" s="23">
        <v>8.4699999999999999E-4</v>
      </c>
      <c r="N12" s="23">
        <v>2.3700000000000001E-3</v>
      </c>
      <c r="Q12">
        <v>19</v>
      </c>
      <c r="R12" s="23">
        <f t="shared" si="2"/>
        <v>6.9074038575599997E-4</v>
      </c>
      <c r="S12" s="23">
        <f t="shared" si="0"/>
        <v>9.6452475683746902E-4</v>
      </c>
      <c r="T12" s="23">
        <f t="shared" si="0"/>
        <v>2.8131972074426181E-3</v>
      </c>
      <c r="U12" s="23">
        <f t="shared" si="0"/>
        <v>1.3890161211747927E-4</v>
      </c>
      <c r="V12" s="23">
        <f t="shared" si="0"/>
        <v>2.9387863684891638E-3</v>
      </c>
      <c r="W12" s="23">
        <f t="shared" si="0"/>
        <v>2.6122545497681451E-3</v>
      </c>
      <c r="X12" s="23">
        <f t="shared" si="0"/>
        <v>1.4317164359306182E-3</v>
      </c>
      <c r="Y12" s="23">
        <f t="shared" si="0"/>
        <v>9.0173017631419632E-4</v>
      </c>
      <c r="Z12" s="23">
        <f t="shared" si="0"/>
        <v>6.9325216897693086E-4</v>
      </c>
      <c r="AA12" s="23">
        <f t="shared" si="0"/>
        <v>4.0188531534894546E-4</v>
      </c>
      <c r="AB12" s="23">
        <f t="shared" si="0"/>
        <v>2.12748038812848E-4</v>
      </c>
      <c r="AC12" s="23">
        <f t="shared" si="0"/>
        <v>5.9529262336062547E-4</v>
      </c>
      <c r="AF12">
        <v>19</v>
      </c>
      <c r="AG12" s="24">
        <f t="shared" si="1"/>
        <v>40</v>
      </c>
      <c r="AH12" s="25">
        <f t="shared" si="1"/>
        <v>38</v>
      </c>
      <c r="AI12" s="7">
        <f t="shared" si="1"/>
        <v>36</v>
      </c>
      <c r="AJ12" s="7">
        <f t="shared" si="1"/>
        <v>34</v>
      </c>
      <c r="AK12" s="26">
        <f t="shared" si="1"/>
        <v>32</v>
      </c>
      <c r="AL12" s="26">
        <f t="shared" si="1"/>
        <v>30</v>
      </c>
      <c r="AM12" s="26">
        <f t="shared" si="1"/>
        <v>28</v>
      </c>
      <c r="AN12" s="27">
        <f t="shared" si="1"/>
        <v>26</v>
      </c>
      <c r="AO12" s="27">
        <f t="shared" si="1"/>
        <v>24</v>
      </c>
      <c r="AP12" s="27">
        <f t="shared" si="1"/>
        <v>22</v>
      </c>
      <c r="AQ12" s="27">
        <f t="shared" si="1"/>
        <v>20</v>
      </c>
      <c r="AR12" s="27">
        <f t="shared" si="1"/>
        <v>18</v>
      </c>
      <c r="AS12">
        <v>3</v>
      </c>
      <c r="AX12">
        <v>19</v>
      </c>
      <c r="AY12" t="s">
        <v>159</v>
      </c>
      <c r="AZ12" s="30" t="s">
        <v>149</v>
      </c>
      <c r="BA12" s="30" t="s">
        <v>149</v>
      </c>
      <c r="BB12" s="30" t="s">
        <v>149</v>
      </c>
      <c r="BC12" s="30" t="s">
        <v>113</v>
      </c>
      <c r="BD12" s="30" t="s">
        <v>113</v>
      </c>
      <c r="BE12" s="30" t="s">
        <v>113</v>
      </c>
      <c r="BF12" s="30" t="s">
        <v>123</v>
      </c>
      <c r="BG12" s="30" t="s">
        <v>123</v>
      </c>
      <c r="BH12" s="30" t="s">
        <v>123</v>
      </c>
      <c r="BI12" s="30" t="s">
        <v>123</v>
      </c>
      <c r="BJ12" s="30" t="s">
        <v>123</v>
      </c>
      <c r="BL12" t="s">
        <v>154</v>
      </c>
      <c r="BM12">
        <v>3394</v>
      </c>
      <c r="BN12" s="23">
        <f t="shared" si="3"/>
        <v>1.9453761046109891E-3</v>
      </c>
    </row>
    <row r="13" spans="1:66" x14ac:dyDescent="0.25">
      <c r="B13">
        <v>20</v>
      </c>
      <c r="C13" s="23">
        <v>2.0899999999999998E-3</v>
      </c>
      <c r="D13" s="23">
        <v>1.7799999999999999E-3</v>
      </c>
      <c r="E13" s="23">
        <v>6.8199999999999997E-3</v>
      </c>
      <c r="F13" s="23">
        <v>4.9100000000000001E-4</v>
      </c>
      <c r="G13" s="23">
        <v>4.0000000000000001E-3</v>
      </c>
      <c r="H13" s="23">
        <v>3.98E-3</v>
      </c>
      <c r="I13" s="23">
        <v>2.1800000000000001E-3</v>
      </c>
      <c r="J13" s="23">
        <v>2.8600000000000001E-3</v>
      </c>
      <c r="K13" s="23">
        <v>1.6299999999999999E-3</v>
      </c>
      <c r="L13" s="23">
        <v>1.2999999999999999E-3</v>
      </c>
      <c r="M13" s="23">
        <v>5.6599999999999999E-4</v>
      </c>
      <c r="N13" s="23">
        <v>2.5999999999999999E-3</v>
      </c>
      <c r="Q13">
        <v>20</v>
      </c>
      <c r="R13" s="23">
        <f t="shared" si="2"/>
        <v>5.2496269317455998E-4</v>
      </c>
      <c r="S13" s="23">
        <f t="shared" si="0"/>
        <v>4.4709741332570177E-4</v>
      </c>
      <c r="T13" s="23">
        <f t="shared" si="0"/>
        <v>1.7130361566748799E-3</v>
      </c>
      <c r="U13" s="23">
        <f t="shared" si="0"/>
        <v>1.2332855614770763E-4</v>
      </c>
      <c r="V13" s="23">
        <f t="shared" si="0"/>
        <v>1.0047132883723637E-3</v>
      </c>
      <c r="W13" s="23">
        <f t="shared" si="0"/>
        <v>9.9968972193050171E-4</v>
      </c>
      <c r="X13" s="23">
        <f t="shared" si="0"/>
        <v>5.4756874216293821E-4</v>
      </c>
      <c r="Y13" s="23">
        <f t="shared" si="0"/>
        <v>7.1837000118623998E-4</v>
      </c>
      <c r="Z13" s="23">
        <f t="shared" si="0"/>
        <v>4.0942066501173813E-4</v>
      </c>
      <c r="AA13" s="23">
        <f t="shared" si="0"/>
        <v>3.2653181872101814E-4</v>
      </c>
      <c r="AB13" s="23">
        <f t="shared" si="0"/>
        <v>1.4216693030468945E-4</v>
      </c>
      <c r="AC13" s="23">
        <f t="shared" si="0"/>
        <v>6.5306363744203628E-4</v>
      </c>
      <c r="AF13">
        <v>20</v>
      </c>
      <c r="AG13" s="24">
        <f t="shared" ref="AG13:AR25" si="4">$AF13*2+2-(AG$2*2)</f>
        <v>42</v>
      </c>
      <c r="AH13" s="25">
        <f t="shared" si="4"/>
        <v>40</v>
      </c>
      <c r="AI13" s="7">
        <f t="shared" si="4"/>
        <v>38</v>
      </c>
      <c r="AJ13" s="7">
        <f t="shared" si="4"/>
        <v>36</v>
      </c>
      <c r="AK13" s="26">
        <f t="shared" si="4"/>
        <v>34</v>
      </c>
      <c r="AL13" s="26">
        <f t="shared" si="4"/>
        <v>32</v>
      </c>
      <c r="AM13" s="26">
        <f t="shared" si="4"/>
        <v>30</v>
      </c>
      <c r="AN13" s="27">
        <f t="shared" si="4"/>
        <v>28</v>
      </c>
      <c r="AO13" s="27">
        <f t="shared" si="4"/>
        <v>26</v>
      </c>
      <c r="AP13" s="27">
        <f t="shared" si="4"/>
        <v>24</v>
      </c>
      <c r="AQ13" s="27">
        <f t="shared" si="4"/>
        <v>22</v>
      </c>
      <c r="AR13" s="27">
        <f t="shared" si="4"/>
        <v>20</v>
      </c>
      <c r="AS13">
        <v>3</v>
      </c>
      <c r="AX13">
        <v>20</v>
      </c>
      <c r="AY13" t="s">
        <v>159</v>
      </c>
      <c r="AZ13" s="30" t="s">
        <v>149</v>
      </c>
      <c r="BA13" s="30" t="s">
        <v>149</v>
      </c>
      <c r="BB13" s="30" t="s">
        <v>149</v>
      </c>
      <c r="BC13" s="30" t="s">
        <v>113</v>
      </c>
      <c r="BD13" s="30" t="s">
        <v>113</v>
      </c>
      <c r="BE13" s="30" t="s">
        <v>113</v>
      </c>
      <c r="BF13" s="30" t="s">
        <v>123</v>
      </c>
      <c r="BG13" s="30" t="s">
        <v>123</v>
      </c>
      <c r="BH13" s="30" t="s">
        <v>123</v>
      </c>
      <c r="BI13" s="30" t="s">
        <v>123</v>
      </c>
      <c r="BJ13" s="30" t="s">
        <v>123</v>
      </c>
      <c r="BL13" s="30" t="s">
        <v>153</v>
      </c>
      <c r="BM13">
        <v>3381</v>
      </c>
      <c r="BN13" s="23">
        <f t="shared" si="3"/>
        <v>0.19704185833236701</v>
      </c>
    </row>
    <row r="14" spans="1:66" x14ac:dyDescent="0.25">
      <c r="B14">
        <v>21</v>
      </c>
      <c r="C14" s="23">
        <v>1.17E-3</v>
      </c>
      <c r="D14" s="23">
        <v>1.6000000000000001E-3</v>
      </c>
      <c r="E14" s="23">
        <v>3.5100000000000001E-3</v>
      </c>
      <c r="F14" s="23">
        <v>2.32E-4</v>
      </c>
      <c r="G14" s="23">
        <v>3.0599999999999998E-3</v>
      </c>
      <c r="H14" s="23">
        <v>2.2000000000000001E-3</v>
      </c>
      <c r="I14" s="23">
        <v>1.33E-5</v>
      </c>
      <c r="J14" s="23">
        <v>3.2000000000000003E-4</v>
      </c>
      <c r="K14" s="23">
        <v>3.8999999999999999E-4</v>
      </c>
      <c r="L14" s="23">
        <v>7.9299999999999998E-4</v>
      </c>
      <c r="M14" s="23">
        <v>3.7500000000000001E-4</v>
      </c>
      <c r="N14" s="23">
        <v>1.8699999999999999E-3</v>
      </c>
      <c r="Q14">
        <v>21</v>
      </c>
      <c r="R14" s="23">
        <f t="shared" si="2"/>
        <v>2.9387863684891634E-4</v>
      </c>
      <c r="S14" s="23">
        <f t="shared" si="0"/>
        <v>4.0188531534894546E-4</v>
      </c>
      <c r="T14" s="23">
        <f t="shared" si="0"/>
        <v>8.8163591054674908E-4</v>
      </c>
      <c r="U14" s="23">
        <f t="shared" si="0"/>
        <v>5.8273370725597088E-5</v>
      </c>
      <c r="V14" s="23">
        <f t="shared" si="0"/>
        <v>7.6860566560485813E-4</v>
      </c>
      <c r="W14" s="23">
        <f t="shared" si="0"/>
        <v>5.525923086048E-4</v>
      </c>
      <c r="X14" s="23">
        <f t="shared" si="0"/>
        <v>3.340671683838109E-6</v>
      </c>
      <c r="Y14" s="23">
        <f t="shared" si="0"/>
        <v>8.037706306978909E-5</v>
      </c>
      <c r="Z14" s="23">
        <f t="shared" si="0"/>
        <v>9.7959545616305448E-5</v>
      </c>
      <c r="AA14" s="23">
        <f t="shared" si="0"/>
        <v>1.9918440941982108E-4</v>
      </c>
      <c r="AB14" s="23">
        <f t="shared" si="0"/>
        <v>9.4191870784909084E-5</v>
      </c>
      <c r="AC14" s="23">
        <f t="shared" si="0"/>
        <v>4.6970346231407995E-4</v>
      </c>
      <c r="AF14">
        <v>21</v>
      </c>
      <c r="AG14" s="24">
        <f t="shared" si="4"/>
        <v>44</v>
      </c>
      <c r="AH14" s="25">
        <f t="shared" si="4"/>
        <v>42</v>
      </c>
      <c r="AI14" s="7">
        <f t="shared" si="4"/>
        <v>40</v>
      </c>
      <c r="AJ14" s="7">
        <f t="shared" si="4"/>
        <v>38</v>
      </c>
      <c r="AK14" s="26">
        <f t="shared" si="4"/>
        <v>36</v>
      </c>
      <c r="AL14" s="26">
        <f t="shared" si="4"/>
        <v>34</v>
      </c>
      <c r="AM14" s="26">
        <f t="shared" si="4"/>
        <v>32</v>
      </c>
      <c r="AN14" s="27">
        <f t="shared" si="4"/>
        <v>30</v>
      </c>
      <c r="AO14" s="27">
        <f t="shared" si="4"/>
        <v>28</v>
      </c>
      <c r="AP14" s="27">
        <f t="shared" si="4"/>
        <v>26</v>
      </c>
      <c r="AQ14" s="27">
        <f t="shared" si="4"/>
        <v>24</v>
      </c>
      <c r="AR14" s="27">
        <f t="shared" si="4"/>
        <v>22</v>
      </c>
      <c r="AS14">
        <v>3</v>
      </c>
      <c r="AX14">
        <v>21</v>
      </c>
      <c r="AY14" t="s">
        <v>159</v>
      </c>
      <c r="AZ14" s="30" t="s">
        <v>149</v>
      </c>
      <c r="BA14" s="30" t="s">
        <v>149</v>
      </c>
      <c r="BB14" s="30" t="s">
        <v>149</v>
      </c>
      <c r="BC14" s="30" t="s">
        <v>113</v>
      </c>
      <c r="BD14" s="30" t="s">
        <v>113</v>
      </c>
      <c r="BE14" s="30" t="s">
        <v>113</v>
      </c>
      <c r="BF14" s="30" t="s">
        <v>123</v>
      </c>
      <c r="BG14" s="30" t="s">
        <v>123</v>
      </c>
      <c r="BH14" s="30" t="s">
        <v>123</v>
      </c>
      <c r="BI14" s="30" t="s">
        <v>123</v>
      </c>
      <c r="BJ14" s="30" t="s">
        <v>123</v>
      </c>
      <c r="BL14" s="30" t="s">
        <v>152</v>
      </c>
      <c r="BM14">
        <v>3380</v>
      </c>
      <c r="BN14" s="23">
        <f t="shared" si="3"/>
        <v>0.10534418828584233</v>
      </c>
    </row>
    <row r="15" spans="1:66" x14ac:dyDescent="0.25">
      <c r="B15">
        <v>22</v>
      </c>
      <c r="C15" s="23">
        <v>1.2999999999999999E-3</v>
      </c>
      <c r="D15" s="23">
        <v>1.8600000000000001E-3</v>
      </c>
      <c r="E15" s="23">
        <v>2.2300000000000002E-3</v>
      </c>
      <c r="F15" s="23">
        <v>2.4800000000000001E-4</v>
      </c>
      <c r="G15" s="23">
        <v>1.6800000000000001E-3</v>
      </c>
      <c r="H15" s="23">
        <v>1.31E-3</v>
      </c>
      <c r="I15" s="23">
        <v>2.5500000000000002E-4</v>
      </c>
      <c r="J15" s="23">
        <v>4.4700000000000002E-4</v>
      </c>
      <c r="K15" s="23">
        <v>3.9500000000000001E-4</v>
      </c>
      <c r="L15" s="23">
        <v>3.9199999999999999E-4</v>
      </c>
      <c r="M15" s="23">
        <v>1.8900000000000001E-4</v>
      </c>
      <c r="N15" s="23">
        <v>0</v>
      </c>
      <c r="Q15">
        <v>22</v>
      </c>
      <c r="R15" s="23">
        <f t="shared" si="2"/>
        <v>3.2653181872101814E-4</v>
      </c>
      <c r="S15" s="23">
        <f t="shared" si="0"/>
        <v>4.6719167909314911E-4</v>
      </c>
      <c r="T15" s="23">
        <f t="shared" si="0"/>
        <v>5.6012765826759278E-4</v>
      </c>
      <c r="U15" s="23">
        <f t="shared" si="0"/>
        <v>6.229222387908654E-5</v>
      </c>
      <c r="V15" s="23">
        <f t="shared" si="0"/>
        <v>4.2197958111639275E-4</v>
      </c>
      <c r="W15" s="23">
        <f t="shared" si="0"/>
        <v>3.2904360194194909E-4</v>
      </c>
      <c r="X15" s="23">
        <f t="shared" si="0"/>
        <v>6.4050472133738177E-5</v>
      </c>
      <c r="Y15" s="23">
        <f t="shared" si="0"/>
        <v>1.1227670997561163E-4</v>
      </c>
      <c r="Z15" s="23">
        <f t="shared" si="0"/>
        <v>9.9215437226770906E-5</v>
      </c>
      <c r="AA15" s="23">
        <f t="shared" si="0"/>
        <v>9.8461902260491626E-5</v>
      </c>
      <c r="AB15" s="23">
        <f t="shared" si="0"/>
        <v>4.7472702875594182E-5</v>
      </c>
      <c r="AC15" s="23">
        <f t="shared" si="0"/>
        <v>0</v>
      </c>
      <c r="AF15">
        <v>22</v>
      </c>
      <c r="AG15" s="24">
        <f t="shared" si="4"/>
        <v>46</v>
      </c>
      <c r="AH15" s="25">
        <f t="shared" si="4"/>
        <v>44</v>
      </c>
      <c r="AI15" s="7">
        <f t="shared" si="4"/>
        <v>42</v>
      </c>
      <c r="AJ15" s="7">
        <f t="shared" si="4"/>
        <v>40</v>
      </c>
      <c r="AK15" s="26">
        <f t="shared" si="4"/>
        <v>38</v>
      </c>
      <c r="AL15" s="26">
        <f t="shared" si="4"/>
        <v>36</v>
      </c>
      <c r="AM15" s="26">
        <f t="shared" si="4"/>
        <v>34</v>
      </c>
      <c r="AN15" s="27">
        <f t="shared" si="4"/>
        <v>32</v>
      </c>
      <c r="AO15" s="27">
        <f t="shared" si="4"/>
        <v>30</v>
      </c>
      <c r="AP15" s="27">
        <f t="shared" si="4"/>
        <v>28</v>
      </c>
      <c r="AQ15" s="27">
        <f t="shared" si="4"/>
        <v>26</v>
      </c>
      <c r="AR15" s="27">
        <f t="shared" si="4"/>
        <v>24</v>
      </c>
      <c r="AS15">
        <v>3</v>
      </c>
      <c r="AX15">
        <v>22</v>
      </c>
      <c r="AY15" t="s">
        <v>159</v>
      </c>
      <c r="AZ15" s="30" t="s">
        <v>149</v>
      </c>
      <c r="BA15" s="30" t="s">
        <v>149</v>
      </c>
      <c r="BB15" s="30" t="s">
        <v>149</v>
      </c>
      <c r="BC15" s="30" t="s">
        <v>113</v>
      </c>
      <c r="BD15" s="30" t="s">
        <v>113</v>
      </c>
      <c r="BE15" s="30" t="s">
        <v>113</v>
      </c>
      <c r="BF15" s="30" t="s">
        <v>123</v>
      </c>
      <c r="BG15" s="30" t="s">
        <v>123</v>
      </c>
      <c r="BH15" s="30" t="s">
        <v>123</v>
      </c>
      <c r="BI15" s="30" t="s">
        <v>123</v>
      </c>
      <c r="BJ15" s="30" t="s">
        <v>123</v>
      </c>
      <c r="BL15" s="30" t="s">
        <v>151</v>
      </c>
      <c r="BM15">
        <v>3379</v>
      </c>
      <c r="BN15" s="23">
        <f t="shared" si="3"/>
        <v>0.1229769064967773</v>
      </c>
    </row>
    <row r="16" spans="1:66" x14ac:dyDescent="0.25">
      <c r="B16">
        <v>23</v>
      </c>
      <c r="C16" s="23">
        <v>1.5399999999999999E-3</v>
      </c>
      <c r="D16" s="23">
        <v>1.3600000000000001E-3</v>
      </c>
      <c r="E16" s="23">
        <v>2.3600000000000001E-5</v>
      </c>
      <c r="F16" s="23">
        <v>4.5100000000000001E-4</v>
      </c>
      <c r="G16" s="23">
        <v>9.5399999999999999E-4</v>
      </c>
      <c r="H16" s="23">
        <v>5.7200000000000003E-4</v>
      </c>
      <c r="I16" s="23">
        <v>2.8200000000000002E-4</v>
      </c>
      <c r="J16" s="23">
        <v>6.7500000000000004E-4</v>
      </c>
      <c r="K16" s="23">
        <v>3.28E-4</v>
      </c>
      <c r="L16" s="23">
        <v>3.4200000000000002E-4</v>
      </c>
      <c r="M16" s="23">
        <v>1.36E-4</v>
      </c>
      <c r="N16" s="23">
        <v>0</v>
      </c>
      <c r="Q16">
        <v>23</v>
      </c>
      <c r="R16" s="23">
        <f t="shared" si="2"/>
        <v>3.8681461602335995E-4</v>
      </c>
      <c r="S16" s="23">
        <f t="shared" si="0"/>
        <v>3.4160251804660365E-4</v>
      </c>
      <c r="T16" s="23">
        <f t="shared" si="0"/>
        <v>5.9278084013969456E-6</v>
      </c>
      <c r="U16" s="23">
        <f t="shared" si="0"/>
        <v>1.13281423263984E-4</v>
      </c>
      <c r="V16" s="23">
        <f t="shared" si="0"/>
        <v>2.3962411927680872E-4</v>
      </c>
      <c r="W16" s="23">
        <f t="shared" si="0"/>
        <v>1.4367400023724799E-4</v>
      </c>
      <c r="X16" s="23">
        <f t="shared" si="0"/>
        <v>7.0832286830251637E-5</v>
      </c>
      <c r="Y16" s="23">
        <f t="shared" si="0"/>
        <v>1.6954536741283635E-4</v>
      </c>
      <c r="Z16" s="23">
        <f t="shared" si="0"/>
        <v>8.2386489646533816E-5</v>
      </c>
      <c r="AA16" s="23">
        <f t="shared" si="0"/>
        <v>8.590298615583709E-5</v>
      </c>
      <c r="AB16" s="23">
        <f t="shared" si="0"/>
        <v>3.4160251804660359E-5</v>
      </c>
      <c r="AC16" s="23">
        <f t="shared" si="0"/>
        <v>0</v>
      </c>
      <c r="AF16">
        <v>23</v>
      </c>
      <c r="AG16" s="24">
        <f t="shared" si="4"/>
        <v>48</v>
      </c>
      <c r="AH16" s="25">
        <f t="shared" si="4"/>
        <v>46</v>
      </c>
      <c r="AI16" s="7">
        <f t="shared" si="4"/>
        <v>44</v>
      </c>
      <c r="AJ16" s="7">
        <f t="shared" si="4"/>
        <v>42</v>
      </c>
      <c r="AK16" s="26">
        <f t="shared" si="4"/>
        <v>40</v>
      </c>
      <c r="AL16" s="26">
        <f t="shared" si="4"/>
        <v>38</v>
      </c>
      <c r="AM16" s="26">
        <f t="shared" si="4"/>
        <v>36</v>
      </c>
      <c r="AN16" s="27">
        <f t="shared" si="4"/>
        <v>34</v>
      </c>
      <c r="AO16" s="27">
        <f t="shared" si="4"/>
        <v>32</v>
      </c>
      <c r="AP16" s="27">
        <f t="shared" si="4"/>
        <v>30</v>
      </c>
      <c r="AQ16" s="27">
        <f t="shared" si="4"/>
        <v>28</v>
      </c>
      <c r="AR16" s="27">
        <f t="shared" si="4"/>
        <v>26</v>
      </c>
      <c r="AS16">
        <v>3</v>
      </c>
      <c r="AX16">
        <v>23</v>
      </c>
      <c r="AY16" t="s">
        <v>159</v>
      </c>
      <c r="AZ16" s="30" t="s">
        <v>149</v>
      </c>
      <c r="BA16" s="30" t="s">
        <v>149</v>
      </c>
      <c r="BB16" s="30" t="s">
        <v>149</v>
      </c>
      <c r="BC16" s="30" t="s">
        <v>113</v>
      </c>
      <c r="BD16" s="30" t="s">
        <v>113</v>
      </c>
      <c r="BE16" s="30" t="s">
        <v>113</v>
      </c>
      <c r="BF16" s="30" t="s">
        <v>123</v>
      </c>
      <c r="BG16" s="30" t="s">
        <v>123</v>
      </c>
      <c r="BH16" s="30" t="s">
        <v>123</v>
      </c>
      <c r="BI16" s="30" t="s">
        <v>123</v>
      </c>
      <c r="BJ16" s="30" t="s">
        <v>123</v>
      </c>
      <c r="BL16" s="30" t="s">
        <v>150</v>
      </c>
      <c r="BM16">
        <v>3378</v>
      </c>
      <c r="BN16" s="23">
        <f t="shared" si="3"/>
        <v>4.7585733120536072E-2</v>
      </c>
    </row>
    <row r="17" spans="2:66" x14ac:dyDescent="0.25">
      <c r="B17">
        <v>24</v>
      </c>
      <c r="C17" s="23">
        <v>2.2000000000000001E-3</v>
      </c>
      <c r="D17" s="23">
        <v>2.5200000000000001E-3</v>
      </c>
      <c r="E17" s="23">
        <v>1.6999999999999999E-3</v>
      </c>
      <c r="F17" s="23">
        <v>3.8000000000000002E-4</v>
      </c>
      <c r="G17" s="23">
        <v>5.5800000000000001E-4</v>
      </c>
      <c r="H17" s="23">
        <v>4.2900000000000002E-4</v>
      </c>
      <c r="I17" s="23">
        <v>4.5800000000000002E-4</v>
      </c>
      <c r="J17" s="23">
        <v>1.63E-4</v>
      </c>
      <c r="K17" s="23">
        <v>1.6200000000000001E-4</v>
      </c>
      <c r="L17" s="23">
        <v>9.9699999999999998E-5</v>
      </c>
      <c r="M17" s="23">
        <v>1.5699999999999999E-4</v>
      </c>
      <c r="N17" s="23">
        <v>0</v>
      </c>
      <c r="Q17">
        <v>24</v>
      </c>
      <c r="R17" s="23">
        <f t="shared" si="2"/>
        <v>5.525923086048E-4</v>
      </c>
      <c r="S17" s="23">
        <f t="shared" si="0"/>
        <v>6.3296937167458905E-4</v>
      </c>
      <c r="T17" s="23">
        <f t="shared" si="0"/>
        <v>4.2700314755825448E-4</v>
      </c>
      <c r="U17" s="23">
        <f t="shared" si="0"/>
        <v>9.5447762395374543E-5</v>
      </c>
      <c r="V17" s="23">
        <f t="shared" si="0"/>
        <v>1.4015750372794471E-4</v>
      </c>
      <c r="W17" s="23">
        <f t="shared" si="0"/>
        <v>1.07755500177936E-4</v>
      </c>
      <c r="X17" s="23">
        <f t="shared" si="0"/>
        <v>1.1503967151863564E-4</v>
      </c>
      <c r="Y17" s="23">
        <f t="shared" si="0"/>
        <v>4.0942066501173819E-5</v>
      </c>
      <c r="Z17" s="23">
        <f t="shared" si="0"/>
        <v>4.069088817908073E-5</v>
      </c>
      <c r="AA17" s="23">
        <f t="shared" si="0"/>
        <v>2.5042478712681161E-5</v>
      </c>
      <c r="AB17" s="23">
        <f t="shared" si="0"/>
        <v>3.9434996568615271E-5</v>
      </c>
      <c r="AC17" s="23">
        <f t="shared" si="0"/>
        <v>0</v>
      </c>
      <c r="AF17">
        <v>24</v>
      </c>
      <c r="AG17" s="24">
        <f t="shared" si="4"/>
        <v>50</v>
      </c>
      <c r="AH17" s="25">
        <f t="shared" si="4"/>
        <v>48</v>
      </c>
      <c r="AI17" s="7">
        <f t="shared" si="4"/>
        <v>46</v>
      </c>
      <c r="AJ17" s="7">
        <f t="shared" si="4"/>
        <v>44</v>
      </c>
      <c r="AK17" s="26">
        <f t="shared" si="4"/>
        <v>42</v>
      </c>
      <c r="AL17" s="26">
        <f t="shared" si="4"/>
        <v>40</v>
      </c>
      <c r="AM17" s="26">
        <f t="shared" si="4"/>
        <v>38</v>
      </c>
      <c r="AN17" s="27">
        <f t="shared" si="4"/>
        <v>36</v>
      </c>
      <c r="AO17" s="27">
        <f t="shared" si="4"/>
        <v>34</v>
      </c>
      <c r="AP17" s="27">
        <f t="shared" si="4"/>
        <v>32</v>
      </c>
      <c r="AQ17" s="27">
        <f t="shared" si="4"/>
        <v>30</v>
      </c>
      <c r="AR17" s="27">
        <f t="shared" si="4"/>
        <v>28</v>
      </c>
      <c r="AS17">
        <v>2</v>
      </c>
      <c r="AX17">
        <v>24</v>
      </c>
      <c r="AY17" t="s">
        <v>158</v>
      </c>
      <c r="AZ17" s="30" t="s">
        <v>148</v>
      </c>
      <c r="BA17" s="30" t="s">
        <v>148</v>
      </c>
      <c r="BB17" s="30" t="s">
        <v>148</v>
      </c>
      <c r="BC17" s="30" t="s">
        <v>112</v>
      </c>
      <c r="BD17" s="30" t="s">
        <v>112</v>
      </c>
      <c r="BE17" s="30" t="s">
        <v>112</v>
      </c>
      <c r="BF17" s="30" t="s">
        <v>122</v>
      </c>
      <c r="BG17" s="30" t="s">
        <v>122</v>
      </c>
      <c r="BH17" s="30" t="s">
        <v>122</v>
      </c>
      <c r="BI17" s="30" t="s">
        <v>122</v>
      </c>
      <c r="BJ17" s="30" t="s">
        <v>122</v>
      </c>
      <c r="BL17" s="30" t="s">
        <v>149</v>
      </c>
      <c r="BM17">
        <v>3377</v>
      </c>
      <c r="BN17" s="23">
        <f t="shared" si="3"/>
        <v>9.0923036101189601E-3</v>
      </c>
    </row>
    <row r="18" spans="2:66" x14ac:dyDescent="0.25">
      <c r="B18">
        <v>25</v>
      </c>
      <c r="C18" s="23">
        <v>3.31E-3</v>
      </c>
      <c r="D18" s="23">
        <v>2.0500000000000002E-3</v>
      </c>
      <c r="E18" s="23">
        <v>1.3799999999999999E-3</v>
      </c>
      <c r="F18" s="23">
        <v>3.5599999999999998E-4</v>
      </c>
      <c r="G18" s="23">
        <v>5.2400000000000005E-4</v>
      </c>
      <c r="H18" s="23">
        <v>2.52E-4</v>
      </c>
      <c r="I18" s="23">
        <v>1.45E-4</v>
      </c>
      <c r="J18" s="23">
        <v>3.7100000000000001E-5</v>
      </c>
      <c r="K18" s="23">
        <v>8.53E-5</v>
      </c>
      <c r="L18" s="23">
        <v>0</v>
      </c>
      <c r="M18" s="23">
        <v>7.5799999999999999E-5</v>
      </c>
      <c r="N18" s="23">
        <v>0</v>
      </c>
      <c r="Q18">
        <v>25</v>
      </c>
      <c r="R18" s="23">
        <f t="shared" si="2"/>
        <v>8.3140024612813083E-4</v>
      </c>
      <c r="S18" s="23">
        <f t="shared" si="0"/>
        <v>5.1491556029083642E-4</v>
      </c>
      <c r="T18" s="23">
        <f t="shared" si="0"/>
        <v>3.4662608448846543E-4</v>
      </c>
      <c r="U18" s="23">
        <f t="shared" si="0"/>
        <v>8.9419482665140351E-5</v>
      </c>
      <c r="V18" s="23">
        <f t="shared" si="0"/>
        <v>1.3161744077677966E-4</v>
      </c>
      <c r="W18" s="23">
        <f t="shared" si="0"/>
        <v>6.329693716745891E-5</v>
      </c>
      <c r="X18" s="23">
        <f t="shared" si="0"/>
        <v>3.6420856703498181E-5</v>
      </c>
      <c r="Y18" s="23">
        <f t="shared" si="0"/>
        <v>9.3187157496536728E-6</v>
      </c>
      <c r="Z18" s="23">
        <f t="shared" si="0"/>
        <v>2.1425510874540655E-5</v>
      </c>
      <c r="AA18" s="23">
        <f t="shared" si="0"/>
        <v>0</v>
      </c>
      <c r="AB18" s="23">
        <f t="shared" si="0"/>
        <v>1.9039316814656291E-5</v>
      </c>
      <c r="AC18" s="23">
        <f t="shared" si="0"/>
        <v>0</v>
      </c>
      <c r="AF18">
        <v>25</v>
      </c>
      <c r="AG18" s="24">
        <f t="shared" si="4"/>
        <v>52</v>
      </c>
      <c r="AH18" s="25">
        <f t="shared" si="4"/>
        <v>50</v>
      </c>
      <c r="AI18" s="7">
        <f t="shared" si="4"/>
        <v>48</v>
      </c>
      <c r="AJ18" s="7">
        <f t="shared" si="4"/>
        <v>46</v>
      </c>
      <c r="AK18" s="26">
        <f t="shared" si="4"/>
        <v>44</v>
      </c>
      <c r="AL18" s="26">
        <f t="shared" si="4"/>
        <v>42</v>
      </c>
      <c r="AM18" s="26">
        <f t="shared" si="4"/>
        <v>40</v>
      </c>
      <c r="AN18" s="27">
        <f t="shared" si="4"/>
        <v>38</v>
      </c>
      <c r="AO18" s="27">
        <f t="shared" si="4"/>
        <v>36</v>
      </c>
      <c r="AP18" s="27">
        <f t="shared" si="4"/>
        <v>34</v>
      </c>
      <c r="AQ18" s="27">
        <f t="shared" si="4"/>
        <v>32</v>
      </c>
      <c r="AR18" s="27">
        <f t="shared" si="4"/>
        <v>30</v>
      </c>
      <c r="AS18">
        <v>2</v>
      </c>
      <c r="AX18">
        <v>25</v>
      </c>
      <c r="AY18" t="s">
        <v>158</v>
      </c>
      <c r="AZ18" s="30" t="s">
        <v>148</v>
      </c>
      <c r="BA18" s="30" t="s">
        <v>148</v>
      </c>
      <c r="BB18" s="30" t="s">
        <v>148</v>
      </c>
      <c r="BC18" s="30" t="s">
        <v>112</v>
      </c>
      <c r="BD18" s="30" t="s">
        <v>112</v>
      </c>
      <c r="BE18" s="30" t="s">
        <v>112</v>
      </c>
      <c r="BF18" s="30" t="s">
        <v>122</v>
      </c>
      <c r="BG18" s="30" t="s">
        <v>122</v>
      </c>
      <c r="BH18" s="30" t="s">
        <v>122</v>
      </c>
      <c r="BI18" s="30" t="s">
        <v>122</v>
      </c>
      <c r="BJ18" s="30" t="s">
        <v>122</v>
      </c>
      <c r="BL18" s="30" t="s">
        <v>148</v>
      </c>
      <c r="BM18">
        <v>3376</v>
      </c>
      <c r="BN18" s="23">
        <f t="shared" si="3"/>
        <v>2.1063814090726603E-3</v>
      </c>
    </row>
    <row r="19" spans="2:66" x14ac:dyDescent="0.25">
      <c r="B19">
        <v>26</v>
      </c>
      <c r="C19" s="23">
        <v>4.1799999999999997E-3</v>
      </c>
      <c r="D19" s="23">
        <v>1.92E-3</v>
      </c>
      <c r="E19" s="23">
        <v>1.1199999999999999E-3</v>
      </c>
      <c r="F19" s="23">
        <v>2.52E-4</v>
      </c>
      <c r="G19" s="23">
        <v>3.59E-4</v>
      </c>
      <c r="H19" s="23">
        <v>2.3499999999999999E-4</v>
      </c>
      <c r="I19" s="23">
        <v>3.4099999999999999E-4</v>
      </c>
      <c r="J19" s="23">
        <v>4.4400000000000002E-5</v>
      </c>
      <c r="K19" s="23">
        <v>9.8400000000000007E-5</v>
      </c>
      <c r="L19" s="23">
        <v>0</v>
      </c>
      <c r="M19" s="23">
        <v>0</v>
      </c>
      <c r="N19" s="23">
        <v>0</v>
      </c>
      <c r="Q19">
        <v>26</v>
      </c>
      <c r="R19" s="23">
        <f t="shared" si="2"/>
        <v>1.04992538634912E-3</v>
      </c>
      <c r="S19" s="23">
        <f t="shared" si="2"/>
        <v>4.8226237841873451E-4</v>
      </c>
      <c r="T19" s="23">
        <f t="shared" si="2"/>
        <v>2.8131972074426178E-4</v>
      </c>
      <c r="U19" s="23">
        <f t="shared" si="2"/>
        <v>6.329693716745891E-5</v>
      </c>
      <c r="V19" s="23">
        <f t="shared" si="2"/>
        <v>9.0173017631419632E-5</v>
      </c>
      <c r="W19" s="23">
        <f t="shared" si="2"/>
        <v>5.9026905691876362E-5</v>
      </c>
      <c r="X19" s="23">
        <f t="shared" si="2"/>
        <v>8.5651807833744001E-5</v>
      </c>
      <c r="Y19" s="23">
        <f t="shared" si="2"/>
        <v>1.1152317500933237E-5</v>
      </c>
      <c r="Z19" s="23">
        <f t="shared" si="2"/>
        <v>2.4715946893960145E-5</v>
      </c>
      <c r="AA19" s="23">
        <f t="shared" si="2"/>
        <v>0</v>
      </c>
      <c r="AB19" s="23">
        <f t="shared" si="2"/>
        <v>0</v>
      </c>
      <c r="AC19" s="23">
        <f t="shared" si="2"/>
        <v>0</v>
      </c>
      <c r="AF19">
        <v>26</v>
      </c>
      <c r="AG19" s="24">
        <f t="shared" si="4"/>
        <v>54</v>
      </c>
      <c r="AH19" s="25">
        <f t="shared" si="4"/>
        <v>52</v>
      </c>
      <c r="AI19" s="7">
        <f t="shared" si="4"/>
        <v>50</v>
      </c>
      <c r="AJ19" s="7">
        <f t="shared" si="4"/>
        <v>48</v>
      </c>
      <c r="AK19" s="26">
        <f t="shared" si="4"/>
        <v>46</v>
      </c>
      <c r="AL19" s="26">
        <f t="shared" si="4"/>
        <v>44</v>
      </c>
      <c r="AM19" s="26">
        <f t="shared" si="4"/>
        <v>42</v>
      </c>
      <c r="AN19" s="27">
        <f t="shared" si="4"/>
        <v>40</v>
      </c>
      <c r="AO19" s="27">
        <f t="shared" si="4"/>
        <v>38</v>
      </c>
      <c r="AP19" s="27">
        <f t="shared" si="4"/>
        <v>36</v>
      </c>
      <c r="AQ19" s="27">
        <f t="shared" si="4"/>
        <v>34</v>
      </c>
      <c r="AR19" s="27">
        <f t="shared" si="4"/>
        <v>32</v>
      </c>
      <c r="AS19">
        <v>1</v>
      </c>
      <c r="AX19">
        <v>26</v>
      </c>
      <c r="AY19" t="s">
        <v>157</v>
      </c>
      <c r="AZ19" s="30" t="s">
        <v>147</v>
      </c>
      <c r="BA19" s="30" t="s">
        <v>147</v>
      </c>
      <c r="BB19" s="30" t="s">
        <v>147</v>
      </c>
      <c r="BC19" s="30" t="s">
        <v>111</v>
      </c>
      <c r="BD19" s="30" t="s">
        <v>111</v>
      </c>
      <c r="BE19" s="30" t="s">
        <v>111</v>
      </c>
      <c r="BF19" s="30" t="s">
        <v>121</v>
      </c>
      <c r="BG19" s="30" t="s">
        <v>121</v>
      </c>
      <c r="BH19" s="30" t="s">
        <v>121</v>
      </c>
      <c r="BI19" s="30" t="s">
        <v>121</v>
      </c>
      <c r="BJ19" s="30" t="s">
        <v>121</v>
      </c>
      <c r="BL19" s="30" t="s">
        <v>147</v>
      </c>
      <c r="BM19">
        <v>3375</v>
      </c>
      <c r="BN19" s="23">
        <f t="shared" si="3"/>
        <v>8.2687903633045512E-4</v>
      </c>
    </row>
    <row r="20" spans="2:66" x14ac:dyDescent="0.25">
      <c r="B20">
        <v>27</v>
      </c>
      <c r="C20" s="23">
        <v>4.2399999999999998E-3</v>
      </c>
      <c r="D20" s="23">
        <v>1.3799999999999999E-3</v>
      </c>
      <c r="E20" s="23">
        <v>9.0300000000000005E-4</v>
      </c>
      <c r="F20" s="23">
        <v>2.1000000000000001E-4</v>
      </c>
      <c r="G20" s="23">
        <v>5.5400000000000002E-4</v>
      </c>
      <c r="H20" s="23">
        <v>2.61E-4</v>
      </c>
      <c r="I20" s="23">
        <v>2.0799999999999998E-3</v>
      </c>
      <c r="J20" s="23">
        <v>5.9299999999999999E-4</v>
      </c>
      <c r="K20" s="23">
        <v>1.22E-4</v>
      </c>
      <c r="L20" s="23">
        <v>1.2E-4</v>
      </c>
      <c r="M20" s="23">
        <v>1.7899999999999999E-4</v>
      </c>
      <c r="N20" s="23">
        <v>0</v>
      </c>
      <c r="Q20">
        <v>27</v>
      </c>
      <c r="R20" s="23">
        <f t="shared" si="2"/>
        <v>1.0649960856747053E-3</v>
      </c>
      <c r="S20" s="23">
        <f t="shared" si="2"/>
        <v>3.4662608448846543E-4</v>
      </c>
      <c r="T20" s="23">
        <f t="shared" si="2"/>
        <v>2.268140248500611E-4</v>
      </c>
      <c r="U20" s="23">
        <f t="shared" si="2"/>
        <v>5.2747447639549094E-5</v>
      </c>
      <c r="V20" s="23">
        <f t="shared" si="2"/>
        <v>1.3915279043957236E-4</v>
      </c>
      <c r="W20" s="23">
        <f t="shared" si="2"/>
        <v>6.5557542066296725E-5</v>
      </c>
      <c r="X20" s="23">
        <f t="shared" si="2"/>
        <v>5.2245090995362898E-4</v>
      </c>
      <c r="Y20" s="23">
        <f t="shared" si="2"/>
        <v>1.4894874500120291E-4</v>
      </c>
      <c r="Z20" s="23">
        <f t="shared" si="2"/>
        <v>3.0643755295357092E-5</v>
      </c>
      <c r="AA20" s="23">
        <f t="shared" si="2"/>
        <v>3.0141398651170907E-5</v>
      </c>
      <c r="AB20" s="23">
        <f t="shared" si="2"/>
        <v>4.4960919654663265E-5</v>
      </c>
      <c r="AC20" s="23">
        <f t="shared" si="2"/>
        <v>0</v>
      </c>
      <c r="AF20">
        <v>27</v>
      </c>
      <c r="AG20" s="24">
        <f t="shared" si="4"/>
        <v>56</v>
      </c>
      <c r="AH20" s="25">
        <f t="shared" si="4"/>
        <v>54</v>
      </c>
      <c r="AI20" s="7">
        <f t="shared" si="4"/>
        <v>52</v>
      </c>
      <c r="AJ20" s="7">
        <f t="shared" si="4"/>
        <v>50</v>
      </c>
      <c r="AK20" s="26">
        <f t="shared" si="4"/>
        <v>48</v>
      </c>
      <c r="AL20" s="26">
        <f t="shared" si="4"/>
        <v>46</v>
      </c>
      <c r="AM20" s="26">
        <f t="shared" si="4"/>
        <v>44</v>
      </c>
      <c r="AN20" s="27">
        <f t="shared" si="4"/>
        <v>42</v>
      </c>
      <c r="AO20" s="27">
        <f t="shared" si="4"/>
        <v>40</v>
      </c>
      <c r="AP20" s="27">
        <f t="shared" si="4"/>
        <v>38</v>
      </c>
      <c r="AQ20" s="27">
        <f t="shared" si="4"/>
        <v>36</v>
      </c>
      <c r="AR20" s="27">
        <f t="shared" si="4"/>
        <v>34</v>
      </c>
      <c r="AS20">
        <v>0</v>
      </c>
      <c r="AX20">
        <v>27</v>
      </c>
      <c r="AY20" t="s">
        <v>156</v>
      </c>
      <c r="AZ20" s="30" t="s">
        <v>146</v>
      </c>
      <c r="BA20" s="30" t="s">
        <v>146</v>
      </c>
      <c r="BB20" s="30" t="s">
        <v>146</v>
      </c>
      <c r="BC20" s="30" t="s">
        <v>110</v>
      </c>
      <c r="BD20" s="30" t="s">
        <v>110</v>
      </c>
      <c r="BE20" s="30" t="s">
        <v>110</v>
      </c>
      <c r="BF20" s="30" t="s">
        <v>120</v>
      </c>
      <c r="BG20" s="30" t="s">
        <v>120</v>
      </c>
      <c r="BH20" s="30" t="s">
        <v>120</v>
      </c>
      <c r="BI20" s="30" t="s">
        <v>120</v>
      </c>
      <c r="BJ20" s="30" t="s">
        <v>120</v>
      </c>
      <c r="BL20" s="30" t="s">
        <v>146</v>
      </c>
      <c r="BM20">
        <v>3374</v>
      </c>
      <c r="BN20" s="23">
        <f t="shared" si="3"/>
        <v>6.2618755697807569E-4</v>
      </c>
    </row>
    <row r="21" spans="2:66" x14ac:dyDescent="0.25">
      <c r="B21">
        <v>28</v>
      </c>
      <c r="C21" s="23">
        <v>3.79E-3</v>
      </c>
      <c r="D21" s="23">
        <v>1.24E-3</v>
      </c>
      <c r="E21" s="23">
        <v>5.9699999999999998E-4</v>
      </c>
      <c r="F21" s="23">
        <v>1.0900000000000001E-4</v>
      </c>
      <c r="G21" s="23">
        <v>2.02E-4</v>
      </c>
      <c r="H21" s="23">
        <v>1.4799999999999999E-4</v>
      </c>
      <c r="I21" s="23">
        <v>2.03E-4</v>
      </c>
      <c r="J21" s="23">
        <v>1.1400000000000001E-4</v>
      </c>
      <c r="K21" s="23">
        <v>4.0000000000000003E-5</v>
      </c>
      <c r="L21" s="23">
        <v>9.7399999999999996E-5</v>
      </c>
      <c r="M21" s="23">
        <v>4.3900000000000003E-5</v>
      </c>
      <c r="N21" s="23">
        <v>0</v>
      </c>
      <c r="Q21">
        <v>28</v>
      </c>
      <c r="R21" s="23">
        <f t="shared" si="2"/>
        <v>9.5196584073281446E-4</v>
      </c>
      <c r="S21" s="23">
        <f t="shared" si="2"/>
        <v>3.1146111939543269E-4</v>
      </c>
      <c r="T21" s="23">
        <f t="shared" si="2"/>
        <v>1.4995345828957527E-4</v>
      </c>
      <c r="U21" s="23">
        <f t="shared" si="2"/>
        <v>2.737843710814691E-5</v>
      </c>
      <c r="V21" s="23">
        <f t="shared" si="2"/>
        <v>5.0738021062804361E-5</v>
      </c>
      <c r="W21" s="23">
        <f t="shared" si="2"/>
        <v>3.7174391669777449E-5</v>
      </c>
      <c r="X21" s="23">
        <f t="shared" si="2"/>
        <v>5.098919938489745E-5</v>
      </c>
      <c r="Y21" s="23">
        <f t="shared" si="2"/>
        <v>2.8634328718612362E-5</v>
      </c>
      <c r="Z21" s="23">
        <f t="shared" si="2"/>
        <v>1.0047132883723636E-5</v>
      </c>
      <c r="AA21" s="23">
        <f t="shared" si="2"/>
        <v>2.4464768571867053E-5</v>
      </c>
      <c r="AB21" s="23">
        <f t="shared" si="2"/>
        <v>1.102672833988669E-5</v>
      </c>
      <c r="AC21" s="23">
        <f t="shared" si="2"/>
        <v>0</v>
      </c>
      <c r="AF21">
        <v>28</v>
      </c>
      <c r="AG21" s="24">
        <f t="shared" si="4"/>
        <v>58</v>
      </c>
      <c r="AH21" s="25">
        <f t="shared" si="4"/>
        <v>56</v>
      </c>
      <c r="AI21" s="7">
        <f t="shared" si="4"/>
        <v>54</v>
      </c>
      <c r="AJ21" s="7">
        <f t="shared" si="4"/>
        <v>52</v>
      </c>
      <c r="AK21" s="26">
        <f t="shared" si="4"/>
        <v>50</v>
      </c>
      <c r="AL21" s="26">
        <f t="shared" si="4"/>
        <v>48</v>
      </c>
      <c r="AM21" s="26">
        <f t="shared" si="4"/>
        <v>46</v>
      </c>
      <c r="AN21" s="27">
        <f t="shared" si="4"/>
        <v>44</v>
      </c>
      <c r="AO21" s="27">
        <f t="shared" si="4"/>
        <v>42</v>
      </c>
      <c r="AP21" s="27">
        <f t="shared" si="4"/>
        <v>40</v>
      </c>
      <c r="AQ21" s="27">
        <f t="shared" si="4"/>
        <v>38</v>
      </c>
      <c r="AR21" s="27">
        <f t="shared" si="4"/>
        <v>36</v>
      </c>
      <c r="AS21">
        <v>-1</v>
      </c>
      <c r="AX21">
        <v>28</v>
      </c>
      <c r="AY21" t="s">
        <v>155</v>
      </c>
      <c r="AZ21" s="30" t="s">
        <v>145</v>
      </c>
      <c r="BA21" s="30" t="s">
        <v>145</v>
      </c>
      <c r="BB21" s="30" t="s">
        <v>145</v>
      </c>
      <c r="BC21" s="30" t="s">
        <v>109</v>
      </c>
      <c r="BD21" s="30" t="s">
        <v>109</v>
      </c>
      <c r="BE21" s="30" t="s">
        <v>109</v>
      </c>
      <c r="BF21" s="30" t="s">
        <v>119</v>
      </c>
      <c r="BG21" s="30" t="s">
        <v>119</v>
      </c>
      <c r="BH21" s="30" t="s">
        <v>119</v>
      </c>
      <c r="BI21" s="30" t="s">
        <v>119</v>
      </c>
      <c r="BJ21" s="30" t="s">
        <v>119</v>
      </c>
      <c r="BL21" s="30" t="s">
        <v>145</v>
      </c>
      <c r="BM21">
        <v>3373</v>
      </c>
      <c r="BN21" s="23">
        <f t="shared" si="3"/>
        <v>4.8879301479315483E-4</v>
      </c>
    </row>
    <row r="22" spans="2:66" x14ac:dyDescent="0.25">
      <c r="B22">
        <v>29</v>
      </c>
      <c r="C22" s="23">
        <v>3.2699999999999999E-3</v>
      </c>
      <c r="D22" s="23">
        <v>7.8600000000000002E-4</v>
      </c>
      <c r="E22" s="23">
        <v>3.5599999999999998E-4</v>
      </c>
      <c r="F22" s="23">
        <v>1.1400000000000001E-4</v>
      </c>
      <c r="G22" s="23">
        <v>3.7500000000000001E-4</v>
      </c>
      <c r="H22" s="23">
        <v>1.26E-4</v>
      </c>
      <c r="I22" s="23">
        <v>4.2099999999999999E-4</v>
      </c>
      <c r="J22" s="23">
        <v>8.6899999999999998E-5</v>
      </c>
      <c r="K22" s="23">
        <v>3.7499999999999997E-5</v>
      </c>
      <c r="L22" s="23">
        <v>6.1199999999999997E-5</v>
      </c>
      <c r="M22" s="23">
        <v>4.1699999999999997E-5</v>
      </c>
      <c r="N22" s="23">
        <v>0</v>
      </c>
      <c r="Q22">
        <v>29</v>
      </c>
      <c r="R22" s="23">
        <f t="shared" si="2"/>
        <v>8.2135311324440716E-4</v>
      </c>
      <c r="S22" s="23">
        <f t="shared" si="2"/>
        <v>1.9742616116516946E-4</v>
      </c>
      <c r="T22" s="23">
        <f t="shared" si="2"/>
        <v>8.9419482665140351E-5</v>
      </c>
      <c r="U22" s="23">
        <f t="shared" si="2"/>
        <v>2.8634328718612362E-5</v>
      </c>
      <c r="V22" s="23">
        <f t="shared" si="2"/>
        <v>9.4191870784909084E-5</v>
      </c>
      <c r="W22" s="23">
        <f t="shared" si="2"/>
        <v>3.1648468583729455E-5</v>
      </c>
      <c r="X22" s="23">
        <f t="shared" si="2"/>
        <v>1.0574607360119126E-4</v>
      </c>
      <c r="Y22" s="23">
        <f t="shared" si="2"/>
        <v>2.1827396189889597E-5</v>
      </c>
      <c r="Z22" s="23">
        <f t="shared" si="2"/>
        <v>9.4191870784909084E-6</v>
      </c>
      <c r="AA22" s="23">
        <f t="shared" si="2"/>
        <v>1.5372113312097164E-5</v>
      </c>
      <c r="AB22" s="23">
        <f t="shared" si="2"/>
        <v>1.0474136031281889E-5</v>
      </c>
      <c r="AC22" s="23">
        <f t="shared" si="2"/>
        <v>0</v>
      </c>
      <c r="AF22">
        <v>29</v>
      </c>
      <c r="AG22" s="24">
        <f t="shared" si="4"/>
        <v>60</v>
      </c>
      <c r="AH22" s="25">
        <f t="shared" si="4"/>
        <v>58</v>
      </c>
      <c r="AI22" s="7">
        <f t="shared" si="4"/>
        <v>56</v>
      </c>
      <c r="AJ22" s="7">
        <f t="shared" si="4"/>
        <v>54</v>
      </c>
      <c r="AK22" s="26">
        <f t="shared" si="4"/>
        <v>52</v>
      </c>
      <c r="AL22" s="26">
        <f t="shared" si="4"/>
        <v>50</v>
      </c>
      <c r="AM22" s="26">
        <f t="shared" si="4"/>
        <v>48</v>
      </c>
      <c r="AN22" s="27">
        <f t="shared" si="4"/>
        <v>46</v>
      </c>
      <c r="AO22" s="27">
        <f t="shared" si="4"/>
        <v>44</v>
      </c>
      <c r="AP22" s="27">
        <f t="shared" si="4"/>
        <v>42</v>
      </c>
      <c r="AQ22" s="27">
        <f t="shared" si="4"/>
        <v>40</v>
      </c>
      <c r="AR22" s="27">
        <f t="shared" si="4"/>
        <v>38</v>
      </c>
      <c r="AS22">
        <v>-2</v>
      </c>
      <c r="AX22">
        <v>29</v>
      </c>
      <c r="AY22" t="s">
        <v>154</v>
      </c>
      <c r="AZ22" s="30" t="s">
        <v>144</v>
      </c>
      <c r="BA22" s="30" t="s">
        <v>144</v>
      </c>
      <c r="BB22" s="30" t="s">
        <v>144</v>
      </c>
      <c r="BC22" s="30" t="s">
        <v>109</v>
      </c>
      <c r="BD22" s="30" t="s">
        <v>109</v>
      </c>
      <c r="BE22" s="30" t="s">
        <v>109</v>
      </c>
      <c r="BF22" s="30" t="s">
        <v>118</v>
      </c>
      <c r="BG22" s="30" t="s">
        <v>118</v>
      </c>
      <c r="BH22" s="30" t="s">
        <v>118</v>
      </c>
      <c r="BI22" s="30" t="s">
        <v>118</v>
      </c>
      <c r="BJ22" s="30" t="s">
        <v>118</v>
      </c>
      <c r="BL22" s="30" t="s">
        <v>144</v>
      </c>
      <c r="BM22">
        <v>3372</v>
      </c>
      <c r="BN22" s="23">
        <f t="shared" si="3"/>
        <v>7.7357899638230134E-4</v>
      </c>
    </row>
    <row r="23" spans="2:66" x14ac:dyDescent="0.25">
      <c r="B23">
        <v>30</v>
      </c>
      <c r="C23" s="23">
        <v>2.31E-3</v>
      </c>
      <c r="D23" s="23">
        <v>6.3100000000000005E-4</v>
      </c>
      <c r="E23" s="23">
        <v>2.2599999999999999E-4</v>
      </c>
      <c r="F23" s="23">
        <v>5.8600000000000001E-5</v>
      </c>
      <c r="G23" s="23">
        <v>1.9599999999999999E-4</v>
      </c>
      <c r="H23" s="23">
        <v>2.3000000000000001E-4</v>
      </c>
      <c r="I23" s="23">
        <v>7.6900000000000004E-4</v>
      </c>
      <c r="J23" s="23">
        <v>2.5500000000000002E-4</v>
      </c>
      <c r="K23" s="23">
        <v>5.1499999999999998E-5</v>
      </c>
      <c r="L23" s="23">
        <v>3.8800000000000001E-5</v>
      </c>
      <c r="M23" s="23">
        <v>2.3200000000000001E-5</v>
      </c>
      <c r="N23" s="23">
        <v>0</v>
      </c>
      <c r="Q23">
        <v>30</v>
      </c>
      <c r="R23" s="23">
        <f t="shared" si="2"/>
        <v>5.8022192403504001E-4</v>
      </c>
      <c r="S23" s="23">
        <f t="shared" si="2"/>
        <v>1.5849352124074038E-4</v>
      </c>
      <c r="T23" s="23">
        <f t="shared" si="2"/>
        <v>5.676630079303854E-5</v>
      </c>
      <c r="U23" s="23">
        <f t="shared" si="2"/>
        <v>1.4719049674655127E-5</v>
      </c>
      <c r="V23" s="23">
        <f t="shared" si="2"/>
        <v>4.9230951130245813E-5</v>
      </c>
      <c r="W23" s="23">
        <f t="shared" si="2"/>
        <v>5.7771014081410909E-5</v>
      </c>
      <c r="X23" s="23">
        <f t="shared" si="2"/>
        <v>1.9315612968958692E-4</v>
      </c>
      <c r="Y23" s="23">
        <f t="shared" si="2"/>
        <v>6.4050472133738177E-5</v>
      </c>
      <c r="Z23" s="23">
        <f t="shared" si="2"/>
        <v>1.2935683587794181E-5</v>
      </c>
      <c r="AA23" s="23">
        <f t="shared" si="2"/>
        <v>9.7457188972119276E-6</v>
      </c>
      <c r="AB23" s="23">
        <f t="shared" si="2"/>
        <v>5.8273370725597091E-6</v>
      </c>
      <c r="AC23" s="23">
        <f t="shared" si="2"/>
        <v>0</v>
      </c>
      <c r="AF23">
        <v>30</v>
      </c>
      <c r="AG23" s="24">
        <f t="shared" si="4"/>
        <v>62</v>
      </c>
      <c r="AH23" s="25">
        <f t="shared" si="4"/>
        <v>60</v>
      </c>
      <c r="AI23" s="7">
        <f t="shared" si="4"/>
        <v>58</v>
      </c>
      <c r="AJ23" s="7">
        <f t="shared" si="4"/>
        <v>56</v>
      </c>
      <c r="AK23" s="26">
        <f t="shared" si="4"/>
        <v>54</v>
      </c>
      <c r="AL23" s="26">
        <f t="shared" si="4"/>
        <v>52</v>
      </c>
      <c r="AM23" s="26">
        <f t="shared" si="4"/>
        <v>50</v>
      </c>
      <c r="AN23" s="27">
        <f t="shared" si="4"/>
        <v>48</v>
      </c>
      <c r="AO23" s="27">
        <f t="shared" si="4"/>
        <v>46</v>
      </c>
      <c r="AP23" s="27">
        <f t="shared" si="4"/>
        <v>44</v>
      </c>
      <c r="AQ23" s="27">
        <f t="shared" si="4"/>
        <v>42</v>
      </c>
      <c r="AR23" s="27">
        <f t="shared" si="4"/>
        <v>40</v>
      </c>
      <c r="AS23">
        <v>-2</v>
      </c>
      <c r="AX23">
        <v>30</v>
      </c>
      <c r="AY23" t="s">
        <v>154</v>
      </c>
      <c r="AZ23" s="30" t="s">
        <v>144</v>
      </c>
      <c r="BA23" s="30" t="s">
        <v>144</v>
      </c>
      <c r="BB23" s="30" t="s">
        <v>144</v>
      </c>
      <c r="BC23" s="30" t="s">
        <v>109</v>
      </c>
      <c r="BD23" s="30" t="s">
        <v>109</v>
      </c>
      <c r="BE23" s="30" t="s">
        <v>109</v>
      </c>
      <c r="BF23" s="30" t="s">
        <v>118</v>
      </c>
      <c r="BG23" s="30" t="s">
        <v>118</v>
      </c>
      <c r="BH23" s="30" t="s">
        <v>118</v>
      </c>
      <c r="BI23" s="30" t="s">
        <v>118</v>
      </c>
      <c r="BJ23" s="30" t="s">
        <v>118</v>
      </c>
      <c r="BL23" s="30" t="s">
        <v>117</v>
      </c>
      <c r="BM23">
        <v>3339</v>
      </c>
      <c r="BN23" s="23">
        <f t="shared" si="3"/>
        <v>1.5384672228201819E-2</v>
      </c>
    </row>
    <row r="24" spans="2:66" x14ac:dyDescent="0.25">
      <c r="B24">
        <v>31</v>
      </c>
      <c r="C24" s="23">
        <v>1.3500000000000001E-3</v>
      </c>
      <c r="D24" s="23">
        <v>3.3E-4</v>
      </c>
      <c r="E24" s="23">
        <v>1.35E-4</v>
      </c>
      <c r="F24" s="23">
        <v>2.44E-5</v>
      </c>
      <c r="G24" s="23">
        <v>1.1E-4</v>
      </c>
      <c r="H24" s="23">
        <v>5.5699999999999999E-5</v>
      </c>
      <c r="I24" s="23">
        <v>3.86E-4</v>
      </c>
      <c r="J24" s="23">
        <v>6.1600000000000007E-5</v>
      </c>
      <c r="K24" s="23">
        <v>1.45E-5</v>
      </c>
      <c r="L24" s="23">
        <v>2.05E-5</v>
      </c>
      <c r="M24" s="23">
        <v>2.0999999999999999E-5</v>
      </c>
      <c r="N24" s="23">
        <v>0</v>
      </c>
      <c r="Q24">
        <v>31</v>
      </c>
      <c r="R24" s="23">
        <f t="shared" si="2"/>
        <v>3.390907348256727E-4</v>
      </c>
      <c r="S24" s="23">
        <f t="shared" si="2"/>
        <v>8.2888846290719994E-5</v>
      </c>
      <c r="T24" s="23">
        <f t="shared" si="2"/>
        <v>3.390907348256727E-5</v>
      </c>
      <c r="U24" s="23">
        <f t="shared" si="2"/>
        <v>6.1287510590714177E-6</v>
      </c>
      <c r="V24" s="23">
        <f t="shared" si="2"/>
        <v>2.7629615430239999E-5</v>
      </c>
      <c r="W24" s="23">
        <f t="shared" si="2"/>
        <v>1.3990632540585162E-5</v>
      </c>
      <c r="X24" s="23">
        <f t="shared" si="2"/>
        <v>9.6954832327933091E-5</v>
      </c>
      <c r="Y24" s="23">
        <f t="shared" si="2"/>
        <v>1.5472584640934399E-5</v>
      </c>
      <c r="Z24" s="23">
        <f t="shared" si="2"/>
        <v>3.642085670349818E-6</v>
      </c>
      <c r="AA24" s="23">
        <f t="shared" si="2"/>
        <v>5.1491556029083635E-6</v>
      </c>
      <c r="AB24" s="23">
        <f t="shared" si="2"/>
        <v>5.2747447639549089E-6</v>
      </c>
      <c r="AC24" s="23">
        <f t="shared" si="2"/>
        <v>0</v>
      </c>
      <c r="AF24">
        <v>31</v>
      </c>
      <c r="AG24" s="24">
        <f t="shared" si="4"/>
        <v>64</v>
      </c>
      <c r="AH24" s="25">
        <f t="shared" si="4"/>
        <v>62</v>
      </c>
      <c r="AI24" s="7">
        <f t="shared" si="4"/>
        <v>60</v>
      </c>
      <c r="AJ24" s="7">
        <f t="shared" si="4"/>
        <v>58</v>
      </c>
      <c r="AK24" s="26">
        <f t="shared" si="4"/>
        <v>56</v>
      </c>
      <c r="AL24" s="26">
        <f t="shared" si="4"/>
        <v>54</v>
      </c>
      <c r="AM24" s="26">
        <f t="shared" si="4"/>
        <v>52</v>
      </c>
      <c r="AN24" s="27">
        <f t="shared" si="4"/>
        <v>50</v>
      </c>
      <c r="AO24" s="27">
        <f t="shared" si="4"/>
        <v>48</v>
      </c>
      <c r="AP24" s="27">
        <f t="shared" si="4"/>
        <v>46</v>
      </c>
      <c r="AQ24" s="27">
        <f t="shared" si="4"/>
        <v>44</v>
      </c>
      <c r="AR24" s="27">
        <f t="shared" si="4"/>
        <v>42</v>
      </c>
      <c r="AS24">
        <v>-2</v>
      </c>
      <c r="AX24">
        <v>31</v>
      </c>
      <c r="AY24" t="s">
        <v>154</v>
      </c>
      <c r="AZ24" s="30" t="s">
        <v>144</v>
      </c>
      <c r="BA24" s="30" t="s">
        <v>144</v>
      </c>
      <c r="BB24" s="30" t="s">
        <v>144</v>
      </c>
      <c r="BC24" s="30" t="s">
        <v>109</v>
      </c>
      <c r="BD24" s="30" t="s">
        <v>109</v>
      </c>
      <c r="BE24" s="30" t="s">
        <v>109</v>
      </c>
      <c r="BF24" s="30" t="s">
        <v>118</v>
      </c>
      <c r="BG24" s="30" t="s">
        <v>118</v>
      </c>
      <c r="BH24" s="30" t="s">
        <v>118</v>
      </c>
      <c r="BI24" s="30" t="s">
        <v>118</v>
      </c>
      <c r="BJ24" s="30" t="s">
        <v>118</v>
      </c>
      <c r="BL24" s="30" t="s">
        <v>116</v>
      </c>
      <c r="BM24">
        <v>3338</v>
      </c>
      <c r="BN24" s="23">
        <f t="shared" si="3"/>
        <v>0.10172722044770181</v>
      </c>
    </row>
    <row r="25" spans="2:66" x14ac:dyDescent="0.25">
      <c r="B25">
        <v>32</v>
      </c>
      <c r="C25" s="23">
        <v>8.1499999999999997E-4</v>
      </c>
      <c r="D25" s="23">
        <v>2.9500000000000001E-4</v>
      </c>
      <c r="E25" s="23">
        <v>1.0900000000000001E-4</v>
      </c>
      <c r="F25" s="23">
        <v>1.4800000000000001E-5</v>
      </c>
      <c r="G25" s="23">
        <v>5.4700000000000001E-5</v>
      </c>
      <c r="H25" s="23">
        <v>4.7800000000000003E-5</v>
      </c>
      <c r="I25" s="23">
        <v>3.2299999999999999E-5</v>
      </c>
      <c r="J25" s="23">
        <v>1.5400000000000002E-5</v>
      </c>
      <c r="K25" s="23">
        <v>6.19E-6</v>
      </c>
      <c r="L25" s="23">
        <v>1.01E-5</v>
      </c>
      <c r="M25" s="23">
        <v>1.1E-5</v>
      </c>
      <c r="N25" s="23">
        <v>0</v>
      </c>
      <c r="Q25">
        <v>32</v>
      </c>
      <c r="R25" s="23">
        <f t="shared" si="2"/>
        <v>2.0471033250586907E-4</v>
      </c>
      <c r="S25" s="23">
        <f t="shared" si="2"/>
        <v>7.4097605017461822E-5</v>
      </c>
      <c r="T25" s="23">
        <f t="shared" si="2"/>
        <v>2.737843710814691E-5</v>
      </c>
      <c r="U25" s="23">
        <f t="shared" si="2"/>
        <v>3.7174391669777455E-6</v>
      </c>
      <c r="V25" s="23">
        <f t="shared" si="2"/>
        <v>1.3739454218492073E-5</v>
      </c>
      <c r="W25" s="23">
        <f t="shared" si="2"/>
        <v>1.2006323796049746E-5</v>
      </c>
      <c r="X25" s="23">
        <f t="shared" si="2"/>
        <v>8.113059803606835E-6</v>
      </c>
      <c r="Y25" s="23">
        <f t="shared" si="2"/>
        <v>3.8681461602335998E-6</v>
      </c>
      <c r="Z25" s="23">
        <f t="shared" si="2"/>
        <v>1.5547938137562327E-6</v>
      </c>
      <c r="AA25" s="23">
        <f t="shared" si="2"/>
        <v>2.536901053140218E-6</v>
      </c>
      <c r="AB25" s="23">
        <f t="shared" si="2"/>
        <v>2.7629615430239998E-6</v>
      </c>
      <c r="AC25" s="23">
        <f t="shared" si="2"/>
        <v>0</v>
      </c>
      <c r="AF25">
        <v>32</v>
      </c>
      <c r="AG25" s="24">
        <f t="shared" si="4"/>
        <v>66</v>
      </c>
      <c r="AH25" s="25">
        <f t="shared" si="4"/>
        <v>64</v>
      </c>
      <c r="AI25" s="7">
        <f t="shared" si="4"/>
        <v>62</v>
      </c>
      <c r="AJ25" s="7">
        <f t="shared" si="4"/>
        <v>60</v>
      </c>
      <c r="AK25" s="26">
        <f t="shared" si="4"/>
        <v>58</v>
      </c>
      <c r="AL25" s="26">
        <f t="shared" si="4"/>
        <v>56</v>
      </c>
      <c r="AM25" s="26">
        <f t="shared" si="4"/>
        <v>54</v>
      </c>
      <c r="AN25" s="27">
        <f t="shared" si="4"/>
        <v>52</v>
      </c>
      <c r="AO25" s="27">
        <f t="shared" si="4"/>
        <v>50</v>
      </c>
      <c r="AP25" s="27">
        <f t="shared" si="4"/>
        <v>48</v>
      </c>
      <c r="AQ25" s="27">
        <f t="shared" si="4"/>
        <v>46</v>
      </c>
      <c r="AR25" s="27">
        <f t="shared" si="4"/>
        <v>44</v>
      </c>
      <c r="AS25">
        <v>-2</v>
      </c>
      <c r="AX25">
        <v>32</v>
      </c>
      <c r="AY25" t="s">
        <v>154</v>
      </c>
      <c r="AZ25" s="30" t="s">
        <v>144</v>
      </c>
      <c r="BA25" s="30" t="s">
        <v>144</v>
      </c>
      <c r="BB25" s="30" t="s">
        <v>144</v>
      </c>
      <c r="BC25" s="30" t="s">
        <v>109</v>
      </c>
      <c r="BD25" s="30" t="s">
        <v>109</v>
      </c>
      <c r="BE25" s="30" t="s">
        <v>109</v>
      </c>
      <c r="BF25" s="30" t="s">
        <v>118</v>
      </c>
      <c r="BG25" s="30" t="s">
        <v>118</v>
      </c>
      <c r="BH25" s="30" t="s">
        <v>118</v>
      </c>
      <c r="BI25" s="30" t="s">
        <v>118</v>
      </c>
      <c r="BJ25" s="30" t="s">
        <v>118</v>
      </c>
      <c r="BL25" s="30" t="s">
        <v>115</v>
      </c>
      <c r="BM25">
        <v>3337</v>
      </c>
      <c r="BN25" s="23">
        <f t="shared" si="3"/>
        <v>8.0427298734207703E-2</v>
      </c>
    </row>
    <row r="26" spans="2:66" x14ac:dyDescent="0.25">
      <c r="BL26" s="30" t="s">
        <v>114</v>
      </c>
      <c r="BM26">
        <v>3336</v>
      </c>
      <c r="BN26" s="23">
        <f t="shared" si="3"/>
        <v>2.5841225776937194E-2</v>
      </c>
    </row>
    <row r="27" spans="2:66" x14ac:dyDescent="0.25">
      <c r="BL27" s="30" t="s">
        <v>113</v>
      </c>
      <c r="BM27">
        <v>3335</v>
      </c>
      <c r="BN27" s="23">
        <f t="shared" si="3"/>
        <v>1.2128471814083615E-2</v>
      </c>
    </row>
    <row r="28" spans="2:66" x14ac:dyDescent="0.25">
      <c r="BL28" s="30" t="s">
        <v>112</v>
      </c>
      <c r="BM28">
        <v>3334</v>
      </c>
      <c r="BN28" s="23">
        <f t="shared" si="3"/>
        <v>5.9428791007225311E-4</v>
      </c>
    </row>
    <row r="29" spans="2:66" x14ac:dyDescent="0.25">
      <c r="BL29" s="30" t="s">
        <v>111</v>
      </c>
      <c r="BM29">
        <v>3333</v>
      </c>
      <c r="BN29" s="23">
        <f t="shared" si="3"/>
        <v>2.3485173115704E-4</v>
      </c>
    </row>
    <row r="30" spans="2:66" x14ac:dyDescent="0.25">
      <c r="BL30" s="30" t="s">
        <v>110</v>
      </c>
      <c r="BM30">
        <v>3332</v>
      </c>
      <c r="BN30" s="23">
        <f t="shared" si="3"/>
        <v>7.2716124245949805E-4</v>
      </c>
    </row>
    <row r="31" spans="2:66" x14ac:dyDescent="0.25">
      <c r="BL31" s="30" t="s">
        <v>109</v>
      </c>
      <c r="BM31">
        <v>3331</v>
      </c>
      <c r="BN31" s="23">
        <f t="shared" si="3"/>
        <v>8.4308003810545961E-4</v>
      </c>
    </row>
    <row r="32" spans="2:66" x14ac:dyDescent="0.25">
      <c r="BL32" s="30" t="s">
        <v>126</v>
      </c>
      <c r="BM32">
        <v>3349</v>
      </c>
      <c r="BN32" s="23">
        <f t="shared" si="3"/>
        <v>4.5608959725663444E-2</v>
      </c>
    </row>
    <row r="33" spans="64:66" x14ac:dyDescent="0.25">
      <c r="BL33" s="30" t="s">
        <v>125</v>
      </c>
      <c r="BM33">
        <v>3348</v>
      </c>
      <c r="BN33" s="23">
        <f t="shared" si="3"/>
        <v>1.0941327710375041E-2</v>
      </c>
    </row>
    <row r="34" spans="64:66" x14ac:dyDescent="0.25">
      <c r="BL34" s="30" t="s">
        <v>124</v>
      </c>
      <c r="BM34">
        <v>3347</v>
      </c>
      <c r="BN34" s="23">
        <f t="shared" si="3"/>
        <v>1.0552754846097025E-2</v>
      </c>
    </row>
    <row r="35" spans="64:66" x14ac:dyDescent="0.25">
      <c r="BL35" s="30" t="s">
        <v>123</v>
      </c>
      <c r="BM35">
        <v>3346</v>
      </c>
      <c r="BN35" s="23">
        <f t="shared" si="3"/>
        <v>6.7252995740425094E-3</v>
      </c>
    </row>
    <row r="36" spans="64:66" x14ac:dyDescent="0.25">
      <c r="BL36" s="30" t="s">
        <v>122</v>
      </c>
      <c r="BM36">
        <v>3345</v>
      </c>
      <c r="BN36" s="23">
        <f t="shared" si="3"/>
        <v>1.9589397340040161E-4</v>
      </c>
    </row>
    <row r="37" spans="64:66" x14ac:dyDescent="0.25">
      <c r="BL37" s="30" t="s">
        <v>121</v>
      </c>
      <c r="BM37">
        <v>3344</v>
      </c>
      <c r="BN37" s="23">
        <f t="shared" si="3"/>
        <v>3.5868264394893379E-5</v>
      </c>
    </row>
    <row r="38" spans="64:66" x14ac:dyDescent="0.25">
      <c r="BL38" s="30" t="s">
        <v>120</v>
      </c>
      <c r="BM38">
        <v>3343</v>
      </c>
      <c r="BN38" s="23">
        <f t="shared" si="3"/>
        <v>2.5469481860239417E-4</v>
      </c>
    </row>
    <row r="39" spans="64:66" x14ac:dyDescent="0.25">
      <c r="BL39" s="30" t="s">
        <v>119</v>
      </c>
      <c r="BM39">
        <v>3342</v>
      </c>
      <c r="BN39" s="23">
        <f t="shared" si="3"/>
        <v>7.4172958514089749E-5</v>
      </c>
    </row>
    <row r="40" spans="64:66" x14ac:dyDescent="0.25">
      <c r="BL40" s="30" t="s">
        <v>118</v>
      </c>
      <c r="BM40">
        <v>3341</v>
      </c>
      <c r="BN40" s="23">
        <f t="shared" si="3"/>
        <v>1.8991341755136509E-4</v>
      </c>
    </row>
    <row r="79" spans="64:64" x14ac:dyDescent="0.25">
      <c r="BL79" s="30"/>
    </row>
    <row r="80" spans="64:64" x14ac:dyDescent="0.25">
      <c r="BL80" s="30"/>
    </row>
    <row r="81" spans="64:64" x14ac:dyDescent="0.25">
      <c r="BL81" s="30"/>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E32A3-B432-4C54-9033-616D1512C218}">
  <dimension ref="A1:BN81"/>
  <sheetViews>
    <sheetView workbookViewId="0">
      <selection activeCell="C1" sqref="C1"/>
    </sheetView>
  </sheetViews>
  <sheetFormatPr defaultRowHeight="15" x14ac:dyDescent="0.25"/>
  <sheetData>
    <row r="1" spans="1:66" x14ac:dyDescent="0.25">
      <c r="A1" s="1" t="s">
        <v>172</v>
      </c>
      <c r="B1" s="34" t="s">
        <v>81</v>
      </c>
      <c r="C1" s="1" t="s">
        <v>93</v>
      </c>
    </row>
    <row r="2" spans="1:66" x14ac:dyDescent="0.25">
      <c r="A2" t="s">
        <v>164</v>
      </c>
      <c r="B2" t="s">
        <v>96</v>
      </c>
      <c r="C2">
        <v>0</v>
      </c>
      <c r="D2">
        <v>1</v>
      </c>
      <c r="E2">
        <v>2</v>
      </c>
      <c r="F2">
        <v>3</v>
      </c>
      <c r="G2">
        <v>4</v>
      </c>
      <c r="H2">
        <v>5</v>
      </c>
      <c r="I2">
        <v>6</v>
      </c>
      <c r="J2">
        <v>7</v>
      </c>
      <c r="K2">
        <v>8</v>
      </c>
      <c r="L2">
        <v>9</v>
      </c>
      <c r="M2">
        <v>10</v>
      </c>
      <c r="N2">
        <v>11</v>
      </c>
      <c r="P2" t="s">
        <v>55</v>
      </c>
      <c r="Q2" t="s">
        <v>98</v>
      </c>
      <c r="R2">
        <v>0</v>
      </c>
      <c r="S2">
        <v>1</v>
      </c>
      <c r="T2">
        <v>2</v>
      </c>
      <c r="U2">
        <v>3</v>
      </c>
      <c r="V2">
        <v>4</v>
      </c>
      <c r="W2">
        <v>5</v>
      </c>
      <c r="X2">
        <v>6</v>
      </c>
      <c r="Y2">
        <v>7</v>
      </c>
      <c r="Z2">
        <v>8</v>
      </c>
      <c r="AA2">
        <v>9</v>
      </c>
      <c r="AB2">
        <v>10</v>
      </c>
      <c r="AC2">
        <v>11</v>
      </c>
      <c r="AF2" t="s">
        <v>98</v>
      </c>
      <c r="AG2">
        <v>0</v>
      </c>
      <c r="AH2">
        <v>1</v>
      </c>
      <c r="AI2">
        <v>2</v>
      </c>
      <c r="AJ2">
        <v>3</v>
      </c>
      <c r="AK2">
        <v>4</v>
      </c>
      <c r="AL2">
        <v>5</v>
      </c>
      <c r="AM2">
        <v>6</v>
      </c>
      <c r="AN2">
        <v>7</v>
      </c>
      <c r="AO2">
        <v>8</v>
      </c>
      <c r="AP2">
        <v>9</v>
      </c>
      <c r="AQ2">
        <v>10</v>
      </c>
      <c r="AR2">
        <v>11</v>
      </c>
      <c r="AS2" t="s">
        <v>104</v>
      </c>
      <c r="AT2" s="24" t="s">
        <v>99</v>
      </c>
      <c r="AU2" s="28">
        <f>SUM(R3:R25)</f>
        <v>0.13249887203571006</v>
      </c>
      <c r="AX2" t="s">
        <v>98</v>
      </c>
      <c r="AY2">
        <v>0</v>
      </c>
      <c r="AZ2">
        <v>1</v>
      </c>
      <c r="BA2">
        <v>2</v>
      </c>
      <c r="BB2">
        <v>3</v>
      </c>
      <c r="BC2">
        <v>4</v>
      </c>
      <c r="BD2">
        <v>5</v>
      </c>
      <c r="BE2">
        <v>6</v>
      </c>
      <c r="BF2">
        <v>7</v>
      </c>
      <c r="BG2">
        <v>8</v>
      </c>
      <c r="BH2">
        <v>9</v>
      </c>
      <c r="BI2">
        <v>10</v>
      </c>
      <c r="BJ2">
        <v>11</v>
      </c>
      <c r="BL2" t="s">
        <v>67</v>
      </c>
      <c r="BM2" t="s">
        <v>54</v>
      </c>
      <c r="BN2" t="s">
        <v>55</v>
      </c>
    </row>
    <row r="3" spans="1:66" x14ac:dyDescent="0.25">
      <c r="A3" t="s">
        <v>73</v>
      </c>
      <c r="B3">
        <v>10</v>
      </c>
      <c r="C3" s="23">
        <v>0.29699999999999999</v>
      </c>
      <c r="D3" s="23">
        <v>0.67300000000000004</v>
      </c>
      <c r="E3" s="23">
        <v>0.13900000000000001</v>
      </c>
      <c r="F3" s="23">
        <v>0</v>
      </c>
      <c r="G3" s="23">
        <v>0</v>
      </c>
      <c r="H3" s="23">
        <v>0</v>
      </c>
      <c r="I3" s="23">
        <v>0</v>
      </c>
      <c r="J3" s="23">
        <v>0</v>
      </c>
      <c r="K3" s="23">
        <v>0</v>
      </c>
      <c r="L3" s="23">
        <v>0</v>
      </c>
      <c r="M3" s="23">
        <v>0</v>
      </c>
      <c r="N3" s="23">
        <v>0</v>
      </c>
      <c r="P3" t="s">
        <v>73</v>
      </c>
      <c r="Q3">
        <v>10</v>
      </c>
      <c r="R3" s="23">
        <f>C3/SUM($C$3:$N$25)</f>
        <v>4.8696183462034998E-2</v>
      </c>
      <c r="S3" s="23">
        <f t="shared" ref="S3:AC18" si="0">D3/SUM($C$3:$N$25)</f>
        <v>0.11034522380454397</v>
      </c>
      <c r="T3" s="23">
        <f t="shared" si="0"/>
        <v>2.2790469701087088E-2</v>
      </c>
      <c r="U3" s="23">
        <f t="shared" si="0"/>
        <v>0</v>
      </c>
      <c r="V3" s="23">
        <f t="shared" si="0"/>
        <v>0</v>
      </c>
      <c r="W3" s="23">
        <f t="shared" si="0"/>
        <v>0</v>
      </c>
      <c r="X3" s="23">
        <f t="shared" si="0"/>
        <v>0</v>
      </c>
      <c r="Y3" s="23">
        <f t="shared" si="0"/>
        <v>0</v>
      </c>
      <c r="Z3" s="23">
        <f t="shared" si="0"/>
        <v>0</v>
      </c>
      <c r="AA3" s="23">
        <f t="shared" si="0"/>
        <v>0</v>
      </c>
      <c r="AB3" s="23">
        <f t="shared" si="0"/>
        <v>0</v>
      </c>
      <c r="AC3" s="23">
        <f t="shared" si="0"/>
        <v>0</v>
      </c>
      <c r="AE3" t="s">
        <v>97</v>
      </c>
      <c r="AF3">
        <v>10</v>
      </c>
      <c r="AG3" s="24">
        <f t="shared" ref="AG3:AR12" si="1">$AF3*2+2-(AG$2*2)</f>
        <v>22</v>
      </c>
      <c r="AH3" s="25">
        <f t="shared" si="1"/>
        <v>20</v>
      </c>
      <c r="AI3" s="7">
        <f t="shared" si="1"/>
        <v>18</v>
      </c>
      <c r="AJ3" s="7">
        <f t="shared" si="1"/>
        <v>16</v>
      </c>
      <c r="AK3" s="26">
        <f t="shared" si="1"/>
        <v>14</v>
      </c>
      <c r="AL3" s="26">
        <f t="shared" si="1"/>
        <v>12</v>
      </c>
      <c r="AM3" s="26">
        <f t="shared" si="1"/>
        <v>10</v>
      </c>
      <c r="AN3" s="27">
        <f t="shared" si="1"/>
        <v>8</v>
      </c>
      <c r="AO3" s="27">
        <f t="shared" si="1"/>
        <v>6</v>
      </c>
      <c r="AP3" s="27">
        <f t="shared" si="1"/>
        <v>4</v>
      </c>
      <c r="AQ3" s="27">
        <f t="shared" si="1"/>
        <v>2</v>
      </c>
      <c r="AR3" s="27">
        <f t="shared" si="1"/>
        <v>0</v>
      </c>
      <c r="AS3">
        <v>7</v>
      </c>
      <c r="AT3" s="25" t="s">
        <v>100</v>
      </c>
      <c r="AU3" s="28">
        <f>SUM(S3:S25)</f>
        <v>0.35421816998562039</v>
      </c>
      <c r="AW3" t="s">
        <v>97</v>
      </c>
      <c r="AX3">
        <v>10</v>
      </c>
      <c r="AY3" t="s">
        <v>163</v>
      </c>
      <c r="AZ3" s="30" t="s">
        <v>153</v>
      </c>
      <c r="BA3" s="30" t="s">
        <v>153</v>
      </c>
      <c r="BB3" s="30" t="s">
        <v>153</v>
      </c>
      <c r="BC3" s="30" t="s">
        <v>117</v>
      </c>
      <c r="BD3" s="30" t="s">
        <v>117</v>
      </c>
      <c r="BE3" s="30" t="s">
        <v>117</v>
      </c>
      <c r="BF3" s="30" t="s">
        <v>126</v>
      </c>
      <c r="BG3" s="30" t="s">
        <v>126</v>
      </c>
      <c r="BH3" s="30" t="s">
        <v>126</v>
      </c>
      <c r="BI3" s="30" t="s">
        <v>126</v>
      </c>
      <c r="BJ3" s="30" t="s">
        <v>126</v>
      </c>
      <c r="BL3" t="s">
        <v>163</v>
      </c>
      <c r="BM3">
        <v>3403</v>
      </c>
      <c r="BN3" s="23">
        <f>SUMIF($AY$3:$BJ$25,"="&amp;BL3,$R$3:$AC$25)</f>
        <v>4.9120840415458132E-2</v>
      </c>
    </row>
    <row r="4" spans="1:66" x14ac:dyDescent="0.25">
      <c r="B4">
        <v>11</v>
      </c>
      <c r="C4" s="23">
        <v>2.5899999999999999E-3</v>
      </c>
      <c r="D4" s="23">
        <v>0</v>
      </c>
      <c r="E4" s="23">
        <v>6.6899999999999998E-3</v>
      </c>
      <c r="F4" s="23">
        <v>6.2399999999999997E-2</v>
      </c>
      <c r="G4" s="23">
        <v>3.9800000000000002E-2</v>
      </c>
      <c r="H4" s="23">
        <v>9.3600000000000003E-2</v>
      </c>
      <c r="I4" s="23">
        <v>0</v>
      </c>
      <c r="J4" s="23">
        <v>1.9400000000000001E-2</v>
      </c>
      <c r="K4" s="23">
        <v>0</v>
      </c>
      <c r="L4" s="23">
        <v>0</v>
      </c>
      <c r="M4" s="23">
        <v>0</v>
      </c>
      <c r="N4" s="23">
        <v>0</v>
      </c>
      <c r="Q4">
        <v>11</v>
      </c>
      <c r="R4" s="23">
        <f t="shared" ref="R4:AC25" si="2">C4/SUM($C$3:$N$25)</f>
        <v>4.246569534231335E-4</v>
      </c>
      <c r="S4" s="23">
        <f t="shared" si="0"/>
        <v>0</v>
      </c>
      <c r="T4" s="23">
        <f t="shared" si="0"/>
        <v>1.0968938294983641E-3</v>
      </c>
      <c r="U4" s="23">
        <f t="shared" si="0"/>
        <v>1.0231117333437656E-2</v>
      </c>
      <c r="V4" s="23">
        <f t="shared" si="0"/>
        <v>6.5256165043400443E-3</v>
      </c>
      <c r="W4" s="23">
        <f t="shared" si="0"/>
        <v>1.5346676000156486E-2</v>
      </c>
      <c r="X4" s="23">
        <f t="shared" si="0"/>
        <v>0</v>
      </c>
      <c r="Y4" s="23">
        <f t="shared" si="0"/>
        <v>3.1808281453315794E-3</v>
      </c>
      <c r="Z4" s="23">
        <f t="shared" si="0"/>
        <v>0</v>
      </c>
      <c r="AA4" s="23">
        <f t="shared" si="0"/>
        <v>0</v>
      </c>
      <c r="AB4" s="23">
        <f t="shared" si="0"/>
        <v>0</v>
      </c>
      <c r="AC4" s="23">
        <f t="shared" si="0"/>
        <v>0</v>
      </c>
      <c r="AF4">
        <v>11</v>
      </c>
      <c r="AG4" s="24">
        <f t="shared" si="1"/>
        <v>24</v>
      </c>
      <c r="AH4" s="25">
        <f t="shared" si="1"/>
        <v>22</v>
      </c>
      <c r="AI4" s="7">
        <f t="shared" si="1"/>
        <v>20</v>
      </c>
      <c r="AJ4" s="7">
        <f t="shared" si="1"/>
        <v>18</v>
      </c>
      <c r="AK4" s="26">
        <f t="shared" si="1"/>
        <v>16</v>
      </c>
      <c r="AL4" s="26">
        <f t="shared" si="1"/>
        <v>14</v>
      </c>
      <c r="AM4" s="26">
        <f t="shared" si="1"/>
        <v>12</v>
      </c>
      <c r="AN4" s="27">
        <f t="shared" si="1"/>
        <v>10</v>
      </c>
      <c r="AO4" s="27">
        <f t="shared" si="1"/>
        <v>8</v>
      </c>
      <c r="AP4" s="27">
        <f t="shared" si="1"/>
        <v>6</v>
      </c>
      <c r="AQ4" s="27">
        <f t="shared" si="1"/>
        <v>4</v>
      </c>
      <c r="AR4" s="27">
        <f t="shared" si="1"/>
        <v>2</v>
      </c>
      <c r="AS4">
        <v>7</v>
      </c>
      <c r="AT4" s="7" t="s">
        <v>101</v>
      </c>
      <c r="AU4" s="28">
        <f>SUM(T3:U25)</f>
        <v>0.18998643819488595</v>
      </c>
      <c r="AX4">
        <v>11</v>
      </c>
      <c r="AY4" t="s">
        <v>163</v>
      </c>
      <c r="AZ4" s="30" t="s">
        <v>153</v>
      </c>
      <c r="BA4" s="30" t="s">
        <v>153</v>
      </c>
      <c r="BB4" s="30" t="s">
        <v>153</v>
      </c>
      <c r="BC4" s="30" t="s">
        <v>117</v>
      </c>
      <c r="BD4" s="30" t="s">
        <v>117</v>
      </c>
      <c r="BE4" s="30" t="s">
        <v>117</v>
      </c>
      <c r="BF4" s="30" t="s">
        <v>126</v>
      </c>
      <c r="BG4" s="30" t="s">
        <v>126</v>
      </c>
      <c r="BH4" s="30" t="s">
        <v>126</v>
      </c>
      <c r="BI4" s="30" t="s">
        <v>126</v>
      </c>
      <c r="BJ4" s="30" t="s">
        <v>126</v>
      </c>
      <c r="BL4" t="s">
        <v>162</v>
      </c>
      <c r="BM4">
        <v>3402</v>
      </c>
      <c r="BN4" s="23">
        <f t="shared" ref="BN4:BN40" si="3">SUMIF($AY$3:$BJ$25,"="&amp;BL4,$R$3:$AC$25)</f>
        <v>2.5889317739580225E-2</v>
      </c>
    </row>
    <row r="5" spans="1:66" x14ac:dyDescent="0.25">
      <c r="B5">
        <v>12</v>
      </c>
      <c r="C5" s="23">
        <v>0.1</v>
      </c>
      <c r="D5" s="23">
        <v>1.1399999999999999</v>
      </c>
      <c r="E5" s="23">
        <v>0.11899999999999999</v>
      </c>
      <c r="F5" s="23">
        <v>3.2000000000000001E-2</v>
      </c>
      <c r="G5" s="23">
        <v>4.8399999999999999E-2</v>
      </c>
      <c r="H5" s="23">
        <v>0.126</v>
      </c>
      <c r="I5" s="23">
        <v>1.5599999999999999E-2</v>
      </c>
      <c r="J5" s="23">
        <v>0.122</v>
      </c>
      <c r="K5" s="23">
        <v>2.0699999999999998E-3</v>
      </c>
      <c r="L5" s="23">
        <v>0</v>
      </c>
      <c r="M5" s="23">
        <v>0</v>
      </c>
      <c r="N5" s="23">
        <v>0</v>
      </c>
      <c r="Q5">
        <v>12</v>
      </c>
      <c r="R5" s="23">
        <f t="shared" si="2"/>
        <v>1.6396021367688553E-2</v>
      </c>
      <c r="S5" s="23">
        <f t="shared" si="0"/>
        <v>0.18691464359164947</v>
      </c>
      <c r="T5" s="23">
        <f t="shared" si="0"/>
        <v>1.9511265427549378E-2</v>
      </c>
      <c r="U5" s="23">
        <f t="shared" si="0"/>
        <v>5.2467268376603371E-3</v>
      </c>
      <c r="V5" s="23">
        <f t="shared" si="0"/>
        <v>7.9356743419612599E-3</v>
      </c>
      <c r="W5" s="23">
        <f t="shared" si="0"/>
        <v>2.0658986923287576E-2</v>
      </c>
      <c r="X5" s="23">
        <f t="shared" si="0"/>
        <v>2.5577793333594139E-3</v>
      </c>
      <c r="Y5" s="23">
        <f t="shared" si="0"/>
        <v>2.0003146068580033E-2</v>
      </c>
      <c r="Z5" s="23">
        <f t="shared" si="0"/>
        <v>3.3939764231115301E-4</v>
      </c>
      <c r="AA5" s="23">
        <f t="shared" si="0"/>
        <v>0</v>
      </c>
      <c r="AB5" s="23">
        <f t="shared" si="0"/>
        <v>0</v>
      </c>
      <c r="AC5" s="23">
        <f t="shared" si="0"/>
        <v>0</v>
      </c>
      <c r="AF5">
        <v>12</v>
      </c>
      <c r="AG5" s="24">
        <f t="shared" si="1"/>
        <v>26</v>
      </c>
      <c r="AH5" s="25">
        <f t="shared" si="1"/>
        <v>24</v>
      </c>
      <c r="AI5" s="7">
        <f t="shared" si="1"/>
        <v>22</v>
      </c>
      <c r="AJ5" s="7">
        <f t="shared" si="1"/>
        <v>20</v>
      </c>
      <c r="AK5" s="26">
        <f t="shared" si="1"/>
        <v>18</v>
      </c>
      <c r="AL5" s="26">
        <f t="shared" si="1"/>
        <v>16</v>
      </c>
      <c r="AM5" s="26">
        <f t="shared" si="1"/>
        <v>14</v>
      </c>
      <c r="AN5" s="27">
        <f t="shared" si="1"/>
        <v>12</v>
      </c>
      <c r="AO5" s="27">
        <f t="shared" si="1"/>
        <v>10</v>
      </c>
      <c r="AP5" s="27">
        <f t="shared" si="1"/>
        <v>8</v>
      </c>
      <c r="AQ5" s="27">
        <f t="shared" si="1"/>
        <v>6</v>
      </c>
      <c r="AR5" s="27">
        <f t="shared" si="1"/>
        <v>4</v>
      </c>
      <c r="AS5">
        <v>6</v>
      </c>
      <c r="AT5" s="26" t="s">
        <v>102</v>
      </c>
      <c r="AU5" s="28">
        <f>SUM(V3:X25)</f>
        <v>0.23399204786405256</v>
      </c>
      <c r="AX5">
        <v>12</v>
      </c>
      <c r="AY5" t="s">
        <v>162</v>
      </c>
      <c r="AZ5" s="30" t="s">
        <v>152</v>
      </c>
      <c r="BA5" s="30" t="s">
        <v>152</v>
      </c>
      <c r="BB5" s="30" t="s">
        <v>152</v>
      </c>
      <c r="BC5" s="30" t="s">
        <v>116</v>
      </c>
      <c r="BD5" s="30" t="s">
        <v>116</v>
      </c>
      <c r="BE5" s="30" t="s">
        <v>116</v>
      </c>
      <c r="BF5" s="30" t="s">
        <v>126</v>
      </c>
      <c r="BG5" s="30" t="s">
        <v>126</v>
      </c>
      <c r="BH5" s="30" t="s">
        <v>126</v>
      </c>
      <c r="BI5" s="30" t="s">
        <v>126</v>
      </c>
      <c r="BJ5" s="30" t="s">
        <v>126</v>
      </c>
      <c r="BL5" t="s">
        <v>161</v>
      </c>
      <c r="BM5">
        <v>3401</v>
      </c>
      <c r="BN5" s="23">
        <f t="shared" si="3"/>
        <v>4.0694925034602987E-2</v>
      </c>
    </row>
    <row r="6" spans="1:66" x14ac:dyDescent="0.25">
      <c r="B6">
        <v>13</v>
      </c>
      <c r="C6" s="23">
        <v>5.79E-2</v>
      </c>
      <c r="D6" s="23">
        <v>6.0900000000000003E-2</v>
      </c>
      <c r="E6" s="23">
        <v>0.124</v>
      </c>
      <c r="F6" s="23">
        <v>1.8100000000000002E-2</v>
      </c>
      <c r="G6" s="23">
        <v>6.9199999999999998E-2</v>
      </c>
      <c r="H6" s="23">
        <v>0.16400000000000001</v>
      </c>
      <c r="I6" s="23">
        <v>4.0599999999999997E-2</v>
      </c>
      <c r="J6" s="23">
        <v>8.1699999999999995E-2</v>
      </c>
      <c r="K6" s="23">
        <v>6.9199999999999999E-3</v>
      </c>
      <c r="L6" s="23">
        <v>1.81E-3</v>
      </c>
      <c r="M6" s="23">
        <v>0</v>
      </c>
      <c r="N6" s="23">
        <v>0</v>
      </c>
      <c r="Q6">
        <v>13</v>
      </c>
      <c r="R6" s="23">
        <f t="shared" si="2"/>
        <v>9.493296371891672E-3</v>
      </c>
      <c r="S6" s="23">
        <f t="shared" si="0"/>
        <v>9.9851770129223295E-3</v>
      </c>
      <c r="T6" s="23">
        <f t="shared" si="0"/>
        <v>2.0331066495933806E-2</v>
      </c>
      <c r="U6" s="23">
        <f t="shared" si="0"/>
        <v>2.9676798675516282E-3</v>
      </c>
      <c r="V6" s="23">
        <f t="shared" si="0"/>
        <v>1.1346046786440477E-2</v>
      </c>
      <c r="W6" s="23">
        <f t="shared" si="0"/>
        <v>2.6889475043009228E-2</v>
      </c>
      <c r="X6" s="23">
        <f t="shared" si="0"/>
        <v>6.6567846752815518E-3</v>
      </c>
      <c r="Y6" s="23">
        <f t="shared" si="0"/>
        <v>1.3395549457401547E-2</v>
      </c>
      <c r="Z6" s="23">
        <f t="shared" si="0"/>
        <v>1.1346046786440479E-3</v>
      </c>
      <c r="AA6" s="23">
        <f t="shared" si="0"/>
        <v>2.967679867551628E-4</v>
      </c>
      <c r="AB6" s="23">
        <f t="shared" si="0"/>
        <v>0</v>
      </c>
      <c r="AC6" s="23">
        <f t="shared" si="0"/>
        <v>0</v>
      </c>
      <c r="AF6">
        <v>13</v>
      </c>
      <c r="AG6" s="24">
        <f t="shared" si="1"/>
        <v>28</v>
      </c>
      <c r="AH6" s="25">
        <f t="shared" si="1"/>
        <v>26</v>
      </c>
      <c r="AI6" s="7">
        <f t="shared" si="1"/>
        <v>24</v>
      </c>
      <c r="AJ6" s="7">
        <f t="shared" si="1"/>
        <v>22</v>
      </c>
      <c r="AK6" s="26">
        <f t="shared" si="1"/>
        <v>20</v>
      </c>
      <c r="AL6" s="26">
        <f t="shared" si="1"/>
        <v>18</v>
      </c>
      <c r="AM6" s="26">
        <f t="shared" si="1"/>
        <v>16</v>
      </c>
      <c r="AN6" s="27">
        <f t="shared" si="1"/>
        <v>14</v>
      </c>
      <c r="AO6" s="27">
        <f t="shared" si="1"/>
        <v>12</v>
      </c>
      <c r="AP6" s="27">
        <f t="shared" si="1"/>
        <v>10</v>
      </c>
      <c r="AQ6" s="27">
        <f t="shared" si="1"/>
        <v>8</v>
      </c>
      <c r="AR6" s="27">
        <f t="shared" si="1"/>
        <v>6</v>
      </c>
      <c r="AS6">
        <v>6</v>
      </c>
      <c r="AT6" s="27" t="s">
        <v>103</v>
      </c>
      <c r="AU6" s="28">
        <f>SUM(Y3:AC25)</f>
        <v>8.9304471919731176E-2</v>
      </c>
      <c r="AX6">
        <v>13</v>
      </c>
      <c r="AY6" t="s">
        <v>162</v>
      </c>
      <c r="AZ6" s="30" t="s">
        <v>152</v>
      </c>
      <c r="BA6" s="30" t="s">
        <v>152</v>
      </c>
      <c r="BB6" s="30" t="s">
        <v>152</v>
      </c>
      <c r="BC6" s="30" t="s">
        <v>116</v>
      </c>
      <c r="BD6" s="30" t="s">
        <v>116</v>
      </c>
      <c r="BE6" s="30" t="s">
        <v>116</v>
      </c>
      <c r="BF6" s="30" t="s">
        <v>126</v>
      </c>
      <c r="BG6" s="30" t="s">
        <v>126</v>
      </c>
      <c r="BH6" s="30" t="s">
        <v>126</v>
      </c>
      <c r="BI6" s="30" t="s">
        <v>126</v>
      </c>
      <c r="BJ6" s="30" t="s">
        <v>126</v>
      </c>
      <c r="BL6" t="s">
        <v>160</v>
      </c>
      <c r="BM6">
        <v>3400</v>
      </c>
      <c r="BN6" s="23">
        <f t="shared" si="3"/>
        <v>1.3969410205270646E-2</v>
      </c>
    </row>
    <row r="7" spans="1:66" x14ac:dyDescent="0.25">
      <c r="B7">
        <v>14</v>
      </c>
      <c r="C7" s="23">
        <v>0.16500000000000001</v>
      </c>
      <c r="D7" s="23">
        <v>0.128</v>
      </c>
      <c r="E7" s="23">
        <v>0.17799999999999999</v>
      </c>
      <c r="F7" s="23">
        <v>1.7600000000000001E-2</v>
      </c>
      <c r="G7" s="23">
        <v>8.3799999999999999E-2</v>
      </c>
      <c r="H7" s="23">
        <v>0.111</v>
      </c>
      <c r="I7" s="23">
        <v>3.8300000000000001E-2</v>
      </c>
      <c r="J7" s="23">
        <v>2.6100000000000002E-2</v>
      </c>
      <c r="K7" s="23">
        <v>1.04E-2</v>
      </c>
      <c r="L7" s="23">
        <v>3.5000000000000001E-3</v>
      </c>
      <c r="M7" s="23">
        <v>2.7399999999999998E-3</v>
      </c>
      <c r="N7" s="23">
        <v>0</v>
      </c>
      <c r="Q7">
        <v>14</v>
      </c>
      <c r="R7" s="23">
        <f t="shared" si="2"/>
        <v>2.7053435256686114E-2</v>
      </c>
      <c r="S7" s="23">
        <f t="shared" si="0"/>
        <v>2.0986907350641348E-2</v>
      </c>
      <c r="T7" s="23">
        <f t="shared" si="0"/>
        <v>2.9184918034485623E-2</v>
      </c>
      <c r="U7" s="23">
        <f t="shared" si="0"/>
        <v>2.8856997607131854E-3</v>
      </c>
      <c r="V7" s="23">
        <f t="shared" si="0"/>
        <v>1.3739865906123007E-2</v>
      </c>
      <c r="W7" s="23">
        <f t="shared" si="0"/>
        <v>1.8199583718134293E-2</v>
      </c>
      <c r="X7" s="23">
        <f t="shared" si="0"/>
        <v>6.2796761838247155E-3</v>
      </c>
      <c r="Y7" s="23">
        <f t="shared" si="0"/>
        <v>4.279361576966712E-3</v>
      </c>
      <c r="Z7" s="23">
        <f t="shared" si="0"/>
        <v>1.7051862222396093E-3</v>
      </c>
      <c r="AA7" s="23">
        <f t="shared" si="0"/>
        <v>5.7386074786909937E-4</v>
      </c>
      <c r="AB7" s="23">
        <f t="shared" si="0"/>
        <v>4.4925098547466628E-4</v>
      </c>
      <c r="AC7" s="23">
        <f t="shared" si="0"/>
        <v>0</v>
      </c>
      <c r="AF7">
        <v>14</v>
      </c>
      <c r="AG7" s="24">
        <f t="shared" si="1"/>
        <v>30</v>
      </c>
      <c r="AH7" s="25">
        <f t="shared" si="1"/>
        <v>28</v>
      </c>
      <c r="AI7" s="7">
        <f t="shared" si="1"/>
        <v>26</v>
      </c>
      <c r="AJ7" s="7">
        <f t="shared" si="1"/>
        <v>24</v>
      </c>
      <c r="AK7" s="26">
        <f t="shared" si="1"/>
        <v>22</v>
      </c>
      <c r="AL7" s="26">
        <f t="shared" si="1"/>
        <v>20</v>
      </c>
      <c r="AM7" s="26">
        <f t="shared" si="1"/>
        <v>18</v>
      </c>
      <c r="AN7" s="27">
        <f t="shared" si="1"/>
        <v>16</v>
      </c>
      <c r="AO7" s="27">
        <f t="shared" si="1"/>
        <v>14</v>
      </c>
      <c r="AP7" s="27">
        <f t="shared" si="1"/>
        <v>12</v>
      </c>
      <c r="AQ7" s="27">
        <f t="shared" si="1"/>
        <v>10</v>
      </c>
      <c r="AR7" s="27">
        <f t="shared" si="1"/>
        <v>8</v>
      </c>
      <c r="AS7">
        <v>5</v>
      </c>
      <c r="AX7">
        <v>14</v>
      </c>
      <c r="AY7" t="s">
        <v>161</v>
      </c>
      <c r="AZ7" s="30" t="s">
        <v>151</v>
      </c>
      <c r="BA7" s="30" t="s">
        <v>151</v>
      </c>
      <c r="BB7" s="30" t="s">
        <v>151</v>
      </c>
      <c r="BC7" s="30" t="s">
        <v>115</v>
      </c>
      <c r="BD7" s="30" t="s">
        <v>115</v>
      </c>
      <c r="BE7" s="30" t="s">
        <v>115</v>
      </c>
      <c r="BF7" s="30" t="s">
        <v>125</v>
      </c>
      <c r="BG7" s="30" t="s">
        <v>125</v>
      </c>
      <c r="BH7" s="30" t="s">
        <v>125</v>
      </c>
      <c r="BI7" s="30" t="s">
        <v>125</v>
      </c>
      <c r="BJ7" s="30" t="s">
        <v>125</v>
      </c>
      <c r="BL7" t="s">
        <v>159</v>
      </c>
      <c r="BM7">
        <v>3399</v>
      </c>
      <c r="BN7" s="23">
        <f t="shared" si="3"/>
        <v>2.4315299688282125E-3</v>
      </c>
    </row>
    <row r="8" spans="1:66" x14ac:dyDescent="0.25">
      <c r="B8">
        <v>15</v>
      </c>
      <c r="C8" s="23">
        <v>8.3199999999999996E-2</v>
      </c>
      <c r="D8" s="23">
        <v>6.7900000000000002E-2</v>
      </c>
      <c r="E8" s="23">
        <v>0.14799999999999999</v>
      </c>
      <c r="F8" s="23">
        <v>9.0500000000000008E-3</v>
      </c>
      <c r="G8" s="23">
        <v>4.1799999999999997E-2</v>
      </c>
      <c r="H8" s="23">
        <v>6.54E-2</v>
      </c>
      <c r="I8" s="23">
        <v>3.6200000000000003E-2</v>
      </c>
      <c r="J8" s="23">
        <v>1.4E-2</v>
      </c>
      <c r="K8" s="23">
        <v>1.5699999999999999E-2</v>
      </c>
      <c r="L8" s="23">
        <v>6.2300000000000003E-3</v>
      </c>
      <c r="M8" s="23">
        <v>1.23E-2</v>
      </c>
      <c r="N8" s="23">
        <v>0</v>
      </c>
      <c r="Q8">
        <v>15</v>
      </c>
      <c r="R8" s="23">
        <f t="shared" si="2"/>
        <v>1.3641489777916875E-2</v>
      </c>
      <c r="S8" s="23">
        <f t="shared" si="0"/>
        <v>1.1132898508660527E-2</v>
      </c>
      <c r="T8" s="23">
        <f t="shared" si="0"/>
        <v>2.4266111624179056E-2</v>
      </c>
      <c r="U8" s="23">
        <f t="shared" si="0"/>
        <v>1.4838399337758141E-3</v>
      </c>
      <c r="V8" s="23">
        <f t="shared" si="0"/>
        <v>6.8535369316938145E-3</v>
      </c>
      <c r="W8" s="23">
        <f t="shared" si="0"/>
        <v>1.0722997974468313E-2</v>
      </c>
      <c r="X8" s="23">
        <f t="shared" si="0"/>
        <v>5.9353597351032563E-3</v>
      </c>
      <c r="Y8" s="23">
        <f t="shared" si="0"/>
        <v>2.2954429914763975E-3</v>
      </c>
      <c r="Z8" s="23">
        <f t="shared" si="0"/>
        <v>2.5741753547271025E-3</v>
      </c>
      <c r="AA8" s="23">
        <f t="shared" si="0"/>
        <v>1.0214721312069969E-3</v>
      </c>
      <c r="AB8" s="23">
        <f t="shared" si="0"/>
        <v>2.0167106282256921E-3</v>
      </c>
      <c r="AC8" s="23">
        <f t="shared" si="0"/>
        <v>0</v>
      </c>
      <c r="AF8">
        <v>15</v>
      </c>
      <c r="AG8" s="24">
        <f t="shared" si="1"/>
        <v>32</v>
      </c>
      <c r="AH8" s="25">
        <f t="shared" si="1"/>
        <v>30</v>
      </c>
      <c r="AI8" s="7">
        <f t="shared" si="1"/>
        <v>28</v>
      </c>
      <c r="AJ8" s="7">
        <f t="shared" si="1"/>
        <v>26</v>
      </c>
      <c r="AK8" s="26">
        <f t="shared" si="1"/>
        <v>24</v>
      </c>
      <c r="AL8" s="26">
        <f t="shared" si="1"/>
        <v>22</v>
      </c>
      <c r="AM8" s="26">
        <f t="shared" si="1"/>
        <v>20</v>
      </c>
      <c r="AN8" s="27">
        <f t="shared" si="1"/>
        <v>18</v>
      </c>
      <c r="AO8" s="27">
        <f t="shared" si="1"/>
        <v>16</v>
      </c>
      <c r="AP8" s="27">
        <f t="shared" si="1"/>
        <v>14</v>
      </c>
      <c r="AQ8" s="27">
        <f t="shared" si="1"/>
        <v>12</v>
      </c>
      <c r="AR8" s="27">
        <f t="shared" si="1"/>
        <v>10</v>
      </c>
      <c r="AS8">
        <v>5</v>
      </c>
      <c r="AT8" t="s">
        <v>105</v>
      </c>
      <c r="AU8" s="29">
        <f>SUM(R3:AC4)</f>
        <v>0.21863766573385332</v>
      </c>
      <c r="AX8">
        <v>15</v>
      </c>
      <c r="AY8" t="s">
        <v>161</v>
      </c>
      <c r="AZ8" s="30" t="s">
        <v>151</v>
      </c>
      <c r="BA8" s="30" t="s">
        <v>151</v>
      </c>
      <c r="BB8" s="30" t="s">
        <v>151</v>
      </c>
      <c r="BC8" s="30" t="s">
        <v>115</v>
      </c>
      <c r="BD8" s="30" t="s">
        <v>115</v>
      </c>
      <c r="BE8" s="30" t="s">
        <v>115</v>
      </c>
      <c r="BF8" s="30" t="s">
        <v>125</v>
      </c>
      <c r="BG8" s="30" t="s">
        <v>125</v>
      </c>
      <c r="BH8" s="30" t="s">
        <v>125</v>
      </c>
      <c r="BI8" s="30" t="s">
        <v>125</v>
      </c>
      <c r="BJ8" s="30" t="s">
        <v>125</v>
      </c>
      <c r="BL8" t="s">
        <v>158</v>
      </c>
      <c r="BM8">
        <v>3398</v>
      </c>
      <c r="BN8" s="23">
        <f t="shared" si="3"/>
        <v>3.0873708235357547E-4</v>
      </c>
    </row>
    <row r="9" spans="1:66" x14ac:dyDescent="0.25">
      <c r="B9">
        <v>16</v>
      </c>
      <c r="C9" s="23">
        <v>3.9E-2</v>
      </c>
      <c r="D9" s="23">
        <v>3.8199999999999998E-2</v>
      </c>
      <c r="E9" s="23">
        <v>9.2799999999999994E-2</v>
      </c>
      <c r="F9" s="23">
        <v>4.96E-3</v>
      </c>
      <c r="G9" s="23">
        <v>3.49E-2</v>
      </c>
      <c r="H9" s="23">
        <v>3.5299999999999998E-2</v>
      </c>
      <c r="I9" s="23">
        <v>3.3300000000000001E-3</v>
      </c>
      <c r="J9" s="23">
        <v>1.5100000000000001E-2</v>
      </c>
      <c r="K9" s="23">
        <v>1.6999999999999999E-3</v>
      </c>
      <c r="L9" s="23">
        <v>7.6299999999999996E-3</v>
      </c>
      <c r="M9" s="23">
        <v>8.6099999999999996E-3</v>
      </c>
      <c r="N9" s="23">
        <v>1.7700000000000001E-3</v>
      </c>
      <c r="Q9">
        <v>16</v>
      </c>
      <c r="R9" s="23">
        <f t="shared" si="2"/>
        <v>6.394448333398535E-3</v>
      </c>
      <c r="S9" s="23">
        <f t="shared" si="0"/>
        <v>6.2632801624570265E-3</v>
      </c>
      <c r="T9" s="23">
        <f t="shared" si="0"/>
        <v>1.5215507829214976E-2</v>
      </c>
      <c r="U9" s="23">
        <f t="shared" si="0"/>
        <v>8.1324265983735223E-4</v>
      </c>
      <c r="V9" s="23">
        <f t="shared" si="0"/>
        <v>5.7222114573233047E-3</v>
      </c>
      <c r="W9" s="23">
        <f t="shared" si="0"/>
        <v>5.7877955427940589E-3</v>
      </c>
      <c r="X9" s="23">
        <f t="shared" si="0"/>
        <v>5.4598751154402876E-4</v>
      </c>
      <c r="Y9" s="23">
        <f t="shared" si="0"/>
        <v>2.4757992265209716E-3</v>
      </c>
      <c r="Z9" s="23">
        <f t="shared" si="0"/>
        <v>2.7873236325070535E-4</v>
      </c>
      <c r="AA9" s="23">
        <f t="shared" si="0"/>
        <v>1.2510164303546365E-3</v>
      </c>
      <c r="AB9" s="23">
        <f t="shared" si="0"/>
        <v>1.4116974397579843E-3</v>
      </c>
      <c r="AC9" s="23">
        <f t="shared" si="0"/>
        <v>2.9020957820808741E-4</v>
      </c>
      <c r="AF9">
        <v>16</v>
      </c>
      <c r="AG9" s="24">
        <f t="shared" si="1"/>
        <v>34</v>
      </c>
      <c r="AH9" s="25">
        <f t="shared" si="1"/>
        <v>32</v>
      </c>
      <c r="AI9" s="7">
        <f t="shared" si="1"/>
        <v>30</v>
      </c>
      <c r="AJ9" s="7">
        <f t="shared" si="1"/>
        <v>28</v>
      </c>
      <c r="AK9" s="26">
        <f t="shared" si="1"/>
        <v>26</v>
      </c>
      <c r="AL9" s="26">
        <f t="shared" si="1"/>
        <v>24</v>
      </c>
      <c r="AM9" s="26">
        <f t="shared" si="1"/>
        <v>22</v>
      </c>
      <c r="AN9" s="27">
        <f t="shared" si="1"/>
        <v>20</v>
      </c>
      <c r="AO9" s="27">
        <f t="shared" si="1"/>
        <v>18</v>
      </c>
      <c r="AP9" s="27">
        <f t="shared" si="1"/>
        <v>16</v>
      </c>
      <c r="AQ9" s="27">
        <f t="shared" si="1"/>
        <v>14</v>
      </c>
      <c r="AR9" s="27">
        <f t="shared" si="1"/>
        <v>12</v>
      </c>
      <c r="AS9">
        <v>4</v>
      </c>
      <c r="AT9" t="s">
        <v>106</v>
      </c>
      <c r="AU9" s="29">
        <f>SUM(R5:AC16)</f>
        <v>0.77426177487652759</v>
      </c>
      <c r="AX9">
        <v>16</v>
      </c>
      <c r="AY9" t="s">
        <v>160</v>
      </c>
      <c r="AZ9" s="30" t="s">
        <v>150</v>
      </c>
      <c r="BA9" s="30" t="s">
        <v>150</v>
      </c>
      <c r="BB9" s="30" t="s">
        <v>150</v>
      </c>
      <c r="BC9" s="30" t="s">
        <v>114</v>
      </c>
      <c r="BD9" s="30" t="s">
        <v>114</v>
      </c>
      <c r="BE9" s="30" t="s">
        <v>114</v>
      </c>
      <c r="BF9" s="30" t="s">
        <v>124</v>
      </c>
      <c r="BG9" s="30" t="s">
        <v>124</v>
      </c>
      <c r="BH9" s="30" t="s">
        <v>124</v>
      </c>
      <c r="BI9" s="30" t="s">
        <v>124</v>
      </c>
      <c r="BJ9" s="30" t="s">
        <v>124</v>
      </c>
      <c r="BL9" t="s">
        <v>157</v>
      </c>
      <c r="BM9">
        <v>3397</v>
      </c>
      <c r="BN9" s="23">
        <f t="shared" si="3"/>
        <v>8.4111589616242273E-5</v>
      </c>
    </row>
    <row r="10" spans="1:66" x14ac:dyDescent="0.25">
      <c r="B10">
        <v>17</v>
      </c>
      <c r="C10" s="23">
        <v>3.2800000000000003E-2</v>
      </c>
      <c r="D10" s="23">
        <v>1.8499999999999999E-2</v>
      </c>
      <c r="E10" s="23">
        <v>5.3499999999999999E-2</v>
      </c>
      <c r="F10" s="23">
        <v>3.5699999999999998E-3</v>
      </c>
      <c r="G10" s="23">
        <v>2.3300000000000001E-2</v>
      </c>
      <c r="H10" s="23">
        <v>2.29E-2</v>
      </c>
      <c r="I10" s="23">
        <v>2.6599999999999999E-2</v>
      </c>
      <c r="J10" s="23">
        <v>1.2999999999999999E-2</v>
      </c>
      <c r="K10" s="23">
        <v>1.2800000000000001E-2</v>
      </c>
      <c r="L10" s="23">
        <v>6.7999999999999996E-3</v>
      </c>
      <c r="M10" s="23">
        <v>6.4999999999999997E-3</v>
      </c>
      <c r="N10" s="23">
        <v>3.47E-3</v>
      </c>
      <c r="Q10">
        <v>17</v>
      </c>
      <c r="R10" s="23">
        <f t="shared" si="2"/>
        <v>5.3778950086018455E-3</v>
      </c>
      <c r="S10" s="23">
        <f t="shared" si="0"/>
        <v>3.0332639530223819E-3</v>
      </c>
      <c r="T10" s="23">
        <f t="shared" si="0"/>
        <v>8.7718714317133756E-3</v>
      </c>
      <c r="U10" s="23">
        <f t="shared" si="0"/>
        <v>5.8533796282648131E-4</v>
      </c>
      <c r="V10" s="23">
        <f t="shared" si="0"/>
        <v>3.8202729786714329E-3</v>
      </c>
      <c r="W10" s="23">
        <f t="shared" si="0"/>
        <v>3.7546888932006783E-3</v>
      </c>
      <c r="X10" s="23">
        <f t="shared" si="0"/>
        <v>4.3613416838051543E-3</v>
      </c>
      <c r="Y10" s="23">
        <f t="shared" si="0"/>
        <v>2.1314827777995115E-3</v>
      </c>
      <c r="Z10" s="23">
        <f t="shared" si="0"/>
        <v>2.0986907350641348E-3</v>
      </c>
      <c r="AA10" s="23">
        <f t="shared" si="0"/>
        <v>1.1149294530028214E-3</v>
      </c>
      <c r="AB10" s="23">
        <f t="shared" si="0"/>
        <v>1.0657413888997558E-3</v>
      </c>
      <c r="AC10" s="23">
        <f t="shared" si="0"/>
        <v>5.6894194145879276E-4</v>
      </c>
      <c r="AF10">
        <v>17</v>
      </c>
      <c r="AG10" s="24">
        <f t="shared" si="1"/>
        <v>36</v>
      </c>
      <c r="AH10" s="25">
        <f t="shared" si="1"/>
        <v>34</v>
      </c>
      <c r="AI10" s="7">
        <f t="shared" si="1"/>
        <v>32</v>
      </c>
      <c r="AJ10" s="7">
        <f t="shared" si="1"/>
        <v>30</v>
      </c>
      <c r="AK10" s="26">
        <f t="shared" si="1"/>
        <v>28</v>
      </c>
      <c r="AL10" s="26">
        <f t="shared" si="1"/>
        <v>26</v>
      </c>
      <c r="AM10" s="26">
        <f t="shared" si="1"/>
        <v>24</v>
      </c>
      <c r="AN10" s="27">
        <f t="shared" si="1"/>
        <v>22</v>
      </c>
      <c r="AO10" s="27">
        <f t="shared" si="1"/>
        <v>20</v>
      </c>
      <c r="AP10" s="27">
        <f t="shared" si="1"/>
        <v>18</v>
      </c>
      <c r="AQ10" s="27">
        <f t="shared" si="1"/>
        <v>16</v>
      </c>
      <c r="AR10" s="27">
        <f t="shared" si="1"/>
        <v>14</v>
      </c>
      <c r="AS10">
        <v>4</v>
      </c>
      <c r="AT10" t="s">
        <v>107</v>
      </c>
      <c r="AU10" s="29">
        <f>SUM(R17:AC21)</f>
        <v>6.2566233777817453E-3</v>
      </c>
      <c r="AX10">
        <v>17</v>
      </c>
      <c r="AY10" t="s">
        <v>160</v>
      </c>
      <c r="AZ10" s="30" t="s">
        <v>150</v>
      </c>
      <c r="BA10" s="30" t="s">
        <v>150</v>
      </c>
      <c r="BB10" s="30" t="s">
        <v>150</v>
      </c>
      <c r="BC10" s="30" t="s">
        <v>114</v>
      </c>
      <c r="BD10" s="30" t="s">
        <v>114</v>
      </c>
      <c r="BE10" s="30" t="s">
        <v>114</v>
      </c>
      <c r="BF10" s="30" t="s">
        <v>124</v>
      </c>
      <c r="BG10" s="30" t="s">
        <v>124</v>
      </c>
      <c r="BH10" s="30" t="s">
        <v>124</v>
      </c>
      <c r="BI10" s="30" t="s">
        <v>124</v>
      </c>
      <c r="BJ10" s="30" t="s">
        <v>124</v>
      </c>
      <c r="BL10" t="s">
        <v>156</v>
      </c>
      <c r="BM10">
        <v>3396</v>
      </c>
      <c r="BN10" s="23">
        <f t="shared" si="3"/>
        <v>0</v>
      </c>
    </row>
    <row r="11" spans="1:66" x14ac:dyDescent="0.25">
      <c r="B11">
        <v>18</v>
      </c>
      <c r="C11" s="23">
        <v>1.34E-2</v>
      </c>
      <c r="D11" s="23">
        <v>1.3899999999999999E-2</v>
      </c>
      <c r="E11" s="23">
        <v>4.9399999999999999E-2</v>
      </c>
      <c r="F11" s="23">
        <v>3.4399999999999999E-3</v>
      </c>
      <c r="G11" s="23">
        <v>2.2200000000000001E-2</v>
      </c>
      <c r="H11" s="23">
        <v>2.2499999999999999E-2</v>
      </c>
      <c r="I11" s="23">
        <v>2.5999999999999999E-2</v>
      </c>
      <c r="J11" s="23">
        <v>1.24E-2</v>
      </c>
      <c r="K11" s="23">
        <v>1.11E-2</v>
      </c>
      <c r="L11" s="23">
        <v>5.5999999999999999E-3</v>
      </c>
      <c r="M11" s="23">
        <v>4.0800000000000003E-3</v>
      </c>
      <c r="N11" s="23">
        <v>3.7499999999999999E-3</v>
      </c>
      <c r="Q11">
        <v>18</v>
      </c>
      <c r="R11" s="23">
        <f t="shared" si="2"/>
        <v>2.1970668632702662E-3</v>
      </c>
      <c r="S11" s="23">
        <f t="shared" si="0"/>
        <v>2.2790469701087085E-3</v>
      </c>
      <c r="T11" s="23">
        <f t="shared" si="0"/>
        <v>8.0996345556381445E-3</v>
      </c>
      <c r="U11" s="23">
        <f t="shared" si="0"/>
        <v>5.6402313504848615E-4</v>
      </c>
      <c r="V11" s="23">
        <f t="shared" si="0"/>
        <v>3.6399167436268589E-3</v>
      </c>
      <c r="W11" s="23">
        <f t="shared" si="0"/>
        <v>3.6891048077299241E-3</v>
      </c>
      <c r="X11" s="23">
        <f t="shared" si="0"/>
        <v>4.262965555599023E-3</v>
      </c>
      <c r="Y11" s="23">
        <f t="shared" si="0"/>
        <v>2.0331066495933806E-3</v>
      </c>
      <c r="Z11" s="23">
        <f t="shared" si="0"/>
        <v>1.8199583718134294E-3</v>
      </c>
      <c r="AA11" s="23">
        <f t="shared" si="0"/>
        <v>9.1817719659055888E-4</v>
      </c>
      <c r="AB11" s="23">
        <f t="shared" si="0"/>
        <v>6.6895767180169302E-4</v>
      </c>
      <c r="AC11" s="23">
        <f t="shared" si="0"/>
        <v>6.1485080128832064E-4</v>
      </c>
      <c r="AF11">
        <v>18</v>
      </c>
      <c r="AG11" s="24">
        <f t="shared" si="1"/>
        <v>38</v>
      </c>
      <c r="AH11" s="25">
        <f t="shared" si="1"/>
        <v>36</v>
      </c>
      <c r="AI11" s="7">
        <f t="shared" si="1"/>
        <v>34</v>
      </c>
      <c r="AJ11" s="7">
        <f t="shared" si="1"/>
        <v>32</v>
      </c>
      <c r="AK11" s="26">
        <f t="shared" si="1"/>
        <v>30</v>
      </c>
      <c r="AL11" s="26">
        <f t="shared" si="1"/>
        <v>28</v>
      </c>
      <c r="AM11" s="26">
        <f t="shared" si="1"/>
        <v>26</v>
      </c>
      <c r="AN11" s="27">
        <f t="shared" si="1"/>
        <v>24</v>
      </c>
      <c r="AO11" s="27">
        <f t="shared" si="1"/>
        <v>22</v>
      </c>
      <c r="AP11" s="27">
        <f t="shared" si="1"/>
        <v>20</v>
      </c>
      <c r="AQ11" s="27">
        <f t="shared" si="1"/>
        <v>18</v>
      </c>
      <c r="AR11" s="27">
        <f t="shared" si="1"/>
        <v>16</v>
      </c>
      <c r="AS11">
        <v>4</v>
      </c>
      <c r="AT11" t="s">
        <v>108</v>
      </c>
      <c r="AU11" s="29">
        <f>SUM(R22:AC25)</f>
        <v>8.4393601183766517E-4</v>
      </c>
      <c r="AX11">
        <v>18</v>
      </c>
      <c r="AY11" t="s">
        <v>160</v>
      </c>
      <c r="AZ11" s="30" t="s">
        <v>150</v>
      </c>
      <c r="BA11" s="30" t="s">
        <v>150</v>
      </c>
      <c r="BB11" s="30" t="s">
        <v>150</v>
      </c>
      <c r="BC11" s="30" t="s">
        <v>114</v>
      </c>
      <c r="BD11" s="30" t="s">
        <v>114</v>
      </c>
      <c r="BE11" s="30" t="s">
        <v>114</v>
      </c>
      <c r="BF11" s="30" t="s">
        <v>124</v>
      </c>
      <c r="BG11" s="30" t="s">
        <v>124</v>
      </c>
      <c r="BH11" s="30" t="s">
        <v>124</v>
      </c>
      <c r="BI11" s="30" t="s">
        <v>124</v>
      </c>
      <c r="BJ11" s="30" t="s">
        <v>124</v>
      </c>
      <c r="BL11" t="s">
        <v>155</v>
      </c>
      <c r="BM11">
        <v>3395</v>
      </c>
      <c r="BN11" s="23">
        <f t="shared" si="3"/>
        <v>0</v>
      </c>
    </row>
    <row r="12" spans="1:66" x14ac:dyDescent="0.25">
      <c r="B12">
        <v>19</v>
      </c>
      <c r="C12" s="23">
        <v>9.41E-3</v>
      </c>
      <c r="D12" s="23">
        <v>1.2E-2</v>
      </c>
      <c r="E12" s="23">
        <v>3.2099999999999997E-2</v>
      </c>
      <c r="F12" s="23">
        <v>1.0399999999999999E-3</v>
      </c>
      <c r="G12" s="23">
        <v>3.7499999999999999E-2</v>
      </c>
      <c r="H12" s="23">
        <v>3.9E-2</v>
      </c>
      <c r="I12" s="23">
        <v>2.8400000000000002E-2</v>
      </c>
      <c r="J12" s="23">
        <v>1.6799999999999999E-2</v>
      </c>
      <c r="K12" s="23">
        <v>7.4900000000000001E-3</v>
      </c>
      <c r="L12" s="23">
        <v>4.5999999999999999E-3</v>
      </c>
      <c r="M12" s="23">
        <v>2.97E-3</v>
      </c>
      <c r="N12" s="23">
        <v>2.7799999999999999E-3</v>
      </c>
      <c r="Q12">
        <v>19</v>
      </c>
      <c r="R12" s="23">
        <f t="shared" si="2"/>
        <v>1.5428656106994927E-3</v>
      </c>
      <c r="S12" s="23">
        <f t="shared" si="0"/>
        <v>1.9675225641226264E-3</v>
      </c>
      <c r="T12" s="23">
        <f t="shared" si="0"/>
        <v>5.2631228590280243E-3</v>
      </c>
      <c r="U12" s="23">
        <f t="shared" si="0"/>
        <v>1.7051862222396092E-4</v>
      </c>
      <c r="V12" s="23">
        <f t="shared" si="0"/>
        <v>6.1485080128832071E-3</v>
      </c>
      <c r="W12" s="23">
        <f t="shared" si="0"/>
        <v>6.394448333398535E-3</v>
      </c>
      <c r="X12" s="23">
        <f t="shared" si="0"/>
        <v>4.6564700684235492E-3</v>
      </c>
      <c r="Y12" s="23">
        <f t="shared" si="0"/>
        <v>2.7545315897716765E-3</v>
      </c>
      <c r="Z12" s="23">
        <f t="shared" si="0"/>
        <v>1.2280620004398726E-3</v>
      </c>
      <c r="AA12" s="23">
        <f t="shared" si="0"/>
        <v>7.5421698291367335E-4</v>
      </c>
      <c r="AB12" s="23">
        <f t="shared" si="0"/>
        <v>4.8696183462034999E-4</v>
      </c>
      <c r="AC12" s="23">
        <f t="shared" si="0"/>
        <v>4.5580939402174172E-4</v>
      </c>
      <c r="AF12">
        <v>19</v>
      </c>
      <c r="AG12" s="24">
        <f t="shared" si="1"/>
        <v>40</v>
      </c>
      <c r="AH12" s="25">
        <f t="shared" si="1"/>
        <v>38</v>
      </c>
      <c r="AI12" s="7">
        <f t="shared" si="1"/>
        <v>36</v>
      </c>
      <c r="AJ12" s="7">
        <f t="shared" si="1"/>
        <v>34</v>
      </c>
      <c r="AK12" s="26">
        <f t="shared" si="1"/>
        <v>32</v>
      </c>
      <c r="AL12" s="26">
        <f t="shared" si="1"/>
        <v>30</v>
      </c>
      <c r="AM12" s="26">
        <f t="shared" si="1"/>
        <v>28</v>
      </c>
      <c r="AN12" s="27">
        <f t="shared" si="1"/>
        <v>26</v>
      </c>
      <c r="AO12" s="27">
        <f t="shared" si="1"/>
        <v>24</v>
      </c>
      <c r="AP12" s="27">
        <f t="shared" si="1"/>
        <v>22</v>
      </c>
      <c r="AQ12" s="27">
        <f t="shared" si="1"/>
        <v>20</v>
      </c>
      <c r="AR12" s="27">
        <f t="shared" si="1"/>
        <v>18</v>
      </c>
      <c r="AS12">
        <v>3</v>
      </c>
      <c r="AX12">
        <v>19</v>
      </c>
      <c r="AY12" t="s">
        <v>159</v>
      </c>
      <c r="AZ12" s="30" t="s">
        <v>149</v>
      </c>
      <c r="BA12" s="30" t="s">
        <v>149</v>
      </c>
      <c r="BB12" s="30" t="s">
        <v>149</v>
      </c>
      <c r="BC12" s="30" t="s">
        <v>113</v>
      </c>
      <c r="BD12" s="30" t="s">
        <v>113</v>
      </c>
      <c r="BE12" s="30" t="s">
        <v>113</v>
      </c>
      <c r="BF12" s="30" t="s">
        <v>123</v>
      </c>
      <c r="BG12" s="30" t="s">
        <v>123</v>
      </c>
      <c r="BH12" s="30" t="s">
        <v>123</v>
      </c>
      <c r="BI12" s="30" t="s">
        <v>123</v>
      </c>
      <c r="BJ12" s="30" t="s">
        <v>123</v>
      </c>
      <c r="BL12" t="s">
        <v>154</v>
      </c>
      <c r="BM12">
        <v>3394</v>
      </c>
      <c r="BN12" s="23">
        <f t="shared" si="3"/>
        <v>0</v>
      </c>
    </row>
    <row r="13" spans="1:66" x14ac:dyDescent="0.25">
      <c r="B13">
        <v>20</v>
      </c>
      <c r="C13" s="23">
        <v>1.4400000000000001E-3</v>
      </c>
      <c r="D13" s="23">
        <v>0</v>
      </c>
      <c r="E13" s="23">
        <v>2.69E-2</v>
      </c>
      <c r="F13" s="23">
        <v>5.5099999999999995E-4</v>
      </c>
      <c r="G13" s="23">
        <v>1.7299999999999999E-2</v>
      </c>
      <c r="H13" s="23">
        <v>1.5699999999999999E-2</v>
      </c>
      <c r="I13" s="23">
        <v>1.67E-2</v>
      </c>
      <c r="J13" s="23">
        <v>1.29E-2</v>
      </c>
      <c r="K13" s="23">
        <v>6.0699999999999999E-3</v>
      </c>
      <c r="L13" s="23">
        <v>4.3099999999999996E-3</v>
      </c>
      <c r="M13" s="23">
        <v>2.5500000000000002E-3</v>
      </c>
      <c r="N13" s="23">
        <v>3.2200000000000002E-3</v>
      </c>
      <c r="Q13">
        <v>20</v>
      </c>
      <c r="R13" s="23">
        <f t="shared" si="2"/>
        <v>2.3610270769471516E-4</v>
      </c>
      <c r="S13" s="23">
        <f t="shared" si="0"/>
        <v>0</v>
      </c>
      <c r="T13" s="23">
        <f t="shared" si="0"/>
        <v>4.4105297479082204E-3</v>
      </c>
      <c r="U13" s="23">
        <f t="shared" si="0"/>
        <v>9.0342077735963916E-5</v>
      </c>
      <c r="V13" s="23">
        <f t="shared" si="0"/>
        <v>2.8365116966101193E-3</v>
      </c>
      <c r="W13" s="23">
        <f t="shared" si="0"/>
        <v>2.5741753547271025E-3</v>
      </c>
      <c r="X13" s="23">
        <f t="shared" si="0"/>
        <v>2.738135568403988E-3</v>
      </c>
      <c r="Y13" s="23">
        <f t="shared" si="0"/>
        <v>2.1150867564318234E-3</v>
      </c>
      <c r="Z13" s="23">
        <f t="shared" si="0"/>
        <v>9.9523849701869515E-4</v>
      </c>
      <c r="AA13" s="23">
        <f t="shared" si="0"/>
        <v>7.0666852094737652E-4</v>
      </c>
      <c r="AB13" s="23">
        <f t="shared" si="0"/>
        <v>4.1809854487605811E-4</v>
      </c>
      <c r="AC13" s="23">
        <f t="shared" si="0"/>
        <v>5.2795188803957138E-4</v>
      </c>
      <c r="AF13">
        <v>20</v>
      </c>
      <c r="AG13" s="24">
        <f t="shared" ref="AG13:AR25" si="4">$AF13*2+2-(AG$2*2)</f>
        <v>42</v>
      </c>
      <c r="AH13" s="25">
        <f t="shared" si="4"/>
        <v>40</v>
      </c>
      <c r="AI13" s="7">
        <f t="shared" si="4"/>
        <v>38</v>
      </c>
      <c r="AJ13" s="7">
        <f t="shared" si="4"/>
        <v>36</v>
      </c>
      <c r="AK13" s="26">
        <f t="shared" si="4"/>
        <v>34</v>
      </c>
      <c r="AL13" s="26">
        <f t="shared" si="4"/>
        <v>32</v>
      </c>
      <c r="AM13" s="26">
        <f t="shared" si="4"/>
        <v>30</v>
      </c>
      <c r="AN13" s="27">
        <f t="shared" si="4"/>
        <v>28</v>
      </c>
      <c r="AO13" s="27">
        <f t="shared" si="4"/>
        <v>26</v>
      </c>
      <c r="AP13" s="27">
        <f t="shared" si="4"/>
        <v>24</v>
      </c>
      <c r="AQ13" s="27">
        <f t="shared" si="4"/>
        <v>22</v>
      </c>
      <c r="AR13" s="27">
        <f t="shared" si="4"/>
        <v>20</v>
      </c>
      <c r="AS13">
        <v>3</v>
      </c>
      <c r="AX13">
        <v>20</v>
      </c>
      <c r="AY13" t="s">
        <v>159</v>
      </c>
      <c r="AZ13" s="30" t="s">
        <v>149</v>
      </c>
      <c r="BA13" s="30" t="s">
        <v>149</v>
      </c>
      <c r="BB13" s="30" t="s">
        <v>149</v>
      </c>
      <c r="BC13" s="30" t="s">
        <v>113</v>
      </c>
      <c r="BD13" s="30" t="s">
        <v>113</v>
      </c>
      <c r="BE13" s="30" t="s">
        <v>113</v>
      </c>
      <c r="BF13" s="30" t="s">
        <v>123</v>
      </c>
      <c r="BG13" s="30" t="s">
        <v>123</v>
      </c>
      <c r="BH13" s="30" t="s">
        <v>123</v>
      </c>
      <c r="BI13" s="30" t="s">
        <v>123</v>
      </c>
      <c r="BJ13" s="30" t="s">
        <v>123</v>
      </c>
      <c r="BL13" s="30" t="s">
        <v>153</v>
      </c>
      <c r="BM13">
        <v>3381</v>
      </c>
      <c r="BN13" s="23">
        <f t="shared" si="3"/>
        <v>0.14446370466856709</v>
      </c>
    </row>
    <row r="14" spans="1:66" x14ac:dyDescent="0.25">
      <c r="B14">
        <v>21</v>
      </c>
      <c r="C14" s="23">
        <v>1.2999999999999999E-3</v>
      </c>
      <c r="D14" s="23">
        <v>5.2999999999999998E-4</v>
      </c>
      <c r="E14" s="23">
        <v>1.77E-2</v>
      </c>
      <c r="F14" s="23">
        <v>5.7600000000000001E-4</v>
      </c>
      <c r="G14" s="23">
        <v>1.4E-2</v>
      </c>
      <c r="H14" s="23">
        <v>1.21E-2</v>
      </c>
      <c r="I14" s="23">
        <v>3.1800000000000001E-3</v>
      </c>
      <c r="J14" s="23">
        <v>4.13E-3</v>
      </c>
      <c r="K14" s="23">
        <v>3.0799999999999998E-3</v>
      </c>
      <c r="L14" s="23">
        <v>3.4299999999999999E-3</v>
      </c>
      <c r="M14" s="23">
        <v>2.16E-3</v>
      </c>
      <c r="N14" s="23">
        <v>6.1199999999999996E-3</v>
      </c>
      <c r="Q14">
        <v>21</v>
      </c>
      <c r="R14" s="23">
        <f t="shared" si="2"/>
        <v>2.1314827777995117E-4</v>
      </c>
      <c r="S14" s="23">
        <f t="shared" si="0"/>
        <v>8.6898913248749322E-5</v>
      </c>
      <c r="T14" s="23">
        <f t="shared" si="0"/>
        <v>2.902095782080874E-3</v>
      </c>
      <c r="U14" s="23">
        <f t="shared" si="0"/>
        <v>9.4441083077886068E-5</v>
      </c>
      <c r="V14" s="23">
        <f t="shared" si="0"/>
        <v>2.2954429914763975E-3</v>
      </c>
      <c r="W14" s="23">
        <f t="shared" si="0"/>
        <v>1.983918585490315E-3</v>
      </c>
      <c r="X14" s="23">
        <f t="shared" si="0"/>
        <v>5.2139347949249593E-4</v>
      </c>
      <c r="Y14" s="23">
        <f t="shared" si="0"/>
        <v>6.7715568248553719E-4</v>
      </c>
      <c r="Z14" s="23">
        <f t="shared" si="0"/>
        <v>5.0499745812480738E-4</v>
      </c>
      <c r="AA14" s="23">
        <f t="shared" si="0"/>
        <v>5.6238353291171732E-4</v>
      </c>
      <c r="AB14" s="23">
        <f t="shared" si="0"/>
        <v>3.5415406154207273E-4</v>
      </c>
      <c r="AC14" s="23">
        <f t="shared" si="0"/>
        <v>1.0034365077025394E-3</v>
      </c>
      <c r="AF14">
        <v>21</v>
      </c>
      <c r="AG14" s="24">
        <f t="shared" si="4"/>
        <v>44</v>
      </c>
      <c r="AH14" s="25">
        <f t="shared" si="4"/>
        <v>42</v>
      </c>
      <c r="AI14" s="7">
        <f t="shared" si="4"/>
        <v>40</v>
      </c>
      <c r="AJ14" s="7">
        <f t="shared" si="4"/>
        <v>38</v>
      </c>
      <c r="AK14" s="26">
        <f t="shared" si="4"/>
        <v>36</v>
      </c>
      <c r="AL14" s="26">
        <f t="shared" si="4"/>
        <v>34</v>
      </c>
      <c r="AM14" s="26">
        <f t="shared" si="4"/>
        <v>32</v>
      </c>
      <c r="AN14" s="27">
        <f t="shared" si="4"/>
        <v>30</v>
      </c>
      <c r="AO14" s="27">
        <f t="shared" si="4"/>
        <v>28</v>
      </c>
      <c r="AP14" s="27">
        <f t="shared" si="4"/>
        <v>26</v>
      </c>
      <c r="AQ14" s="27">
        <f t="shared" si="4"/>
        <v>24</v>
      </c>
      <c r="AR14" s="27">
        <f t="shared" si="4"/>
        <v>22</v>
      </c>
      <c r="AS14">
        <v>3</v>
      </c>
      <c r="AX14">
        <v>21</v>
      </c>
      <c r="AY14" t="s">
        <v>159</v>
      </c>
      <c r="AZ14" s="30" t="s">
        <v>149</v>
      </c>
      <c r="BA14" s="30" t="s">
        <v>149</v>
      </c>
      <c r="BB14" s="30" t="s">
        <v>149</v>
      </c>
      <c r="BC14" s="30" t="s">
        <v>113</v>
      </c>
      <c r="BD14" s="30" t="s">
        <v>113</v>
      </c>
      <c r="BE14" s="30" t="s">
        <v>113</v>
      </c>
      <c r="BF14" s="30" t="s">
        <v>123</v>
      </c>
      <c r="BG14" s="30" t="s">
        <v>123</v>
      </c>
      <c r="BH14" s="30" t="s">
        <v>123</v>
      </c>
      <c r="BI14" s="30" t="s">
        <v>123</v>
      </c>
      <c r="BJ14" s="30" t="s">
        <v>123</v>
      </c>
      <c r="BL14" s="30" t="s">
        <v>152</v>
      </c>
      <c r="BM14">
        <v>3380</v>
      </c>
      <c r="BN14" s="23">
        <f t="shared" si="3"/>
        <v>0.24495655923326695</v>
      </c>
    </row>
    <row r="15" spans="1:66" x14ac:dyDescent="0.25">
      <c r="B15">
        <v>22</v>
      </c>
      <c r="C15" s="23">
        <v>1.56E-3</v>
      </c>
      <c r="D15" s="23">
        <v>1.92E-3</v>
      </c>
      <c r="E15" s="23">
        <v>1.01E-2</v>
      </c>
      <c r="F15" s="23">
        <v>3.4000000000000002E-4</v>
      </c>
      <c r="G15" s="23">
        <v>8.7399999999999995E-3</v>
      </c>
      <c r="H15" s="23">
        <v>6.9199999999999999E-3</v>
      </c>
      <c r="I15" s="23">
        <v>4.7999999999999996E-3</v>
      </c>
      <c r="J15" s="23">
        <v>4.1200000000000004E-3</v>
      </c>
      <c r="K15" s="23">
        <v>1.9E-3</v>
      </c>
      <c r="L15" s="23">
        <v>1.6100000000000001E-3</v>
      </c>
      <c r="M15" s="23">
        <v>8.4500000000000005E-4</v>
      </c>
      <c r="N15" s="23">
        <v>0</v>
      </c>
      <c r="Q15">
        <v>22</v>
      </c>
      <c r="R15" s="23">
        <f t="shared" si="2"/>
        <v>2.5577793333594141E-4</v>
      </c>
      <c r="S15" s="23">
        <f t="shared" si="0"/>
        <v>3.1480361025962024E-4</v>
      </c>
      <c r="T15" s="23">
        <f t="shared" si="0"/>
        <v>1.6559981581365437E-3</v>
      </c>
      <c r="U15" s="23">
        <f t="shared" si="0"/>
        <v>5.5746472650141083E-5</v>
      </c>
      <c r="V15" s="23">
        <f t="shared" si="0"/>
        <v>1.4330122675359795E-3</v>
      </c>
      <c r="W15" s="23">
        <f t="shared" si="0"/>
        <v>1.1346046786440479E-3</v>
      </c>
      <c r="X15" s="23">
        <f t="shared" si="0"/>
        <v>7.8700902564905046E-4</v>
      </c>
      <c r="Y15" s="23">
        <f t="shared" si="0"/>
        <v>6.7551608034876847E-4</v>
      </c>
      <c r="Z15" s="23">
        <f t="shared" si="0"/>
        <v>3.1152440598608252E-4</v>
      </c>
      <c r="AA15" s="23">
        <f t="shared" si="0"/>
        <v>2.6397594401978569E-4</v>
      </c>
      <c r="AB15" s="23">
        <f t="shared" si="0"/>
        <v>1.3854638055696829E-4</v>
      </c>
      <c r="AC15" s="23">
        <f t="shared" si="0"/>
        <v>0</v>
      </c>
      <c r="AF15">
        <v>22</v>
      </c>
      <c r="AG15" s="24">
        <f t="shared" si="4"/>
        <v>46</v>
      </c>
      <c r="AH15" s="25">
        <f t="shared" si="4"/>
        <v>44</v>
      </c>
      <c r="AI15" s="7">
        <f t="shared" si="4"/>
        <v>42</v>
      </c>
      <c r="AJ15" s="7">
        <f t="shared" si="4"/>
        <v>40</v>
      </c>
      <c r="AK15" s="26">
        <f t="shared" si="4"/>
        <v>38</v>
      </c>
      <c r="AL15" s="26">
        <f t="shared" si="4"/>
        <v>36</v>
      </c>
      <c r="AM15" s="26">
        <f t="shared" si="4"/>
        <v>34</v>
      </c>
      <c r="AN15" s="27">
        <f t="shared" si="4"/>
        <v>32</v>
      </c>
      <c r="AO15" s="27">
        <f t="shared" si="4"/>
        <v>30</v>
      </c>
      <c r="AP15" s="27">
        <f t="shared" si="4"/>
        <v>28</v>
      </c>
      <c r="AQ15" s="27">
        <f t="shared" si="4"/>
        <v>26</v>
      </c>
      <c r="AR15" s="27">
        <f t="shared" si="4"/>
        <v>24</v>
      </c>
      <c r="AS15">
        <v>3</v>
      </c>
      <c r="AX15">
        <v>22</v>
      </c>
      <c r="AY15" t="s">
        <v>159</v>
      </c>
      <c r="AZ15" s="30" t="s">
        <v>149</v>
      </c>
      <c r="BA15" s="30" t="s">
        <v>149</v>
      </c>
      <c r="BB15" s="30" t="s">
        <v>149</v>
      </c>
      <c r="BC15" s="30" t="s">
        <v>113</v>
      </c>
      <c r="BD15" s="30" t="s">
        <v>113</v>
      </c>
      <c r="BE15" s="30" t="s">
        <v>113</v>
      </c>
      <c r="BF15" s="30" t="s">
        <v>123</v>
      </c>
      <c r="BG15" s="30" t="s">
        <v>123</v>
      </c>
      <c r="BH15" s="30" t="s">
        <v>123</v>
      </c>
      <c r="BI15" s="30" t="s">
        <v>123</v>
      </c>
      <c r="BJ15" s="30" t="s">
        <v>123</v>
      </c>
      <c r="BL15" s="30" t="s">
        <v>151</v>
      </c>
      <c r="BM15">
        <v>3379</v>
      </c>
      <c r="BN15" s="23">
        <f t="shared" si="3"/>
        <v>8.9940375212455556E-2</v>
      </c>
    </row>
    <row r="16" spans="1:66" x14ac:dyDescent="0.25">
      <c r="B16">
        <v>23</v>
      </c>
      <c r="C16" s="23">
        <v>1.1199999999999999E-3</v>
      </c>
      <c r="D16" s="23">
        <v>0</v>
      </c>
      <c r="E16" s="23">
        <v>0</v>
      </c>
      <c r="F16" s="23">
        <v>7.0299999999999996E-4</v>
      </c>
      <c r="G16" s="23">
        <v>5.3800000000000002E-3</v>
      </c>
      <c r="H16" s="23">
        <v>4.0899999999999999E-3</v>
      </c>
      <c r="I16" s="23">
        <v>1.9300000000000001E-3</v>
      </c>
      <c r="J16" s="23">
        <v>3.0699999999999998E-3</v>
      </c>
      <c r="K16" s="23">
        <v>1.6199999999999999E-3</v>
      </c>
      <c r="L16" s="23">
        <v>1.66E-3</v>
      </c>
      <c r="M16" s="23">
        <v>5.5900000000000004E-4</v>
      </c>
      <c r="N16" s="23">
        <v>0</v>
      </c>
      <c r="Q16">
        <v>23</v>
      </c>
      <c r="R16" s="23">
        <f t="shared" si="2"/>
        <v>1.8363543931811178E-4</v>
      </c>
      <c r="S16" s="23">
        <f t="shared" si="0"/>
        <v>0</v>
      </c>
      <c r="T16" s="23">
        <f t="shared" si="0"/>
        <v>0</v>
      </c>
      <c r="U16" s="23">
        <f t="shared" si="0"/>
        <v>1.1526403021485052E-4</v>
      </c>
      <c r="V16" s="23">
        <f t="shared" si="0"/>
        <v>8.8210594958164411E-4</v>
      </c>
      <c r="W16" s="23">
        <f t="shared" si="0"/>
        <v>6.7059727393846175E-4</v>
      </c>
      <c r="X16" s="23">
        <f t="shared" si="0"/>
        <v>3.1644321239638907E-4</v>
      </c>
      <c r="Y16" s="23">
        <f t="shared" si="0"/>
        <v>5.0335785598803855E-4</v>
      </c>
      <c r="Z16" s="23">
        <f t="shared" si="0"/>
        <v>2.6561554615655452E-4</v>
      </c>
      <c r="AA16" s="23">
        <f t="shared" si="0"/>
        <v>2.7217395470362997E-4</v>
      </c>
      <c r="AB16" s="23">
        <f t="shared" si="0"/>
        <v>9.1653759445379019E-5</v>
      </c>
      <c r="AC16" s="23">
        <f t="shared" si="0"/>
        <v>0</v>
      </c>
      <c r="AF16">
        <v>23</v>
      </c>
      <c r="AG16" s="24">
        <f t="shared" si="4"/>
        <v>48</v>
      </c>
      <c r="AH16" s="25">
        <f t="shared" si="4"/>
        <v>46</v>
      </c>
      <c r="AI16" s="7">
        <f t="shared" si="4"/>
        <v>44</v>
      </c>
      <c r="AJ16" s="7">
        <f t="shared" si="4"/>
        <v>42</v>
      </c>
      <c r="AK16" s="26">
        <f t="shared" si="4"/>
        <v>40</v>
      </c>
      <c r="AL16" s="26">
        <f t="shared" si="4"/>
        <v>38</v>
      </c>
      <c r="AM16" s="26">
        <f t="shared" si="4"/>
        <v>36</v>
      </c>
      <c r="AN16" s="27">
        <f t="shared" si="4"/>
        <v>34</v>
      </c>
      <c r="AO16" s="27">
        <f t="shared" si="4"/>
        <v>32</v>
      </c>
      <c r="AP16" s="27">
        <f t="shared" si="4"/>
        <v>30</v>
      </c>
      <c r="AQ16" s="27">
        <f t="shared" si="4"/>
        <v>28</v>
      </c>
      <c r="AR16" s="27">
        <f t="shared" si="4"/>
        <v>26</v>
      </c>
      <c r="AS16">
        <v>3</v>
      </c>
      <c r="AX16">
        <v>23</v>
      </c>
      <c r="AY16" t="s">
        <v>159</v>
      </c>
      <c r="AZ16" s="30" t="s">
        <v>149</v>
      </c>
      <c r="BA16" s="30" t="s">
        <v>149</v>
      </c>
      <c r="BB16" s="30" t="s">
        <v>149</v>
      </c>
      <c r="BC16" s="30" t="s">
        <v>113</v>
      </c>
      <c r="BD16" s="30" t="s">
        <v>113</v>
      </c>
      <c r="BE16" s="30" t="s">
        <v>113</v>
      </c>
      <c r="BF16" s="30" t="s">
        <v>123</v>
      </c>
      <c r="BG16" s="30" t="s">
        <v>123</v>
      </c>
      <c r="BH16" s="30" t="s">
        <v>123</v>
      </c>
      <c r="BI16" s="30" t="s">
        <v>123</v>
      </c>
      <c r="BJ16" s="30" t="s">
        <v>123</v>
      </c>
      <c r="BL16" s="30" t="s">
        <v>150</v>
      </c>
      <c r="BM16">
        <v>3378</v>
      </c>
      <c r="BN16" s="23">
        <f t="shared" si="3"/>
        <v>4.5625208659866925E-2</v>
      </c>
    </row>
    <row r="17" spans="2:66" x14ac:dyDescent="0.25">
      <c r="B17">
        <v>24</v>
      </c>
      <c r="C17" s="23">
        <v>1.34E-3</v>
      </c>
      <c r="D17" s="23">
        <v>2.15E-3</v>
      </c>
      <c r="E17" s="23">
        <v>3.0500000000000002E-3</v>
      </c>
      <c r="F17" s="23">
        <v>2.5300000000000002E-4</v>
      </c>
      <c r="G17" s="23">
        <v>2.8E-3</v>
      </c>
      <c r="H17" s="23">
        <v>2.2599999999999999E-3</v>
      </c>
      <c r="I17" s="23">
        <v>2.3800000000000002E-3</v>
      </c>
      <c r="J17" s="23">
        <v>9.0600000000000001E-4</v>
      </c>
      <c r="K17" s="23">
        <v>9.19E-4</v>
      </c>
      <c r="L17" s="23">
        <v>5.0900000000000001E-4</v>
      </c>
      <c r="M17" s="23">
        <v>5.4600000000000004E-4</v>
      </c>
      <c r="N17" s="23">
        <v>0</v>
      </c>
      <c r="Q17">
        <v>24</v>
      </c>
      <c r="R17" s="23">
        <f t="shared" si="2"/>
        <v>2.1970668632702661E-4</v>
      </c>
      <c r="S17" s="23">
        <f t="shared" si="0"/>
        <v>3.525144594053039E-4</v>
      </c>
      <c r="T17" s="23">
        <f t="shared" si="0"/>
        <v>5.0007865171450088E-4</v>
      </c>
      <c r="U17" s="23">
        <f t="shared" si="0"/>
        <v>4.1481934060252042E-5</v>
      </c>
      <c r="V17" s="23">
        <f t="shared" si="0"/>
        <v>4.5908859829527944E-4</v>
      </c>
      <c r="W17" s="23">
        <f t="shared" si="0"/>
        <v>3.7055008290976123E-4</v>
      </c>
      <c r="X17" s="23">
        <f t="shared" si="0"/>
        <v>3.9022530855098756E-4</v>
      </c>
      <c r="Y17" s="23">
        <f t="shared" si="0"/>
        <v>1.485479535912583E-4</v>
      </c>
      <c r="Z17" s="23">
        <f t="shared" si="0"/>
        <v>1.506794363690578E-4</v>
      </c>
      <c r="AA17" s="23">
        <f t="shared" si="0"/>
        <v>8.3455748761534728E-5</v>
      </c>
      <c r="AB17" s="23">
        <f t="shared" si="0"/>
        <v>8.95222766675795E-5</v>
      </c>
      <c r="AC17" s="23">
        <f t="shared" si="0"/>
        <v>0</v>
      </c>
      <c r="AF17">
        <v>24</v>
      </c>
      <c r="AG17" s="24">
        <f t="shared" si="4"/>
        <v>50</v>
      </c>
      <c r="AH17" s="25">
        <f t="shared" si="4"/>
        <v>48</v>
      </c>
      <c r="AI17" s="7">
        <f t="shared" si="4"/>
        <v>46</v>
      </c>
      <c r="AJ17" s="7">
        <f t="shared" si="4"/>
        <v>44</v>
      </c>
      <c r="AK17" s="26">
        <f t="shared" si="4"/>
        <v>42</v>
      </c>
      <c r="AL17" s="26">
        <f t="shared" si="4"/>
        <v>40</v>
      </c>
      <c r="AM17" s="26">
        <f t="shared" si="4"/>
        <v>38</v>
      </c>
      <c r="AN17" s="27">
        <f t="shared" si="4"/>
        <v>36</v>
      </c>
      <c r="AO17" s="27">
        <f t="shared" si="4"/>
        <v>34</v>
      </c>
      <c r="AP17" s="27">
        <f t="shared" si="4"/>
        <v>32</v>
      </c>
      <c r="AQ17" s="27">
        <f t="shared" si="4"/>
        <v>30</v>
      </c>
      <c r="AR17" s="27">
        <f t="shared" si="4"/>
        <v>28</v>
      </c>
      <c r="AS17">
        <v>2</v>
      </c>
      <c r="AX17">
        <v>24</v>
      </c>
      <c r="AY17" t="s">
        <v>158</v>
      </c>
      <c r="AZ17" s="30" t="s">
        <v>148</v>
      </c>
      <c r="BA17" s="30" t="s">
        <v>148</v>
      </c>
      <c r="BB17" s="30" t="s">
        <v>148</v>
      </c>
      <c r="BC17" s="30" t="s">
        <v>112</v>
      </c>
      <c r="BD17" s="30" t="s">
        <v>112</v>
      </c>
      <c r="BE17" s="30" t="s">
        <v>112</v>
      </c>
      <c r="BF17" s="30" t="s">
        <v>122</v>
      </c>
      <c r="BG17" s="30" t="s">
        <v>122</v>
      </c>
      <c r="BH17" s="30" t="s">
        <v>122</v>
      </c>
      <c r="BI17" s="30" t="s">
        <v>122</v>
      </c>
      <c r="BJ17" s="30" t="s">
        <v>122</v>
      </c>
      <c r="BL17" s="30" t="s">
        <v>149</v>
      </c>
      <c r="BM17">
        <v>3377</v>
      </c>
      <c r="BN17" s="23">
        <f t="shared" si="3"/>
        <v>1.712728392068746E-2</v>
      </c>
    </row>
    <row r="18" spans="2:66" x14ac:dyDescent="0.25">
      <c r="B18">
        <v>25</v>
      </c>
      <c r="C18" s="23">
        <v>5.4299999999999997E-4</v>
      </c>
      <c r="D18" s="23">
        <v>1.0499999999999999E-3</v>
      </c>
      <c r="E18" s="23">
        <v>2.2799999999999999E-3</v>
      </c>
      <c r="F18" s="23">
        <v>3.7399999999999998E-4</v>
      </c>
      <c r="G18" s="23">
        <v>1.81E-3</v>
      </c>
      <c r="H18" s="23">
        <v>1.4499999999999999E-3</v>
      </c>
      <c r="I18" s="23">
        <v>8.0500000000000005E-4</v>
      </c>
      <c r="J18" s="23">
        <v>4.75E-4</v>
      </c>
      <c r="K18" s="23">
        <v>5.8500000000000002E-4</v>
      </c>
      <c r="L18" s="23">
        <v>0</v>
      </c>
      <c r="M18" s="23">
        <v>1.03E-4</v>
      </c>
      <c r="N18" s="23">
        <v>0</v>
      </c>
      <c r="Q18">
        <v>25</v>
      </c>
      <c r="R18" s="23">
        <f t="shared" si="2"/>
        <v>8.9030396026548828E-5</v>
      </c>
      <c r="S18" s="23">
        <f t="shared" si="0"/>
        <v>1.7215822436072978E-4</v>
      </c>
      <c r="T18" s="23">
        <f t="shared" si="0"/>
        <v>3.7382928718329895E-4</v>
      </c>
      <c r="U18" s="23">
        <f t="shared" si="0"/>
        <v>6.1321119915155189E-5</v>
      </c>
      <c r="V18" s="23">
        <f t="shared" si="0"/>
        <v>2.967679867551628E-4</v>
      </c>
      <c r="W18" s="23">
        <f t="shared" si="0"/>
        <v>2.37742309831484E-4</v>
      </c>
      <c r="X18" s="23">
        <f t="shared" si="0"/>
        <v>1.3198797200989284E-4</v>
      </c>
      <c r="Y18" s="23">
        <f t="shared" si="0"/>
        <v>7.7881101496520629E-5</v>
      </c>
      <c r="Z18" s="23">
        <f t="shared" si="0"/>
        <v>9.5916725000978029E-5</v>
      </c>
      <c r="AA18" s="23">
        <f t="shared" si="0"/>
        <v>0</v>
      </c>
      <c r="AB18" s="23">
        <f t="shared" si="0"/>
        <v>1.6887902008719208E-5</v>
      </c>
      <c r="AC18" s="23">
        <f t="shared" si="0"/>
        <v>0</v>
      </c>
      <c r="AF18">
        <v>25</v>
      </c>
      <c r="AG18" s="24">
        <f t="shared" si="4"/>
        <v>52</v>
      </c>
      <c r="AH18" s="25">
        <f t="shared" si="4"/>
        <v>50</v>
      </c>
      <c r="AI18" s="7">
        <f t="shared" si="4"/>
        <v>48</v>
      </c>
      <c r="AJ18" s="7">
        <f t="shared" si="4"/>
        <v>46</v>
      </c>
      <c r="AK18" s="26">
        <f t="shared" si="4"/>
        <v>44</v>
      </c>
      <c r="AL18" s="26">
        <f t="shared" si="4"/>
        <v>42</v>
      </c>
      <c r="AM18" s="26">
        <f t="shared" si="4"/>
        <v>40</v>
      </c>
      <c r="AN18" s="27">
        <f t="shared" si="4"/>
        <v>38</v>
      </c>
      <c r="AO18" s="27">
        <f t="shared" si="4"/>
        <v>36</v>
      </c>
      <c r="AP18" s="27">
        <f t="shared" si="4"/>
        <v>34</v>
      </c>
      <c r="AQ18" s="27">
        <f t="shared" si="4"/>
        <v>32</v>
      </c>
      <c r="AR18" s="27">
        <f t="shared" si="4"/>
        <v>30</v>
      </c>
      <c r="AS18">
        <v>2</v>
      </c>
      <c r="AX18">
        <v>25</v>
      </c>
      <c r="AY18" t="s">
        <v>158</v>
      </c>
      <c r="AZ18" s="30" t="s">
        <v>148</v>
      </c>
      <c r="BA18" s="30" t="s">
        <v>148</v>
      </c>
      <c r="BB18" s="30" t="s">
        <v>148</v>
      </c>
      <c r="BC18" s="30" t="s">
        <v>112</v>
      </c>
      <c r="BD18" s="30" t="s">
        <v>112</v>
      </c>
      <c r="BE18" s="30" t="s">
        <v>112</v>
      </c>
      <c r="BF18" s="30" t="s">
        <v>122</v>
      </c>
      <c r="BG18" s="30" t="s">
        <v>122</v>
      </c>
      <c r="BH18" s="30" t="s">
        <v>122</v>
      </c>
      <c r="BI18" s="30" t="s">
        <v>122</v>
      </c>
      <c r="BJ18" s="30" t="s">
        <v>122</v>
      </c>
      <c r="BL18" s="30" t="s">
        <v>148</v>
      </c>
      <c r="BM18">
        <v>3376</v>
      </c>
      <c r="BN18" s="23">
        <f t="shared" si="3"/>
        <v>1.5013836766392405E-3</v>
      </c>
    </row>
    <row r="19" spans="2:66" x14ac:dyDescent="0.25">
      <c r="B19">
        <v>26</v>
      </c>
      <c r="C19" s="23">
        <v>5.13E-4</v>
      </c>
      <c r="D19" s="23">
        <v>1.64E-3</v>
      </c>
      <c r="E19" s="23">
        <v>8.4099999999999995E-4</v>
      </c>
      <c r="F19" s="23">
        <v>9.7800000000000006E-5</v>
      </c>
      <c r="G19" s="23">
        <v>8.4599999999999996E-4</v>
      </c>
      <c r="H19" s="23">
        <v>5.6599999999999999E-4</v>
      </c>
      <c r="I19" s="23">
        <v>1.08E-3</v>
      </c>
      <c r="J19" s="23">
        <v>1.93E-4</v>
      </c>
      <c r="K19" s="23">
        <v>2.5300000000000002E-4</v>
      </c>
      <c r="L19" s="23">
        <v>0</v>
      </c>
      <c r="M19" s="23">
        <v>0</v>
      </c>
      <c r="N19" s="23">
        <v>0</v>
      </c>
      <c r="Q19">
        <v>26</v>
      </c>
      <c r="R19" s="23">
        <f t="shared" si="2"/>
        <v>8.4111589616242273E-5</v>
      </c>
      <c r="S19" s="23">
        <f t="shared" si="2"/>
        <v>2.6889475043009224E-4</v>
      </c>
      <c r="T19" s="23">
        <f t="shared" si="2"/>
        <v>1.3789053970226072E-4</v>
      </c>
      <c r="U19" s="23">
        <f t="shared" si="2"/>
        <v>1.6035308897599405E-5</v>
      </c>
      <c r="V19" s="23">
        <f t="shared" si="2"/>
        <v>1.3871034077064516E-4</v>
      </c>
      <c r="W19" s="23">
        <f t="shared" si="2"/>
        <v>9.2801480941117207E-5</v>
      </c>
      <c r="X19" s="23">
        <f t="shared" si="2"/>
        <v>1.7707703077103637E-4</v>
      </c>
      <c r="Y19" s="23">
        <f t="shared" si="2"/>
        <v>3.1644321239638904E-5</v>
      </c>
      <c r="Z19" s="23">
        <f t="shared" si="2"/>
        <v>4.1481934060252042E-5</v>
      </c>
      <c r="AA19" s="23">
        <f t="shared" si="2"/>
        <v>0</v>
      </c>
      <c r="AB19" s="23">
        <f t="shared" si="2"/>
        <v>0</v>
      </c>
      <c r="AC19" s="23">
        <f t="shared" si="2"/>
        <v>0</v>
      </c>
      <c r="AF19">
        <v>26</v>
      </c>
      <c r="AG19" s="24">
        <f t="shared" si="4"/>
        <v>54</v>
      </c>
      <c r="AH19" s="25">
        <f t="shared" si="4"/>
        <v>52</v>
      </c>
      <c r="AI19" s="7">
        <f t="shared" si="4"/>
        <v>50</v>
      </c>
      <c r="AJ19" s="7">
        <f t="shared" si="4"/>
        <v>48</v>
      </c>
      <c r="AK19" s="26">
        <f t="shared" si="4"/>
        <v>46</v>
      </c>
      <c r="AL19" s="26">
        <f t="shared" si="4"/>
        <v>44</v>
      </c>
      <c r="AM19" s="26">
        <f t="shared" si="4"/>
        <v>42</v>
      </c>
      <c r="AN19" s="27">
        <f t="shared" si="4"/>
        <v>40</v>
      </c>
      <c r="AO19" s="27">
        <f t="shared" si="4"/>
        <v>38</v>
      </c>
      <c r="AP19" s="27">
        <f t="shared" si="4"/>
        <v>36</v>
      </c>
      <c r="AQ19" s="27">
        <f t="shared" si="4"/>
        <v>34</v>
      </c>
      <c r="AR19" s="27">
        <f t="shared" si="4"/>
        <v>32</v>
      </c>
      <c r="AS19">
        <v>1</v>
      </c>
      <c r="AX19">
        <v>26</v>
      </c>
      <c r="AY19" t="s">
        <v>157</v>
      </c>
      <c r="AZ19" s="30" t="s">
        <v>147</v>
      </c>
      <c r="BA19" s="30" t="s">
        <v>147</v>
      </c>
      <c r="BB19" s="30" t="s">
        <v>147</v>
      </c>
      <c r="BC19" s="30" t="s">
        <v>111</v>
      </c>
      <c r="BD19" s="30" t="s">
        <v>111</v>
      </c>
      <c r="BE19" s="30" t="s">
        <v>111</v>
      </c>
      <c r="BF19" s="30" t="s">
        <v>121</v>
      </c>
      <c r="BG19" s="30" t="s">
        <v>121</v>
      </c>
      <c r="BH19" s="30" t="s">
        <v>121</v>
      </c>
      <c r="BI19" s="30" t="s">
        <v>121</v>
      </c>
      <c r="BJ19" s="30" t="s">
        <v>121</v>
      </c>
      <c r="BL19" s="30" t="s">
        <v>147</v>
      </c>
      <c r="BM19">
        <v>3375</v>
      </c>
      <c r="BN19" s="23">
        <f t="shared" si="3"/>
        <v>4.2282059902995234E-4</v>
      </c>
    </row>
    <row r="20" spans="2:66" x14ac:dyDescent="0.25">
      <c r="B20">
        <v>27</v>
      </c>
      <c r="C20" s="23">
        <v>0</v>
      </c>
      <c r="D20" s="23">
        <v>5.31E-4</v>
      </c>
      <c r="E20" s="23">
        <v>2.2499999999999999E-4</v>
      </c>
      <c r="F20" s="23">
        <v>9.4199999999999999E-5</v>
      </c>
      <c r="G20" s="23">
        <v>5.6700000000000001E-4</v>
      </c>
      <c r="H20" s="23">
        <v>4.35E-4</v>
      </c>
      <c r="I20" s="23">
        <v>9.4200000000000002E-4</v>
      </c>
      <c r="J20" s="23">
        <v>6.8199999999999999E-4</v>
      </c>
      <c r="K20" s="23">
        <v>3.57E-4</v>
      </c>
      <c r="L20" s="23">
        <v>3.0800000000000001E-4</v>
      </c>
      <c r="M20" s="23">
        <v>9.5199999999999997E-5</v>
      </c>
      <c r="N20" s="23">
        <v>0</v>
      </c>
      <c r="Q20">
        <v>27</v>
      </c>
      <c r="R20" s="23">
        <f t="shared" si="2"/>
        <v>0</v>
      </c>
      <c r="S20" s="23">
        <f t="shared" si="2"/>
        <v>8.7062873462426208E-5</v>
      </c>
      <c r="T20" s="23">
        <f t="shared" si="2"/>
        <v>3.6891048077299238E-5</v>
      </c>
      <c r="U20" s="23">
        <f t="shared" si="2"/>
        <v>1.5445052128362616E-5</v>
      </c>
      <c r="V20" s="23">
        <f t="shared" si="2"/>
        <v>9.2965441154794094E-5</v>
      </c>
      <c r="W20" s="23">
        <f t="shared" si="2"/>
        <v>7.1322692949445199E-5</v>
      </c>
      <c r="X20" s="23">
        <f t="shared" si="2"/>
        <v>1.5445052128362617E-4</v>
      </c>
      <c r="Y20" s="23">
        <f t="shared" si="2"/>
        <v>1.1182086572763592E-4</v>
      </c>
      <c r="Z20" s="23">
        <f t="shared" si="2"/>
        <v>5.8533796282648133E-5</v>
      </c>
      <c r="AA20" s="23">
        <f t="shared" si="2"/>
        <v>5.0499745812480742E-5</v>
      </c>
      <c r="AB20" s="23">
        <f t="shared" si="2"/>
        <v>1.5609012342039502E-5</v>
      </c>
      <c r="AC20" s="23">
        <f t="shared" si="2"/>
        <v>0</v>
      </c>
      <c r="AF20">
        <v>27</v>
      </c>
      <c r="AG20" s="24">
        <f t="shared" si="4"/>
        <v>56</v>
      </c>
      <c r="AH20" s="25">
        <f t="shared" si="4"/>
        <v>54</v>
      </c>
      <c r="AI20" s="7">
        <f t="shared" si="4"/>
        <v>52</v>
      </c>
      <c r="AJ20" s="7">
        <f t="shared" si="4"/>
        <v>50</v>
      </c>
      <c r="AK20" s="26">
        <f t="shared" si="4"/>
        <v>48</v>
      </c>
      <c r="AL20" s="26">
        <f t="shared" si="4"/>
        <v>46</v>
      </c>
      <c r="AM20" s="26">
        <f t="shared" si="4"/>
        <v>44</v>
      </c>
      <c r="AN20" s="27">
        <f t="shared" si="4"/>
        <v>42</v>
      </c>
      <c r="AO20" s="27">
        <f t="shared" si="4"/>
        <v>40</v>
      </c>
      <c r="AP20" s="27">
        <f t="shared" si="4"/>
        <v>38</v>
      </c>
      <c r="AQ20" s="27">
        <f t="shared" si="4"/>
        <v>36</v>
      </c>
      <c r="AR20" s="27">
        <f t="shared" si="4"/>
        <v>34</v>
      </c>
      <c r="AS20">
        <v>0</v>
      </c>
      <c r="AX20">
        <v>27</v>
      </c>
      <c r="AY20" t="s">
        <v>156</v>
      </c>
      <c r="AZ20" s="30" t="s">
        <v>146</v>
      </c>
      <c r="BA20" s="30" t="s">
        <v>146</v>
      </c>
      <c r="BB20" s="30" t="s">
        <v>146</v>
      </c>
      <c r="BC20" s="30" t="s">
        <v>110</v>
      </c>
      <c r="BD20" s="30" t="s">
        <v>110</v>
      </c>
      <c r="BE20" s="30" t="s">
        <v>110</v>
      </c>
      <c r="BF20" s="30" t="s">
        <v>120</v>
      </c>
      <c r="BG20" s="30" t="s">
        <v>120</v>
      </c>
      <c r="BH20" s="30" t="s">
        <v>120</v>
      </c>
      <c r="BI20" s="30" t="s">
        <v>120</v>
      </c>
      <c r="BJ20" s="30" t="s">
        <v>120</v>
      </c>
      <c r="BL20" s="30" t="s">
        <v>146</v>
      </c>
      <c r="BM20">
        <v>3374</v>
      </c>
      <c r="BN20" s="23">
        <f t="shared" si="3"/>
        <v>1.3939897366808805E-4</v>
      </c>
    </row>
    <row r="21" spans="2:66" x14ac:dyDescent="0.25">
      <c r="B21">
        <v>28</v>
      </c>
      <c r="C21" s="23">
        <v>0</v>
      </c>
      <c r="D21" s="23">
        <v>1.7000000000000001E-4</v>
      </c>
      <c r="E21" s="23">
        <v>0</v>
      </c>
      <c r="F21" s="23">
        <v>0</v>
      </c>
      <c r="G21" s="23">
        <v>0</v>
      </c>
      <c r="H21" s="23">
        <v>0</v>
      </c>
      <c r="I21" s="23">
        <v>4.8700000000000002E-4</v>
      </c>
      <c r="J21" s="23">
        <v>2.2699999999999999E-4</v>
      </c>
      <c r="K21" s="23">
        <v>1.35E-4</v>
      </c>
      <c r="L21" s="23">
        <v>1.93E-4</v>
      </c>
      <c r="M21" s="23">
        <v>9.3200000000000002E-5</v>
      </c>
      <c r="N21" s="23">
        <v>0</v>
      </c>
      <c r="Q21">
        <v>28</v>
      </c>
      <c r="R21" s="23">
        <f t="shared" si="2"/>
        <v>0</v>
      </c>
      <c r="S21" s="23">
        <f t="shared" si="2"/>
        <v>2.7873236325070541E-5</v>
      </c>
      <c r="T21" s="23">
        <f t="shared" si="2"/>
        <v>0</v>
      </c>
      <c r="U21" s="23">
        <f t="shared" si="2"/>
        <v>0</v>
      </c>
      <c r="V21" s="23">
        <f t="shared" si="2"/>
        <v>0</v>
      </c>
      <c r="W21" s="23">
        <f t="shared" si="2"/>
        <v>0</v>
      </c>
      <c r="X21" s="23">
        <f t="shared" si="2"/>
        <v>7.9848624060643248E-5</v>
      </c>
      <c r="Y21" s="23">
        <f t="shared" si="2"/>
        <v>3.7218968504653011E-5</v>
      </c>
      <c r="Z21" s="23">
        <f t="shared" si="2"/>
        <v>2.2134628846379546E-5</v>
      </c>
      <c r="AA21" s="23">
        <f t="shared" si="2"/>
        <v>3.1644321239638904E-5</v>
      </c>
      <c r="AB21" s="23">
        <f t="shared" si="2"/>
        <v>1.528109191468573E-5</v>
      </c>
      <c r="AC21" s="23">
        <f t="shared" si="2"/>
        <v>0</v>
      </c>
      <c r="AF21">
        <v>28</v>
      </c>
      <c r="AG21" s="24">
        <f t="shared" si="4"/>
        <v>58</v>
      </c>
      <c r="AH21" s="25">
        <f t="shared" si="4"/>
        <v>56</v>
      </c>
      <c r="AI21" s="7">
        <f t="shared" si="4"/>
        <v>54</v>
      </c>
      <c r="AJ21" s="7">
        <f t="shared" si="4"/>
        <v>52</v>
      </c>
      <c r="AK21" s="26">
        <f t="shared" si="4"/>
        <v>50</v>
      </c>
      <c r="AL21" s="26">
        <f t="shared" si="4"/>
        <v>48</v>
      </c>
      <c r="AM21" s="26">
        <f t="shared" si="4"/>
        <v>46</v>
      </c>
      <c r="AN21" s="27">
        <f t="shared" si="4"/>
        <v>44</v>
      </c>
      <c r="AO21" s="27">
        <f t="shared" si="4"/>
        <v>42</v>
      </c>
      <c r="AP21" s="27">
        <f t="shared" si="4"/>
        <v>40</v>
      </c>
      <c r="AQ21" s="27">
        <f t="shared" si="4"/>
        <v>38</v>
      </c>
      <c r="AR21" s="27">
        <f t="shared" si="4"/>
        <v>36</v>
      </c>
      <c r="AS21">
        <v>-1</v>
      </c>
      <c r="AX21">
        <v>28</v>
      </c>
      <c r="AY21" t="s">
        <v>155</v>
      </c>
      <c r="AZ21" s="30" t="s">
        <v>145</v>
      </c>
      <c r="BA21" s="30" t="s">
        <v>145</v>
      </c>
      <c r="BB21" s="30" t="s">
        <v>145</v>
      </c>
      <c r="BC21" s="30" t="s">
        <v>109</v>
      </c>
      <c r="BD21" s="30" t="s">
        <v>109</v>
      </c>
      <c r="BE21" s="30" t="s">
        <v>109</v>
      </c>
      <c r="BF21" s="30" t="s">
        <v>119</v>
      </c>
      <c r="BG21" s="30" t="s">
        <v>119</v>
      </c>
      <c r="BH21" s="30" t="s">
        <v>119</v>
      </c>
      <c r="BI21" s="30" t="s">
        <v>119</v>
      </c>
      <c r="BJ21" s="30" t="s">
        <v>119</v>
      </c>
      <c r="BL21" s="30" t="s">
        <v>145</v>
      </c>
      <c r="BM21">
        <v>3373</v>
      </c>
      <c r="BN21" s="23">
        <f t="shared" si="3"/>
        <v>2.7873236325070541E-5</v>
      </c>
    </row>
    <row r="22" spans="2:66" x14ac:dyDescent="0.25">
      <c r="B22">
        <v>29</v>
      </c>
      <c r="C22" s="23">
        <v>0</v>
      </c>
      <c r="D22" s="23">
        <v>0</v>
      </c>
      <c r="E22" s="23">
        <v>0</v>
      </c>
      <c r="F22" s="23">
        <v>0</v>
      </c>
      <c r="G22" s="23">
        <v>0</v>
      </c>
      <c r="H22" s="23">
        <v>0</v>
      </c>
      <c r="I22" s="23">
        <v>2.0100000000000001E-3</v>
      </c>
      <c r="J22" s="23">
        <v>0</v>
      </c>
      <c r="K22" s="23">
        <v>9.0400000000000002E-5</v>
      </c>
      <c r="L22" s="23">
        <v>1.2300000000000001E-4</v>
      </c>
      <c r="M22" s="23">
        <v>8.9599999999999996E-5</v>
      </c>
      <c r="N22" s="23">
        <v>0</v>
      </c>
      <c r="Q22">
        <v>29</v>
      </c>
      <c r="R22" s="23">
        <f t="shared" si="2"/>
        <v>0</v>
      </c>
      <c r="S22" s="23">
        <f t="shared" si="2"/>
        <v>0</v>
      </c>
      <c r="T22" s="23">
        <f t="shared" si="2"/>
        <v>0</v>
      </c>
      <c r="U22" s="23">
        <f t="shared" si="2"/>
        <v>0</v>
      </c>
      <c r="V22" s="23">
        <f t="shared" si="2"/>
        <v>0</v>
      </c>
      <c r="W22" s="23">
        <f t="shared" si="2"/>
        <v>0</v>
      </c>
      <c r="X22" s="23">
        <f t="shared" si="2"/>
        <v>3.295600294905399E-4</v>
      </c>
      <c r="Y22" s="23">
        <f t="shared" si="2"/>
        <v>0</v>
      </c>
      <c r="Z22" s="23">
        <f t="shared" si="2"/>
        <v>1.4822003316390451E-5</v>
      </c>
      <c r="AA22" s="23">
        <f t="shared" si="2"/>
        <v>2.016710628225692E-5</v>
      </c>
      <c r="AB22" s="23">
        <f t="shared" si="2"/>
        <v>1.4690835145448943E-5</v>
      </c>
      <c r="AC22" s="23">
        <f t="shared" si="2"/>
        <v>0</v>
      </c>
      <c r="AF22">
        <v>29</v>
      </c>
      <c r="AG22" s="24">
        <f t="shared" si="4"/>
        <v>60</v>
      </c>
      <c r="AH22" s="25">
        <f t="shared" si="4"/>
        <v>58</v>
      </c>
      <c r="AI22" s="7">
        <f t="shared" si="4"/>
        <v>56</v>
      </c>
      <c r="AJ22" s="7">
        <f t="shared" si="4"/>
        <v>54</v>
      </c>
      <c r="AK22" s="26">
        <f t="shared" si="4"/>
        <v>52</v>
      </c>
      <c r="AL22" s="26">
        <f t="shared" si="4"/>
        <v>50</v>
      </c>
      <c r="AM22" s="26">
        <f t="shared" si="4"/>
        <v>48</v>
      </c>
      <c r="AN22" s="27">
        <f t="shared" si="4"/>
        <v>46</v>
      </c>
      <c r="AO22" s="27">
        <f t="shared" si="4"/>
        <v>44</v>
      </c>
      <c r="AP22" s="27">
        <f t="shared" si="4"/>
        <v>42</v>
      </c>
      <c r="AQ22" s="27">
        <f t="shared" si="4"/>
        <v>40</v>
      </c>
      <c r="AR22" s="27">
        <f t="shared" si="4"/>
        <v>38</v>
      </c>
      <c r="AS22">
        <v>-2</v>
      </c>
      <c r="AX22">
        <v>29</v>
      </c>
      <c r="AY22" t="s">
        <v>154</v>
      </c>
      <c r="AZ22" s="30" t="s">
        <v>144</v>
      </c>
      <c r="BA22" s="30" t="s">
        <v>144</v>
      </c>
      <c r="BB22" s="30" t="s">
        <v>144</v>
      </c>
      <c r="BC22" s="30" t="s">
        <v>109</v>
      </c>
      <c r="BD22" s="30" t="s">
        <v>109</v>
      </c>
      <c r="BE22" s="30" t="s">
        <v>109</v>
      </c>
      <c r="BF22" s="30" t="s">
        <v>118</v>
      </c>
      <c r="BG22" s="30" t="s">
        <v>118</v>
      </c>
      <c r="BH22" s="30" t="s">
        <v>118</v>
      </c>
      <c r="BI22" s="30" t="s">
        <v>118</v>
      </c>
      <c r="BJ22" s="30" t="s">
        <v>118</v>
      </c>
      <c r="BL22" s="30" t="s">
        <v>144</v>
      </c>
      <c r="BM22">
        <v>3372</v>
      </c>
      <c r="BN22" s="23">
        <f t="shared" si="3"/>
        <v>0</v>
      </c>
    </row>
    <row r="23" spans="2:66" x14ac:dyDescent="0.25">
      <c r="B23">
        <v>30</v>
      </c>
      <c r="C23" s="23">
        <v>0</v>
      </c>
      <c r="D23" s="23">
        <v>0</v>
      </c>
      <c r="E23" s="23">
        <v>0</v>
      </c>
      <c r="F23" s="23">
        <v>0</v>
      </c>
      <c r="G23" s="23">
        <v>0</v>
      </c>
      <c r="H23" s="23">
        <v>0</v>
      </c>
      <c r="I23" s="23">
        <v>1.5499999999999999E-3</v>
      </c>
      <c r="J23" s="23">
        <v>2.9100000000000003E-4</v>
      </c>
      <c r="K23" s="23">
        <v>2.4199999999999999E-5</v>
      </c>
      <c r="L23" s="23">
        <v>8.7999999999999998E-5</v>
      </c>
      <c r="M23" s="23">
        <v>3.3099999999999998E-5</v>
      </c>
      <c r="N23" s="23">
        <v>0</v>
      </c>
      <c r="Q23">
        <v>30</v>
      </c>
      <c r="R23" s="23">
        <f t="shared" si="2"/>
        <v>0</v>
      </c>
      <c r="S23" s="23">
        <f t="shared" si="2"/>
        <v>0</v>
      </c>
      <c r="T23" s="23">
        <f t="shared" si="2"/>
        <v>0</v>
      </c>
      <c r="U23" s="23">
        <f t="shared" si="2"/>
        <v>0</v>
      </c>
      <c r="V23" s="23">
        <f t="shared" si="2"/>
        <v>0</v>
      </c>
      <c r="W23" s="23">
        <f t="shared" si="2"/>
        <v>0</v>
      </c>
      <c r="X23" s="23">
        <f t="shared" si="2"/>
        <v>2.5413833119917258E-4</v>
      </c>
      <c r="Y23" s="23">
        <f t="shared" si="2"/>
        <v>4.7712422179973692E-5</v>
      </c>
      <c r="Z23" s="23">
        <f t="shared" si="2"/>
        <v>3.9678371709806298E-6</v>
      </c>
      <c r="AA23" s="23">
        <f t="shared" si="2"/>
        <v>1.4428498803565926E-5</v>
      </c>
      <c r="AB23" s="23">
        <f t="shared" si="2"/>
        <v>5.4270830727049107E-6</v>
      </c>
      <c r="AC23" s="23">
        <f t="shared" si="2"/>
        <v>0</v>
      </c>
      <c r="AF23">
        <v>30</v>
      </c>
      <c r="AG23" s="24">
        <f t="shared" si="4"/>
        <v>62</v>
      </c>
      <c r="AH23" s="25">
        <f t="shared" si="4"/>
        <v>60</v>
      </c>
      <c r="AI23" s="7">
        <f t="shared" si="4"/>
        <v>58</v>
      </c>
      <c r="AJ23" s="7">
        <f t="shared" si="4"/>
        <v>56</v>
      </c>
      <c r="AK23" s="26">
        <f t="shared" si="4"/>
        <v>54</v>
      </c>
      <c r="AL23" s="26">
        <f t="shared" si="4"/>
        <v>52</v>
      </c>
      <c r="AM23" s="26">
        <f t="shared" si="4"/>
        <v>50</v>
      </c>
      <c r="AN23" s="27">
        <f t="shared" si="4"/>
        <v>48</v>
      </c>
      <c r="AO23" s="27">
        <f t="shared" si="4"/>
        <v>46</v>
      </c>
      <c r="AP23" s="27">
        <f t="shared" si="4"/>
        <v>44</v>
      </c>
      <c r="AQ23" s="27">
        <f t="shared" si="4"/>
        <v>42</v>
      </c>
      <c r="AR23" s="27">
        <f t="shared" si="4"/>
        <v>40</v>
      </c>
      <c r="AS23">
        <v>-2</v>
      </c>
      <c r="AX23">
        <v>30</v>
      </c>
      <c r="AY23" t="s">
        <v>154</v>
      </c>
      <c r="AZ23" s="30" t="s">
        <v>144</v>
      </c>
      <c r="BA23" s="30" t="s">
        <v>144</v>
      </c>
      <c r="BB23" s="30" t="s">
        <v>144</v>
      </c>
      <c r="BC23" s="30" t="s">
        <v>109</v>
      </c>
      <c r="BD23" s="30" t="s">
        <v>109</v>
      </c>
      <c r="BE23" s="30" t="s">
        <v>109</v>
      </c>
      <c r="BF23" s="30" t="s">
        <v>118</v>
      </c>
      <c r="BG23" s="30" t="s">
        <v>118</v>
      </c>
      <c r="BH23" s="30" t="s">
        <v>118</v>
      </c>
      <c r="BI23" s="30" t="s">
        <v>118</v>
      </c>
      <c r="BJ23" s="30" t="s">
        <v>118</v>
      </c>
      <c r="BL23" s="30" t="s">
        <v>117</v>
      </c>
      <c r="BM23">
        <v>3339</v>
      </c>
      <c r="BN23" s="23">
        <f t="shared" si="3"/>
        <v>2.1872292504496529E-2</v>
      </c>
    </row>
    <row r="24" spans="2:66" x14ac:dyDescent="0.25">
      <c r="B24">
        <v>31</v>
      </c>
      <c r="C24" s="23">
        <v>0</v>
      </c>
      <c r="D24" s="23">
        <v>0</v>
      </c>
      <c r="E24" s="23">
        <v>0</v>
      </c>
      <c r="F24" s="23">
        <v>0</v>
      </c>
      <c r="G24" s="23">
        <v>0</v>
      </c>
      <c r="H24" s="23">
        <v>0</v>
      </c>
      <c r="I24" s="23">
        <v>6.69E-4</v>
      </c>
      <c r="J24" s="23">
        <v>0</v>
      </c>
      <c r="K24" s="23">
        <v>0</v>
      </c>
      <c r="L24" s="23">
        <v>5.7099999999999999E-5</v>
      </c>
      <c r="M24" s="23">
        <v>1.9400000000000001E-5</v>
      </c>
      <c r="N24" s="23">
        <v>0</v>
      </c>
      <c r="Q24">
        <v>31</v>
      </c>
      <c r="R24" s="23">
        <f t="shared" si="2"/>
        <v>0</v>
      </c>
      <c r="S24" s="23">
        <f t="shared" si="2"/>
        <v>0</v>
      </c>
      <c r="T24" s="23">
        <f t="shared" si="2"/>
        <v>0</v>
      </c>
      <c r="U24" s="23">
        <f t="shared" si="2"/>
        <v>0</v>
      </c>
      <c r="V24" s="23">
        <f t="shared" si="2"/>
        <v>0</v>
      </c>
      <c r="W24" s="23">
        <f t="shared" si="2"/>
        <v>0</v>
      </c>
      <c r="X24" s="23">
        <f t="shared" si="2"/>
        <v>1.0968938294983642E-4</v>
      </c>
      <c r="Y24" s="23">
        <f t="shared" si="2"/>
        <v>0</v>
      </c>
      <c r="Z24" s="23">
        <f t="shared" si="2"/>
        <v>0</v>
      </c>
      <c r="AA24" s="23">
        <f t="shared" si="2"/>
        <v>9.3621282009501638E-6</v>
      </c>
      <c r="AB24" s="23">
        <f t="shared" si="2"/>
        <v>3.1808281453315791E-6</v>
      </c>
      <c r="AC24" s="23">
        <f t="shared" si="2"/>
        <v>0</v>
      </c>
      <c r="AF24">
        <v>31</v>
      </c>
      <c r="AG24" s="24">
        <f t="shared" si="4"/>
        <v>64</v>
      </c>
      <c r="AH24" s="25">
        <f t="shared" si="4"/>
        <v>62</v>
      </c>
      <c r="AI24" s="7">
        <f t="shared" si="4"/>
        <v>60</v>
      </c>
      <c r="AJ24" s="7">
        <f t="shared" si="4"/>
        <v>58</v>
      </c>
      <c r="AK24" s="26">
        <f t="shared" si="4"/>
        <v>56</v>
      </c>
      <c r="AL24" s="26">
        <f t="shared" si="4"/>
        <v>54</v>
      </c>
      <c r="AM24" s="26">
        <f t="shared" si="4"/>
        <v>52</v>
      </c>
      <c r="AN24" s="27">
        <f t="shared" si="4"/>
        <v>50</v>
      </c>
      <c r="AO24" s="27">
        <f t="shared" si="4"/>
        <v>48</v>
      </c>
      <c r="AP24" s="27">
        <f t="shared" si="4"/>
        <v>46</v>
      </c>
      <c r="AQ24" s="27">
        <f t="shared" si="4"/>
        <v>44</v>
      </c>
      <c r="AR24" s="27">
        <f t="shared" si="4"/>
        <v>42</v>
      </c>
      <c r="AS24">
        <v>-2</v>
      </c>
      <c r="AX24">
        <v>31</v>
      </c>
      <c r="AY24" t="s">
        <v>154</v>
      </c>
      <c r="AZ24" s="30" t="s">
        <v>144</v>
      </c>
      <c r="BA24" s="30" t="s">
        <v>144</v>
      </c>
      <c r="BB24" s="30" t="s">
        <v>144</v>
      </c>
      <c r="BC24" s="30" t="s">
        <v>109</v>
      </c>
      <c r="BD24" s="30" t="s">
        <v>109</v>
      </c>
      <c r="BE24" s="30" t="s">
        <v>109</v>
      </c>
      <c r="BF24" s="30" t="s">
        <v>118</v>
      </c>
      <c r="BG24" s="30" t="s">
        <v>118</v>
      </c>
      <c r="BH24" s="30" t="s">
        <v>118</v>
      </c>
      <c r="BI24" s="30" t="s">
        <v>118</v>
      </c>
      <c r="BJ24" s="30" t="s">
        <v>118</v>
      </c>
      <c r="BL24" s="30" t="s">
        <v>116</v>
      </c>
      <c r="BM24">
        <v>3338</v>
      </c>
      <c r="BN24" s="23">
        <f t="shared" si="3"/>
        <v>7.6044747103339513E-2</v>
      </c>
    </row>
    <row r="25" spans="2:66" x14ac:dyDescent="0.25">
      <c r="B25">
        <v>32</v>
      </c>
      <c r="C25" s="23">
        <v>0</v>
      </c>
      <c r="D25" s="23">
        <v>0</v>
      </c>
      <c r="E25" s="23">
        <v>0</v>
      </c>
      <c r="F25" s="23">
        <v>0</v>
      </c>
      <c r="G25" s="23">
        <v>0</v>
      </c>
      <c r="H25" s="23">
        <v>0</v>
      </c>
      <c r="I25" s="23">
        <v>0</v>
      </c>
      <c r="J25" s="23">
        <v>0</v>
      </c>
      <c r="K25" s="23">
        <v>0</v>
      </c>
      <c r="L25" s="23">
        <v>2.7800000000000001E-5</v>
      </c>
      <c r="M25" s="23">
        <v>7.4599999999999997E-5</v>
      </c>
      <c r="N25" s="23">
        <v>0</v>
      </c>
      <c r="Q25">
        <v>32</v>
      </c>
      <c r="R25" s="23">
        <f t="shared" si="2"/>
        <v>0</v>
      </c>
      <c r="S25" s="23">
        <f t="shared" si="2"/>
        <v>0</v>
      </c>
      <c r="T25" s="23">
        <f t="shared" si="2"/>
        <v>0</v>
      </c>
      <c r="U25" s="23">
        <f t="shared" si="2"/>
        <v>0</v>
      </c>
      <c r="V25" s="23">
        <f t="shared" si="2"/>
        <v>0</v>
      </c>
      <c r="W25" s="23">
        <f t="shared" si="2"/>
        <v>0</v>
      </c>
      <c r="X25" s="23">
        <f t="shared" si="2"/>
        <v>0</v>
      </c>
      <c r="Y25" s="23">
        <f t="shared" si="2"/>
        <v>0</v>
      </c>
      <c r="Z25" s="23">
        <f t="shared" si="2"/>
        <v>0</v>
      </c>
      <c r="AA25" s="23">
        <f t="shared" si="2"/>
        <v>4.5580939402174182E-6</v>
      </c>
      <c r="AB25" s="23">
        <f t="shared" si="2"/>
        <v>1.223143194029566E-5</v>
      </c>
      <c r="AC25" s="23">
        <f t="shared" si="2"/>
        <v>0</v>
      </c>
      <c r="AF25">
        <v>32</v>
      </c>
      <c r="AG25" s="24">
        <f t="shared" si="4"/>
        <v>66</v>
      </c>
      <c r="AH25" s="25">
        <f t="shared" si="4"/>
        <v>64</v>
      </c>
      <c r="AI25" s="7">
        <f t="shared" si="4"/>
        <v>62</v>
      </c>
      <c r="AJ25" s="7">
        <f t="shared" si="4"/>
        <v>60</v>
      </c>
      <c r="AK25" s="26">
        <f t="shared" si="4"/>
        <v>58</v>
      </c>
      <c r="AL25" s="26">
        <f t="shared" si="4"/>
        <v>56</v>
      </c>
      <c r="AM25" s="26">
        <f t="shared" si="4"/>
        <v>54</v>
      </c>
      <c r="AN25" s="27">
        <f t="shared" si="4"/>
        <v>52</v>
      </c>
      <c r="AO25" s="27">
        <f t="shared" si="4"/>
        <v>50</v>
      </c>
      <c r="AP25" s="27">
        <f t="shared" si="4"/>
        <v>48</v>
      </c>
      <c r="AQ25" s="27">
        <f t="shared" si="4"/>
        <v>46</v>
      </c>
      <c r="AR25" s="27">
        <f t="shared" si="4"/>
        <v>44</v>
      </c>
      <c r="AS25">
        <v>-2</v>
      </c>
      <c r="AX25">
        <v>32</v>
      </c>
      <c r="AY25" t="s">
        <v>154</v>
      </c>
      <c r="AZ25" s="30" t="s">
        <v>144</v>
      </c>
      <c r="BA25" s="30" t="s">
        <v>144</v>
      </c>
      <c r="BB25" s="30" t="s">
        <v>144</v>
      </c>
      <c r="BC25" s="30" t="s">
        <v>109</v>
      </c>
      <c r="BD25" s="30" t="s">
        <v>109</v>
      </c>
      <c r="BE25" s="30" t="s">
        <v>109</v>
      </c>
      <c r="BF25" s="30" t="s">
        <v>118</v>
      </c>
      <c r="BG25" s="30" t="s">
        <v>118</v>
      </c>
      <c r="BH25" s="30" t="s">
        <v>118</v>
      </c>
      <c r="BI25" s="30" t="s">
        <v>118</v>
      </c>
      <c r="BJ25" s="30" t="s">
        <v>118</v>
      </c>
      <c r="BL25" s="30" t="s">
        <v>115</v>
      </c>
      <c r="BM25">
        <v>3337</v>
      </c>
      <c r="BN25" s="23">
        <f t="shared" si="3"/>
        <v>6.1731020449347404E-2</v>
      </c>
    </row>
    <row r="26" spans="2:66" x14ac:dyDescent="0.25">
      <c r="BL26" s="30" t="s">
        <v>114</v>
      </c>
      <c r="BM26">
        <v>3336</v>
      </c>
      <c r="BN26" s="23">
        <f t="shared" si="3"/>
        <v>3.5584285174294468E-2</v>
      </c>
    </row>
    <row r="27" spans="2:66" x14ac:dyDescent="0.25">
      <c r="BL27" s="30" t="s">
        <v>113</v>
      </c>
      <c r="BM27">
        <v>3335</v>
      </c>
      <c r="BN27" s="23">
        <f t="shared" si="3"/>
        <v>3.5372776498651289E-2</v>
      </c>
    </row>
    <row r="28" spans="2:66" x14ac:dyDescent="0.25">
      <c r="BL28" s="30" t="s">
        <v>112</v>
      </c>
      <c r="BM28">
        <v>3334</v>
      </c>
      <c r="BN28" s="23">
        <f t="shared" si="3"/>
        <v>1.8863622583525678E-3</v>
      </c>
    </row>
    <row r="29" spans="2:66" x14ac:dyDescent="0.25">
      <c r="BL29" s="30" t="s">
        <v>111</v>
      </c>
      <c r="BM29">
        <v>3333</v>
      </c>
      <c r="BN29" s="23">
        <f t="shared" si="3"/>
        <v>4.0858885248279875E-4</v>
      </c>
    </row>
    <row r="30" spans="2:66" x14ac:dyDescent="0.25">
      <c r="BL30" s="30" t="s">
        <v>110</v>
      </c>
      <c r="BM30">
        <v>3332</v>
      </c>
      <c r="BN30" s="23">
        <f t="shared" si="3"/>
        <v>3.1873865538786545E-4</v>
      </c>
    </row>
    <row r="31" spans="2:66" x14ac:dyDescent="0.25">
      <c r="BL31" s="30" t="s">
        <v>109</v>
      </c>
      <c r="BM31">
        <v>3331</v>
      </c>
      <c r="BN31" s="23">
        <f t="shared" si="3"/>
        <v>7.7323636770019219E-4</v>
      </c>
    </row>
    <row r="32" spans="2:66" x14ac:dyDescent="0.25">
      <c r="BL32" s="30" t="s">
        <v>126</v>
      </c>
      <c r="BM32">
        <v>3349</v>
      </c>
      <c r="BN32" s="23">
        <f t="shared" si="3"/>
        <v>3.8350293979023523E-2</v>
      </c>
    </row>
    <row r="33" spans="64:66" x14ac:dyDescent="0.25">
      <c r="BL33" s="30" t="s">
        <v>125</v>
      </c>
      <c r="BM33">
        <v>3348</v>
      </c>
      <c r="BN33" s="23">
        <f t="shared" si="3"/>
        <v>1.4915460638186278E-2</v>
      </c>
    </row>
    <row r="34" spans="64:66" x14ac:dyDescent="0.25">
      <c r="BL34" s="30" t="s">
        <v>124</v>
      </c>
      <c r="BM34">
        <v>3347</v>
      </c>
      <c r="BN34" s="23">
        <f t="shared" si="3"/>
        <v>1.8742292025404783E-2</v>
      </c>
    </row>
    <row r="35" spans="64:66" x14ac:dyDescent="0.25">
      <c r="BL35" s="30" t="s">
        <v>123</v>
      </c>
      <c r="BM35">
        <v>3346</v>
      </c>
      <c r="BN35" s="23">
        <f t="shared" si="3"/>
        <v>1.6067117179052719E-2</v>
      </c>
    </row>
    <row r="36" spans="64:66" x14ac:dyDescent="0.25">
      <c r="BL36" s="30" t="s">
        <v>122</v>
      </c>
      <c r="BM36">
        <v>3345</v>
      </c>
      <c r="BN36" s="23">
        <f t="shared" si="3"/>
        <v>6.6289114389564809E-4</v>
      </c>
    </row>
    <row r="37" spans="64:66" x14ac:dyDescent="0.25">
      <c r="BL37" s="30" t="s">
        <v>121</v>
      </c>
      <c r="BM37">
        <v>3344</v>
      </c>
      <c r="BN37" s="23">
        <f t="shared" si="3"/>
        <v>7.3126255299890946E-5</v>
      </c>
    </row>
    <row r="38" spans="64:66" x14ac:dyDescent="0.25">
      <c r="BL38" s="30" t="s">
        <v>120</v>
      </c>
      <c r="BM38">
        <v>3343</v>
      </c>
      <c r="BN38" s="23">
        <f t="shared" si="3"/>
        <v>2.3646342016480431E-4</v>
      </c>
    </row>
    <row r="39" spans="64:66" x14ac:dyDescent="0.25">
      <c r="BL39" s="30" t="s">
        <v>119</v>
      </c>
      <c r="BM39">
        <v>3342</v>
      </c>
      <c r="BN39" s="23">
        <f t="shared" si="3"/>
        <v>1.0627901050535719E-4</v>
      </c>
    </row>
    <row r="40" spans="64:66" x14ac:dyDescent="0.25">
      <c r="BL40" s="30" t="s">
        <v>118</v>
      </c>
      <c r="BM40">
        <v>3341</v>
      </c>
      <c r="BN40" s="23">
        <f t="shared" si="3"/>
        <v>1.5054826819811627E-4</v>
      </c>
    </row>
    <row r="79" spans="64:64" x14ac:dyDescent="0.25">
      <c r="BL79" s="30"/>
    </row>
    <row r="80" spans="64:64" x14ac:dyDescent="0.25">
      <c r="BL80" s="30"/>
    </row>
    <row r="81" spans="64:64" x14ac:dyDescent="0.25">
      <c r="BL81" s="30"/>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C83D5-DBA9-46D8-A83A-46D40A525BD5}">
  <dimension ref="A1:BN81"/>
  <sheetViews>
    <sheetView workbookViewId="0">
      <selection activeCell="C1" sqref="C1"/>
    </sheetView>
  </sheetViews>
  <sheetFormatPr defaultRowHeight="15" x14ac:dyDescent="0.25"/>
  <sheetData>
    <row r="1" spans="1:66" x14ac:dyDescent="0.25">
      <c r="A1" s="1" t="s">
        <v>172</v>
      </c>
      <c r="B1" s="34" t="s">
        <v>86</v>
      </c>
      <c r="C1" s="1" t="s">
        <v>94</v>
      </c>
    </row>
    <row r="2" spans="1:66" x14ac:dyDescent="0.25">
      <c r="A2" t="s">
        <v>164</v>
      </c>
      <c r="B2" t="s">
        <v>96</v>
      </c>
      <c r="C2">
        <v>0</v>
      </c>
      <c r="D2">
        <v>1</v>
      </c>
      <c r="E2">
        <v>2</v>
      </c>
      <c r="F2">
        <v>3</v>
      </c>
      <c r="G2">
        <v>4</v>
      </c>
      <c r="H2">
        <v>5</v>
      </c>
      <c r="I2">
        <v>6</v>
      </c>
      <c r="J2">
        <v>7</v>
      </c>
      <c r="K2">
        <v>8</v>
      </c>
      <c r="L2">
        <v>9</v>
      </c>
      <c r="M2">
        <v>10</v>
      </c>
      <c r="N2">
        <v>11</v>
      </c>
      <c r="P2" t="s">
        <v>55</v>
      </c>
      <c r="Q2" t="s">
        <v>98</v>
      </c>
      <c r="R2">
        <v>0</v>
      </c>
      <c r="S2">
        <v>1</v>
      </c>
      <c r="T2">
        <v>2</v>
      </c>
      <c r="U2">
        <v>3</v>
      </c>
      <c r="V2">
        <v>4</v>
      </c>
      <c r="W2">
        <v>5</v>
      </c>
      <c r="X2">
        <v>6</v>
      </c>
      <c r="Y2">
        <v>7</v>
      </c>
      <c r="Z2">
        <v>8</v>
      </c>
      <c r="AA2">
        <v>9</v>
      </c>
      <c r="AB2">
        <v>10</v>
      </c>
      <c r="AC2">
        <v>11</v>
      </c>
      <c r="AF2" t="s">
        <v>98</v>
      </c>
      <c r="AG2">
        <v>0</v>
      </c>
      <c r="AH2">
        <v>1</v>
      </c>
      <c r="AI2">
        <v>2</v>
      </c>
      <c r="AJ2">
        <v>3</v>
      </c>
      <c r="AK2">
        <v>4</v>
      </c>
      <c r="AL2">
        <v>5</v>
      </c>
      <c r="AM2">
        <v>6</v>
      </c>
      <c r="AN2">
        <v>7</v>
      </c>
      <c r="AO2">
        <v>8</v>
      </c>
      <c r="AP2">
        <v>9</v>
      </c>
      <c r="AQ2">
        <v>10</v>
      </c>
      <c r="AR2">
        <v>11</v>
      </c>
      <c r="AS2" t="s">
        <v>104</v>
      </c>
      <c r="AT2" s="24" t="s">
        <v>99</v>
      </c>
      <c r="AU2" s="28">
        <f>SUM(R3:R25)</f>
        <v>6.9613201819612752E-2</v>
      </c>
      <c r="AX2" t="s">
        <v>98</v>
      </c>
      <c r="AY2">
        <v>0</v>
      </c>
      <c r="AZ2">
        <v>1</v>
      </c>
      <c r="BA2">
        <v>2</v>
      </c>
      <c r="BB2">
        <v>3</v>
      </c>
      <c r="BC2">
        <v>4</v>
      </c>
      <c r="BD2">
        <v>5</v>
      </c>
      <c r="BE2">
        <v>6</v>
      </c>
      <c r="BF2">
        <v>7</v>
      </c>
      <c r="BG2">
        <v>8</v>
      </c>
      <c r="BH2">
        <v>9</v>
      </c>
      <c r="BI2">
        <v>10</v>
      </c>
      <c r="BJ2">
        <v>11</v>
      </c>
      <c r="BL2" t="s">
        <v>67</v>
      </c>
      <c r="BM2" t="s">
        <v>54</v>
      </c>
      <c r="BN2" t="s">
        <v>55</v>
      </c>
    </row>
    <row r="3" spans="1:66" x14ac:dyDescent="0.25">
      <c r="A3" t="s">
        <v>73</v>
      </c>
      <c r="B3">
        <v>10</v>
      </c>
      <c r="C3" s="23">
        <v>0</v>
      </c>
      <c r="D3" s="23">
        <v>0</v>
      </c>
      <c r="E3" s="23">
        <v>0</v>
      </c>
      <c r="F3" s="23">
        <v>0</v>
      </c>
      <c r="G3" s="23">
        <v>0</v>
      </c>
      <c r="H3" s="23">
        <v>0</v>
      </c>
      <c r="I3" s="23">
        <v>0</v>
      </c>
      <c r="J3" s="23">
        <v>0</v>
      </c>
      <c r="K3" s="23">
        <v>0</v>
      </c>
      <c r="L3" s="23">
        <v>0</v>
      </c>
      <c r="M3" s="23">
        <v>0</v>
      </c>
      <c r="N3" s="23">
        <v>0</v>
      </c>
      <c r="P3" t="s">
        <v>73</v>
      </c>
      <c r="Q3">
        <v>10</v>
      </c>
      <c r="R3" s="23">
        <f>C3/SUM($C$3:$N$25)</f>
        <v>0</v>
      </c>
      <c r="S3" s="23">
        <f t="shared" ref="S3:AC18" si="0">D3/SUM($C$3:$N$25)</f>
        <v>0</v>
      </c>
      <c r="T3" s="23">
        <f t="shared" si="0"/>
        <v>0</v>
      </c>
      <c r="U3" s="23">
        <f t="shared" si="0"/>
        <v>0</v>
      </c>
      <c r="V3" s="23">
        <f t="shared" si="0"/>
        <v>0</v>
      </c>
      <c r="W3" s="23">
        <f t="shared" si="0"/>
        <v>0</v>
      </c>
      <c r="X3" s="23">
        <f t="shared" si="0"/>
        <v>0</v>
      </c>
      <c r="Y3" s="23">
        <f t="shared" si="0"/>
        <v>0</v>
      </c>
      <c r="Z3" s="23">
        <f t="shared" si="0"/>
        <v>0</v>
      </c>
      <c r="AA3" s="23">
        <f t="shared" si="0"/>
        <v>0</v>
      </c>
      <c r="AB3" s="23">
        <f t="shared" si="0"/>
        <v>0</v>
      </c>
      <c r="AC3" s="23">
        <f t="shared" si="0"/>
        <v>0</v>
      </c>
      <c r="AE3" t="s">
        <v>97</v>
      </c>
      <c r="AF3">
        <v>10</v>
      </c>
      <c r="AG3" s="24">
        <f t="shared" ref="AG3:AR12" si="1">$AF3*2+2-(AG$2*2)</f>
        <v>22</v>
      </c>
      <c r="AH3" s="25">
        <f t="shared" si="1"/>
        <v>20</v>
      </c>
      <c r="AI3" s="7">
        <f t="shared" si="1"/>
        <v>18</v>
      </c>
      <c r="AJ3" s="7">
        <f t="shared" si="1"/>
        <v>16</v>
      </c>
      <c r="AK3" s="26">
        <f t="shared" si="1"/>
        <v>14</v>
      </c>
      <c r="AL3" s="26">
        <f t="shared" si="1"/>
        <v>12</v>
      </c>
      <c r="AM3" s="26">
        <f t="shared" si="1"/>
        <v>10</v>
      </c>
      <c r="AN3" s="27">
        <f t="shared" si="1"/>
        <v>8</v>
      </c>
      <c r="AO3" s="27">
        <f t="shared" si="1"/>
        <v>6</v>
      </c>
      <c r="AP3" s="27">
        <f t="shared" si="1"/>
        <v>4</v>
      </c>
      <c r="AQ3" s="27">
        <f t="shared" si="1"/>
        <v>2</v>
      </c>
      <c r="AR3" s="27">
        <f t="shared" si="1"/>
        <v>0</v>
      </c>
      <c r="AS3">
        <v>7</v>
      </c>
      <c r="AT3" s="25" t="s">
        <v>100</v>
      </c>
      <c r="AU3" s="28">
        <f>SUM(S3:S25)</f>
        <v>6.3550904181587445E-2</v>
      </c>
      <c r="AW3" t="s">
        <v>97</v>
      </c>
      <c r="AX3">
        <v>10</v>
      </c>
      <c r="AY3" t="s">
        <v>163</v>
      </c>
      <c r="AZ3" s="30" t="s">
        <v>153</v>
      </c>
      <c r="BA3" s="30" t="s">
        <v>153</v>
      </c>
      <c r="BB3" s="30" t="s">
        <v>153</v>
      </c>
      <c r="BC3" s="30" t="s">
        <v>117</v>
      </c>
      <c r="BD3" s="30" t="s">
        <v>117</v>
      </c>
      <c r="BE3" s="30" t="s">
        <v>117</v>
      </c>
      <c r="BF3" s="30" t="s">
        <v>126</v>
      </c>
      <c r="BG3" s="30" t="s">
        <v>126</v>
      </c>
      <c r="BH3" s="30" t="s">
        <v>126</v>
      </c>
      <c r="BI3" s="30" t="s">
        <v>126</v>
      </c>
      <c r="BJ3" s="30" t="s">
        <v>126</v>
      </c>
      <c r="BL3" t="s">
        <v>163</v>
      </c>
      <c r="BM3">
        <v>3403</v>
      </c>
      <c r="BN3" s="23">
        <f>SUMIF($AY$3:$BJ$25,"="&amp;BL3,$R$3:$AC$25)</f>
        <v>0</v>
      </c>
    </row>
    <row r="4" spans="1:66" x14ac:dyDescent="0.25">
      <c r="B4">
        <v>11</v>
      </c>
      <c r="C4" s="23">
        <v>0</v>
      </c>
      <c r="D4" s="23">
        <v>0</v>
      </c>
      <c r="E4" s="23">
        <v>0</v>
      </c>
      <c r="F4" s="23">
        <v>0</v>
      </c>
      <c r="G4" s="23">
        <v>0.31900000000000001</v>
      </c>
      <c r="H4" s="23">
        <v>5.2499999999999998E-2</v>
      </c>
      <c r="I4" s="23">
        <v>0</v>
      </c>
      <c r="J4" s="23">
        <v>3.0699999999999998E-3</v>
      </c>
      <c r="K4" s="23">
        <v>0</v>
      </c>
      <c r="L4" s="23">
        <v>0</v>
      </c>
      <c r="M4" s="23">
        <v>0</v>
      </c>
      <c r="N4" s="23">
        <v>0</v>
      </c>
      <c r="Q4">
        <v>11</v>
      </c>
      <c r="R4" s="23">
        <f t="shared" ref="R4:AC25" si="2">C4/SUM($C$3:$N$25)</f>
        <v>0</v>
      </c>
      <c r="S4" s="23">
        <f t="shared" si="0"/>
        <v>0</v>
      </c>
      <c r="T4" s="23">
        <f t="shared" si="0"/>
        <v>0</v>
      </c>
      <c r="U4" s="23">
        <f t="shared" si="0"/>
        <v>0</v>
      </c>
      <c r="V4" s="23">
        <f t="shared" si="0"/>
        <v>8.5381834926293448E-2</v>
      </c>
      <c r="W4" s="23">
        <f t="shared" si="0"/>
        <v>1.4051869384421335E-2</v>
      </c>
      <c r="X4" s="23">
        <f t="shared" si="0"/>
        <v>0</v>
      </c>
      <c r="Y4" s="23">
        <f t="shared" si="0"/>
        <v>8.2169979066997129E-4</v>
      </c>
      <c r="Z4" s="23">
        <f t="shared" si="0"/>
        <v>0</v>
      </c>
      <c r="AA4" s="23">
        <f t="shared" si="0"/>
        <v>0</v>
      </c>
      <c r="AB4" s="23">
        <f t="shared" si="0"/>
        <v>0</v>
      </c>
      <c r="AC4" s="23">
        <f t="shared" si="0"/>
        <v>0</v>
      </c>
      <c r="AF4">
        <v>11</v>
      </c>
      <c r="AG4" s="24">
        <f t="shared" si="1"/>
        <v>24</v>
      </c>
      <c r="AH4" s="25">
        <f t="shared" si="1"/>
        <v>22</v>
      </c>
      <c r="AI4" s="7">
        <f t="shared" si="1"/>
        <v>20</v>
      </c>
      <c r="AJ4" s="7">
        <f t="shared" si="1"/>
        <v>18</v>
      </c>
      <c r="AK4" s="26">
        <f t="shared" si="1"/>
        <v>16</v>
      </c>
      <c r="AL4" s="26">
        <f t="shared" si="1"/>
        <v>14</v>
      </c>
      <c r="AM4" s="26">
        <f t="shared" si="1"/>
        <v>12</v>
      </c>
      <c r="AN4" s="27">
        <f t="shared" si="1"/>
        <v>10</v>
      </c>
      <c r="AO4" s="27">
        <f t="shared" si="1"/>
        <v>8</v>
      </c>
      <c r="AP4" s="27">
        <f t="shared" si="1"/>
        <v>6</v>
      </c>
      <c r="AQ4" s="27">
        <f t="shared" si="1"/>
        <v>4</v>
      </c>
      <c r="AR4" s="27">
        <f t="shared" si="1"/>
        <v>2</v>
      </c>
      <c r="AS4">
        <v>7</v>
      </c>
      <c r="AT4" s="7" t="s">
        <v>101</v>
      </c>
      <c r="AU4" s="28">
        <f>SUM(T3:U25)</f>
        <v>0.54162274788347442</v>
      </c>
      <c r="AX4">
        <v>11</v>
      </c>
      <c r="AY4" t="s">
        <v>163</v>
      </c>
      <c r="AZ4" s="30" t="s">
        <v>153</v>
      </c>
      <c r="BA4" s="30" t="s">
        <v>153</v>
      </c>
      <c r="BB4" s="30" t="s">
        <v>153</v>
      </c>
      <c r="BC4" s="30" t="s">
        <v>117</v>
      </c>
      <c r="BD4" s="30" t="s">
        <v>117</v>
      </c>
      <c r="BE4" s="30" t="s">
        <v>117</v>
      </c>
      <c r="BF4" s="30" t="s">
        <v>126</v>
      </c>
      <c r="BG4" s="30" t="s">
        <v>126</v>
      </c>
      <c r="BH4" s="30" t="s">
        <v>126</v>
      </c>
      <c r="BI4" s="30" t="s">
        <v>126</v>
      </c>
      <c r="BJ4" s="30" t="s">
        <v>126</v>
      </c>
      <c r="BL4" t="s">
        <v>162</v>
      </c>
      <c r="BM4">
        <v>3402</v>
      </c>
      <c r="BN4" s="23">
        <f t="shared" ref="BN4:BN40" si="3">SUMIF($AY$3:$BJ$25,"="&amp;BL4,$R$3:$AC$25)</f>
        <v>1.1214730042042933E-5</v>
      </c>
    </row>
    <row r="5" spans="1:66" x14ac:dyDescent="0.25">
      <c r="B5">
        <v>12</v>
      </c>
      <c r="C5" s="23">
        <v>0</v>
      </c>
      <c r="D5" s="23">
        <v>0</v>
      </c>
      <c r="E5" s="23">
        <v>0</v>
      </c>
      <c r="F5" s="23">
        <v>0</v>
      </c>
      <c r="G5" s="23">
        <v>8.0600000000000005E-2</v>
      </c>
      <c r="H5" s="23">
        <v>3.8100000000000002E-2</v>
      </c>
      <c r="I5" s="23">
        <v>1.66E-3</v>
      </c>
      <c r="J5" s="23">
        <v>1.7099999999999999E-3</v>
      </c>
      <c r="K5" s="23">
        <v>2.8800000000000001E-4</v>
      </c>
      <c r="L5" s="23">
        <v>0</v>
      </c>
      <c r="M5" s="23">
        <v>0</v>
      </c>
      <c r="N5" s="23">
        <v>0</v>
      </c>
      <c r="Q5">
        <v>12</v>
      </c>
      <c r="R5" s="23">
        <f t="shared" si="2"/>
        <v>0</v>
      </c>
      <c r="S5" s="23">
        <f t="shared" si="0"/>
        <v>0</v>
      </c>
      <c r="T5" s="23">
        <f t="shared" si="0"/>
        <v>0</v>
      </c>
      <c r="U5" s="23">
        <f t="shared" si="0"/>
        <v>0</v>
      </c>
      <c r="V5" s="23">
        <f t="shared" si="0"/>
        <v>2.1572965188273518E-2</v>
      </c>
      <c r="W5" s="23">
        <f t="shared" si="0"/>
        <v>1.0197642353265769E-2</v>
      </c>
      <c r="X5" s="23">
        <f t="shared" si="0"/>
        <v>4.4430672720265551E-4</v>
      </c>
      <c r="Y5" s="23">
        <f t="shared" si="0"/>
        <v>4.5768945994972344E-4</v>
      </c>
      <c r="Z5" s="23">
        <f t="shared" si="0"/>
        <v>7.7084540623111324E-5</v>
      </c>
      <c r="AA5" s="23">
        <f t="shared" si="0"/>
        <v>0</v>
      </c>
      <c r="AB5" s="23">
        <f t="shared" si="0"/>
        <v>0</v>
      </c>
      <c r="AC5" s="23">
        <f t="shared" si="0"/>
        <v>0</v>
      </c>
      <c r="AF5">
        <v>12</v>
      </c>
      <c r="AG5" s="24">
        <f t="shared" si="1"/>
        <v>26</v>
      </c>
      <c r="AH5" s="25">
        <f t="shared" si="1"/>
        <v>24</v>
      </c>
      <c r="AI5" s="7">
        <f t="shared" si="1"/>
        <v>22</v>
      </c>
      <c r="AJ5" s="7">
        <f t="shared" si="1"/>
        <v>20</v>
      </c>
      <c r="AK5" s="26">
        <f t="shared" si="1"/>
        <v>18</v>
      </c>
      <c r="AL5" s="26">
        <f t="shared" si="1"/>
        <v>16</v>
      </c>
      <c r="AM5" s="26">
        <f t="shared" si="1"/>
        <v>14</v>
      </c>
      <c r="AN5" s="27">
        <f t="shared" si="1"/>
        <v>12</v>
      </c>
      <c r="AO5" s="27">
        <f t="shared" si="1"/>
        <v>10</v>
      </c>
      <c r="AP5" s="27">
        <f t="shared" si="1"/>
        <v>8</v>
      </c>
      <c r="AQ5" s="27">
        <f t="shared" si="1"/>
        <v>6</v>
      </c>
      <c r="AR5" s="27">
        <f t="shared" si="1"/>
        <v>4</v>
      </c>
      <c r="AS5">
        <v>6</v>
      </c>
      <c r="AT5" s="26" t="s">
        <v>102</v>
      </c>
      <c r="AU5" s="28">
        <f>SUM(V3:X25)</f>
        <v>0.29574613512700504</v>
      </c>
      <c r="AX5">
        <v>12</v>
      </c>
      <c r="AY5" t="s">
        <v>162</v>
      </c>
      <c r="AZ5" s="30" t="s">
        <v>152</v>
      </c>
      <c r="BA5" s="30" t="s">
        <v>152</v>
      </c>
      <c r="BB5" s="30" t="s">
        <v>152</v>
      </c>
      <c r="BC5" s="30" t="s">
        <v>116</v>
      </c>
      <c r="BD5" s="30" t="s">
        <v>116</v>
      </c>
      <c r="BE5" s="30" t="s">
        <v>116</v>
      </c>
      <c r="BF5" s="30" t="s">
        <v>126</v>
      </c>
      <c r="BG5" s="30" t="s">
        <v>126</v>
      </c>
      <c r="BH5" s="30" t="s">
        <v>126</v>
      </c>
      <c r="BI5" s="30" t="s">
        <v>126</v>
      </c>
      <c r="BJ5" s="30" t="s">
        <v>126</v>
      </c>
      <c r="BL5" t="s">
        <v>161</v>
      </c>
      <c r="BM5">
        <v>3401</v>
      </c>
      <c r="BN5" s="23">
        <f t="shared" si="3"/>
        <v>5.7278096157450766E-5</v>
      </c>
    </row>
    <row r="6" spans="1:66" x14ac:dyDescent="0.25">
      <c r="B6">
        <v>13</v>
      </c>
      <c r="C6" s="23">
        <v>4.1900000000000002E-5</v>
      </c>
      <c r="D6" s="23">
        <v>1.5799999999999999E-4</v>
      </c>
      <c r="E6" s="23">
        <v>6.6600000000000006E-2</v>
      </c>
      <c r="F6" s="23">
        <v>0.57599999999999996</v>
      </c>
      <c r="G6" s="23">
        <v>2.7300000000000001E-2</v>
      </c>
      <c r="H6" s="23">
        <v>4.1399999999999999E-2</v>
      </c>
      <c r="I6" s="23">
        <v>7.5500000000000003E-3</v>
      </c>
      <c r="J6" s="23">
        <v>2.3900000000000001E-4</v>
      </c>
      <c r="K6" s="23">
        <v>1.6199999999999999E-3</v>
      </c>
      <c r="L6" s="23">
        <v>5.7300000000000005E-4</v>
      </c>
      <c r="M6" s="23">
        <v>0</v>
      </c>
      <c r="N6" s="23">
        <v>0</v>
      </c>
      <c r="Q6">
        <v>13</v>
      </c>
      <c r="R6" s="23">
        <f t="shared" si="2"/>
        <v>1.1214730042042933E-5</v>
      </c>
      <c r="S6" s="23">
        <f t="shared" si="0"/>
        <v>4.2289435480734679E-5</v>
      </c>
      <c r="T6" s="23">
        <f t="shared" si="0"/>
        <v>1.7825800019094496E-2</v>
      </c>
      <c r="U6" s="23">
        <f t="shared" si="0"/>
        <v>0.15416908124622264</v>
      </c>
      <c r="V6" s="23">
        <f t="shared" si="0"/>
        <v>7.3069720798990944E-3</v>
      </c>
      <c r="W6" s="23">
        <f t="shared" si="0"/>
        <v>1.1080902714572252E-2</v>
      </c>
      <c r="X6" s="23">
        <f t="shared" si="0"/>
        <v>2.0207926448072588E-3</v>
      </c>
      <c r="Y6" s="23">
        <f t="shared" si="0"/>
        <v>6.3969462530984742E-5</v>
      </c>
      <c r="Z6" s="23">
        <f t="shared" si="0"/>
        <v>4.3360054100500118E-4</v>
      </c>
      <c r="AA6" s="23">
        <f t="shared" si="0"/>
        <v>1.5336611728139859E-4</v>
      </c>
      <c r="AB6" s="23">
        <f t="shared" si="0"/>
        <v>0</v>
      </c>
      <c r="AC6" s="23">
        <f t="shared" si="0"/>
        <v>0</v>
      </c>
      <c r="AF6">
        <v>13</v>
      </c>
      <c r="AG6" s="24">
        <f t="shared" si="1"/>
        <v>28</v>
      </c>
      <c r="AH6" s="25">
        <f t="shared" si="1"/>
        <v>26</v>
      </c>
      <c r="AI6" s="7">
        <f t="shared" si="1"/>
        <v>24</v>
      </c>
      <c r="AJ6" s="7">
        <f t="shared" si="1"/>
        <v>22</v>
      </c>
      <c r="AK6" s="26">
        <f t="shared" si="1"/>
        <v>20</v>
      </c>
      <c r="AL6" s="26">
        <f t="shared" si="1"/>
        <v>18</v>
      </c>
      <c r="AM6" s="26">
        <f t="shared" si="1"/>
        <v>16</v>
      </c>
      <c r="AN6" s="27">
        <f t="shared" si="1"/>
        <v>14</v>
      </c>
      <c r="AO6" s="27">
        <f t="shared" si="1"/>
        <v>12</v>
      </c>
      <c r="AP6" s="27">
        <f t="shared" si="1"/>
        <v>10</v>
      </c>
      <c r="AQ6" s="27">
        <f t="shared" si="1"/>
        <v>8</v>
      </c>
      <c r="AR6" s="27">
        <f t="shared" si="1"/>
        <v>6</v>
      </c>
      <c r="AS6">
        <v>6</v>
      </c>
      <c r="AT6" s="27" t="s">
        <v>103</v>
      </c>
      <c r="AU6" s="28">
        <f>SUM(Y3:AC25)</f>
        <v>2.9467010988320986E-2</v>
      </c>
      <c r="AX6">
        <v>13</v>
      </c>
      <c r="AY6" t="s">
        <v>162</v>
      </c>
      <c r="AZ6" s="30" t="s">
        <v>152</v>
      </c>
      <c r="BA6" s="30" t="s">
        <v>152</v>
      </c>
      <c r="BB6" s="30" t="s">
        <v>152</v>
      </c>
      <c r="BC6" s="30" t="s">
        <v>116</v>
      </c>
      <c r="BD6" s="30" t="s">
        <v>116</v>
      </c>
      <c r="BE6" s="30" t="s">
        <v>116</v>
      </c>
      <c r="BF6" s="30" t="s">
        <v>126</v>
      </c>
      <c r="BG6" s="30" t="s">
        <v>126</v>
      </c>
      <c r="BH6" s="30" t="s">
        <v>126</v>
      </c>
      <c r="BI6" s="30" t="s">
        <v>126</v>
      </c>
      <c r="BJ6" s="30" t="s">
        <v>126</v>
      </c>
      <c r="BL6" t="s">
        <v>160</v>
      </c>
      <c r="BM6">
        <v>3400</v>
      </c>
      <c r="BN6" s="23">
        <f t="shared" si="3"/>
        <v>4.0603211154604121E-2</v>
      </c>
    </row>
    <row r="7" spans="1:66" x14ac:dyDescent="0.25">
      <c r="B7">
        <v>14</v>
      </c>
      <c r="C7" s="23">
        <v>8.3999999999999995E-5</v>
      </c>
      <c r="D7" s="23">
        <v>2.5000000000000001E-5</v>
      </c>
      <c r="E7" s="23">
        <v>5.1799999999999999E-2</v>
      </c>
      <c r="F7" s="23">
        <v>0.79600000000000004</v>
      </c>
      <c r="G7" s="23">
        <v>1.3299999999999999E-2</v>
      </c>
      <c r="H7" s="23">
        <v>3.3300000000000003E-2</v>
      </c>
      <c r="I7" s="23">
        <v>1.2800000000000001E-2</v>
      </c>
      <c r="J7" s="23">
        <v>6.0400000000000002E-3</v>
      </c>
      <c r="K7" s="23">
        <v>6.1199999999999996E-3</v>
      </c>
      <c r="L7" s="23">
        <v>2.3800000000000002E-3</v>
      </c>
      <c r="M7" s="23">
        <v>1.6299999999999999E-3</v>
      </c>
      <c r="N7" s="23">
        <v>0</v>
      </c>
      <c r="Q7">
        <v>14</v>
      </c>
      <c r="R7" s="23">
        <f t="shared" si="2"/>
        <v>2.2482991015074134E-5</v>
      </c>
      <c r="S7" s="23">
        <f t="shared" si="0"/>
        <v>6.6913663735339695E-6</v>
      </c>
      <c r="T7" s="23">
        <f t="shared" si="0"/>
        <v>1.3864511125962382E-2</v>
      </c>
      <c r="U7" s="23">
        <f t="shared" si="0"/>
        <v>0.21305310533332159</v>
      </c>
      <c r="V7" s="23">
        <f t="shared" si="0"/>
        <v>3.5598069107200714E-3</v>
      </c>
      <c r="W7" s="23">
        <f t="shared" si="0"/>
        <v>8.9129000095472481E-3</v>
      </c>
      <c r="X7" s="23">
        <f t="shared" si="0"/>
        <v>3.4259795832493924E-3</v>
      </c>
      <c r="Y7" s="23">
        <f t="shared" si="0"/>
        <v>1.6166341158458069E-3</v>
      </c>
      <c r="Z7" s="23">
        <f t="shared" si="0"/>
        <v>1.6380464882411155E-3</v>
      </c>
      <c r="AA7" s="23">
        <f t="shared" si="0"/>
        <v>6.3701807876043388E-4</v>
      </c>
      <c r="AB7" s="23">
        <f t="shared" si="0"/>
        <v>4.3627708755441478E-4</v>
      </c>
      <c r="AC7" s="23">
        <f t="shared" si="0"/>
        <v>0</v>
      </c>
      <c r="AF7">
        <v>14</v>
      </c>
      <c r="AG7" s="24">
        <f t="shared" si="1"/>
        <v>30</v>
      </c>
      <c r="AH7" s="25">
        <f t="shared" si="1"/>
        <v>28</v>
      </c>
      <c r="AI7" s="7">
        <f t="shared" si="1"/>
        <v>26</v>
      </c>
      <c r="AJ7" s="7">
        <f t="shared" si="1"/>
        <v>24</v>
      </c>
      <c r="AK7" s="26">
        <f t="shared" si="1"/>
        <v>22</v>
      </c>
      <c r="AL7" s="26">
        <f t="shared" si="1"/>
        <v>20</v>
      </c>
      <c r="AM7" s="26">
        <f t="shared" si="1"/>
        <v>18</v>
      </c>
      <c r="AN7" s="27">
        <f t="shared" si="1"/>
        <v>16</v>
      </c>
      <c r="AO7" s="27">
        <f t="shared" si="1"/>
        <v>14</v>
      </c>
      <c r="AP7" s="27">
        <f t="shared" si="1"/>
        <v>12</v>
      </c>
      <c r="AQ7" s="27">
        <f t="shared" si="1"/>
        <v>10</v>
      </c>
      <c r="AR7" s="27">
        <f t="shared" si="1"/>
        <v>8</v>
      </c>
      <c r="AS7">
        <v>5</v>
      </c>
      <c r="AX7">
        <v>14</v>
      </c>
      <c r="AY7" t="s">
        <v>161</v>
      </c>
      <c r="AZ7" s="30" t="s">
        <v>151</v>
      </c>
      <c r="BA7" s="30" t="s">
        <v>151</v>
      </c>
      <c r="BB7" s="30" t="s">
        <v>151</v>
      </c>
      <c r="BC7" s="30" t="s">
        <v>115</v>
      </c>
      <c r="BD7" s="30" t="s">
        <v>115</v>
      </c>
      <c r="BE7" s="30" t="s">
        <v>115</v>
      </c>
      <c r="BF7" s="30" t="s">
        <v>125</v>
      </c>
      <c r="BG7" s="30" t="s">
        <v>125</v>
      </c>
      <c r="BH7" s="30" t="s">
        <v>125</v>
      </c>
      <c r="BI7" s="30" t="s">
        <v>125</v>
      </c>
      <c r="BJ7" s="30" t="s">
        <v>125</v>
      </c>
      <c r="BL7" t="s">
        <v>159</v>
      </c>
      <c r="BM7">
        <v>3399</v>
      </c>
      <c r="BN7" s="23">
        <f t="shared" si="3"/>
        <v>2.1184865938608542E-2</v>
      </c>
    </row>
    <row r="8" spans="1:66" x14ac:dyDescent="0.25">
      <c r="B8">
        <v>15</v>
      </c>
      <c r="C8" s="23">
        <v>1.2999999999999999E-4</v>
      </c>
      <c r="D8" s="23">
        <v>1.8199999999999999E-5</v>
      </c>
      <c r="E8" s="23">
        <v>5.3999999999999999E-2</v>
      </c>
      <c r="F8" s="23">
        <v>7.7799999999999994E-2</v>
      </c>
      <c r="G8" s="23">
        <v>1.6799999999999999E-2</v>
      </c>
      <c r="H8" s="23">
        <v>5.4899999999999997E-2</v>
      </c>
      <c r="I8" s="23">
        <v>4.36E-2</v>
      </c>
      <c r="J8" s="23">
        <v>1.17E-2</v>
      </c>
      <c r="K8" s="23">
        <v>1.35E-2</v>
      </c>
      <c r="L8" s="23">
        <v>3.3800000000000002E-3</v>
      </c>
      <c r="M8" s="23">
        <v>3.5899999999999999E-3</v>
      </c>
      <c r="N8" s="23">
        <v>0</v>
      </c>
      <c r="Q8">
        <v>15</v>
      </c>
      <c r="R8" s="23">
        <f t="shared" si="2"/>
        <v>3.4795105142376632E-5</v>
      </c>
      <c r="S8" s="23">
        <f t="shared" si="0"/>
        <v>4.8713147199327289E-6</v>
      </c>
      <c r="T8" s="23">
        <f t="shared" si="0"/>
        <v>1.4453351366833372E-2</v>
      </c>
      <c r="U8" s="23">
        <f t="shared" si="0"/>
        <v>2.0823532154437708E-2</v>
      </c>
      <c r="V8" s="23">
        <f t="shared" si="0"/>
        <v>4.4965982030148264E-3</v>
      </c>
      <c r="W8" s="23">
        <f t="shared" si="0"/>
        <v>1.4694240556280595E-2</v>
      </c>
      <c r="X8" s="23">
        <f t="shared" si="0"/>
        <v>1.1669742955443242E-2</v>
      </c>
      <c r="Y8" s="23">
        <f t="shared" si="0"/>
        <v>3.1315594628138974E-3</v>
      </c>
      <c r="Z8" s="23">
        <f t="shared" si="0"/>
        <v>3.6133378417083431E-3</v>
      </c>
      <c r="AA8" s="23">
        <f t="shared" si="0"/>
        <v>9.046727337017926E-4</v>
      </c>
      <c r="AB8" s="23">
        <f t="shared" si="0"/>
        <v>9.6088021123947784E-4</v>
      </c>
      <c r="AC8" s="23">
        <f t="shared" si="0"/>
        <v>0</v>
      </c>
      <c r="AF8">
        <v>15</v>
      </c>
      <c r="AG8" s="24">
        <f t="shared" si="1"/>
        <v>32</v>
      </c>
      <c r="AH8" s="25">
        <f t="shared" si="1"/>
        <v>30</v>
      </c>
      <c r="AI8" s="7">
        <f t="shared" si="1"/>
        <v>28</v>
      </c>
      <c r="AJ8" s="7">
        <f t="shared" si="1"/>
        <v>26</v>
      </c>
      <c r="AK8" s="26">
        <f t="shared" si="1"/>
        <v>24</v>
      </c>
      <c r="AL8" s="26">
        <f t="shared" si="1"/>
        <v>22</v>
      </c>
      <c r="AM8" s="26">
        <f t="shared" si="1"/>
        <v>20</v>
      </c>
      <c r="AN8" s="27">
        <f t="shared" si="1"/>
        <v>18</v>
      </c>
      <c r="AO8" s="27">
        <f t="shared" si="1"/>
        <v>16</v>
      </c>
      <c r="AP8" s="27">
        <f t="shared" si="1"/>
        <v>14</v>
      </c>
      <c r="AQ8" s="27">
        <f t="shared" si="1"/>
        <v>12</v>
      </c>
      <c r="AR8" s="27">
        <f t="shared" si="1"/>
        <v>10</v>
      </c>
      <c r="AS8">
        <v>5</v>
      </c>
      <c r="AT8" t="s">
        <v>105</v>
      </c>
      <c r="AU8" s="29">
        <f>SUM(R3:AC4)</f>
        <v>0.10025540410138475</v>
      </c>
      <c r="AX8">
        <v>15</v>
      </c>
      <c r="AY8" t="s">
        <v>161</v>
      </c>
      <c r="AZ8" s="30" t="s">
        <v>151</v>
      </c>
      <c r="BA8" s="30" t="s">
        <v>151</v>
      </c>
      <c r="BB8" s="30" t="s">
        <v>151</v>
      </c>
      <c r="BC8" s="30" t="s">
        <v>115</v>
      </c>
      <c r="BD8" s="30" t="s">
        <v>115</v>
      </c>
      <c r="BE8" s="30" t="s">
        <v>115</v>
      </c>
      <c r="BF8" s="30" t="s">
        <v>125</v>
      </c>
      <c r="BG8" s="30" t="s">
        <v>125</v>
      </c>
      <c r="BH8" s="30" t="s">
        <v>125</v>
      </c>
      <c r="BI8" s="30" t="s">
        <v>125</v>
      </c>
      <c r="BJ8" s="30" t="s">
        <v>125</v>
      </c>
      <c r="BL8" t="s">
        <v>158</v>
      </c>
      <c r="BM8">
        <v>3398</v>
      </c>
      <c r="BN8" s="23">
        <f t="shared" si="3"/>
        <v>1.5497204521104672E-3</v>
      </c>
    </row>
    <row r="9" spans="1:66" x14ac:dyDescent="0.25">
      <c r="B9">
        <v>16</v>
      </c>
      <c r="C9" s="23">
        <v>2.07E-2</v>
      </c>
      <c r="D9" s="23">
        <v>3.7999999999999999E-2</v>
      </c>
      <c r="E9" s="23">
        <v>0.113</v>
      </c>
      <c r="F9" s="23">
        <v>6.62E-3</v>
      </c>
      <c r="G9" s="23">
        <v>4.1500000000000002E-2</v>
      </c>
      <c r="H9" s="23">
        <v>6.3399999999999998E-2</v>
      </c>
      <c r="I9" s="23">
        <v>5.0400000000000002E-3</v>
      </c>
      <c r="J9" s="23">
        <v>9.9100000000000004E-3</v>
      </c>
      <c r="K9" s="23">
        <v>9.68E-4</v>
      </c>
      <c r="L9" s="23">
        <v>2.4499999999999999E-3</v>
      </c>
      <c r="M9" s="23">
        <v>2.1099999999999999E-3</v>
      </c>
      <c r="N9" s="23">
        <v>4.1300000000000001E-4</v>
      </c>
      <c r="Q9">
        <v>16</v>
      </c>
      <c r="R9" s="23">
        <f t="shared" si="2"/>
        <v>5.5404513572861261E-3</v>
      </c>
      <c r="S9" s="23">
        <f t="shared" si="0"/>
        <v>1.0170876887771633E-2</v>
      </c>
      <c r="T9" s="23">
        <f t="shared" si="0"/>
        <v>3.0244976008373541E-2</v>
      </c>
      <c r="U9" s="23">
        <f t="shared" si="0"/>
        <v>1.771873815711795E-3</v>
      </c>
      <c r="V9" s="23">
        <f t="shared" si="0"/>
        <v>1.1107668180066388E-2</v>
      </c>
      <c r="W9" s="23">
        <f t="shared" si="0"/>
        <v>1.6969305123282145E-2</v>
      </c>
      <c r="X9" s="23">
        <f t="shared" si="0"/>
        <v>1.3489794609044482E-3</v>
      </c>
      <c r="Y9" s="23">
        <f t="shared" si="0"/>
        <v>2.6524576304688655E-3</v>
      </c>
      <c r="Z9" s="23">
        <f t="shared" si="0"/>
        <v>2.5908970598323525E-4</v>
      </c>
      <c r="AA9" s="23">
        <f t="shared" si="0"/>
        <v>6.5575390460632888E-4</v>
      </c>
      <c r="AB9" s="23">
        <f t="shared" si="0"/>
        <v>5.6475132192626695E-4</v>
      </c>
      <c r="AC9" s="23">
        <f t="shared" si="0"/>
        <v>1.1054137249078116E-4</v>
      </c>
      <c r="AF9">
        <v>16</v>
      </c>
      <c r="AG9" s="24">
        <f t="shared" si="1"/>
        <v>34</v>
      </c>
      <c r="AH9" s="25">
        <f t="shared" si="1"/>
        <v>32</v>
      </c>
      <c r="AI9" s="7">
        <f t="shared" si="1"/>
        <v>30</v>
      </c>
      <c r="AJ9" s="7">
        <f t="shared" si="1"/>
        <v>28</v>
      </c>
      <c r="AK9" s="26">
        <f t="shared" si="1"/>
        <v>26</v>
      </c>
      <c r="AL9" s="26">
        <f t="shared" si="1"/>
        <v>24</v>
      </c>
      <c r="AM9" s="26">
        <f t="shared" si="1"/>
        <v>22</v>
      </c>
      <c r="AN9" s="27">
        <f t="shared" si="1"/>
        <v>20</v>
      </c>
      <c r="AO9" s="27">
        <f t="shared" si="1"/>
        <v>18</v>
      </c>
      <c r="AP9" s="27">
        <f t="shared" si="1"/>
        <v>16</v>
      </c>
      <c r="AQ9" s="27">
        <f t="shared" si="1"/>
        <v>14</v>
      </c>
      <c r="AR9" s="27">
        <f t="shared" si="1"/>
        <v>12</v>
      </c>
      <c r="AS9">
        <v>4</v>
      </c>
      <c r="AT9" t="s">
        <v>106</v>
      </c>
      <c r="AU9" s="29">
        <f>SUM(R5:AC16)</f>
        <v>0.88412063013293007</v>
      </c>
      <c r="AX9">
        <v>16</v>
      </c>
      <c r="AY9" t="s">
        <v>160</v>
      </c>
      <c r="AZ9" s="30" t="s">
        <v>150</v>
      </c>
      <c r="BA9" s="30" t="s">
        <v>150</v>
      </c>
      <c r="BB9" s="30" t="s">
        <v>150</v>
      </c>
      <c r="BC9" s="30" t="s">
        <v>114</v>
      </c>
      <c r="BD9" s="30" t="s">
        <v>114</v>
      </c>
      <c r="BE9" s="30" t="s">
        <v>114</v>
      </c>
      <c r="BF9" s="30" t="s">
        <v>124</v>
      </c>
      <c r="BG9" s="30" t="s">
        <v>124</v>
      </c>
      <c r="BH9" s="30" t="s">
        <v>124</v>
      </c>
      <c r="BI9" s="30" t="s">
        <v>124</v>
      </c>
      <c r="BJ9" s="30" t="s">
        <v>124</v>
      </c>
      <c r="BL9" t="s">
        <v>157</v>
      </c>
      <c r="BM9">
        <v>3397</v>
      </c>
      <c r="BN9" s="23">
        <f t="shared" si="3"/>
        <v>1.0759717128642622E-3</v>
      </c>
    </row>
    <row r="10" spans="1:66" x14ac:dyDescent="0.25">
      <c r="B10">
        <v>17</v>
      </c>
      <c r="C10" s="23">
        <v>7.0699999999999999E-2</v>
      </c>
      <c r="D10" s="23">
        <v>7.0499999999999993E-2</v>
      </c>
      <c r="E10" s="23">
        <v>8.4099999999999994E-2</v>
      </c>
      <c r="F10" s="23">
        <v>2.0100000000000001E-4</v>
      </c>
      <c r="G10" s="23">
        <v>4.5699999999999998E-2</v>
      </c>
      <c r="H10" s="23">
        <v>3.9199999999999999E-2</v>
      </c>
      <c r="I10" s="23">
        <v>2.9899999999999999E-2</v>
      </c>
      <c r="J10" s="23">
        <v>6.3899999999999998E-3</v>
      </c>
      <c r="K10" s="23">
        <v>4.9899999999999996E-3</v>
      </c>
      <c r="L10" s="23">
        <v>1.5100000000000001E-3</v>
      </c>
      <c r="M10" s="23">
        <v>9.4399999999999996E-4</v>
      </c>
      <c r="N10" s="23">
        <v>5.9000000000000003E-4</v>
      </c>
      <c r="Q10">
        <v>17</v>
      </c>
      <c r="R10" s="23">
        <f t="shared" si="2"/>
        <v>1.8923184104354063E-2</v>
      </c>
      <c r="S10" s="23">
        <f t="shared" si="0"/>
        <v>1.8869653173365791E-2</v>
      </c>
      <c r="T10" s="23">
        <f t="shared" si="0"/>
        <v>2.2509756480568268E-2</v>
      </c>
      <c r="U10" s="23">
        <f t="shared" si="0"/>
        <v>5.3798585643213113E-5</v>
      </c>
      <c r="V10" s="23">
        <f t="shared" si="0"/>
        <v>1.2231817730820094E-2</v>
      </c>
      <c r="W10" s="23">
        <f t="shared" si="0"/>
        <v>1.0492062473701262E-2</v>
      </c>
      <c r="X10" s="23">
        <f t="shared" si="0"/>
        <v>8.002874182746627E-3</v>
      </c>
      <c r="Y10" s="23">
        <f t="shared" si="0"/>
        <v>1.7103132450752823E-3</v>
      </c>
      <c r="Z10" s="23">
        <f t="shared" si="0"/>
        <v>1.3355967281573802E-3</v>
      </c>
      <c r="AA10" s="23">
        <f t="shared" si="0"/>
        <v>4.0415852896145174E-4</v>
      </c>
      <c r="AB10" s="23">
        <f t="shared" si="0"/>
        <v>2.5266599426464263E-4</v>
      </c>
      <c r="AC10" s="23">
        <f t="shared" si="0"/>
        <v>1.5791624641540167E-4</v>
      </c>
      <c r="AF10">
        <v>17</v>
      </c>
      <c r="AG10" s="24">
        <f t="shared" si="1"/>
        <v>36</v>
      </c>
      <c r="AH10" s="25">
        <f t="shared" si="1"/>
        <v>34</v>
      </c>
      <c r="AI10" s="7">
        <f t="shared" si="1"/>
        <v>32</v>
      </c>
      <c r="AJ10" s="7">
        <f t="shared" si="1"/>
        <v>30</v>
      </c>
      <c r="AK10" s="26">
        <f t="shared" si="1"/>
        <v>28</v>
      </c>
      <c r="AL10" s="26">
        <f t="shared" si="1"/>
        <v>26</v>
      </c>
      <c r="AM10" s="26">
        <f t="shared" si="1"/>
        <v>24</v>
      </c>
      <c r="AN10" s="27">
        <f t="shared" si="1"/>
        <v>22</v>
      </c>
      <c r="AO10" s="27">
        <f t="shared" si="1"/>
        <v>20</v>
      </c>
      <c r="AP10" s="27">
        <f t="shared" si="1"/>
        <v>18</v>
      </c>
      <c r="AQ10" s="27">
        <f t="shared" si="1"/>
        <v>16</v>
      </c>
      <c r="AR10" s="27">
        <f t="shared" si="1"/>
        <v>14</v>
      </c>
      <c r="AS10">
        <v>4</v>
      </c>
      <c r="AT10" t="s">
        <v>107</v>
      </c>
      <c r="AU10" s="29">
        <f>SUM(R17:AC21)</f>
        <v>1.0407403306343309E-2</v>
      </c>
      <c r="AX10">
        <v>17</v>
      </c>
      <c r="AY10" t="s">
        <v>160</v>
      </c>
      <c r="AZ10" s="30" t="s">
        <v>150</v>
      </c>
      <c r="BA10" s="30" t="s">
        <v>150</v>
      </c>
      <c r="BB10" s="30" t="s">
        <v>150</v>
      </c>
      <c r="BC10" s="30" t="s">
        <v>114</v>
      </c>
      <c r="BD10" s="30" t="s">
        <v>114</v>
      </c>
      <c r="BE10" s="30" t="s">
        <v>114</v>
      </c>
      <c r="BF10" s="30" t="s">
        <v>124</v>
      </c>
      <c r="BG10" s="30" t="s">
        <v>124</v>
      </c>
      <c r="BH10" s="30" t="s">
        <v>124</v>
      </c>
      <c r="BI10" s="30" t="s">
        <v>124</v>
      </c>
      <c r="BJ10" s="30" t="s">
        <v>124</v>
      </c>
      <c r="BL10" t="s">
        <v>156</v>
      </c>
      <c r="BM10">
        <v>3396</v>
      </c>
      <c r="BN10" s="23">
        <f t="shared" si="3"/>
        <v>1.1080902714572251E-3</v>
      </c>
    </row>
    <row r="11" spans="1:66" x14ac:dyDescent="0.25">
      <c r="B11">
        <v>18</v>
      </c>
      <c r="C11" s="23">
        <v>6.0299999999999999E-2</v>
      </c>
      <c r="D11" s="23">
        <v>5.5899999999999998E-2</v>
      </c>
      <c r="E11" s="23">
        <v>6.5100000000000005E-2</v>
      </c>
      <c r="F11" s="23">
        <v>2.15E-3</v>
      </c>
      <c r="G11" s="23">
        <v>3.09E-2</v>
      </c>
      <c r="H11" s="23">
        <v>2.2100000000000002E-2</v>
      </c>
      <c r="I11" s="23">
        <v>1.49E-2</v>
      </c>
      <c r="J11" s="23">
        <v>4.3800000000000002E-3</v>
      </c>
      <c r="K11" s="23">
        <v>3.3800000000000002E-3</v>
      </c>
      <c r="L11" s="23">
        <v>9.1399999999999999E-4</v>
      </c>
      <c r="M11" s="23">
        <v>4.8799999999999999E-4</v>
      </c>
      <c r="N11" s="23">
        <v>4.8799999999999999E-4</v>
      </c>
      <c r="Q11">
        <v>18</v>
      </c>
      <c r="R11" s="23">
        <f t="shared" si="2"/>
        <v>1.6139575692963933E-2</v>
      </c>
      <c r="S11" s="23">
        <f t="shared" si="0"/>
        <v>1.4961895211221954E-2</v>
      </c>
      <c r="T11" s="23">
        <f t="shared" si="0"/>
        <v>1.7424318036682457E-2</v>
      </c>
      <c r="U11" s="23">
        <f t="shared" si="0"/>
        <v>5.7545750812392133E-4</v>
      </c>
      <c r="V11" s="23">
        <f t="shared" si="0"/>
        <v>8.2705288376879859E-3</v>
      </c>
      <c r="W11" s="23">
        <f t="shared" si="0"/>
        <v>5.9151678742040293E-3</v>
      </c>
      <c r="X11" s="23">
        <f t="shared" si="0"/>
        <v>3.9880543586262454E-3</v>
      </c>
      <c r="Y11" s="23">
        <f t="shared" si="0"/>
        <v>1.1723273886431514E-3</v>
      </c>
      <c r="Z11" s="23">
        <f t="shared" si="0"/>
        <v>9.046727337017926E-4</v>
      </c>
      <c r="AA11" s="23">
        <f t="shared" si="0"/>
        <v>2.446363546164019E-4</v>
      </c>
      <c r="AB11" s="23">
        <f t="shared" si="0"/>
        <v>1.3061547161138308E-4</v>
      </c>
      <c r="AC11" s="23">
        <f t="shared" si="0"/>
        <v>1.3061547161138308E-4</v>
      </c>
      <c r="AF11">
        <v>18</v>
      </c>
      <c r="AG11" s="24">
        <f t="shared" si="1"/>
        <v>38</v>
      </c>
      <c r="AH11" s="25">
        <f t="shared" si="1"/>
        <v>36</v>
      </c>
      <c r="AI11" s="7">
        <f t="shared" si="1"/>
        <v>34</v>
      </c>
      <c r="AJ11" s="7">
        <f t="shared" si="1"/>
        <v>32</v>
      </c>
      <c r="AK11" s="26">
        <f t="shared" si="1"/>
        <v>30</v>
      </c>
      <c r="AL11" s="26">
        <f t="shared" si="1"/>
        <v>28</v>
      </c>
      <c r="AM11" s="26">
        <f t="shared" si="1"/>
        <v>26</v>
      </c>
      <c r="AN11" s="27">
        <f t="shared" si="1"/>
        <v>24</v>
      </c>
      <c r="AO11" s="27">
        <f t="shared" si="1"/>
        <v>22</v>
      </c>
      <c r="AP11" s="27">
        <f t="shared" si="1"/>
        <v>20</v>
      </c>
      <c r="AQ11" s="27">
        <f t="shared" si="1"/>
        <v>18</v>
      </c>
      <c r="AR11" s="27">
        <f t="shared" si="1"/>
        <v>16</v>
      </c>
      <c r="AS11">
        <v>4</v>
      </c>
      <c r="AT11" t="s">
        <v>108</v>
      </c>
      <c r="AU11" s="29">
        <f>SUM(R22:AC25)</f>
        <v>5.2165624593415857E-3</v>
      </c>
      <c r="AX11">
        <v>18</v>
      </c>
      <c r="AY11" t="s">
        <v>160</v>
      </c>
      <c r="AZ11" s="30" t="s">
        <v>150</v>
      </c>
      <c r="BA11" s="30" t="s">
        <v>150</v>
      </c>
      <c r="BB11" s="30" t="s">
        <v>150</v>
      </c>
      <c r="BC11" s="30" t="s">
        <v>114</v>
      </c>
      <c r="BD11" s="30" t="s">
        <v>114</v>
      </c>
      <c r="BE11" s="30" t="s">
        <v>114</v>
      </c>
      <c r="BF11" s="30" t="s">
        <v>124</v>
      </c>
      <c r="BG11" s="30" t="s">
        <v>124</v>
      </c>
      <c r="BH11" s="30" t="s">
        <v>124</v>
      </c>
      <c r="BI11" s="30" t="s">
        <v>124</v>
      </c>
      <c r="BJ11" s="30" t="s">
        <v>124</v>
      </c>
      <c r="BL11" t="s">
        <v>155</v>
      </c>
      <c r="BM11">
        <v>3395</v>
      </c>
      <c r="BN11" s="23">
        <f t="shared" si="3"/>
        <v>1.0840013525125029E-3</v>
      </c>
    </row>
    <row r="12" spans="1:66" x14ac:dyDescent="0.25">
      <c r="B12">
        <v>19</v>
      </c>
      <c r="C12" s="23">
        <v>4.6699999999999998E-2</v>
      </c>
      <c r="D12" s="23">
        <v>3.3300000000000003E-2</v>
      </c>
      <c r="E12" s="23">
        <v>4.0099999999999997E-2</v>
      </c>
      <c r="F12" s="23">
        <v>6.3800000000000003E-3</v>
      </c>
      <c r="G12" s="23">
        <v>1.8499999999999999E-2</v>
      </c>
      <c r="H12" s="23">
        <v>1.09E-2</v>
      </c>
      <c r="I12" s="23">
        <v>5.9100000000000003E-3</v>
      </c>
      <c r="J12" s="23">
        <v>3.0100000000000001E-3</v>
      </c>
      <c r="K12" s="23">
        <v>1.5499999999999999E-3</v>
      </c>
      <c r="L12" s="23">
        <v>7.1100000000000004E-4</v>
      </c>
      <c r="M12" s="23">
        <v>2.7799999999999998E-4</v>
      </c>
      <c r="N12" s="23">
        <v>3.39E-4</v>
      </c>
      <c r="Q12">
        <v>19</v>
      </c>
      <c r="R12" s="23">
        <f t="shared" si="2"/>
        <v>1.2499472385761453E-2</v>
      </c>
      <c r="S12" s="23">
        <f t="shared" si="0"/>
        <v>8.9129000095472481E-3</v>
      </c>
      <c r="T12" s="23">
        <f t="shared" si="0"/>
        <v>1.0732951663148485E-2</v>
      </c>
      <c r="U12" s="23">
        <f t="shared" si="0"/>
        <v>1.7076366985258689E-3</v>
      </c>
      <c r="V12" s="23">
        <f t="shared" si="0"/>
        <v>4.9516111164151369E-3</v>
      </c>
      <c r="W12" s="23">
        <f t="shared" si="0"/>
        <v>2.9174357388608105E-3</v>
      </c>
      <c r="X12" s="23">
        <f t="shared" si="0"/>
        <v>1.5818390107034304E-3</v>
      </c>
      <c r="Y12" s="23">
        <f t="shared" si="0"/>
        <v>8.0564051137348982E-4</v>
      </c>
      <c r="Z12" s="23">
        <f t="shared" si="0"/>
        <v>4.1486471515910607E-4</v>
      </c>
      <c r="AA12" s="23">
        <f t="shared" si="0"/>
        <v>1.9030245966330608E-4</v>
      </c>
      <c r="AB12" s="23">
        <f t="shared" si="0"/>
        <v>7.4407994073697728E-5</v>
      </c>
      <c r="AC12" s="23">
        <f t="shared" si="0"/>
        <v>9.073492802512062E-5</v>
      </c>
      <c r="AF12">
        <v>19</v>
      </c>
      <c r="AG12" s="24">
        <f t="shared" si="1"/>
        <v>40</v>
      </c>
      <c r="AH12" s="25">
        <f t="shared" si="1"/>
        <v>38</v>
      </c>
      <c r="AI12" s="7">
        <f t="shared" si="1"/>
        <v>36</v>
      </c>
      <c r="AJ12" s="7">
        <f t="shared" si="1"/>
        <v>34</v>
      </c>
      <c r="AK12" s="26">
        <f t="shared" si="1"/>
        <v>32</v>
      </c>
      <c r="AL12" s="26">
        <f t="shared" si="1"/>
        <v>30</v>
      </c>
      <c r="AM12" s="26">
        <f t="shared" si="1"/>
        <v>28</v>
      </c>
      <c r="AN12" s="27">
        <f t="shared" si="1"/>
        <v>26</v>
      </c>
      <c r="AO12" s="27">
        <f t="shared" si="1"/>
        <v>24</v>
      </c>
      <c r="AP12" s="27">
        <f t="shared" si="1"/>
        <v>22</v>
      </c>
      <c r="AQ12" s="27">
        <f t="shared" si="1"/>
        <v>20</v>
      </c>
      <c r="AR12" s="27">
        <f t="shared" si="1"/>
        <v>18</v>
      </c>
      <c r="AS12">
        <v>3</v>
      </c>
      <c r="AX12">
        <v>19</v>
      </c>
      <c r="AY12" t="s">
        <v>159</v>
      </c>
      <c r="AZ12" s="30" t="s">
        <v>149</v>
      </c>
      <c r="BA12" s="30" t="s">
        <v>149</v>
      </c>
      <c r="BB12" s="30" t="s">
        <v>149</v>
      </c>
      <c r="BC12" s="30" t="s">
        <v>113</v>
      </c>
      <c r="BD12" s="30" t="s">
        <v>113</v>
      </c>
      <c r="BE12" s="30" t="s">
        <v>113</v>
      </c>
      <c r="BF12" s="30" t="s">
        <v>123</v>
      </c>
      <c r="BG12" s="30" t="s">
        <v>123</v>
      </c>
      <c r="BH12" s="30" t="s">
        <v>123</v>
      </c>
      <c r="BI12" s="30" t="s">
        <v>123</v>
      </c>
      <c r="BJ12" s="30" t="s">
        <v>123</v>
      </c>
      <c r="BL12" t="s">
        <v>154</v>
      </c>
      <c r="BM12">
        <v>3394</v>
      </c>
      <c r="BN12" s="23">
        <f t="shared" si="3"/>
        <v>2.9388481112561184E-3</v>
      </c>
    </row>
    <row r="13" spans="1:66" x14ac:dyDescent="0.25">
      <c r="B13">
        <v>20</v>
      </c>
      <c r="C13" s="23">
        <v>2.1299999999999999E-2</v>
      </c>
      <c r="D13" s="23">
        <v>1.6500000000000001E-2</v>
      </c>
      <c r="E13" s="23">
        <v>2.0899999999999998E-2</v>
      </c>
      <c r="F13" s="23">
        <v>9.5899999999999996E-3</v>
      </c>
      <c r="G13" s="23">
        <v>8.1399999999999997E-3</v>
      </c>
      <c r="H13" s="23">
        <v>4.7600000000000003E-3</v>
      </c>
      <c r="I13" s="23">
        <v>3.0300000000000001E-3</v>
      </c>
      <c r="J13" s="23">
        <v>1.9300000000000001E-3</v>
      </c>
      <c r="K13" s="23">
        <v>8.4400000000000002E-4</v>
      </c>
      <c r="L13" s="23">
        <v>6.78E-4</v>
      </c>
      <c r="M13" s="23">
        <v>2.1000000000000001E-4</v>
      </c>
      <c r="N13" s="23">
        <v>3.21E-4</v>
      </c>
      <c r="Q13">
        <v>20</v>
      </c>
      <c r="R13" s="23">
        <f t="shared" si="2"/>
        <v>5.7010441502509416E-3</v>
      </c>
      <c r="S13" s="23">
        <f t="shared" si="0"/>
        <v>4.4163018065324199E-3</v>
      </c>
      <c r="T13" s="23">
        <f t="shared" si="0"/>
        <v>5.5939822882743974E-3</v>
      </c>
      <c r="U13" s="23">
        <f t="shared" si="0"/>
        <v>2.5668081408876304E-3</v>
      </c>
      <c r="V13" s="23">
        <f t="shared" si="0"/>
        <v>2.17870889122266E-3</v>
      </c>
      <c r="W13" s="23">
        <f t="shared" si="0"/>
        <v>1.2740361575208678E-3</v>
      </c>
      <c r="X13" s="23">
        <f t="shared" si="0"/>
        <v>8.1099360447231701E-4</v>
      </c>
      <c r="Y13" s="23">
        <f t="shared" si="0"/>
        <v>5.1657348403682244E-4</v>
      </c>
      <c r="Z13" s="23">
        <f t="shared" si="0"/>
        <v>2.2590052877050681E-4</v>
      </c>
      <c r="AA13" s="23">
        <f t="shared" si="0"/>
        <v>1.8146985605024124E-4</v>
      </c>
      <c r="AB13" s="23">
        <f t="shared" si="0"/>
        <v>5.6207477537685338E-5</v>
      </c>
      <c r="AC13" s="23">
        <f t="shared" si="0"/>
        <v>8.5917144236176155E-5</v>
      </c>
      <c r="AF13">
        <v>20</v>
      </c>
      <c r="AG13" s="24">
        <f t="shared" ref="AG13:AR25" si="4">$AF13*2+2-(AG$2*2)</f>
        <v>42</v>
      </c>
      <c r="AH13" s="25">
        <f t="shared" si="4"/>
        <v>40</v>
      </c>
      <c r="AI13" s="7">
        <f t="shared" si="4"/>
        <v>38</v>
      </c>
      <c r="AJ13" s="7">
        <f t="shared" si="4"/>
        <v>36</v>
      </c>
      <c r="AK13" s="26">
        <f t="shared" si="4"/>
        <v>34</v>
      </c>
      <c r="AL13" s="26">
        <f t="shared" si="4"/>
        <v>32</v>
      </c>
      <c r="AM13" s="26">
        <f t="shared" si="4"/>
        <v>30</v>
      </c>
      <c r="AN13" s="27">
        <f t="shared" si="4"/>
        <v>28</v>
      </c>
      <c r="AO13" s="27">
        <f t="shared" si="4"/>
        <v>26</v>
      </c>
      <c r="AP13" s="27">
        <f t="shared" si="4"/>
        <v>24</v>
      </c>
      <c r="AQ13" s="27">
        <f t="shared" si="4"/>
        <v>22</v>
      </c>
      <c r="AR13" s="27">
        <f t="shared" si="4"/>
        <v>20</v>
      </c>
      <c r="AS13">
        <v>3</v>
      </c>
      <c r="AX13">
        <v>20</v>
      </c>
      <c r="AY13" t="s">
        <v>159</v>
      </c>
      <c r="AZ13" s="30" t="s">
        <v>149</v>
      </c>
      <c r="BA13" s="30" t="s">
        <v>149</v>
      </c>
      <c r="BB13" s="30" t="s">
        <v>149</v>
      </c>
      <c r="BC13" s="30" t="s">
        <v>113</v>
      </c>
      <c r="BD13" s="30" t="s">
        <v>113</v>
      </c>
      <c r="BE13" s="30" t="s">
        <v>113</v>
      </c>
      <c r="BF13" s="30" t="s">
        <v>123</v>
      </c>
      <c r="BG13" s="30" t="s">
        <v>123</v>
      </c>
      <c r="BH13" s="30" t="s">
        <v>123</v>
      </c>
      <c r="BI13" s="30" t="s">
        <v>123</v>
      </c>
      <c r="BJ13" s="30" t="s">
        <v>123</v>
      </c>
      <c r="BL13" s="30" t="s">
        <v>153</v>
      </c>
      <c r="BM13">
        <v>3381</v>
      </c>
      <c r="BN13" s="23">
        <f t="shared" si="3"/>
        <v>0</v>
      </c>
    </row>
    <row r="14" spans="1:66" x14ac:dyDescent="0.25">
      <c r="B14">
        <v>21</v>
      </c>
      <c r="C14" s="23">
        <v>6.6800000000000002E-3</v>
      </c>
      <c r="D14" s="23">
        <v>7.2899999999999996E-3</v>
      </c>
      <c r="E14" s="23">
        <v>1.03E-2</v>
      </c>
      <c r="F14" s="23">
        <v>1.01E-2</v>
      </c>
      <c r="G14" s="23">
        <v>4.3299999999999996E-3</v>
      </c>
      <c r="H14" s="23">
        <v>2.3500000000000001E-3</v>
      </c>
      <c r="I14" s="23">
        <v>1.5499999999999999E-3</v>
      </c>
      <c r="J14" s="23">
        <v>7.9799999999999999E-4</v>
      </c>
      <c r="K14" s="23">
        <v>3.5100000000000002E-4</v>
      </c>
      <c r="L14" s="23">
        <v>4.3800000000000002E-4</v>
      </c>
      <c r="M14" s="23">
        <v>1.2300000000000001E-4</v>
      </c>
      <c r="N14" s="23">
        <v>1.6799999999999999E-4</v>
      </c>
      <c r="Q14">
        <v>21</v>
      </c>
      <c r="R14" s="23">
        <f t="shared" si="2"/>
        <v>1.7879330950082764E-3</v>
      </c>
      <c r="S14" s="23">
        <f t="shared" si="0"/>
        <v>1.9512024345225052E-3</v>
      </c>
      <c r="T14" s="23">
        <f t="shared" si="0"/>
        <v>2.756842945895995E-3</v>
      </c>
      <c r="U14" s="23">
        <f t="shared" si="0"/>
        <v>2.7033120149077233E-3</v>
      </c>
      <c r="V14" s="23">
        <f t="shared" si="0"/>
        <v>1.1589446558960834E-3</v>
      </c>
      <c r="W14" s="23">
        <f t="shared" si="0"/>
        <v>6.2898843911219314E-4</v>
      </c>
      <c r="X14" s="23">
        <f t="shared" si="0"/>
        <v>4.1486471515910607E-4</v>
      </c>
      <c r="Y14" s="23">
        <f t="shared" si="0"/>
        <v>2.1358841464320428E-4</v>
      </c>
      <c r="Z14" s="23">
        <f t="shared" si="0"/>
        <v>9.3946783884416929E-5</v>
      </c>
      <c r="AA14" s="23">
        <f t="shared" si="0"/>
        <v>1.1723273886431514E-4</v>
      </c>
      <c r="AB14" s="23">
        <f t="shared" si="0"/>
        <v>3.2921522557787127E-5</v>
      </c>
      <c r="AC14" s="23">
        <f t="shared" si="0"/>
        <v>4.4965982030148268E-5</v>
      </c>
      <c r="AF14">
        <v>21</v>
      </c>
      <c r="AG14" s="24">
        <f t="shared" si="4"/>
        <v>44</v>
      </c>
      <c r="AH14" s="25">
        <f t="shared" si="4"/>
        <v>42</v>
      </c>
      <c r="AI14" s="7">
        <f t="shared" si="4"/>
        <v>40</v>
      </c>
      <c r="AJ14" s="7">
        <f t="shared" si="4"/>
        <v>38</v>
      </c>
      <c r="AK14" s="26">
        <f t="shared" si="4"/>
        <v>36</v>
      </c>
      <c r="AL14" s="26">
        <f t="shared" si="4"/>
        <v>34</v>
      </c>
      <c r="AM14" s="26">
        <f t="shared" si="4"/>
        <v>32</v>
      </c>
      <c r="AN14" s="27">
        <f t="shared" si="4"/>
        <v>30</v>
      </c>
      <c r="AO14" s="27">
        <f t="shared" si="4"/>
        <v>28</v>
      </c>
      <c r="AP14" s="27">
        <f t="shared" si="4"/>
        <v>26</v>
      </c>
      <c r="AQ14" s="27">
        <f t="shared" si="4"/>
        <v>24</v>
      </c>
      <c r="AR14" s="27">
        <f t="shared" si="4"/>
        <v>22</v>
      </c>
      <c r="AS14">
        <v>3</v>
      </c>
      <c r="AX14">
        <v>21</v>
      </c>
      <c r="AY14" t="s">
        <v>159</v>
      </c>
      <c r="AZ14" s="30" t="s">
        <v>149</v>
      </c>
      <c r="BA14" s="30" t="s">
        <v>149</v>
      </c>
      <c r="BB14" s="30" t="s">
        <v>149</v>
      </c>
      <c r="BC14" s="30" t="s">
        <v>113</v>
      </c>
      <c r="BD14" s="30" t="s">
        <v>113</v>
      </c>
      <c r="BE14" s="30" t="s">
        <v>113</v>
      </c>
      <c r="BF14" s="30" t="s">
        <v>123</v>
      </c>
      <c r="BG14" s="30" t="s">
        <v>123</v>
      </c>
      <c r="BH14" s="30" t="s">
        <v>123</v>
      </c>
      <c r="BI14" s="30" t="s">
        <v>123</v>
      </c>
      <c r="BJ14" s="30" t="s">
        <v>123</v>
      </c>
      <c r="BL14" s="30" t="s">
        <v>152</v>
      </c>
      <c r="BM14">
        <v>3380</v>
      </c>
      <c r="BN14" s="23">
        <f t="shared" si="3"/>
        <v>0.17203717070079788</v>
      </c>
    </row>
    <row r="15" spans="1:66" x14ac:dyDescent="0.25">
      <c r="B15">
        <v>22</v>
      </c>
      <c r="C15" s="23">
        <v>2.5600000000000002E-3</v>
      </c>
      <c r="D15" s="23">
        <v>3.32E-3</v>
      </c>
      <c r="E15" s="23">
        <v>4.4799999999999996E-3</v>
      </c>
      <c r="F15" s="23">
        <v>9.5999999999999992E-3</v>
      </c>
      <c r="G15" s="23">
        <v>1.81E-3</v>
      </c>
      <c r="H15" s="23">
        <v>9.3899999999999995E-4</v>
      </c>
      <c r="I15" s="23">
        <v>4.3800000000000002E-4</v>
      </c>
      <c r="J15" s="23">
        <v>5.0799999999999999E-4</v>
      </c>
      <c r="K15" s="23">
        <v>1.92E-4</v>
      </c>
      <c r="L15" s="23">
        <v>1.7100000000000001E-4</v>
      </c>
      <c r="M15" s="23">
        <v>7.0599999999999995E-5</v>
      </c>
      <c r="N15" s="23">
        <v>0</v>
      </c>
      <c r="Q15">
        <v>22</v>
      </c>
      <c r="R15" s="23">
        <f t="shared" si="2"/>
        <v>6.8519591664987849E-4</v>
      </c>
      <c r="S15" s="23">
        <f t="shared" si="0"/>
        <v>8.8861345440531102E-4</v>
      </c>
      <c r="T15" s="23">
        <f t="shared" si="0"/>
        <v>1.1990928541372871E-3</v>
      </c>
      <c r="U15" s="23">
        <f t="shared" si="0"/>
        <v>2.5694846874370438E-3</v>
      </c>
      <c r="V15" s="23">
        <f t="shared" si="0"/>
        <v>4.8445492544385934E-4</v>
      </c>
      <c r="W15" s="23">
        <f t="shared" si="0"/>
        <v>2.5132772098993586E-4</v>
      </c>
      <c r="X15" s="23">
        <f t="shared" si="0"/>
        <v>1.1723273886431514E-4</v>
      </c>
      <c r="Y15" s="23">
        <f t="shared" si="0"/>
        <v>1.3596856471021024E-4</v>
      </c>
      <c r="Z15" s="23">
        <f t="shared" si="0"/>
        <v>5.138969374874088E-5</v>
      </c>
      <c r="AA15" s="23">
        <f t="shared" si="0"/>
        <v>4.5768945994972352E-5</v>
      </c>
      <c r="AB15" s="23">
        <f t="shared" si="0"/>
        <v>1.8896418638859927E-5</v>
      </c>
      <c r="AC15" s="23">
        <f t="shared" si="0"/>
        <v>0</v>
      </c>
      <c r="AF15">
        <v>22</v>
      </c>
      <c r="AG15" s="24">
        <f t="shared" si="4"/>
        <v>46</v>
      </c>
      <c r="AH15" s="25">
        <f t="shared" si="4"/>
        <v>44</v>
      </c>
      <c r="AI15" s="7">
        <f t="shared" si="4"/>
        <v>42</v>
      </c>
      <c r="AJ15" s="7">
        <f t="shared" si="4"/>
        <v>40</v>
      </c>
      <c r="AK15" s="26">
        <f t="shared" si="4"/>
        <v>38</v>
      </c>
      <c r="AL15" s="26">
        <f t="shared" si="4"/>
        <v>36</v>
      </c>
      <c r="AM15" s="26">
        <f t="shared" si="4"/>
        <v>34</v>
      </c>
      <c r="AN15" s="27">
        <f t="shared" si="4"/>
        <v>32</v>
      </c>
      <c r="AO15" s="27">
        <f t="shared" si="4"/>
        <v>30</v>
      </c>
      <c r="AP15" s="27">
        <f t="shared" si="4"/>
        <v>28</v>
      </c>
      <c r="AQ15" s="27">
        <f t="shared" si="4"/>
        <v>26</v>
      </c>
      <c r="AR15" s="27">
        <f t="shared" si="4"/>
        <v>24</v>
      </c>
      <c r="AS15">
        <v>3</v>
      </c>
      <c r="AX15">
        <v>22</v>
      </c>
      <c r="AY15" t="s">
        <v>159</v>
      </c>
      <c r="AZ15" s="30" t="s">
        <v>149</v>
      </c>
      <c r="BA15" s="30" t="s">
        <v>149</v>
      </c>
      <c r="BB15" s="30" t="s">
        <v>149</v>
      </c>
      <c r="BC15" s="30" t="s">
        <v>113</v>
      </c>
      <c r="BD15" s="30" t="s">
        <v>113</v>
      </c>
      <c r="BE15" s="30" t="s">
        <v>113</v>
      </c>
      <c r="BF15" s="30" t="s">
        <v>123</v>
      </c>
      <c r="BG15" s="30" t="s">
        <v>123</v>
      </c>
      <c r="BH15" s="30" t="s">
        <v>123</v>
      </c>
      <c r="BI15" s="30" t="s">
        <v>123</v>
      </c>
      <c r="BJ15" s="30" t="s">
        <v>123</v>
      </c>
      <c r="BL15" s="30" t="s">
        <v>151</v>
      </c>
      <c r="BM15">
        <v>3379</v>
      </c>
      <c r="BN15" s="23">
        <f t="shared" si="3"/>
        <v>0.26220606266164853</v>
      </c>
    </row>
    <row r="16" spans="1:66" x14ac:dyDescent="0.25">
      <c r="B16">
        <v>23</v>
      </c>
      <c r="C16" s="23">
        <v>1.91E-3</v>
      </c>
      <c r="D16" s="23">
        <v>1.8500000000000001E-3</v>
      </c>
      <c r="E16" s="23">
        <v>8.2799999999999996E-4</v>
      </c>
      <c r="F16" s="23">
        <v>5.7600000000000004E-3</v>
      </c>
      <c r="G16" s="23">
        <v>7.8399999999999997E-4</v>
      </c>
      <c r="H16" s="23">
        <v>2.2100000000000001E-4</v>
      </c>
      <c r="I16" s="23">
        <v>1.92E-4</v>
      </c>
      <c r="J16" s="23">
        <v>3.5300000000000002E-4</v>
      </c>
      <c r="K16" s="23">
        <v>1.3200000000000001E-4</v>
      </c>
      <c r="L16" s="23">
        <v>1.18E-4</v>
      </c>
      <c r="M16" s="23">
        <v>4.5399999999999999E-5</v>
      </c>
      <c r="N16" s="23">
        <v>0</v>
      </c>
      <c r="Q16">
        <v>23</v>
      </c>
      <c r="R16" s="23">
        <f t="shared" si="2"/>
        <v>5.1122039093799525E-4</v>
      </c>
      <c r="S16" s="23">
        <f t="shared" si="0"/>
        <v>4.9516111164151367E-4</v>
      </c>
      <c r="T16" s="23">
        <f t="shared" si="0"/>
        <v>2.2161805429144504E-4</v>
      </c>
      <c r="U16" s="23">
        <f t="shared" si="0"/>
        <v>1.5416908124622265E-3</v>
      </c>
      <c r="V16" s="23">
        <f t="shared" si="0"/>
        <v>2.0984124947402526E-4</v>
      </c>
      <c r="W16" s="23">
        <f t="shared" si="0"/>
        <v>5.9151678742040284E-5</v>
      </c>
      <c r="X16" s="23">
        <f t="shared" si="0"/>
        <v>5.138969374874088E-5</v>
      </c>
      <c r="Y16" s="23">
        <f t="shared" si="0"/>
        <v>9.4482093194299643E-5</v>
      </c>
      <c r="Z16" s="23">
        <f t="shared" si="0"/>
        <v>3.5330414452259359E-5</v>
      </c>
      <c r="AA16" s="23">
        <f t="shared" si="0"/>
        <v>3.1583249283080329E-5</v>
      </c>
      <c r="AB16" s="23">
        <f t="shared" si="0"/>
        <v>1.2151521334337687E-5</v>
      </c>
      <c r="AC16" s="23">
        <f t="shared" si="0"/>
        <v>0</v>
      </c>
      <c r="AF16">
        <v>23</v>
      </c>
      <c r="AG16" s="24">
        <f t="shared" si="4"/>
        <v>48</v>
      </c>
      <c r="AH16" s="25">
        <f t="shared" si="4"/>
        <v>46</v>
      </c>
      <c r="AI16" s="7">
        <f t="shared" si="4"/>
        <v>44</v>
      </c>
      <c r="AJ16" s="7">
        <f t="shared" si="4"/>
        <v>42</v>
      </c>
      <c r="AK16" s="26">
        <f t="shared" si="4"/>
        <v>40</v>
      </c>
      <c r="AL16" s="26">
        <f t="shared" si="4"/>
        <v>38</v>
      </c>
      <c r="AM16" s="26">
        <f t="shared" si="4"/>
        <v>36</v>
      </c>
      <c r="AN16" s="27">
        <f t="shared" si="4"/>
        <v>34</v>
      </c>
      <c r="AO16" s="27">
        <f t="shared" si="4"/>
        <v>32</v>
      </c>
      <c r="AP16" s="27">
        <f t="shared" si="4"/>
        <v>30</v>
      </c>
      <c r="AQ16" s="27">
        <f t="shared" si="4"/>
        <v>28</v>
      </c>
      <c r="AR16" s="27">
        <f t="shared" si="4"/>
        <v>26</v>
      </c>
      <c r="AS16">
        <v>3</v>
      </c>
      <c r="AX16">
        <v>23</v>
      </c>
      <c r="AY16" t="s">
        <v>159</v>
      </c>
      <c r="AZ16" s="30" t="s">
        <v>149</v>
      </c>
      <c r="BA16" s="30" t="s">
        <v>149</v>
      </c>
      <c r="BB16" s="30" t="s">
        <v>149</v>
      </c>
      <c r="BC16" s="30" t="s">
        <v>113</v>
      </c>
      <c r="BD16" s="30" t="s">
        <v>113</v>
      </c>
      <c r="BE16" s="30" t="s">
        <v>113</v>
      </c>
      <c r="BF16" s="30" t="s">
        <v>123</v>
      </c>
      <c r="BG16" s="30" t="s">
        <v>123</v>
      </c>
      <c r="BH16" s="30" t="s">
        <v>123</v>
      </c>
      <c r="BI16" s="30" t="s">
        <v>123</v>
      </c>
      <c r="BJ16" s="30" t="s">
        <v>123</v>
      </c>
      <c r="BL16" s="30" t="s">
        <v>150</v>
      </c>
      <c r="BM16">
        <v>3378</v>
      </c>
      <c r="BN16" s="23">
        <f t="shared" si="3"/>
        <v>0.11658260570746258</v>
      </c>
    </row>
    <row r="17" spans="2:66" x14ac:dyDescent="0.25">
      <c r="B17">
        <v>24</v>
      </c>
      <c r="C17" s="23">
        <v>2.4199999999999998E-3</v>
      </c>
      <c r="D17" s="23">
        <v>1.5100000000000001E-3</v>
      </c>
      <c r="E17" s="23">
        <v>1.32E-3</v>
      </c>
      <c r="F17" s="23">
        <v>3.2100000000000002E-3</v>
      </c>
      <c r="G17" s="23">
        <v>4.0299999999999998E-4</v>
      </c>
      <c r="H17" s="23">
        <v>2.2800000000000001E-4</v>
      </c>
      <c r="I17" s="23">
        <v>1.84E-4</v>
      </c>
      <c r="J17" s="23">
        <v>7.64E-5</v>
      </c>
      <c r="K17" s="23">
        <v>4.88E-5</v>
      </c>
      <c r="L17" s="23">
        <v>2.9600000000000001E-5</v>
      </c>
      <c r="M17" s="23">
        <v>8.9800000000000001E-5</v>
      </c>
      <c r="N17" s="23">
        <v>0</v>
      </c>
      <c r="Q17">
        <v>24</v>
      </c>
      <c r="R17" s="23">
        <f t="shared" si="2"/>
        <v>6.4772426495808815E-4</v>
      </c>
      <c r="S17" s="23">
        <f t="shared" si="0"/>
        <v>4.0415852896145174E-4</v>
      </c>
      <c r="T17" s="23">
        <f t="shared" si="0"/>
        <v>3.5330414452259358E-4</v>
      </c>
      <c r="U17" s="23">
        <f t="shared" si="0"/>
        <v>8.5917144236176163E-4</v>
      </c>
      <c r="V17" s="23">
        <f t="shared" si="0"/>
        <v>1.0786482594136757E-4</v>
      </c>
      <c r="W17" s="23">
        <f t="shared" si="0"/>
        <v>6.1025261326629803E-5</v>
      </c>
      <c r="X17" s="23">
        <f t="shared" si="0"/>
        <v>4.9248456509210012E-5</v>
      </c>
      <c r="Y17" s="23">
        <f t="shared" si="0"/>
        <v>2.0448815637519809E-5</v>
      </c>
      <c r="Z17" s="23">
        <f t="shared" si="0"/>
        <v>1.3061547161138307E-5</v>
      </c>
      <c r="AA17" s="23">
        <f t="shared" si="0"/>
        <v>7.9225777862642199E-6</v>
      </c>
      <c r="AB17" s="23">
        <f t="shared" si="0"/>
        <v>2.4035388013734017E-5</v>
      </c>
      <c r="AC17" s="23">
        <f t="shared" si="0"/>
        <v>0</v>
      </c>
      <c r="AF17">
        <v>24</v>
      </c>
      <c r="AG17" s="24">
        <f t="shared" si="4"/>
        <v>50</v>
      </c>
      <c r="AH17" s="25">
        <f t="shared" si="4"/>
        <v>48</v>
      </c>
      <c r="AI17" s="7">
        <f t="shared" si="4"/>
        <v>46</v>
      </c>
      <c r="AJ17" s="7">
        <f t="shared" si="4"/>
        <v>44</v>
      </c>
      <c r="AK17" s="26">
        <f t="shared" si="4"/>
        <v>42</v>
      </c>
      <c r="AL17" s="26">
        <f t="shared" si="4"/>
        <v>40</v>
      </c>
      <c r="AM17" s="26">
        <f t="shared" si="4"/>
        <v>38</v>
      </c>
      <c r="AN17" s="27">
        <f t="shared" si="4"/>
        <v>36</v>
      </c>
      <c r="AO17" s="27">
        <f t="shared" si="4"/>
        <v>34</v>
      </c>
      <c r="AP17" s="27">
        <f t="shared" si="4"/>
        <v>32</v>
      </c>
      <c r="AQ17" s="27">
        <f t="shared" si="4"/>
        <v>30</v>
      </c>
      <c r="AR17" s="27">
        <f t="shared" si="4"/>
        <v>28</v>
      </c>
      <c r="AS17">
        <v>2</v>
      </c>
      <c r="AX17">
        <v>24</v>
      </c>
      <c r="AY17" t="s">
        <v>158</v>
      </c>
      <c r="AZ17" s="30" t="s">
        <v>148</v>
      </c>
      <c r="BA17" s="30" t="s">
        <v>148</v>
      </c>
      <c r="BB17" s="30" t="s">
        <v>148</v>
      </c>
      <c r="BC17" s="30" t="s">
        <v>112</v>
      </c>
      <c r="BD17" s="30" t="s">
        <v>112</v>
      </c>
      <c r="BE17" s="30" t="s">
        <v>112</v>
      </c>
      <c r="BF17" s="30" t="s">
        <v>122</v>
      </c>
      <c r="BG17" s="30" t="s">
        <v>122</v>
      </c>
      <c r="BH17" s="30" t="s">
        <v>122</v>
      </c>
      <c r="BI17" s="30" t="s">
        <v>122</v>
      </c>
      <c r="BJ17" s="30" t="s">
        <v>122</v>
      </c>
      <c r="BL17" s="30" t="s">
        <v>149</v>
      </c>
      <c r="BM17">
        <v>3377</v>
      </c>
      <c r="BN17" s="23">
        <f t="shared" si="3"/>
        <v>4.8257598976617098E-2</v>
      </c>
    </row>
    <row r="18" spans="2:66" x14ac:dyDescent="0.25">
      <c r="B18">
        <v>25</v>
      </c>
      <c r="C18" s="23">
        <v>3.3700000000000002E-3</v>
      </c>
      <c r="D18" s="23">
        <v>1.41E-3</v>
      </c>
      <c r="E18" s="23">
        <v>8.7699999999999996E-4</v>
      </c>
      <c r="F18" s="23">
        <v>1.41E-3</v>
      </c>
      <c r="G18" s="23">
        <v>2.6899999999999998E-4</v>
      </c>
      <c r="H18" s="23">
        <v>1.03E-5</v>
      </c>
      <c r="I18" s="23">
        <v>9.2299999999999994E-5</v>
      </c>
      <c r="J18" s="23">
        <v>3.6600000000000002E-5</v>
      </c>
      <c r="K18" s="23">
        <v>2.7100000000000001E-5</v>
      </c>
      <c r="L18" s="23">
        <v>0</v>
      </c>
      <c r="M18" s="23">
        <v>1.5299999999999999E-5</v>
      </c>
      <c r="N18" s="23">
        <v>0</v>
      </c>
      <c r="Q18">
        <v>25</v>
      </c>
      <c r="R18" s="23">
        <f t="shared" si="2"/>
        <v>9.0199618715237906E-4</v>
      </c>
      <c r="S18" s="23">
        <f t="shared" si="0"/>
        <v>3.7739306346731583E-4</v>
      </c>
      <c r="T18" s="23">
        <f t="shared" si="0"/>
        <v>2.3473313238357162E-4</v>
      </c>
      <c r="U18" s="23">
        <f t="shared" si="0"/>
        <v>3.7739306346731583E-4</v>
      </c>
      <c r="V18" s="23">
        <f t="shared" si="0"/>
        <v>7.1999102179225502E-5</v>
      </c>
      <c r="W18" s="23">
        <f t="shared" si="0"/>
        <v>2.7568429458959951E-6</v>
      </c>
      <c r="X18" s="23">
        <f t="shared" si="0"/>
        <v>2.4704524651087412E-5</v>
      </c>
      <c r="Y18" s="23">
        <f t="shared" si="0"/>
        <v>9.7961603708537316E-6</v>
      </c>
      <c r="Z18" s="23">
        <f t="shared" si="0"/>
        <v>7.2534411489108226E-6</v>
      </c>
      <c r="AA18" s="23">
        <f t="shared" si="0"/>
        <v>0</v>
      </c>
      <c r="AB18" s="23">
        <f t="shared" si="0"/>
        <v>4.0951162206027884E-6</v>
      </c>
      <c r="AC18" s="23">
        <f t="shared" si="0"/>
        <v>0</v>
      </c>
      <c r="AF18">
        <v>25</v>
      </c>
      <c r="AG18" s="24">
        <f t="shared" si="4"/>
        <v>52</v>
      </c>
      <c r="AH18" s="25">
        <f t="shared" si="4"/>
        <v>50</v>
      </c>
      <c r="AI18" s="7">
        <f t="shared" si="4"/>
        <v>48</v>
      </c>
      <c r="AJ18" s="7">
        <f t="shared" si="4"/>
        <v>46</v>
      </c>
      <c r="AK18" s="26">
        <f t="shared" si="4"/>
        <v>44</v>
      </c>
      <c r="AL18" s="26">
        <f t="shared" si="4"/>
        <v>42</v>
      </c>
      <c r="AM18" s="26">
        <f t="shared" si="4"/>
        <v>40</v>
      </c>
      <c r="AN18" s="27">
        <f t="shared" si="4"/>
        <v>38</v>
      </c>
      <c r="AO18" s="27">
        <f t="shared" si="4"/>
        <v>36</v>
      </c>
      <c r="AP18" s="27">
        <f t="shared" si="4"/>
        <v>34</v>
      </c>
      <c r="AQ18" s="27">
        <f t="shared" si="4"/>
        <v>32</v>
      </c>
      <c r="AR18" s="27">
        <f t="shared" si="4"/>
        <v>30</v>
      </c>
      <c r="AS18">
        <v>2</v>
      </c>
      <c r="AX18">
        <v>25</v>
      </c>
      <c r="AY18" t="s">
        <v>158</v>
      </c>
      <c r="AZ18" s="30" t="s">
        <v>148</v>
      </c>
      <c r="BA18" s="30" t="s">
        <v>148</v>
      </c>
      <c r="BB18" s="30" t="s">
        <v>148</v>
      </c>
      <c r="BC18" s="30" t="s">
        <v>112</v>
      </c>
      <c r="BD18" s="30" t="s">
        <v>112</v>
      </c>
      <c r="BE18" s="30" t="s">
        <v>112</v>
      </c>
      <c r="BF18" s="30" t="s">
        <v>122</v>
      </c>
      <c r="BG18" s="30" t="s">
        <v>122</v>
      </c>
      <c r="BH18" s="30" t="s">
        <v>122</v>
      </c>
      <c r="BI18" s="30" t="s">
        <v>122</v>
      </c>
      <c r="BJ18" s="30" t="s">
        <v>122</v>
      </c>
      <c r="BL18" s="30" t="s">
        <v>148</v>
      </c>
      <c r="BM18">
        <v>3376</v>
      </c>
      <c r="BN18" s="23">
        <f t="shared" si="3"/>
        <v>2.60615337516401E-3</v>
      </c>
    </row>
    <row r="19" spans="2:66" x14ac:dyDescent="0.25">
      <c r="B19">
        <v>26</v>
      </c>
      <c r="C19" s="23">
        <v>4.0200000000000001E-3</v>
      </c>
      <c r="D19" s="23">
        <v>1.2999999999999999E-3</v>
      </c>
      <c r="E19" s="23">
        <v>7.5199999999999996E-4</v>
      </c>
      <c r="F19" s="23">
        <v>8.0800000000000002E-4</v>
      </c>
      <c r="G19" s="23">
        <v>1.8699999999999999E-4</v>
      </c>
      <c r="H19" s="23">
        <v>9.4500000000000007E-5</v>
      </c>
      <c r="I19" s="23">
        <v>1.6699999999999999E-4</v>
      </c>
      <c r="J19" s="23">
        <v>2.16E-5</v>
      </c>
      <c r="K19" s="23">
        <v>4.5500000000000001E-5</v>
      </c>
      <c r="L19" s="23">
        <v>0</v>
      </c>
      <c r="M19" s="23">
        <v>0</v>
      </c>
      <c r="N19" s="23">
        <v>0</v>
      </c>
      <c r="Q19">
        <v>26</v>
      </c>
      <c r="R19" s="23">
        <f t="shared" si="2"/>
        <v>1.0759717128642622E-3</v>
      </c>
      <c r="S19" s="23">
        <f t="shared" si="2"/>
        <v>3.4795105142376638E-4</v>
      </c>
      <c r="T19" s="23">
        <f t="shared" si="2"/>
        <v>2.0127630051590178E-4</v>
      </c>
      <c r="U19" s="23">
        <f t="shared" si="2"/>
        <v>2.1626496119261788E-4</v>
      </c>
      <c r="V19" s="23">
        <f t="shared" si="2"/>
        <v>5.0051420474034082E-5</v>
      </c>
      <c r="W19" s="23">
        <f t="shared" si="2"/>
        <v>2.5293364891958405E-5</v>
      </c>
      <c r="X19" s="23">
        <f t="shared" si="2"/>
        <v>4.4698327375206911E-5</v>
      </c>
      <c r="Y19" s="23">
        <f t="shared" si="2"/>
        <v>5.7813405467333488E-6</v>
      </c>
      <c r="Z19" s="23">
        <f t="shared" si="2"/>
        <v>1.2178286799831824E-5</v>
      </c>
      <c r="AA19" s="23">
        <f t="shared" si="2"/>
        <v>0</v>
      </c>
      <c r="AB19" s="23">
        <f t="shared" si="2"/>
        <v>0</v>
      </c>
      <c r="AC19" s="23">
        <f t="shared" si="2"/>
        <v>0</v>
      </c>
      <c r="AF19">
        <v>26</v>
      </c>
      <c r="AG19" s="24">
        <f t="shared" si="4"/>
        <v>54</v>
      </c>
      <c r="AH19" s="25">
        <f t="shared" si="4"/>
        <v>52</v>
      </c>
      <c r="AI19" s="7">
        <f t="shared" si="4"/>
        <v>50</v>
      </c>
      <c r="AJ19" s="7">
        <f t="shared" si="4"/>
        <v>48</v>
      </c>
      <c r="AK19" s="26">
        <f t="shared" si="4"/>
        <v>46</v>
      </c>
      <c r="AL19" s="26">
        <f t="shared" si="4"/>
        <v>44</v>
      </c>
      <c r="AM19" s="26">
        <f t="shared" si="4"/>
        <v>42</v>
      </c>
      <c r="AN19" s="27">
        <f t="shared" si="4"/>
        <v>40</v>
      </c>
      <c r="AO19" s="27">
        <f t="shared" si="4"/>
        <v>38</v>
      </c>
      <c r="AP19" s="27">
        <f t="shared" si="4"/>
        <v>36</v>
      </c>
      <c r="AQ19" s="27">
        <f t="shared" si="4"/>
        <v>34</v>
      </c>
      <c r="AR19" s="27">
        <f t="shared" si="4"/>
        <v>32</v>
      </c>
      <c r="AS19">
        <v>1</v>
      </c>
      <c r="AX19">
        <v>26</v>
      </c>
      <c r="AY19" t="s">
        <v>157</v>
      </c>
      <c r="AZ19" s="30" t="s">
        <v>147</v>
      </c>
      <c r="BA19" s="30" t="s">
        <v>147</v>
      </c>
      <c r="BB19" s="30" t="s">
        <v>147</v>
      </c>
      <c r="BC19" s="30" t="s">
        <v>111</v>
      </c>
      <c r="BD19" s="30" t="s">
        <v>111</v>
      </c>
      <c r="BE19" s="30" t="s">
        <v>111</v>
      </c>
      <c r="BF19" s="30" t="s">
        <v>121</v>
      </c>
      <c r="BG19" s="30" t="s">
        <v>121</v>
      </c>
      <c r="BH19" s="30" t="s">
        <v>121</v>
      </c>
      <c r="BI19" s="30" t="s">
        <v>121</v>
      </c>
      <c r="BJ19" s="30" t="s">
        <v>121</v>
      </c>
      <c r="BL19" s="30" t="s">
        <v>147</v>
      </c>
      <c r="BM19">
        <v>3375</v>
      </c>
      <c r="BN19" s="23">
        <f t="shared" si="3"/>
        <v>7.6549231313228605E-4</v>
      </c>
    </row>
    <row r="20" spans="2:66" x14ac:dyDescent="0.25">
      <c r="B20">
        <v>27</v>
      </c>
      <c r="C20" s="23">
        <v>4.1399999999999996E-3</v>
      </c>
      <c r="D20" s="23">
        <v>1.1800000000000001E-3</v>
      </c>
      <c r="E20" s="23">
        <v>6.0400000000000004E-4</v>
      </c>
      <c r="F20" s="23">
        <v>5.1000000000000004E-4</v>
      </c>
      <c r="G20" s="23">
        <v>3.19E-4</v>
      </c>
      <c r="H20" s="23">
        <v>5.41E-5</v>
      </c>
      <c r="I20" s="23">
        <v>6.7400000000000001E-4</v>
      </c>
      <c r="J20" s="23">
        <v>3.4299999999999999E-4</v>
      </c>
      <c r="K20" s="23">
        <v>4.99E-5</v>
      </c>
      <c r="L20" s="23">
        <v>5.0699999999999999E-5</v>
      </c>
      <c r="M20" s="23">
        <v>4.6E-5</v>
      </c>
      <c r="N20" s="23">
        <v>0</v>
      </c>
      <c r="Q20">
        <v>27</v>
      </c>
      <c r="R20" s="23">
        <f t="shared" si="2"/>
        <v>1.1080902714572251E-3</v>
      </c>
      <c r="S20" s="23">
        <f t="shared" si="2"/>
        <v>3.1583249283080334E-4</v>
      </c>
      <c r="T20" s="23">
        <f t="shared" si="2"/>
        <v>1.6166341158458069E-4</v>
      </c>
      <c r="U20" s="23">
        <f t="shared" si="2"/>
        <v>1.3650387402009299E-4</v>
      </c>
      <c r="V20" s="23">
        <f t="shared" si="2"/>
        <v>8.5381834926293441E-5</v>
      </c>
      <c r="W20" s="23">
        <f t="shared" si="2"/>
        <v>1.4480116832327509E-5</v>
      </c>
      <c r="X20" s="23">
        <f t="shared" si="2"/>
        <v>1.8039923743047581E-4</v>
      </c>
      <c r="Y20" s="23">
        <f t="shared" si="2"/>
        <v>9.1805546644886047E-5</v>
      </c>
      <c r="Z20" s="23">
        <f t="shared" si="2"/>
        <v>1.3355967281573801E-5</v>
      </c>
      <c r="AA20" s="23">
        <f t="shared" si="2"/>
        <v>1.3570091005526889E-5</v>
      </c>
      <c r="AB20" s="23">
        <f t="shared" si="2"/>
        <v>1.2312114127302503E-5</v>
      </c>
      <c r="AC20" s="23">
        <f t="shared" si="2"/>
        <v>0</v>
      </c>
      <c r="AF20">
        <v>27</v>
      </c>
      <c r="AG20" s="24">
        <f t="shared" si="4"/>
        <v>56</v>
      </c>
      <c r="AH20" s="25">
        <f t="shared" si="4"/>
        <v>54</v>
      </c>
      <c r="AI20" s="7">
        <f t="shared" si="4"/>
        <v>52</v>
      </c>
      <c r="AJ20" s="7">
        <f t="shared" si="4"/>
        <v>50</v>
      </c>
      <c r="AK20" s="26">
        <f t="shared" si="4"/>
        <v>48</v>
      </c>
      <c r="AL20" s="26">
        <f t="shared" si="4"/>
        <v>46</v>
      </c>
      <c r="AM20" s="26">
        <f t="shared" si="4"/>
        <v>44</v>
      </c>
      <c r="AN20" s="27">
        <f t="shared" si="4"/>
        <v>42</v>
      </c>
      <c r="AO20" s="27">
        <f t="shared" si="4"/>
        <v>40</v>
      </c>
      <c r="AP20" s="27">
        <f t="shared" si="4"/>
        <v>38</v>
      </c>
      <c r="AQ20" s="27">
        <f t="shared" si="4"/>
        <v>36</v>
      </c>
      <c r="AR20" s="27">
        <f t="shared" si="4"/>
        <v>34</v>
      </c>
      <c r="AS20">
        <v>0</v>
      </c>
      <c r="AX20">
        <v>27</v>
      </c>
      <c r="AY20" t="s">
        <v>156</v>
      </c>
      <c r="AZ20" s="30" t="s">
        <v>146</v>
      </c>
      <c r="BA20" s="30" t="s">
        <v>146</v>
      </c>
      <c r="BB20" s="30" t="s">
        <v>146</v>
      </c>
      <c r="BC20" s="30" t="s">
        <v>110</v>
      </c>
      <c r="BD20" s="30" t="s">
        <v>110</v>
      </c>
      <c r="BE20" s="30" t="s">
        <v>110</v>
      </c>
      <c r="BF20" s="30" t="s">
        <v>120</v>
      </c>
      <c r="BG20" s="30" t="s">
        <v>120</v>
      </c>
      <c r="BH20" s="30" t="s">
        <v>120</v>
      </c>
      <c r="BI20" s="30" t="s">
        <v>120</v>
      </c>
      <c r="BJ20" s="30" t="s">
        <v>120</v>
      </c>
      <c r="BL20" s="30" t="s">
        <v>146</v>
      </c>
      <c r="BM20">
        <v>3374</v>
      </c>
      <c r="BN20" s="23">
        <f t="shared" si="3"/>
        <v>6.1399977843547705E-4</v>
      </c>
    </row>
    <row r="21" spans="2:66" x14ac:dyDescent="0.25">
      <c r="B21">
        <v>28</v>
      </c>
      <c r="C21" s="23">
        <v>4.0499999999999998E-3</v>
      </c>
      <c r="D21" s="23">
        <v>1.1199999999999999E-3</v>
      </c>
      <c r="E21" s="23">
        <v>4.75E-4</v>
      </c>
      <c r="F21" s="23">
        <v>3.5100000000000002E-4</v>
      </c>
      <c r="G21" s="23">
        <v>3.0499999999999999E-4</v>
      </c>
      <c r="H21" s="23">
        <v>7.1600000000000006E-5</v>
      </c>
      <c r="I21" s="23">
        <v>3.5599999999999998E-5</v>
      </c>
      <c r="J21" s="23">
        <v>3.4999999999999997E-5</v>
      </c>
      <c r="K21" s="23">
        <v>1.88E-5</v>
      </c>
      <c r="L21" s="23">
        <v>1.8199999999999999E-5</v>
      </c>
      <c r="M21" s="23">
        <v>0</v>
      </c>
      <c r="N21" s="23">
        <v>0</v>
      </c>
      <c r="Q21">
        <v>28</v>
      </c>
      <c r="R21" s="23">
        <f t="shared" si="2"/>
        <v>1.0840013525125029E-3</v>
      </c>
      <c r="S21" s="23">
        <f t="shared" si="2"/>
        <v>2.9977321353432177E-4</v>
      </c>
      <c r="T21" s="23">
        <f t="shared" si="2"/>
        <v>1.271359610971454E-4</v>
      </c>
      <c r="U21" s="23">
        <f t="shared" si="2"/>
        <v>9.3946783884416929E-5</v>
      </c>
      <c r="V21" s="23">
        <f t="shared" si="2"/>
        <v>8.1634669757114418E-5</v>
      </c>
      <c r="W21" s="23">
        <f t="shared" si="2"/>
        <v>1.9164073293801287E-5</v>
      </c>
      <c r="X21" s="23">
        <f t="shared" si="2"/>
        <v>9.5285057159123714E-6</v>
      </c>
      <c r="Y21" s="23">
        <f t="shared" si="2"/>
        <v>9.3679129229475552E-6</v>
      </c>
      <c r="Z21" s="23">
        <f t="shared" si="2"/>
        <v>5.0319075128975443E-6</v>
      </c>
      <c r="AA21" s="23">
        <f t="shared" si="2"/>
        <v>4.8713147199327289E-6</v>
      </c>
      <c r="AB21" s="23">
        <f t="shared" si="2"/>
        <v>0</v>
      </c>
      <c r="AC21" s="23">
        <f t="shared" si="2"/>
        <v>0</v>
      </c>
      <c r="AF21">
        <v>28</v>
      </c>
      <c r="AG21" s="24">
        <f t="shared" si="4"/>
        <v>58</v>
      </c>
      <c r="AH21" s="25">
        <f t="shared" si="4"/>
        <v>56</v>
      </c>
      <c r="AI21" s="7">
        <f t="shared" si="4"/>
        <v>54</v>
      </c>
      <c r="AJ21" s="7">
        <f t="shared" si="4"/>
        <v>52</v>
      </c>
      <c r="AK21" s="26">
        <f t="shared" si="4"/>
        <v>50</v>
      </c>
      <c r="AL21" s="26">
        <f t="shared" si="4"/>
        <v>48</v>
      </c>
      <c r="AM21" s="26">
        <f t="shared" si="4"/>
        <v>46</v>
      </c>
      <c r="AN21" s="27">
        <f t="shared" si="4"/>
        <v>44</v>
      </c>
      <c r="AO21" s="27">
        <f t="shared" si="4"/>
        <v>42</v>
      </c>
      <c r="AP21" s="27">
        <f t="shared" si="4"/>
        <v>40</v>
      </c>
      <c r="AQ21" s="27">
        <f t="shared" si="4"/>
        <v>38</v>
      </c>
      <c r="AR21" s="27">
        <f t="shared" si="4"/>
        <v>36</v>
      </c>
      <c r="AS21">
        <v>-1</v>
      </c>
      <c r="AX21">
        <v>28</v>
      </c>
      <c r="AY21" t="s">
        <v>155</v>
      </c>
      <c r="AZ21" s="30" t="s">
        <v>145</v>
      </c>
      <c r="BA21" s="30" t="s">
        <v>145</v>
      </c>
      <c r="BB21" s="30" t="s">
        <v>145</v>
      </c>
      <c r="BC21" s="30" t="s">
        <v>109</v>
      </c>
      <c r="BD21" s="30" t="s">
        <v>109</v>
      </c>
      <c r="BE21" s="30" t="s">
        <v>109</v>
      </c>
      <c r="BF21" s="30" t="s">
        <v>119</v>
      </c>
      <c r="BG21" s="30" t="s">
        <v>119</v>
      </c>
      <c r="BH21" s="30" t="s">
        <v>119</v>
      </c>
      <c r="BI21" s="30" t="s">
        <v>119</v>
      </c>
      <c r="BJ21" s="30" t="s">
        <v>119</v>
      </c>
      <c r="BL21" s="30" t="s">
        <v>145</v>
      </c>
      <c r="BM21">
        <v>3373</v>
      </c>
      <c r="BN21" s="23">
        <f t="shared" si="3"/>
        <v>5.2085595851588404E-4</v>
      </c>
    </row>
    <row r="22" spans="2:66" x14ac:dyDescent="0.25">
      <c r="B22">
        <v>29</v>
      </c>
      <c r="C22" s="23">
        <v>4.2399999999999998E-3</v>
      </c>
      <c r="D22" s="23">
        <v>1.1000000000000001E-3</v>
      </c>
      <c r="E22" s="23">
        <v>4.4200000000000001E-4</v>
      </c>
      <c r="F22" s="23">
        <v>2.5599999999999999E-4</v>
      </c>
      <c r="G22" s="23">
        <v>3.3199999999999999E-4</v>
      </c>
      <c r="H22" s="23">
        <v>1.05E-4</v>
      </c>
      <c r="I22" s="23">
        <v>4.46E-5</v>
      </c>
      <c r="J22" s="23">
        <v>3.7100000000000001E-5</v>
      </c>
      <c r="K22" s="23">
        <v>0</v>
      </c>
      <c r="L22" s="23">
        <v>0</v>
      </c>
      <c r="M22" s="23">
        <v>0</v>
      </c>
      <c r="N22" s="23">
        <v>0</v>
      </c>
      <c r="Q22">
        <v>29</v>
      </c>
      <c r="R22" s="23">
        <f t="shared" si="2"/>
        <v>1.134855736951361E-3</v>
      </c>
      <c r="S22" s="23">
        <f t="shared" si="2"/>
        <v>2.9442012043549463E-4</v>
      </c>
      <c r="T22" s="23">
        <f t="shared" si="2"/>
        <v>1.1830335748408057E-4</v>
      </c>
      <c r="U22" s="23">
        <f t="shared" si="2"/>
        <v>6.8519591664987836E-5</v>
      </c>
      <c r="V22" s="23">
        <f t="shared" si="2"/>
        <v>8.8861345440531108E-5</v>
      </c>
      <c r="W22" s="23">
        <f t="shared" si="2"/>
        <v>2.8103738768842669E-5</v>
      </c>
      <c r="X22" s="23">
        <f t="shared" si="2"/>
        <v>1.19373976103846E-5</v>
      </c>
      <c r="Y22" s="23">
        <f t="shared" si="2"/>
        <v>9.9299876983244101E-6</v>
      </c>
      <c r="Z22" s="23">
        <f t="shared" si="2"/>
        <v>0</v>
      </c>
      <c r="AA22" s="23">
        <f t="shared" si="2"/>
        <v>0</v>
      </c>
      <c r="AB22" s="23">
        <f t="shared" si="2"/>
        <v>0</v>
      </c>
      <c r="AC22" s="23">
        <f t="shared" si="2"/>
        <v>0</v>
      </c>
      <c r="AF22">
        <v>29</v>
      </c>
      <c r="AG22" s="24">
        <f t="shared" si="4"/>
        <v>60</v>
      </c>
      <c r="AH22" s="25">
        <f t="shared" si="4"/>
        <v>58</v>
      </c>
      <c r="AI22" s="7">
        <f t="shared" si="4"/>
        <v>56</v>
      </c>
      <c r="AJ22" s="7">
        <f t="shared" si="4"/>
        <v>54</v>
      </c>
      <c r="AK22" s="26">
        <f t="shared" si="4"/>
        <v>52</v>
      </c>
      <c r="AL22" s="26">
        <f t="shared" si="4"/>
        <v>50</v>
      </c>
      <c r="AM22" s="26">
        <f t="shared" si="4"/>
        <v>48</v>
      </c>
      <c r="AN22" s="27">
        <f t="shared" si="4"/>
        <v>46</v>
      </c>
      <c r="AO22" s="27">
        <f t="shared" si="4"/>
        <v>44</v>
      </c>
      <c r="AP22" s="27">
        <f t="shared" si="4"/>
        <v>42</v>
      </c>
      <c r="AQ22" s="27">
        <f t="shared" si="4"/>
        <v>40</v>
      </c>
      <c r="AR22" s="27">
        <f t="shared" si="4"/>
        <v>38</v>
      </c>
      <c r="AS22">
        <v>-2</v>
      </c>
      <c r="AX22">
        <v>29</v>
      </c>
      <c r="AY22" t="s">
        <v>154</v>
      </c>
      <c r="AZ22" s="30" t="s">
        <v>144</v>
      </c>
      <c r="BA22" s="30" t="s">
        <v>144</v>
      </c>
      <c r="BB22" s="30" t="s">
        <v>144</v>
      </c>
      <c r="BC22" s="30" t="s">
        <v>109</v>
      </c>
      <c r="BD22" s="30" t="s">
        <v>109</v>
      </c>
      <c r="BE22" s="30" t="s">
        <v>109</v>
      </c>
      <c r="BF22" s="30" t="s">
        <v>118</v>
      </c>
      <c r="BG22" s="30" t="s">
        <v>118</v>
      </c>
      <c r="BH22" s="30" t="s">
        <v>118</v>
      </c>
      <c r="BI22" s="30" t="s">
        <v>118</v>
      </c>
      <c r="BJ22" s="30" t="s">
        <v>118</v>
      </c>
      <c r="BL22" s="30" t="s">
        <v>144</v>
      </c>
      <c r="BM22">
        <v>3372</v>
      </c>
      <c r="BN22" s="23">
        <f t="shared" si="3"/>
        <v>1.58371259328802E-3</v>
      </c>
    </row>
    <row r="23" spans="2:66" x14ac:dyDescent="0.25">
      <c r="B23">
        <v>30</v>
      </c>
      <c r="C23" s="23">
        <v>3.15E-3</v>
      </c>
      <c r="D23" s="23">
        <v>1E-3</v>
      </c>
      <c r="E23" s="23">
        <v>4.0700000000000003E-4</v>
      </c>
      <c r="F23" s="23">
        <v>2.03E-4</v>
      </c>
      <c r="G23" s="23">
        <v>2.34E-4</v>
      </c>
      <c r="H23" s="23">
        <v>9.0400000000000002E-5</v>
      </c>
      <c r="I23" s="23">
        <v>1.5E-3</v>
      </c>
      <c r="J23" s="23">
        <v>0</v>
      </c>
      <c r="K23" s="23">
        <v>0</v>
      </c>
      <c r="L23" s="23">
        <v>0</v>
      </c>
      <c r="M23" s="23">
        <v>0</v>
      </c>
      <c r="N23" s="23">
        <v>0</v>
      </c>
      <c r="Q23">
        <v>30</v>
      </c>
      <c r="R23" s="23">
        <f t="shared" si="2"/>
        <v>8.4311216306528006E-4</v>
      </c>
      <c r="S23" s="23">
        <f t="shared" si="2"/>
        <v>2.6765465494135878E-4</v>
      </c>
      <c r="T23" s="23">
        <f t="shared" si="2"/>
        <v>1.0893544456113302E-4</v>
      </c>
      <c r="U23" s="23">
        <f t="shared" si="2"/>
        <v>5.4333894953095826E-5</v>
      </c>
      <c r="V23" s="23">
        <f t="shared" si="2"/>
        <v>6.2631189256277944E-5</v>
      </c>
      <c r="W23" s="23">
        <f t="shared" si="2"/>
        <v>2.4195980806698833E-5</v>
      </c>
      <c r="X23" s="23">
        <f t="shared" si="2"/>
        <v>4.0148198241203814E-4</v>
      </c>
      <c r="Y23" s="23">
        <f t="shared" si="2"/>
        <v>0</v>
      </c>
      <c r="Z23" s="23">
        <f t="shared" si="2"/>
        <v>0</v>
      </c>
      <c r="AA23" s="23">
        <f t="shared" si="2"/>
        <v>0</v>
      </c>
      <c r="AB23" s="23">
        <f t="shared" si="2"/>
        <v>0</v>
      </c>
      <c r="AC23" s="23">
        <f t="shared" si="2"/>
        <v>0</v>
      </c>
      <c r="AF23">
        <v>30</v>
      </c>
      <c r="AG23" s="24">
        <f t="shared" si="4"/>
        <v>62</v>
      </c>
      <c r="AH23" s="25">
        <f t="shared" si="4"/>
        <v>60</v>
      </c>
      <c r="AI23" s="7">
        <f t="shared" si="4"/>
        <v>58</v>
      </c>
      <c r="AJ23" s="7">
        <f t="shared" si="4"/>
        <v>56</v>
      </c>
      <c r="AK23" s="26">
        <f t="shared" si="4"/>
        <v>54</v>
      </c>
      <c r="AL23" s="26">
        <f t="shared" si="4"/>
        <v>52</v>
      </c>
      <c r="AM23" s="26">
        <f t="shared" si="4"/>
        <v>50</v>
      </c>
      <c r="AN23" s="27">
        <f t="shared" si="4"/>
        <v>48</v>
      </c>
      <c r="AO23" s="27">
        <f t="shared" si="4"/>
        <v>46</v>
      </c>
      <c r="AP23" s="27">
        <f t="shared" si="4"/>
        <v>44</v>
      </c>
      <c r="AQ23" s="27">
        <f t="shared" si="4"/>
        <v>42</v>
      </c>
      <c r="AR23" s="27">
        <f t="shared" si="4"/>
        <v>40</v>
      </c>
      <c r="AS23">
        <v>-2</v>
      </c>
      <c r="AX23">
        <v>30</v>
      </c>
      <c r="AY23" t="s">
        <v>154</v>
      </c>
      <c r="AZ23" s="30" t="s">
        <v>144</v>
      </c>
      <c r="BA23" s="30" t="s">
        <v>144</v>
      </c>
      <c r="BB23" s="30" t="s">
        <v>144</v>
      </c>
      <c r="BC23" s="30" t="s">
        <v>109</v>
      </c>
      <c r="BD23" s="30" t="s">
        <v>109</v>
      </c>
      <c r="BE23" s="30" t="s">
        <v>109</v>
      </c>
      <c r="BF23" s="30" t="s">
        <v>118</v>
      </c>
      <c r="BG23" s="30" t="s">
        <v>118</v>
      </c>
      <c r="BH23" s="30" t="s">
        <v>118</v>
      </c>
      <c r="BI23" s="30" t="s">
        <v>118</v>
      </c>
      <c r="BJ23" s="30" t="s">
        <v>118</v>
      </c>
      <c r="BL23" s="30" t="s">
        <v>117</v>
      </c>
      <c r="BM23">
        <v>3339</v>
      </c>
      <c r="BN23" s="23">
        <f t="shared" si="3"/>
        <v>9.9433704310714785E-2</v>
      </c>
    </row>
    <row r="24" spans="2:66" x14ac:dyDescent="0.25">
      <c r="B24">
        <v>31</v>
      </c>
      <c r="C24" s="23">
        <v>2.15E-3</v>
      </c>
      <c r="D24" s="23">
        <v>9.1500000000000001E-4</v>
      </c>
      <c r="E24" s="23">
        <v>3.59E-4</v>
      </c>
      <c r="F24" s="23">
        <v>1.95E-4</v>
      </c>
      <c r="G24" s="23">
        <v>1.7000000000000001E-4</v>
      </c>
      <c r="H24" s="23">
        <v>7.9800000000000002E-5</v>
      </c>
      <c r="I24" s="23">
        <v>0</v>
      </c>
      <c r="J24" s="23">
        <v>0</v>
      </c>
      <c r="K24" s="23">
        <v>0</v>
      </c>
      <c r="L24" s="23">
        <v>0</v>
      </c>
      <c r="M24" s="23">
        <v>0</v>
      </c>
      <c r="N24" s="23">
        <v>0</v>
      </c>
      <c r="Q24">
        <v>31</v>
      </c>
      <c r="R24" s="23">
        <f t="shared" si="2"/>
        <v>5.7545750812392133E-4</v>
      </c>
      <c r="S24" s="23">
        <f t="shared" si="2"/>
        <v>2.4490400927134324E-4</v>
      </c>
      <c r="T24" s="23">
        <f t="shared" si="2"/>
        <v>9.6088021123947798E-5</v>
      </c>
      <c r="U24" s="23">
        <f t="shared" si="2"/>
        <v>5.2192657713564958E-5</v>
      </c>
      <c r="V24" s="23">
        <f t="shared" si="2"/>
        <v>4.5501291340030988E-5</v>
      </c>
      <c r="W24" s="23">
        <f t="shared" si="2"/>
        <v>2.1358841464320428E-5</v>
      </c>
      <c r="X24" s="23">
        <f t="shared" si="2"/>
        <v>0</v>
      </c>
      <c r="Y24" s="23">
        <f t="shared" si="2"/>
        <v>0</v>
      </c>
      <c r="Z24" s="23">
        <f t="shared" si="2"/>
        <v>0</v>
      </c>
      <c r="AA24" s="23">
        <f t="shared" si="2"/>
        <v>0</v>
      </c>
      <c r="AB24" s="23">
        <f t="shared" si="2"/>
        <v>0</v>
      </c>
      <c r="AC24" s="23">
        <f t="shared" si="2"/>
        <v>0</v>
      </c>
      <c r="AF24">
        <v>31</v>
      </c>
      <c r="AG24" s="24">
        <f t="shared" si="4"/>
        <v>64</v>
      </c>
      <c r="AH24" s="25">
        <f t="shared" si="4"/>
        <v>62</v>
      </c>
      <c r="AI24" s="7">
        <f t="shared" si="4"/>
        <v>60</v>
      </c>
      <c r="AJ24" s="7">
        <f t="shared" si="4"/>
        <v>58</v>
      </c>
      <c r="AK24" s="26">
        <f t="shared" si="4"/>
        <v>56</v>
      </c>
      <c r="AL24" s="26">
        <f t="shared" si="4"/>
        <v>54</v>
      </c>
      <c r="AM24" s="26">
        <f t="shared" si="4"/>
        <v>52</v>
      </c>
      <c r="AN24" s="27">
        <f t="shared" si="4"/>
        <v>50</v>
      </c>
      <c r="AO24" s="27">
        <f t="shared" si="4"/>
        <v>48</v>
      </c>
      <c r="AP24" s="27">
        <f t="shared" si="4"/>
        <v>46</v>
      </c>
      <c r="AQ24" s="27">
        <f t="shared" si="4"/>
        <v>44</v>
      </c>
      <c r="AR24" s="27">
        <f t="shared" si="4"/>
        <v>42</v>
      </c>
      <c r="AS24">
        <v>-2</v>
      </c>
      <c r="AX24">
        <v>31</v>
      </c>
      <c r="AY24" t="s">
        <v>154</v>
      </c>
      <c r="AZ24" s="30" t="s">
        <v>144</v>
      </c>
      <c r="BA24" s="30" t="s">
        <v>144</v>
      </c>
      <c r="BB24" s="30" t="s">
        <v>144</v>
      </c>
      <c r="BC24" s="30" t="s">
        <v>109</v>
      </c>
      <c r="BD24" s="30" t="s">
        <v>109</v>
      </c>
      <c r="BE24" s="30" t="s">
        <v>109</v>
      </c>
      <c r="BF24" s="30" t="s">
        <v>118</v>
      </c>
      <c r="BG24" s="30" t="s">
        <v>118</v>
      </c>
      <c r="BH24" s="30" t="s">
        <v>118</v>
      </c>
      <c r="BI24" s="30" t="s">
        <v>118</v>
      </c>
      <c r="BJ24" s="30" t="s">
        <v>118</v>
      </c>
      <c r="BL24" s="30" t="s">
        <v>116</v>
      </c>
      <c r="BM24">
        <v>3338</v>
      </c>
      <c r="BN24" s="23">
        <f t="shared" si="3"/>
        <v>5.2623581708020548E-2</v>
      </c>
    </row>
    <row r="25" spans="2:66" x14ac:dyDescent="0.25">
      <c r="B25">
        <v>32</v>
      </c>
      <c r="C25" s="23">
        <v>1.4400000000000001E-3</v>
      </c>
      <c r="D25" s="23">
        <v>1.0399999999999999E-3</v>
      </c>
      <c r="E25" s="23">
        <v>0</v>
      </c>
      <c r="F25" s="23">
        <v>0</v>
      </c>
      <c r="G25" s="23">
        <v>0</v>
      </c>
      <c r="H25" s="23">
        <v>0</v>
      </c>
      <c r="I25" s="23">
        <v>0</v>
      </c>
      <c r="J25" s="23">
        <v>0</v>
      </c>
      <c r="K25" s="23">
        <v>0</v>
      </c>
      <c r="L25" s="23">
        <v>0</v>
      </c>
      <c r="M25" s="23">
        <v>0</v>
      </c>
      <c r="N25" s="23">
        <v>0</v>
      </c>
      <c r="Q25">
        <v>32</v>
      </c>
      <c r="R25" s="23">
        <f t="shared" si="2"/>
        <v>3.8542270311555662E-4</v>
      </c>
      <c r="S25" s="23">
        <f t="shared" si="2"/>
        <v>2.7836084113901305E-4</v>
      </c>
      <c r="T25" s="23">
        <f t="shared" si="2"/>
        <v>0</v>
      </c>
      <c r="U25" s="23">
        <f t="shared" si="2"/>
        <v>0</v>
      </c>
      <c r="V25" s="23">
        <f t="shared" si="2"/>
        <v>0</v>
      </c>
      <c r="W25" s="23">
        <f t="shared" si="2"/>
        <v>0</v>
      </c>
      <c r="X25" s="23">
        <f t="shared" si="2"/>
        <v>0</v>
      </c>
      <c r="Y25" s="23">
        <f t="shared" si="2"/>
        <v>0</v>
      </c>
      <c r="Z25" s="23">
        <f t="shared" si="2"/>
        <v>0</v>
      </c>
      <c r="AA25" s="23">
        <f t="shared" si="2"/>
        <v>0</v>
      </c>
      <c r="AB25" s="23">
        <f t="shared" si="2"/>
        <v>0</v>
      </c>
      <c r="AC25" s="23">
        <f t="shared" si="2"/>
        <v>0</v>
      </c>
      <c r="AF25">
        <v>32</v>
      </c>
      <c r="AG25" s="24">
        <f t="shared" si="4"/>
        <v>66</v>
      </c>
      <c r="AH25" s="25">
        <f t="shared" si="4"/>
        <v>64</v>
      </c>
      <c r="AI25" s="7">
        <f t="shared" si="4"/>
        <v>62</v>
      </c>
      <c r="AJ25" s="7">
        <f t="shared" si="4"/>
        <v>60</v>
      </c>
      <c r="AK25" s="26">
        <f t="shared" si="4"/>
        <v>58</v>
      </c>
      <c r="AL25" s="26">
        <f t="shared" si="4"/>
        <v>56</v>
      </c>
      <c r="AM25" s="26">
        <f t="shared" si="4"/>
        <v>54</v>
      </c>
      <c r="AN25" s="27">
        <f t="shared" si="4"/>
        <v>52</v>
      </c>
      <c r="AO25" s="27">
        <f t="shared" si="4"/>
        <v>50</v>
      </c>
      <c r="AP25" s="27">
        <f t="shared" si="4"/>
        <v>48</v>
      </c>
      <c r="AQ25" s="27">
        <f t="shared" si="4"/>
        <v>46</v>
      </c>
      <c r="AR25" s="27">
        <f t="shared" si="4"/>
        <v>44</v>
      </c>
      <c r="AS25">
        <v>-2</v>
      </c>
      <c r="AX25">
        <v>32</v>
      </c>
      <c r="AY25" t="s">
        <v>154</v>
      </c>
      <c r="AZ25" s="30" t="s">
        <v>144</v>
      </c>
      <c r="BA25" s="30" t="s">
        <v>144</v>
      </c>
      <c r="BB25" s="30" t="s">
        <v>144</v>
      </c>
      <c r="BC25" s="30" t="s">
        <v>109</v>
      </c>
      <c r="BD25" s="30" t="s">
        <v>109</v>
      </c>
      <c r="BE25" s="30" t="s">
        <v>109</v>
      </c>
      <c r="BF25" s="30" t="s">
        <v>118</v>
      </c>
      <c r="BG25" s="30" t="s">
        <v>118</v>
      </c>
      <c r="BH25" s="30" t="s">
        <v>118</v>
      </c>
      <c r="BI25" s="30" t="s">
        <v>118</v>
      </c>
      <c r="BJ25" s="30" t="s">
        <v>118</v>
      </c>
      <c r="BL25" s="30" t="s">
        <v>115</v>
      </c>
      <c r="BM25">
        <v>3337</v>
      </c>
      <c r="BN25" s="23">
        <f t="shared" si="3"/>
        <v>4.6759268218255372E-2</v>
      </c>
    </row>
    <row r="26" spans="2:66" x14ac:dyDescent="0.25">
      <c r="BL26" s="30" t="s">
        <v>114</v>
      </c>
      <c r="BM26">
        <v>3336</v>
      </c>
      <c r="BN26" s="23">
        <f t="shared" si="3"/>
        <v>7.8326458222039222E-2</v>
      </c>
    </row>
    <row r="27" spans="2:66" x14ac:dyDescent="0.25">
      <c r="BL27" s="30" t="s">
        <v>113</v>
      </c>
      <c r="BM27">
        <v>3335</v>
      </c>
      <c r="BN27" s="23">
        <f t="shared" si="3"/>
        <v>1.7090820336625519E-2</v>
      </c>
    </row>
    <row r="28" spans="2:66" x14ac:dyDescent="0.25">
      <c r="BL28" s="30" t="s">
        <v>112</v>
      </c>
      <c r="BM28">
        <v>3334</v>
      </c>
      <c r="BN28" s="23">
        <f t="shared" si="3"/>
        <v>3.1759901355341626E-4</v>
      </c>
    </row>
    <row r="29" spans="2:66" x14ac:dyDescent="0.25">
      <c r="BL29" s="30" t="s">
        <v>111</v>
      </c>
      <c r="BM29">
        <v>3333</v>
      </c>
      <c r="BN29" s="23">
        <f t="shared" si="3"/>
        <v>1.2004311274119939E-4</v>
      </c>
    </row>
    <row r="30" spans="2:66" x14ac:dyDescent="0.25">
      <c r="BL30" s="30" t="s">
        <v>110</v>
      </c>
      <c r="BM30">
        <v>3332</v>
      </c>
      <c r="BN30" s="23">
        <f t="shared" si="3"/>
        <v>2.8026118918909675E-4</v>
      </c>
    </row>
    <row r="31" spans="2:66" x14ac:dyDescent="0.25">
      <c r="BL31" s="30" t="s">
        <v>109</v>
      </c>
      <c r="BM31">
        <v>3331</v>
      </c>
      <c r="BN31" s="23">
        <f t="shared" si="3"/>
        <v>7.9439901586595264E-4</v>
      </c>
    </row>
    <row r="32" spans="2:66" x14ac:dyDescent="0.25">
      <c r="BL32" s="30" t="s">
        <v>126</v>
      </c>
      <c r="BM32">
        <v>3349</v>
      </c>
      <c r="BN32" s="23">
        <f t="shared" si="3"/>
        <v>2.0074099120601903E-3</v>
      </c>
    </row>
    <row r="33" spans="64:66" x14ac:dyDescent="0.25">
      <c r="BL33" s="30" t="s">
        <v>125</v>
      </c>
      <c r="BM33">
        <v>3348</v>
      </c>
      <c r="BN33" s="23">
        <f t="shared" si="3"/>
        <v>1.2938426019865282E-2</v>
      </c>
    </row>
    <row r="34" spans="64:66" x14ac:dyDescent="0.25">
      <c r="BL34" s="30" t="s">
        <v>124</v>
      </c>
      <c r="BM34">
        <v>3347</v>
      </c>
      <c r="BN34" s="23">
        <f t="shared" si="3"/>
        <v>1.0686112098533745E-2</v>
      </c>
    </row>
    <row r="35" spans="64:66" x14ac:dyDescent="0.25">
      <c r="BL35" s="30" t="s">
        <v>123</v>
      </c>
      <c r="BM35">
        <v>3346</v>
      </c>
      <c r="BN35" s="23">
        <f t="shared" si="3"/>
        <v>3.5702454422627842E-3</v>
      </c>
    </row>
    <row r="36" spans="64:66" x14ac:dyDescent="0.25">
      <c r="BL36" s="30" t="s">
        <v>122</v>
      </c>
      <c r="BM36">
        <v>3345</v>
      </c>
      <c r="BN36" s="23">
        <f t="shared" si="3"/>
        <v>8.6613046339023688E-5</v>
      </c>
    </row>
    <row r="37" spans="64:66" x14ac:dyDescent="0.25">
      <c r="BL37" s="30" t="s">
        <v>121</v>
      </c>
      <c r="BM37">
        <v>3344</v>
      </c>
      <c r="BN37" s="23">
        <f t="shared" si="3"/>
        <v>1.7959627346565174E-5</v>
      </c>
    </row>
    <row r="38" spans="64:66" x14ac:dyDescent="0.25">
      <c r="BL38" s="30" t="s">
        <v>120</v>
      </c>
      <c r="BM38">
        <v>3343</v>
      </c>
      <c r="BN38" s="23">
        <f t="shared" si="3"/>
        <v>1.3104371905928926E-4</v>
      </c>
    </row>
    <row r="39" spans="64:66" x14ac:dyDescent="0.25">
      <c r="BL39" s="30" t="s">
        <v>119</v>
      </c>
      <c r="BM39">
        <v>3342</v>
      </c>
      <c r="BN39" s="23">
        <f t="shared" si="3"/>
        <v>1.9271135155777828E-5</v>
      </c>
    </row>
    <row r="40" spans="64:66" x14ac:dyDescent="0.25">
      <c r="BL40" s="30" t="s">
        <v>118</v>
      </c>
      <c r="BM40">
        <v>3341</v>
      </c>
      <c r="BN40" s="23">
        <f t="shared" si="3"/>
        <v>9.9299876983244101E-6</v>
      </c>
    </row>
    <row r="79" spans="64:64" x14ac:dyDescent="0.25">
      <c r="BL79" s="30"/>
    </row>
    <row r="80" spans="64:64" x14ac:dyDescent="0.25">
      <c r="BL80" s="30"/>
    </row>
    <row r="81" spans="64:64" x14ac:dyDescent="0.25">
      <c r="BL81" s="30"/>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DF618-9009-48DB-B60A-E9BA20E88C70}">
  <dimension ref="A1:BO81"/>
  <sheetViews>
    <sheetView workbookViewId="0">
      <selection activeCell="C1" sqref="C1"/>
    </sheetView>
  </sheetViews>
  <sheetFormatPr defaultRowHeight="15" x14ac:dyDescent="0.25"/>
  <cols>
    <col min="31" max="48" width="9.140625" customWidth="1"/>
  </cols>
  <sheetData>
    <row r="1" spans="1:67" x14ac:dyDescent="0.25">
      <c r="A1" s="1" t="s">
        <v>172</v>
      </c>
      <c r="B1" s="34" t="s">
        <v>87</v>
      </c>
      <c r="C1" s="1" t="s">
        <v>95</v>
      </c>
    </row>
    <row r="2" spans="1:67" x14ac:dyDescent="0.25">
      <c r="A2" t="s">
        <v>164</v>
      </c>
      <c r="B2" t="s">
        <v>96</v>
      </c>
      <c r="C2">
        <v>0</v>
      </c>
      <c r="D2">
        <v>1</v>
      </c>
      <c r="E2">
        <v>2</v>
      </c>
      <c r="F2">
        <v>3</v>
      </c>
      <c r="G2">
        <v>4</v>
      </c>
      <c r="H2">
        <v>5</v>
      </c>
      <c r="I2">
        <v>6</v>
      </c>
      <c r="J2">
        <v>7</v>
      </c>
      <c r="K2">
        <v>8</v>
      </c>
      <c r="L2">
        <v>9</v>
      </c>
      <c r="M2">
        <v>10</v>
      </c>
      <c r="N2">
        <v>11</v>
      </c>
      <c r="P2" t="s">
        <v>55</v>
      </c>
      <c r="Q2" t="s">
        <v>98</v>
      </c>
      <c r="R2">
        <v>0</v>
      </c>
      <c r="S2">
        <v>1</v>
      </c>
      <c r="T2">
        <v>2</v>
      </c>
      <c r="U2">
        <v>3</v>
      </c>
      <c r="V2">
        <v>4</v>
      </c>
      <c r="W2">
        <v>5</v>
      </c>
      <c r="X2">
        <v>6</v>
      </c>
      <c r="Y2">
        <v>7</v>
      </c>
      <c r="Z2">
        <v>8</v>
      </c>
      <c r="AA2">
        <v>9</v>
      </c>
      <c r="AB2">
        <v>10</v>
      </c>
      <c r="AC2">
        <v>11</v>
      </c>
      <c r="AF2" t="s">
        <v>98</v>
      </c>
      <c r="AG2">
        <v>0</v>
      </c>
      <c r="AH2">
        <v>1</v>
      </c>
      <c r="AI2">
        <v>2</v>
      </c>
      <c r="AJ2">
        <v>3</v>
      </c>
      <c r="AK2">
        <v>4</v>
      </c>
      <c r="AL2">
        <v>5</v>
      </c>
      <c r="AM2">
        <v>6</v>
      </c>
      <c r="AN2">
        <v>7</v>
      </c>
      <c r="AO2">
        <v>8</v>
      </c>
      <c r="AP2">
        <v>9</v>
      </c>
      <c r="AQ2">
        <v>10</v>
      </c>
      <c r="AR2">
        <v>11</v>
      </c>
      <c r="AS2" t="s">
        <v>104</v>
      </c>
      <c r="AT2" s="24" t="s">
        <v>99</v>
      </c>
      <c r="AU2" s="28">
        <f>SUM(R3:R25)</f>
        <v>0.22246399655062352</v>
      </c>
      <c r="AX2" t="s">
        <v>98</v>
      </c>
      <c r="AY2">
        <v>0</v>
      </c>
      <c r="AZ2">
        <v>1</v>
      </c>
      <c r="BA2">
        <v>2</v>
      </c>
      <c r="BB2">
        <v>3</v>
      </c>
      <c r="BC2">
        <v>4</v>
      </c>
      <c r="BD2">
        <v>5</v>
      </c>
      <c r="BE2">
        <v>6</v>
      </c>
      <c r="BF2">
        <v>7</v>
      </c>
      <c r="BG2">
        <v>8</v>
      </c>
      <c r="BH2">
        <v>9</v>
      </c>
      <c r="BI2">
        <v>10</v>
      </c>
      <c r="BJ2">
        <v>11</v>
      </c>
      <c r="BL2" t="s">
        <v>67</v>
      </c>
      <c r="BM2" t="s">
        <v>54</v>
      </c>
      <c r="BN2" t="s">
        <v>55</v>
      </c>
    </row>
    <row r="3" spans="1:67" x14ac:dyDescent="0.25">
      <c r="A3" t="s">
        <v>73</v>
      </c>
      <c r="B3">
        <v>10</v>
      </c>
      <c r="C3" s="23">
        <v>0</v>
      </c>
      <c r="D3" s="23">
        <v>0</v>
      </c>
      <c r="E3" s="23">
        <v>0</v>
      </c>
      <c r="F3" s="23">
        <v>0</v>
      </c>
      <c r="G3" s="23">
        <v>0</v>
      </c>
      <c r="H3" s="23">
        <v>0</v>
      </c>
      <c r="I3" s="23">
        <v>0</v>
      </c>
      <c r="J3" s="23">
        <v>0</v>
      </c>
      <c r="K3" s="23">
        <v>0</v>
      </c>
      <c r="L3" s="23">
        <v>0</v>
      </c>
      <c r="M3" s="23">
        <v>0</v>
      </c>
      <c r="N3" s="23">
        <v>0</v>
      </c>
      <c r="P3" t="s">
        <v>73</v>
      </c>
      <c r="Q3">
        <v>10</v>
      </c>
      <c r="R3" s="23">
        <f>C3/SUM($C$3:$N$25)</f>
        <v>0</v>
      </c>
      <c r="S3" s="23">
        <f t="shared" ref="S3:AC18" si="0">D3/SUM($C$3:$N$25)</f>
        <v>0</v>
      </c>
      <c r="T3" s="23">
        <f t="shared" si="0"/>
        <v>0</v>
      </c>
      <c r="U3" s="23">
        <f t="shared" si="0"/>
        <v>0</v>
      </c>
      <c r="V3" s="23">
        <f t="shared" si="0"/>
        <v>0</v>
      </c>
      <c r="W3" s="23">
        <f t="shared" si="0"/>
        <v>0</v>
      </c>
      <c r="X3" s="23">
        <f t="shared" si="0"/>
        <v>0</v>
      </c>
      <c r="Y3" s="23">
        <f t="shared" si="0"/>
        <v>0</v>
      </c>
      <c r="Z3" s="23">
        <f t="shared" si="0"/>
        <v>0</v>
      </c>
      <c r="AA3" s="23">
        <f t="shared" si="0"/>
        <v>0</v>
      </c>
      <c r="AB3" s="23">
        <f t="shared" si="0"/>
        <v>0</v>
      </c>
      <c r="AC3" s="23">
        <f t="shared" si="0"/>
        <v>0</v>
      </c>
      <c r="AE3" t="s">
        <v>97</v>
      </c>
      <c r="AF3">
        <v>10</v>
      </c>
      <c r="AG3" s="24">
        <f t="shared" ref="AG3:AR12" si="1">$AF3*2+2-(AG$2*2)</f>
        <v>22</v>
      </c>
      <c r="AH3" s="25">
        <f t="shared" si="1"/>
        <v>20</v>
      </c>
      <c r="AI3" s="7">
        <f t="shared" si="1"/>
        <v>18</v>
      </c>
      <c r="AJ3" s="7">
        <f t="shared" si="1"/>
        <v>16</v>
      </c>
      <c r="AK3" s="26">
        <f t="shared" si="1"/>
        <v>14</v>
      </c>
      <c r="AL3" s="26">
        <f t="shared" si="1"/>
        <v>12</v>
      </c>
      <c r="AM3" s="26">
        <f t="shared" si="1"/>
        <v>10</v>
      </c>
      <c r="AN3" s="27">
        <f t="shared" si="1"/>
        <v>8</v>
      </c>
      <c r="AO3" s="27">
        <f t="shared" si="1"/>
        <v>6</v>
      </c>
      <c r="AP3" s="27">
        <f t="shared" si="1"/>
        <v>4</v>
      </c>
      <c r="AQ3" s="27">
        <f t="shared" si="1"/>
        <v>2</v>
      </c>
      <c r="AR3" s="27">
        <f t="shared" si="1"/>
        <v>0</v>
      </c>
      <c r="AS3">
        <v>7</v>
      </c>
      <c r="AT3" s="25" t="s">
        <v>100</v>
      </c>
      <c r="AU3" s="28">
        <f>SUM(S3:S25)</f>
        <v>0.14715114886085828</v>
      </c>
      <c r="AW3" t="s">
        <v>97</v>
      </c>
      <c r="AX3">
        <v>10</v>
      </c>
      <c r="AY3" t="s">
        <v>163</v>
      </c>
      <c r="AZ3" s="30" t="s">
        <v>153</v>
      </c>
      <c r="BA3" s="30" t="s">
        <v>153</v>
      </c>
      <c r="BB3" s="30" t="s">
        <v>153</v>
      </c>
      <c r="BC3" s="30" t="s">
        <v>117</v>
      </c>
      <c r="BD3" s="30" t="s">
        <v>117</v>
      </c>
      <c r="BE3" s="30" t="s">
        <v>117</v>
      </c>
      <c r="BF3" s="30" t="s">
        <v>126</v>
      </c>
      <c r="BG3" s="30" t="s">
        <v>126</v>
      </c>
      <c r="BH3" s="30" t="s">
        <v>126</v>
      </c>
      <c r="BI3" s="30" t="s">
        <v>126</v>
      </c>
      <c r="BJ3" s="30" t="s">
        <v>126</v>
      </c>
      <c r="BL3" t="s">
        <v>163</v>
      </c>
      <c r="BM3">
        <v>3403</v>
      </c>
      <c r="BN3" s="23">
        <f>SUMIF($AY$3:$BJ$25,"="&amp;BL3,$R$3:$AC$25)</f>
        <v>0</v>
      </c>
      <c r="BO3" s="23"/>
    </row>
    <row r="4" spans="1:67" x14ac:dyDescent="0.25">
      <c r="B4">
        <v>11</v>
      </c>
      <c r="C4" s="23">
        <v>0</v>
      </c>
      <c r="D4" s="23">
        <v>0</v>
      </c>
      <c r="E4" s="23">
        <v>0</v>
      </c>
      <c r="F4" s="23">
        <v>0</v>
      </c>
      <c r="G4" s="23">
        <v>0.52200000000000002</v>
      </c>
      <c r="H4" s="23">
        <v>0.35199999999999998</v>
      </c>
      <c r="I4" s="23">
        <v>0</v>
      </c>
      <c r="J4" s="23">
        <v>2.5000000000000001E-2</v>
      </c>
      <c r="K4" s="23">
        <v>0</v>
      </c>
      <c r="L4" s="23">
        <v>0</v>
      </c>
      <c r="M4" s="23">
        <v>0</v>
      </c>
      <c r="N4" s="23">
        <v>0</v>
      </c>
      <c r="Q4">
        <v>11</v>
      </c>
      <c r="R4" s="23">
        <f t="shared" ref="R4:AC25" si="2">C4/SUM($C$3:$N$25)</f>
        <v>0</v>
      </c>
      <c r="S4" s="23">
        <f t="shared" si="0"/>
        <v>0</v>
      </c>
      <c r="T4" s="23">
        <f t="shared" si="0"/>
        <v>0</v>
      </c>
      <c r="U4" s="23">
        <f t="shared" si="0"/>
        <v>0</v>
      </c>
      <c r="V4" s="23">
        <f t="shared" si="0"/>
        <v>3.5703017376904796E-2</v>
      </c>
      <c r="W4" s="23">
        <f t="shared" si="0"/>
        <v>2.4075597924656102E-2</v>
      </c>
      <c r="X4" s="23">
        <f t="shared" si="0"/>
        <v>0</v>
      </c>
      <c r="Y4" s="23">
        <f t="shared" si="0"/>
        <v>1.7099146253306895E-3</v>
      </c>
      <c r="Z4" s="23">
        <f t="shared" si="0"/>
        <v>0</v>
      </c>
      <c r="AA4" s="23">
        <f t="shared" si="0"/>
        <v>0</v>
      </c>
      <c r="AB4" s="23">
        <f t="shared" si="0"/>
        <v>0</v>
      </c>
      <c r="AC4" s="23">
        <f t="shared" si="0"/>
        <v>0</v>
      </c>
      <c r="AF4">
        <v>11</v>
      </c>
      <c r="AG4" s="24">
        <f t="shared" si="1"/>
        <v>24</v>
      </c>
      <c r="AH4" s="25">
        <f t="shared" si="1"/>
        <v>22</v>
      </c>
      <c r="AI4" s="7">
        <f t="shared" si="1"/>
        <v>20</v>
      </c>
      <c r="AJ4" s="7">
        <f t="shared" si="1"/>
        <v>18</v>
      </c>
      <c r="AK4" s="26">
        <f t="shared" si="1"/>
        <v>16</v>
      </c>
      <c r="AL4" s="26">
        <f t="shared" si="1"/>
        <v>14</v>
      </c>
      <c r="AM4" s="26">
        <f t="shared" si="1"/>
        <v>12</v>
      </c>
      <c r="AN4" s="27">
        <f t="shared" si="1"/>
        <v>10</v>
      </c>
      <c r="AO4" s="27">
        <f t="shared" si="1"/>
        <v>8</v>
      </c>
      <c r="AP4" s="27">
        <f t="shared" si="1"/>
        <v>6</v>
      </c>
      <c r="AQ4" s="27">
        <f t="shared" si="1"/>
        <v>4</v>
      </c>
      <c r="AR4" s="27">
        <f t="shared" si="1"/>
        <v>2</v>
      </c>
      <c r="AS4">
        <v>7</v>
      </c>
      <c r="AT4" s="7" t="s">
        <v>101</v>
      </c>
      <c r="AU4" s="28">
        <f>SUM(T3:U25)</f>
        <v>0.40129302376035797</v>
      </c>
      <c r="AX4">
        <v>11</v>
      </c>
      <c r="AY4" t="s">
        <v>163</v>
      </c>
      <c r="AZ4" s="30" t="s">
        <v>153</v>
      </c>
      <c r="BA4" s="30" t="s">
        <v>153</v>
      </c>
      <c r="BB4" s="30" t="s">
        <v>153</v>
      </c>
      <c r="BC4" s="30" t="s">
        <v>117</v>
      </c>
      <c r="BD4" s="30" t="s">
        <v>117</v>
      </c>
      <c r="BE4" s="30" t="s">
        <v>117</v>
      </c>
      <c r="BF4" s="30" t="s">
        <v>126</v>
      </c>
      <c r="BG4" s="30" t="s">
        <v>126</v>
      </c>
      <c r="BH4" s="30" t="s">
        <v>126</v>
      </c>
      <c r="BI4" s="30" t="s">
        <v>126</v>
      </c>
      <c r="BJ4" s="30" t="s">
        <v>126</v>
      </c>
      <c r="BL4" t="s">
        <v>162</v>
      </c>
      <c r="BM4">
        <v>3402</v>
      </c>
      <c r="BN4" s="23">
        <f t="shared" ref="BN4:BN40" si="3">SUMIF($AY$3:$BJ$25,"="&amp;BL4,$R$3:$AC$25)</f>
        <v>5.7384734826097933E-2</v>
      </c>
    </row>
    <row r="5" spans="1:67" x14ac:dyDescent="0.25">
      <c r="B5">
        <v>12</v>
      </c>
      <c r="C5" s="23">
        <v>0</v>
      </c>
      <c r="D5" s="23">
        <v>0</v>
      </c>
      <c r="E5" s="23">
        <v>0</v>
      </c>
      <c r="F5" s="23">
        <v>0</v>
      </c>
      <c r="G5" s="23">
        <v>0.505</v>
      </c>
      <c r="H5" s="23">
        <v>0.35</v>
      </c>
      <c r="I5" s="23">
        <v>8.9200000000000008E-3</v>
      </c>
      <c r="J5" s="23">
        <v>2.8799999999999999E-2</v>
      </c>
      <c r="K5" s="23">
        <v>3.31E-3</v>
      </c>
      <c r="L5" s="23">
        <v>0</v>
      </c>
      <c r="M5" s="23">
        <v>0</v>
      </c>
      <c r="N5" s="23">
        <v>0</v>
      </c>
      <c r="Q5">
        <v>12</v>
      </c>
      <c r="R5" s="23">
        <f t="shared" si="2"/>
        <v>0</v>
      </c>
      <c r="S5" s="23">
        <f t="shared" si="0"/>
        <v>0</v>
      </c>
      <c r="T5" s="23">
        <f t="shared" si="0"/>
        <v>0</v>
      </c>
      <c r="U5" s="23">
        <f t="shared" si="0"/>
        <v>0</v>
      </c>
      <c r="V5" s="23">
        <f t="shared" si="0"/>
        <v>3.4540275431679923E-2</v>
      </c>
      <c r="W5" s="23">
        <f t="shared" si="0"/>
        <v>2.3938804754629648E-2</v>
      </c>
      <c r="X5" s="23">
        <f t="shared" si="0"/>
        <v>6.1009753831798999E-4</v>
      </c>
      <c r="Y5" s="23">
        <f t="shared" si="0"/>
        <v>1.969821648380954E-3</v>
      </c>
      <c r="Z5" s="23">
        <f t="shared" si="0"/>
        <v>2.2639269639378325E-4</v>
      </c>
      <c r="AA5" s="23">
        <f t="shared" si="0"/>
        <v>0</v>
      </c>
      <c r="AB5" s="23">
        <f t="shared" si="0"/>
        <v>0</v>
      </c>
      <c r="AC5" s="23">
        <f t="shared" si="0"/>
        <v>0</v>
      </c>
      <c r="AF5">
        <v>12</v>
      </c>
      <c r="AG5" s="24">
        <f t="shared" si="1"/>
        <v>26</v>
      </c>
      <c r="AH5" s="25">
        <f t="shared" si="1"/>
        <v>24</v>
      </c>
      <c r="AI5" s="7">
        <f t="shared" si="1"/>
        <v>22</v>
      </c>
      <c r="AJ5" s="7">
        <f t="shared" si="1"/>
        <v>20</v>
      </c>
      <c r="AK5" s="26">
        <f t="shared" si="1"/>
        <v>18</v>
      </c>
      <c r="AL5" s="26">
        <f t="shared" si="1"/>
        <v>16</v>
      </c>
      <c r="AM5" s="26">
        <f t="shared" si="1"/>
        <v>14</v>
      </c>
      <c r="AN5" s="27">
        <f t="shared" si="1"/>
        <v>12</v>
      </c>
      <c r="AO5" s="27">
        <f t="shared" si="1"/>
        <v>10</v>
      </c>
      <c r="AP5" s="27">
        <f t="shared" si="1"/>
        <v>8</v>
      </c>
      <c r="AQ5" s="27">
        <f t="shared" si="1"/>
        <v>6</v>
      </c>
      <c r="AR5" s="27">
        <f t="shared" si="1"/>
        <v>4</v>
      </c>
      <c r="AS5">
        <v>6</v>
      </c>
      <c r="AT5" s="26" t="s">
        <v>102</v>
      </c>
      <c r="AU5" s="28">
        <f>SUM(V3:X25)</f>
        <v>0.21755838828371973</v>
      </c>
      <c r="AX5">
        <v>12</v>
      </c>
      <c r="AY5" t="s">
        <v>162</v>
      </c>
      <c r="AZ5" s="30" t="s">
        <v>152</v>
      </c>
      <c r="BA5" s="30" t="s">
        <v>152</v>
      </c>
      <c r="BB5" s="30" t="s">
        <v>152</v>
      </c>
      <c r="BC5" s="30" t="s">
        <v>116</v>
      </c>
      <c r="BD5" s="30" t="s">
        <v>116</v>
      </c>
      <c r="BE5" s="30" t="s">
        <v>116</v>
      </c>
      <c r="BF5" s="30" t="s">
        <v>126</v>
      </c>
      <c r="BG5" s="30" t="s">
        <v>126</v>
      </c>
      <c r="BH5" s="30" t="s">
        <v>126</v>
      </c>
      <c r="BI5" s="30" t="s">
        <v>126</v>
      </c>
      <c r="BJ5" s="30" t="s">
        <v>126</v>
      </c>
      <c r="BL5" t="s">
        <v>161</v>
      </c>
      <c r="BM5">
        <v>3401</v>
      </c>
      <c r="BN5" s="23">
        <f t="shared" si="3"/>
        <v>0.11059727796638898</v>
      </c>
    </row>
    <row r="6" spans="1:67" x14ac:dyDescent="0.25">
      <c r="B6">
        <v>13</v>
      </c>
      <c r="C6" s="23">
        <v>0.83899999999999997</v>
      </c>
      <c r="D6" s="23">
        <v>0.71699999999999997</v>
      </c>
      <c r="E6" s="23">
        <v>0.84</v>
      </c>
      <c r="F6" s="23">
        <v>1.1399999999999999</v>
      </c>
      <c r="G6" s="23">
        <v>0.33100000000000002</v>
      </c>
      <c r="H6" s="23">
        <v>0.314</v>
      </c>
      <c r="I6" s="23">
        <v>2.9000000000000001E-2</v>
      </c>
      <c r="J6" s="23">
        <v>1.9699999999999999E-2</v>
      </c>
      <c r="K6" s="23">
        <v>3.7599999999999999E-3</v>
      </c>
      <c r="L6" s="23">
        <v>2.4699999999999999E-4</v>
      </c>
      <c r="M6" s="23">
        <v>0</v>
      </c>
      <c r="N6" s="23">
        <v>0</v>
      </c>
      <c r="Q6">
        <v>13</v>
      </c>
      <c r="R6" s="23">
        <f t="shared" si="2"/>
        <v>5.7384734826097933E-2</v>
      </c>
      <c r="S6" s="23">
        <f t="shared" si="0"/>
        <v>4.9040351454484168E-2</v>
      </c>
      <c r="T6" s="23">
        <f t="shared" si="0"/>
        <v>5.7453131411111157E-2</v>
      </c>
      <c r="U6" s="23">
        <f t="shared" si="0"/>
        <v>7.7972106915079428E-2</v>
      </c>
      <c r="V6" s="23">
        <f t="shared" si="0"/>
        <v>2.2639269639378328E-2</v>
      </c>
      <c r="W6" s="23">
        <f t="shared" si="0"/>
        <v>2.1476527694153459E-2</v>
      </c>
      <c r="X6" s="23">
        <f t="shared" si="0"/>
        <v>1.9835009653835995E-3</v>
      </c>
      <c r="Y6" s="23">
        <f t="shared" si="0"/>
        <v>1.347412724760583E-3</v>
      </c>
      <c r="Z6" s="23">
        <f t="shared" si="0"/>
        <v>2.5717115964973565E-4</v>
      </c>
      <c r="AA6" s="23">
        <f t="shared" si="0"/>
        <v>1.689395649826721E-5</v>
      </c>
      <c r="AB6" s="23">
        <f t="shared" si="0"/>
        <v>0</v>
      </c>
      <c r="AC6" s="23">
        <f t="shared" si="0"/>
        <v>0</v>
      </c>
      <c r="AF6">
        <v>13</v>
      </c>
      <c r="AG6" s="24">
        <f t="shared" si="1"/>
        <v>28</v>
      </c>
      <c r="AH6" s="25">
        <f t="shared" si="1"/>
        <v>26</v>
      </c>
      <c r="AI6" s="7">
        <f t="shared" si="1"/>
        <v>24</v>
      </c>
      <c r="AJ6" s="7">
        <f t="shared" si="1"/>
        <v>22</v>
      </c>
      <c r="AK6" s="26">
        <f t="shared" si="1"/>
        <v>20</v>
      </c>
      <c r="AL6" s="26">
        <f t="shared" si="1"/>
        <v>18</v>
      </c>
      <c r="AM6" s="26">
        <f t="shared" si="1"/>
        <v>16</v>
      </c>
      <c r="AN6" s="27">
        <f t="shared" si="1"/>
        <v>14</v>
      </c>
      <c r="AO6" s="27">
        <f t="shared" si="1"/>
        <v>12</v>
      </c>
      <c r="AP6" s="27">
        <f t="shared" si="1"/>
        <v>10</v>
      </c>
      <c r="AQ6" s="27">
        <f t="shared" si="1"/>
        <v>8</v>
      </c>
      <c r="AR6" s="27">
        <f t="shared" si="1"/>
        <v>6</v>
      </c>
      <c r="AS6">
        <v>6</v>
      </c>
      <c r="AT6" s="27" t="s">
        <v>103</v>
      </c>
      <c r="AU6" s="28">
        <f>SUM(Y3:AC25)</f>
        <v>1.1533442544440518E-2</v>
      </c>
      <c r="AX6">
        <v>13</v>
      </c>
      <c r="AY6" t="s">
        <v>162</v>
      </c>
      <c r="AZ6" s="30" t="s">
        <v>152</v>
      </c>
      <c r="BA6" s="30" t="s">
        <v>152</v>
      </c>
      <c r="BB6" s="30" t="s">
        <v>152</v>
      </c>
      <c r="BC6" s="30" t="s">
        <v>116</v>
      </c>
      <c r="BD6" s="30" t="s">
        <v>116</v>
      </c>
      <c r="BE6" s="30" t="s">
        <v>116</v>
      </c>
      <c r="BF6" s="30" t="s">
        <v>126</v>
      </c>
      <c r="BG6" s="30" t="s">
        <v>126</v>
      </c>
      <c r="BH6" s="30" t="s">
        <v>126</v>
      </c>
      <c r="BI6" s="30" t="s">
        <v>126</v>
      </c>
      <c r="BJ6" s="30" t="s">
        <v>126</v>
      </c>
      <c r="BL6" t="s">
        <v>160</v>
      </c>
      <c r="BM6">
        <v>3400</v>
      </c>
      <c r="BN6" s="23">
        <f t="shared" si="3"/>
        <v>3.2160074273219603E-2</v>
      </c>
    </row>
    <row r="7" spans="1:67" x14ac:dyDescent="0.25">
      <c r="B7">
        <v>14</v>
      </c>
      <c r="C7" s="23">
        <v>0.97199999999999998</v>
      </c>
      <c r="D7" s="23">
        <v>0.61499999999999999</v>
      </c>
      <c r="E7" s="23">
        <v>0.67900000000000005</v>
      </c>
      <c r="F7" s="23">
        <v>1.34</v>
      </c>
      <c r="G7" s="23">
        <v>0.16900000000000001</v>
      </c>
      <c r="H7" s="23">
        <v>0.12</v>
      </c>
      <c r="I7" s="23">
        <v>2.93E-2</v>
      </c>
      <c r="J7" s="23">
        <v>3.4299999999999999E-3</v>
      </c>
      <c r="K7" s="23">
        <v>3.1099999999999999E-3</v>
      </c>
      <c r="L7" s="23">
        <v>5.1699999999999999E-4</v>
      </c>
      <c r="M7" s="23">
        <v>4.0000000000000002E-4</v>
      </c>
      <c r="N7" s="23">
        <v>0</v>
      </c>
      <c r="Q7">
        <v>14</v>
      </c>
      <c r="R7" s="23">
        <f t="shared" si="2"/>
        <v>6.6481480632857193E-2</v>
      </c>
      <c r="S7" s="23">
        <f t="shared" si="0"/>
        <v>4.2063899783134955E-2</v>
      </c>
      <c r="T7" s="23">
        <f t="shared" si="0"/>
        <v>4.6441281223981522E-2</v>
      </c>
      <c r="U7" s="23">
        <f t="shared" si="0"/>
        <v>9.1651423917724947E-2</v>
      </c>
      <c r="V7" s="23">
        <f t="shared" si="0"/>
        <v>1.1559022867235461E-2</v>
      </c>
      <c r="W7" s="23">
        <f t="shared" si="0"/>
        <v>8.2075902015873083E-3</v>
      </c>
      <c r="X7" s="23">
        <f t="shared" si="0"/>
        <v>2.0040199408875676E-3</v>
      </c>
      <c r="Y7" s="23">
        <f t="shared" si="0"/>
        <v>2.3460028659537057E-4</v>
      </c>
      <c r="Z7" s="23">
        <f t="shared" si="0"/>
        <v>2.1271337939113774E-4</v>
      </c>
      <c r="AA7" s="23">
        <f t="shared" si="0"/>
        <v>3.5361034451838655E-5</v>
      </c>
      <c r="AB7" s="23">
        <f t="shared" si="0"/>
        <v>2.7358634005291031E-5</v>
      </c>
      <c r="AC7" s="23">
        <f t="shared" si="0"/>
        <v>0</v>
      </c>
      <c r="AF7">
        <v>14</v>
      </c>
      <c r="AG7" s="24">
        <f t="shared" si="1"/>
        <v>30</v>
      </c>
      <c r="AH7" s="25">
        <f t="shared" si="1"/>
        <v>28</v>
      </c>
      <c r="AI7" s="7">
        <f t="shared" si="1"/>
        <v>26</v>
      </c>
      <c r="AJ7" s="7">
        <f t="shared" si="1"/>
        <v>24</v>
      </c>
      <c r="AK7" s="26">
        <f t="shared" si="1"/>
        <v>22</v>
      </c>
      <c r="AL7" s="26">
        <f t="shared" si="1"/>
        <v>20</v>
      </c>
      <c r="AM7" s="26">
        <f t="shared" si="1"/>
        <v>18</v>
      </c>
      <c r="AN7" s="27">
        <f t="shared" si="1"/>
        <v>16</v>
      </c>
      <c r="AO7" s="27">
        <f t="shared" si="1"/>
        <v>14</v>
      </c>
      <c r="AP7" s="27">
        <f t="shared" si="1"/>
        <v>12</v>
      </c>
      <c r="AQ7" s="27">
        <f t="shared" si="1"/>
        <v>10</v>
      </c>
      <c r="AR7" s="27">
        <f t="shared" si="1"/>
        <v>8</v>
      </c>
      <c r="AS7">
        <v>5</v>
      </c>
      <c r="AX7">
        <v>14</v>
      </c>
      <c r="AY7" t="s">
        <v>161</v>
      </c>
      <c r="AZ7" s="30" t="s">
        <v>151</v>
      </c>
      <c r="BA7" s="30" t="s">
        <v>151</v>
      </c>
      <c r="BB7" s="30" t="s">
        <v>151</v>
      </c>
      <c r="BC7" s="30" t="s">
        <v>115</v>
      </c>
      <c r="BD7" s="30" t="s">
        <v>115</v>
      </c>
      <c r="BE7" s="30" t="s">
        <v>115</v>
      </c>
      <c r="BF7" s="30" t="s">
        <v>125</v>
      </c>
      <c r="BG7" s="30" t="s">
        <v>125</v>
      </c>
      <c r="BH7" s="30" t="s">
        <v>125</v>
      </c>
      <c r="BI7" s="30" t="s">
        <v>125</v>
      </c>
      <c r="BJ7" s="30" t="s">
        <v>125</v>
      </c>
      <c r="BL7" t="s">
        <v>159</v>
      </c>
      <c r="BM7">
        <v>3399</v>
      </c>
      <c r="BN7" s="23">
        <f t="shared" si="3"/>
        <v>1.1128124381652126E-2</v>
      </c>
    </row>
    <row r="8" spans="1:67" x14ac:dyDescent="0.25">
      <c r="B8">
        <v>15</v>
      </c>
      <c r="C8" s="23">
        <v>0.64500000000000002</v>
      </c>
      <c r="D8" s="23">
        <v>0.34499999999999997</v>
      </c>
      <c r="E8" s="23">
        <v>0.33900000000000002</v>
      </c>
      <c r="F8" s="23">
        <v>0.35799999999999998</v>
      </c>
      <c r="G8" s="23">
        <v>9.0700000000000003E-2</v>
      </c>
      <c r="H8" s="23">
        <v>4.65E-2</v>
      </c>
      <c r="I8" s="23">
        <v>1.6799999999999999E-2</v>
      </c>
      <c r="J8" s="23">
        <v>1.83E-3</v>
      </c>
      <c r="K8" s="23">
        <v>2.64E-3</v>
      </c>
      <c r="L8" s="23">
        <v>5.5800000000000001E-4</v>
      </c>
      <c r="M8" s="23">
        <v>1.1800000000000001E-3</v>
      </c>
      <c r="N8" s="23">
        <v>0</v>
      </c>
      <c r="Q8">
        <v>15</v>
      </c>
      <c r="R8" s="23">
        <f t="shared" si="2"/>
        <v>4.4115797333531784E-2</v>
      </c>
      <c r="S8" s="23">
        <f t="shared" si="0"/>
        <v>2.3596821829563512E-2</v>
      </c>
      <c r="T8" s="23">
        <f t="shared" si="0"/>
        <v>2.3186442319484149E-2</v>
      </c>
      <c r="U8" s="23">
        <f t="shared" si="0"/>
        <v>2.4485977434735469E-2</v>
      </c>
      <c r="V8" s="23">
        <f t="shared" si="0"/>
        <v>6.2035702606997407E-3</v>
      </c>
      <c r="W8" s="23">
        <f t="shared" si="0"/>
        <v>3.180441203115082E-3</v>
      </c>
      <c r="X8" s="23">
        <f t="shared" si="0"/>
        <v>1.1490626282222231E-3</v>
      </c>
      <c r="Y8" s="23">
        <f t="shared" si="0"/>
        <v>1.2516575057420646E-4</v>
      </c>
      <c r="Z8" s="23">
        <f t="shared" si="0"/>
        <v>1.8056698443492079E-4</v>
      </c>
      <c r="AA8" s="23">
        <f t="shared" si="0"/>
        <v>3.8165294437380989E-5</v>
      </c>
      <c r="AB8" s="23">
        <f t="shared" si="0"/>
        <v>8.070797031560854E-5</v>
      </c>
      <c r="AC8" s="23">
        <f t="shared" si="0"/>
        <v>0</v>
      </c>
      <c r="AF8">
        <v>15</v>
      </c>
      <c r="AG8" s="24">
        <f t="shared" si="1"/>
        <v>32</v>
      </c>
      <c r="AH8" s="25">
        <f t="shared" si="1"/>
        <v>30</v>
      </c>
      <c r="AI8" s="7">
        <f t="shared" si="1"/>
        <v>28</v>
      </c>
      <c r="AJ8" s="7">
        <f t="shared" si="1"/>
        <v>26</v>
      </c>
      <c r="AK8" s="26">
        <f t="shared" si="1"/>
        <v>24</v>
      </c>
      <c r="AL8" s="26">
        <f t="shared" si="1"/>
        <v>22</v>
      </c>
      <c r="AM8" s="26">
        <f t="shared" si="1"/>
        <v>20</v>
      </c>
      <c r="AN8" s="27">
        <f t="shared" si="1"/>
        <v>18</v>
      </c>
      <c r="AO8" s="27">
        <f t="shared" si="1"/>
        <v>16</v>
      </c>
      <c r="AP8" s="27">
        <f t="shared" si="1"/>
        <v>14</v>
      </c>
      <c r="AQ8" s="27">
        <f t="shared" si="1"/>
        <v>12</v>
      </c>
      <c r="AR8" s="27">
        <f t="shared" si="1"/>
        <v>10</v>
      </c>
      <c r="AS8">
        <v>5</v>
      </c>
      <c r="AT8" t="s">
        <v>105</v>
      </c>
      <c r="AU8" s="29">
        <f>SUM(R3:AC4)</f>
        <v>6.1488529926891584E-2</v>
      </c>
      <c r="AX8">
        <v>15</v>
      </c>
      <c r="AY8" t="s">
        <v>161</v>
      </c>
      <c r="AZ8" s="30" t="s">
        <v>151</v>
      </c>
      <c r="BA8" s="30" t="s">
        <v>151</v>
      </c>
      <c r="BB8" s="30" t="s">
        <v>151</v>
      </c>
      <c r="BC8" s="30" t="s">
        <v>115</v>
      </c>
      <c r="BD8" s="30" t="s">
        <v>115</v>
      </c>
      <c r="BE8" s="30" t="s">
        <v>115</v>
      </c>
      <c r="BF8" s="30" t="s">
        <v>125</v>
      </c>
      <c r="BG8" s="30" t="s">
        <v>125</v>
      </c>
      <c r="BH8" s="30" t="s">
        <v>125</v>
      </c>
      <c r="BI8" s="30" t="s">
        <v>125</v>
      </c>
      <c r="BJ8" s="30" t="s">
        <v>125</v>
      </c>
      <c r="BL8" t="s">
        <v>158</v>
      </c>
      <c r="BM8">
        <v>3398</v>
      </c>
      <c r="BN8" s="23">
        <f t="shared" si="3"/>
        <v>4.0627571497857179E-3</v>
      </c>
    </row>
    <row r="9" spans="1:67" x14ac:dyDescent="0.25">
      <c r="B9">
        <v>16</v>
      </c>
      <c r="C9" s="23">
        <v>0.32400000000000001</v>
      </c>
      <c r="D9" s="23">
        <v>0.186</v>
      </c>
      <c r="E9" s="23">
        <v>0.18099999999999999</v>
      </c>
      <c r="F9" s="23">
        <v>0.35399999999999998</v>
      </c>
      <c r="G9" s="23">
        <v>4.4200000000000003E-2</v>
      </c>
      <c r="H9" s="23">
        <v>1.9800000000000002E-2</v>
      </c>
      <c r="I9" s="23">
        <v>9.7099999999999997E-4</v>
      </c>
      <c r="J9" s="23">
        <v>1.58E-3</v>
      </c>
      <c r="K9" s="23">
        <v>1.7899999999999999E-4</v>
      </c>
      <c r="L9" s="23">
        <v>6.5799999999999995E-4</v>
      </c>
      <c r="M9" s="23">
        <v>2.0100000000000001E-3</v>
      </c>
      <c r="N9" s="23">
        <v>3.9300000000000001E-4</v>
      </c>
      <c r="Q9">
        <v>16</v>
      </c>
      <c r="R9" s="23">
        <f t="shared" si="2"/>
        <v>2.2160493544285734E-2</v>
      </c>
      <c r="S9" s="23">
        <f t="shared" si="0"/>
        <v>1.2721764812460328E-2</v>
      </c>
      <c r="T9" s="23">
        <f t="shared" si="0"/>
        <v>1.2379781887394191E-2</v>
      </c>
      <c r="U9" s="23">
        <f t="shared" si="0"/>
        <v>2.421239109468256E-2</v>
      </c>
      <c r="V9" s="23">
        <f t="shared" si="0"/>
        <v>3.0231290575846591E-3</v>
      </c>
      <c r="W9" s="23">
        <f t="shared" si="0"/>
        <v>1.354252383261906E-3</v>
      </c>
      <c r="X9" s="23">
        <f t="shared" si="0"/>
        <v>6.6413084047843964E-5</v>
      </c>
      <c r="Y9" s="23">
        <f t="shared" si="0"/>
        <v>1.0806660432089956E-4</v>
      </c>
      <c r="Z9" s="23">
        <f t="shared" si="0"/>
        <v>1.2242988717367734E-5</v>
      </c>
      <c r="AA9" s="23">
        <f t="shared" si="0"/>
        <v>4.5004952938703741E-5</v>
      </c>
      <c r="AB9" s="23">
        <f t="shared" si="0"/>
        <v>1.3747713587658743E-4</v>
      </c>
      <c r="AC9" s="23">
        <f t="shared" si="0"/>
        <v>2.6879857910198436E-5</v>
      </c>
      <c r="AF9">
        <v>16</v>
      </c>
      <c r="AG9" s="24">
        <f t="shared" si="1"/>
        <v>34</v>
      </c>
      <c r="AH9" s="25">
        <f t="shared" si="1"/>
        <v>32</v>
      </c>
      <c r="AI9" s="7">
        <f t="shared" si="1"/>
        <v>30</v>
      </c>
      <c r="AJ9" s="7">
        <f t="shared" si="1"/>
        <v>28</v>
      </c>
      <c r="AK9" s="26">
        <f t="shared" si="1"/>
        <v>26</v>
      </c>
      <c r="AL9" s="26">
        <f t="shared" si="1"/>
        <v>24</v>
      </c>
      <c r="AM9" s="26">
        <f t="shared" si="1"/>
        <v>22</v>
      </c>
      <c r="AN9" s="27">
        <f t="shared" si="1"/>
        <v>20</v>
      </c>
      <c r="AO9" s="27">
        <f t="shared" si="1"/>
        <v>18</v>
      </c>
      <c r="AP9" s="27">
        <f t="shared" si="1"/>
        <v>16</v>
      </c>
      <c r="AQ9" s="27">
        <f t="shared" si="1"/>
        <v>14</v>
      </c>
      <c r="AR9" s="27">
        <f t="shared" si="1"/>
        <v>12</v>
      </c>
      <c r="AS9">
        <v>4</v>
      </c>
      <c r="AT9" t="s">
        <v>106</v>
      </c>
      <c r="AU9" s="29">
        <f>SUM(R5:AC16)</f>
        <v>0.89497123000246304</v>
      </c>
      <c r="AX9">
        <v>16</v>
      </c>
      <c r="AY9" t="s">
        <v>160</v>
      </c>
      <c r="AZ9" s="30" t="s">
        <v>150</v>
      </c>
      <c r="BA9" s="30" t="s">
        <v>150</v>
      </c>
      <c r="BB9" s="30" t="s">
        <v>150</v>
      </c>
      <c r="BC9" s="30" t="s">
        <v>114</v>
      </c>
      <c r="BD9" s="30" t="s">
        <v>114</v>
      </c>
      <c r="BE9" s="30" t="s">
        <v>114</v>
      </c>
      <c r="BF9" s="30" t="s">
        <v>124</v>
      </c>
      <c r="BG9" s="30" t="s">
        <v>124</v>
      </c>
      <c r="BH9" s="30" t="s">
        <v>124</v>
      </c>
      <c r="BI9" s="30" t="s">
        <v>124</v>
      </c>
      <c r="BJ9" s="30" t="s">
        <v>124</v>
      </c>
      <c r="BL9" t="s">
        <v>157</v>
      </c>
      <c r="BM9">
        <v>3397</v>
      </c>
      <c r="BN9" s="23">
        <f t="shared" si="3"/>
        <v>1.5047248702910064E-3</v>
      </c>
    </row>
    <row r="10" spans="1:67" x14ac:dyDescent="0.25">
      <c r="B10">
        <v>17</v>
      </c>
      <c r="C10" s="23">
        <v>9.7600000000000006E-2</v>
      </c>
      <c r="D10" s="23">
        <v>5.9900000000000002E-2</v>
      </c>
      <c r="E10" s="23">
        <v>6.08E-2</v>
      </c>
      <c r="F10" s="23">
        <v>3.5200000000000002E-2</v>
      </c>
      <c r="G10" s="23">
        <v>1.9300000000000001E-2</v>
      </c>
      <c r="H10" s="23">
        <v>8.6499999999999997E-3</v>
      </c>
      <c r="I10" s="23">
        <v>4.81E-3</v>
      </c>
      <c r="J10" s="23">
        <v>1.2999999999999999E-3</v>
      </c>
      <c r="K10" s="23">
        <v>1.64E-3</v>
      </c>
      <c r="L10" s="23">
        <v>8.9300000000000002E-4</v>
      </c>
      <c r="M10" s="23">
        <v>2.1800000000000001E-3</v>
      </c>
      <c r="N10" s="23">
        <v>1.41E-3</v>
      </c>
      <c r="Q10">
        <v>17</v>
      </c>
      <c r="R10" s="23">
        <f t="shared" si="2"/>
        <v>6.6755066972910117E-3</v>
      </c>
      <c r="S10" s="23">
        <f t="shared" si="0"/>
        <v>4.0969554422923314E-3</v>
      </c>
      <c r="T10" s="23">
        <f t="shared" si="0"/>
        <v>4.1585123688042368E-3</v>
      </c>
      <c r="U10" s="23">
        <f t="shared" si="0"/>
        <v>2.4075597924656106E-3</v>
      </c>
      <c r="V10" s="23">
        <f t="shared" si="0"/>
        <v>1.3200540907552921E-3</v>
      </c>
      <c r="W10" s="23">
        <f t="shared" si="0"/>
        <v>5.9163046036441846E-4</v>
      </c>
      <c r="X10" s="23">
        <f t="shared" si="0"/>
        <v>3.2898757391362462E-4</v>
      </c>
      <c r="Y10" s="23">
        <f t="shared" si="0"/>
        <v>8.8915560517195834E-5</v>
      </c>
      <c r="Z10" s="23">
        <f t="shared" si="0"/>
        <v>1.1217039942169322E-4</v>
      </c>
      <c r="AA10" s="23">
        <f t="shared" si="0"/>
        <v>6.1078150416812225E-5</v>
      </c>
      <c r="AB10" s="23">
        <f t="shared" si="0"/>
        <v>1.4910455532883611E-4</v>
      </c>
      <c r="AC10" s="23">
        <f t="shared" si="0"/>
        <v>9.6439184868650881E-5</v>
      </c>
      <c r="AF10">
        <v>17</v>
      </c>
      <c r="AG10" s="24">
        <f t="shared" si="1"/>
        <v>36</v>
      </c>
      <c r="AH10" s="25">
        <f t="shared" si="1"/>
        <v>34</v>
      </c>
      <c r="AI10" s="7">
        <f t="shared" si="1"/>
        <v>32</v>
      </c>
      <c r="AJ10" s="7">
        <f t="shared" si="1"/>
        <v>30</v>
      </c>
      <c r="AK10" s="26">
        <f t="shared" si="1"/>
        <v>28</v>
      </c>
      <c r="AL10" s="26">
        <f t="shared" si="1"/>
        <v>26</v>
      </c>
      <c r="AM10" s="26">
        <f t="shared" si="1"/>
        <v>24</v>
      </c>
      <c r="AN10" s="27">
        <f t="shared" si="1"/>
        <v>22</v>
      </c>
      <c r="AO10" s="27">
        <f t="shared" si="1"/>
        <v>20</v>
      </c>
      <c r="AP10" s="27">
        <f t="shared" si="1"/>
        <v>18</v>
      </c>
      <c r="AQ10" s="27">
        <f t="shared" si="1"/>
        <v>16</v>
      </c>
      <c r="AR10" s="27">
        <f t="shared" si="1"/>
        <v>14</v>
      </c>
      <c r="AS10">
        <v>4</v>
      </c>
      <c r="AT10" t="s">
        <v>107</v>
      </c>
      <c r="AU10" s="29">
        <f>SUM(R17:AC21)</f>
        <v>3.5468280297139401E-2</v>
      </c>
      <c r="AX10">
        <v>17</v>
      </c>
      <c r="AY10" t="s">
        <v>160</v>
      </c>
      <c r="AZ10" s="30" t="s">
        <v>150</v>
      </c>
      <c r="BA10" s="30" t="s">
        <v>150</v>
      </c>
      <c r="BB10" s="30" t="s">
        <v>150</v>
      </c>
      <c r="BC10" s="30" t="s">
        <v>114</v>
      </c>
      <c r="BD10" s="30" t="s">
        <v>114</v>
      </c>
      <c r="BE10" s="30" t="s">
        <v>114</v>
      </c>
      <c r="BF10" s="30" t="s">
        <v>124</v>
      </c>
      <c r="BG10" s="30" t="s">
        <v>124</v>
      </c>
      <c r="BH10" s="30" t="s">
        <v>124</v>
      </c>
      <c r="BI10" s="30" t="s">
        <v>124</v>
      </c>
      <c r="BJ10" s="30" t="s">
        <v>124</v>
      </c>
      <c r="BL10" t="s">
        <v>156</v>
      </c>
      <c r="BM10">
        <v>3396</v>
      </c>
      <c r="BN10" s="23">
        <f t="shared" si="3"/>
        <v>1.2721764812460327E-3</v>
      </c>
    </row>
    <row r="11" spans="1:67" x14ac:dyDescent="0.25">
      <c r="B11">
        <v>18</v>
      </c>
      <c r="C11" s="23">
        <v>4.8599999999999997E-2</v>
      </c>
      <c r="D11" s="23">
        <v>2.5600000000000001E-2</v>
      </c>
      <c r="E11" s="23">
        <v>2.9499999999999998E-2</v>
      </c>
      <c r="F11" s="23">
        <v>3.4700000000000002E-2</v>
      </c>
      <c r="G11" s="23">
        <v>9.6500000000000006E-3</v>
      </c>
      <c r="H11" s="23">
        <v>4.6100000000000004E-3</v>
      </c>
      <c r="I11" s="23">
        <v>2.8900000000000002E-3</v>
      </c>
      <c r="J11" s="23">
        <v>1.42E-3</v>
      </c>
      <c r="K11" s="23">
        <v>1.8500000000000001E-3</v>
      </c>
      <c r="L11" s="23">
        <v>1.1100000000000001E-3</v>
      </c>
      <c r="M11" s="23">
        <v>1.7600000000000001E-3</v>
      </c>
      <c r="N11" s="23">
        <v>2.5600000000000002E-3</v>
      </c>
      <c r="Q11">
        <v>18</v>
      </c>
      <c r="R11" s="23">
        <f t="shared" si="2"/>
        <v>3.32407403164286E-3</v>
      </c>
      <c r="S11" s="23">
        <f t="shared" si="0"/>
        <v>1.750952576338626E-3</v>
      </c>
      <c r="T11" s="23">
        <f t="shared" si="0"/>
        <v>2.0176992578902131E-3</v>
      </c>
      <c r="U11" s="23">
        <f t="shared" si="0"/>
        <v>2.373361499958997E-3</v>
      </c>
      <c r="V11" s="23">
        <f t="shared" si="0"/>
        <v>6.6002704537764607E-4</v>
      </c>
      <c r="W11" s="23">
        <f t="shared" si="0"/>
        <v>3.1530825691097913E-4</v>
      </c>
      <c r="X11" s="23">
        <f t="shared" si="0"/>
        <v>1.976661306882277E-4</v>
      </c>
      <c r="Y11" s="23">
        <f t="shared" si="0"/>
        <v>9.7123150718783155E-5</v>
      </c>
      <c r="Z11" s="23">
        <f t="shared" si="0"/>
        <v>1.2653368227447101E-4</v>
      </c>
      <c r="AA11" s="23">
        <f t="shared" si="0"/>
        <v>7.5920209364682605E-5</v>
      </c>
      <c r="AB11" s="23">
        <f t="shared" si="0"/>
        <v>1.2037798962328053E-4</v>
      </c>
      <c r="AC11" s="23">
        <f t="shared" si="0"/>
        <v>1.750952576338626E-4</v>
      </c>
      <c r="AF11">
        <v>18</v>
      </c>
      <c r="AG11" s="24">
        <f t="shared" si="1"/>
        <v>38</v>
      </c>
      <c r="AH11" s="25">
        <f t="shared" si="1"/>
        <v>36</v>
      </c>
      <c r="AI11" s="7">
        <f t="shared" si="1"/>
        <v>34</v>
      </c>
      <c r="AJ11" s="7">
        <f t="shared" si="1"/>
        <v>32</v>
      </c>
      <c r="AK11" s="26">
        <f t="shared" si="1"/>
        <v>30</v>
      </c>
      <c r="AL11" s="26">
        <f t="shared" si="1"/>
        <v>28</v>
      </c>
      <c r="AM11" s="26">
        <f t="shared" si="1"/>
        <v>26</v>
      </c>
      <c r="AN11" s="27">
        <f t="shared" si="1"/>
        <v>24</v>
      </c>
      <c r="AO11" s="27">
        <f t="shared" si="1"/>
        <v>22</v>
      </c>
      <c r="AP11" s="27">
        <f t="shared" si="1"/>
        <v>20</v>
      </c>
      <c r="AQ11" s="27">
        <f t="shared" si="1"/>
        <v>18</v>
      </c>
      <c r="AR11" s="27">
        <f t="shared" si="1"/>
        <v>16</v>
      </c>
      <c r="AS11">
        <v>4</v>
      </c>
      <c r="AT11" t="s">
        <v>108</v>
      </c>
      <c r="AU11" s="29">
        <f>SUM(R22:AC25)</f>
        <v>8.0719597735060787E-3</v>
      </c>
      <c r="AX11">
        <v>18</v>
      </c>
      <c r="AY11" t="s">
        <v>160</v>
      </c>
      <c r="AZ11" s="30" t="s">
        <v>150</v>
      </c>
      <c r="BA11" s="30" t="s">
        <v>150</v>
      </c>
      <c r="BB11" s="30" t="s">
        <v>150</v>
      </c>
      <c r="BC11" s="30" t="s">
        <v>114</v>
      </c>
      <c r="BD11" s="30" t="s">
        <v>114</v>
      </c>
      <c r="BE11" s="30" t="s">
        <v>114</v>
      </c>
      <c r="BF11" s="30" t="s">
        <v>124</v>
      </c>
      <c r="BG11" s="30" t="s">
        <v>124</v>
      </c>
      <c r="BH11" s="30" t="s">
        <v>124</v>
      </c>
      <c r="BI11" s="30" t="s">
        <v>124</v>
      </c>
      <c r="BJ11" s="30" t="s">
        <v>124</v>
      </c>
      <c r="BL11" t="s">
        <v>155</v>
      </c>
      <c r="BM11">
        <v>3395</v>
      </c>
      <c r="BN11" s="23">
        <f t="shared" si="3"/>
        <v>1.1832609207288369E-3</v>
      </c>
    </row>
    <row r="12" spans="1:67" x14ac:dyDescent="0.25">
      <c r="B12">
        <v>19</v>
      </c>
      <c r="C12" s="23">
        <v>2.4400000000000002E-2</v>
      </c>
      <c r="D12" s="23">
        <v>1.46E-2</v>
      </c>
      <c r="E12" s="23">
        <v>1.5699999999999999E-2</v>
      </c>
      <c r="F12" s="23">
        <v>2.3900000000000001E-2</v>
      </c>
      <c r="G12" s="23">
        <v>6.6499999999999997E-3</v>
      </c>
      <c r="H12" s="23">
        <v>3.2100000000000002E-3</v>
      </c>
      <c r="I12" s="23">
        <v>2.4099999999999998E-3</v>
      </c>
      <c r="J12" s="23">
        <v>2.1099999999999999E-3</v>
      </c>
      <c r="K12" s="23">
        <v>1.9300000000000001E-3</v>
      </c>
      <c r="L12" s="23">
        <v>1.6199999999999999E-3</v>
      </c>
      <c r="M12" s="23">
        <v>1.3699999999999999E-3</v>
      </c>
      <c r="N12" s="23">
        <v>2.81E-3</v>
      </c>
      <c r="Q12">
        <v>19</v>
      </c>
      <c r="R12" s="23">
        <f t="shared" si="2"/>
        <v>1.6688766743227529E-3</v>
      </c>
      <c r="S12" s="23">
        <f t="shared" si="0"/>
        <v>9.9859014119312245E-4</v>
      </c>
      <c r="T12" s="23">
        <f t="shared" si="0"/>
        <v>1.0738263847076728E-3</v>
      </c>
      <c r="U12" s="23">
        <f t="shared" si="0"/>
        <v>1.6346783818161391E-3</v>
      </c>
      <c r="V12" s="23">
        <f t="shared" si="0"/>
        <v>4.5483729033796334E-4</v>
      </c>
      <c r="W12" s="23">
        <f t="shared" si="0"/>
        <v>2.1955303789246051E-4</v>
      </c>
      <c r="X12" s="23">
        <f t="shared" si="0"/>
        <v>1.6483576988187844E-4</v>
      </c>
      <c r="Y12" s="23">
        <f t="shared" si="0"/>
        <v>1.4431679437791018E-4</v>
      </c>
      <c r="Z12" s="23">
        <f t="shared" si="0"/>
        <v>1.3200540907552921E-4</v>
      </c>
      <c r="AA12" s="23">
        <f t="shared" si="0"/>
        <v>1.1080246772142866E-4</v>
      </c>
      <c r="AB12" s="23">
        <f t="shared" si="0"/>
        <v>9.3703321468121769E-5</v>
      </c>
      <c r="AC12" s="23">
        <f t="shared" si="0"/>
        <v>1.9219440388716947E-4</v>
      </c>
      <c r="AF12">
        <v>19</v>
      </c>
      <c r="AG12" s="24">
        <f t="shared" si="1"/>
        <v>40</v>
      </c>
      <c r="AH12" s="25">
        <f t="shared" si="1"/>
        <v>38</v>
      </c>
      <c r="AI12" s="7">
        <f t="shared" si="1"/>
        <v>36</v>
      </c>
      <c r="AJ12" s="7">
        <f t="shared" si="1"/>
        <v>34</v>
      </c>
      <c r="AK12" s="26">
        <f t="shared" si="1"/>
        <v>32</v>
      </c>
      <c r="AL12" s="26">
        <f t="shared" si="1"/>
        <v>30</v>
      </c>
      <c r="AM12" s="26">
        <f t="shared" si="1"/>
        <v>28</v>
      </c>
      <c r="AN12" s="27">
        <f t="shared" si="1"/>
        <v>26</v>
      </c>
      <c r="AO12" s="27">
        <f t="shared" si="1"/>
        <v>24</v>
      </c>
      <c r="AP12" s="27">
        <f t="shared" si="1"/>
        <v>22</v>
      </c>
      <c r="AQ12" s="27">
        <f t="shared" si="1"/>
        <v>20</v>
      </c>
      <c r="AR12" s="27">
        <f t="shared" si="1"/>
        <v>18</v>
      </c>
      <c r="AS12">
        <v>3</v>
      </c>
      <c r="AX12">
        <v>19</v>
      </c>
      <c r="AY12" t="s">
        <v>159</v>
      </c>
      <c r="AZ12" s="30" t="s">
        <v>149</v>
      </c>
      <c r="BA12" s="30" t="s">
        <v>149</v>
      </c>
      <c r="BB12" s="30" t="s">
        <v>149</v>
      </c>
      <c r="BC12" s="30" t="s">
        <v>113</v>
      </c>
      <c r="BD12" s="30" t="s">
        <v>113</v>
      </c>
      <c r="BE12" s="30" t="s">
        <v>113</v>
      </c>
      <c r="BF12" s="30" t="s">
        <v>123</v>
      </c>
      <c r="BG12" s="30" t="s">
        <v>123</v>
      </c>
      <c r="BH12" s="30" t="s">
        <v>123</v>
      </c>
      <c r="BI12" s="30" t="s">
        <v>123</v>
      </c>
      <c r="BJ12" s="30" t="s">
        <v>123</v>
      </c>
      <c r="BL12" t="s">
        <v>154</v>
      </c>
      <c r="BM12">
        <v>3394</v>
      </c>
      <c r="BN12" s="23">
        <f t="shared" si="3"/>
        <v>3.1708656812132305E-3</v>
      </c>
    </row>
    <row r="13" spans="1:67" x14ac:dyDescent="0.25">
      <c r="B13">
        <v>20</v>
      </c>
      <c r="C13" s="23">
        <v>3.3799999999999997E-2</v>
      </c>
      <c r="D13" s="23">
        <v>1.6500000000000001E-2</v>
      </c>
      <c r="E13" s="23">
        <v>1.38E-2</v>
      </c>
      <c r="F13" s="23">
        <v>1.6799999999999999E-2</v>
      </c>
      <c r="G13" s="23">
        <v>6.7299999999999999E-3</v>
      </c>
      <c r="H13" s="23">
        <v>4.1799999999999997E-3</v>
      </c>
      <c r="I13" s="23">
        <v>2.7299999999999998E-3</v>
      </c>
      <c r="J13" s="23">
        <v>2.4199999999999998E-3</v>
      </c>
      <c r="K13" s="23">
        <v>1.6900000000000001E-3</v>
      </c>
      <c r="L13" s="23">
        <v>1.81E-3</v>
      </c>
      <c r="M13" s="23">
        <v>1.2899999999999999E-3</v>
      </c>
      <c r="N13" s="23">
        <v>2.5000000000000001E-3</v>
      </c>
      <c r="Q13">
        <v>20</v>
      </c>
      <c r="R13" s="23">
        <f t="shared" si="2"/>
        <v>2.3118045734470917E-3</v>
      </c>
      <c r="S13" s="23">
        <f t="shared" si="0"/>
        <v>1.128543652718255E-3</v>
      </c>
      <c r="T13" s="23">
        <f t="shared" si="0"/>
        <v>9.4387287318254049E-4</v>
      </c>
      <c r="U13" s="23">
        <f t="shared" si="0"/>
        <v>1.1490626282222231E-3</v>
      </c>
      <c r="V13" s="23">
        <f t="shared" si="0"/>
        <v>4.6030901713902154E-4</v>
      </c>
      <c r="W13" s="23">
        <f t="shared" si="0"/>
        <v>2.858977253552912E-4</v>
      </c>
      <c r="X13" s="23">
        <f t="shared" si="0"/>
        <v>1.8672267708611125E-4</v>
      </c>
      <c r="Y13" s="23">
        <f t="shared" si="0"/>
        <v>1.655197357320107E-4</v>
      </c>
      <c r="Z13" s="23">
        <f t="shared" si="0"/>
        <v>1.1559022867235461E-4</v>
      </c>
      <c r="AA13" s="23">
        <f t="shared" si="0"/>
        <v>1.2379781887394192E-4</v>
      </c>
      <c r="AB13" s="23">
        <f t="shared" si="0"/>
        <v>8.823159466706356E-5</v>
      </c>
      <c r="AC13" s="23">
        <f t="shared" si="0"/>
        <v>1.7099146253306892E-4</v>
      </c>
      <c r="AF13">
        <v>20</v>
      </c>
      <c r="AG13" s="24">
        <f t="shared" ref="AG13:AR25" si="4">$AF13*2+2-(AG$2*2)</f>
        <v>42</v>
      </c>
      <c r="AH13" s="25">
        <f t="shared" si="4"/>
        <v>40</v>
      </c>
      <c r="AI13" s="7">
        <f t="shared" si="4"/>
        <v>38</v>
      </c>
      <c r="AJ13" s="7">
        <f t="shared" si="4"/>
        <v>36</v>
      </c>
      <c r="AK13" s="26">
        <f t="shared" si="4"/>
        <v>34</v>
      </c>
      <c r="AL13" s="26">
        <f t="shared" si="4"/>
        <v>32</v>
      </c>
      <c r="AM13" s="26">
        <f t="shared" si="4"/>
        <v>30</v>
      </c>
      <c r="AN13" s="27">
        <f t="shared" si="4"/>
        <v>28</v>
      </c>
      <c r="AO13" s="27">
        <f t="shared" si="4"/>
        <v>26</v>
      </c>
      <c r="AP13" s="27">
        <f t="shared" si="4"/>
        <v>24</v>
      </c>
      <c r="AQ13" s="27">
        <f t="shared" si="4"/>
        <v>22</v>
      </c>
      <c r="AR13" s="27">
        <f t="shared" si="4"/>
        <v>20</v>
      </c>
      <c r="AS13">
        <v>3</v>
      </c>
      <c r="AX13">
        <v>20</v>
      </c>
      <c r="AY13" t="s">
        <v>159</v>
      </c>
      <c r="AZ13" s="30" t="s">
        <v>149</v>
      </c>
      <c r="BA13" s="30" t="s">
        <v>149</v>
      </c>
      <c r="BB13" s="30" t="s">
        <v>149</v>
      </c>
      <c r="BC13" s="30" t="s">
        <v>113</v>
      </c>
      <c r="BD13" s="30" t="s">
        <v>113</v>
      </c>
      <c r="BE13" s="30" t="s">
        <v>113</v>
      </c>
      <c r="BF13" s="30" t="s">
        <v>123</v>
      </c>
      <c r="BG13" s="30" t="s">
        <v>123</v>
      </c>
      <c r="BH13" s="30" t="s">
        <v>123</v>
      </c>
      <c r="BI13" s="30" t="s">
        <v>123</v>
      </c>
      <c r="BJ13" s="30" t="s">
        <v>123</v>
      </c>
      <c r="BL13" s="30" t="s">
        <v>153</v>
      </c>
      <c r="BM13">
        <v>3381</v>
      </c>
      <c r="BN13" s="23">
        <f t="shared" si="3"/>
        <v>0</v>
      </c>
    </row>
    <row r="14" spans="1:67" x14ac:dyDescent="0.25">
      <c r="B14">
        <v>21</v>
      </c>
      <c r="C14" s="23">
        <v>3.7999999999999999E-2</v>
      </c>
      <c r="D14" s="23">
        <v>2.29E-2</v>
      </c>
      <c r="E14" s="23">
        <v>1.5699999999999999E-2</v>
      </c>
      <c r="F14" s="23">
        <v>1.9E-2</v>
      </c>
      <c r="G14" s="23">
        <v>1.01E-2</v>
      </c>
      <c r="H14" s="23">
        <v>5.2100000000000002E-3</v>
      </c>
      <c r="I14" s="23">
        <v>2.8700000000000002E-3</v>
      </c>
      <c r="J14" s="23">
        <v>2.3500000000000001E-3</v>
      </c>
      <c r="K14" s="23">
        <v>1.4499999999999999E-3</v>
      </c>
      <c r="L14" s="23">
        <v>1.82E-3</v>
      </c>
      <c r="M14" s="23">
        <v>1.1299999999999999E-3</v>
      </c>
      <c r="N14" s="23">
        <v>2.0799999999999998E-3</v>
      </c>
      <c r="Q14">
        <v>21</v>
      </c>
      <c r="R14" s="23">
        <f t="shared" si="2"/>
        <v>2.5990702305026476E-3</v>
      </c>
      <c r="S14" s="23">
        <f t="shared" si="0"/>
        <v>1.5662817968029115E-3</v>
      </c>
      <c r="T14" s="23">
        <f t="shared" si="0"/>
        <v>1.0738263847076728E-3</v>
      </c>
      <c r="U14" s="23">
        <f t="shared" si="0"/>
        <v>1.2995351152513238E-3</v>
      </c>
      <c r="V14" s="23">
        <f t="shared" si="0"/>
        <v>6.9080550863359841E-4</v>
      </c>
      <c r="W14" s="23">
        <f t="shared" si="0"/>
        <v>3.5634620791891565E-4</v>
      </c>
      <c r="X14" s="23">
        <f t="shared" si="0"/>
        <v>1.9629819898796315E-4</v>
      </c>
      <c r="Y14" s="23">
        <f t="shared" si="0"/>
        <v>1.6073197478108479E-4</v>
      </c>
      <c r="Z14" s="23">
        <f t="shared" si="0"/>
        <v>9.9175048269179979E-5</v>
      </c>
      <c r="AA14" s="23">
        <f t="shared" si="0"/>
        <v>1.2448178472407418E-4</v>
      </c>
      <c r="AB14" s="23">
        <f t="shared" si="0"/>
        <v>7.7288141064947154E-5</v>
      </c>
      <c r="AC14" s="23">
        <f t="shared" si="0"/>
        <v>1.4226489682751334E-4</v>
      </c>
      <c r="AF14">
        <v>21</v>
      </c>
      <c r="AG14" s="24">
        <f t="shared" si="4"/>
        <v>44</v>
      </c>
      <c r="AH14" s="25">
        <f t="shared" si="4"/>
        <v>42</v>
      </c>
      <c r="AI14" s="7">
        <f t="shared" si="4"/>
        <v>40</v>
      </c>
      <c r="AJ14" s="7">
        <f t="shared" si="4"/>
        <v>38</v>
      </c>
      <c r="AK14" s="26">
        <f t="shared" si="4"/>
        <v>36</v>
      </c>
      <c r="AL14" s="26">
        <f t="shared" si="4"/>
        <v>34</v>
      </c>
      <c r="AM14" s="26">
        <f t="shared" si="4"/>
        <v>32</v>
      </c>
      <c r="AN14" s="27">
        <f t="shared" si="4"/>
        <v>30</v>
      </c>
      <c r="AO14" s="27">
        <f t="shared" si="4"/>
        <v>28</v>
      </c>
      <c r="AP14" s="27">
        <f t="shared" si="4"/>
        <v>26</v>
      </c>
      <c r="AQ14" s="27">
        <f t="shared" si="4"/>
        <v>24</v>
      </c>
      <c r="AR14" s="27">
        <f t="shared" si="4"/>
        <v>22</v>
      </c>
      <c r="AS14">
        <v>3</v>
      </c>
      <c r="AX14">
        <v>21</v>
      </c>
      <c r="AY14" t="s">
        <v>159</v>
      </c>
      <c r="AZ14" s="30" t="s">
        <v>149</v>
      </c>
      <c r="BA14" s="30" t="s">
        <v>149</v>
      </c>
      <c r="BB14" s="30" t="s">
        <v>149</v>
      </c>
      <c r="BC14" s="30" t="s">
        <v>113</v>
      </c>
      <c r="BD14" s="30" t="s">
        <v>113</v>
      </c>
      <c r="BE14" s="30" t="s">
        <v>113</v>
      </c>
      <c r="BF14" s="30" t="s">
        <v>123</v>
      </c>
      <c r="BG14" s="30" t="s">
        <v>123</v>
      </c>
      <c r="BH14" s="30" t="s">
        <v>123</v>
      </c>
      <c r="BI14" s="30" t="s">
        <v>123</v>
      </c>
      <c r="BJ14" s="30" t="s">
        <v>123</v>
      </c>
      <c r="BL14" s="30" t="s">
        <v>152</v>
      </c>
      <c r="BM14">
        <v>3380</v>
      </c>
      <c r="BN14" s="23">
        <f t="shared" si="3"/>
        <v>0.18446558978067473</v>
      </c>
    </row>
    <row r="15" spans="1:67" x14ac:dyDescent="0.25">
      <c r="B15">
        <v>22</v>
      </c>
      <c r="C15" s="23">
        <v>3.2000000000000001E-2</v>
      </c>
      <c r="D15" s="23">
        <v>2.69E-2</v>
      </c>
      <c r="E15" s="23">
        <v>1.8100000000000002E-2</v>
      </c>
      <c r="F15" s="23">
        <v>1.7899999999999999E-2</v>
      </c>
      <c r="G15" s="23">
        <v>1.1900000000000001E-2</v>
      </c>
      <c r="H15" s="23">
        <v>6.0600000000000003E-3</v>
      </c>
      <c r="I15" s="23">
        <v>3.5300000000000002E-3</v>
      </c>
      <c r="J15" s="23">
        <v>2.9099999999999998E-3</v>
      </c>
      <c r="K15" s="23">
        <v>1.1900000000000001E-3</v>
      </c>
      <c r="L15" s="23">
        <v>1.23E-3</v>
      </c>
      <c r="M15" s="23">
        <v>9.68E-4</v>
      </c>
      <c r="N15" s="23">
        <v>0</v>
      </c>
      <c r="Q15">
        <v>22</v>
      </c>
      <c r="R15" s="23">
        <f t="shared" si="2"/>
        <v>2.1886907204232823E-3</v>
      </c>
      <c r="S15" s="23">
        <f t="shared" si="0"/>
        <v>1.8398681368558217E-3</v>
      </c>
      <c r="T15" s="23">
        <f t="shared" si="0"/>
        <v>1.2379781887394191E-3</v>
      </c>
      <c r="U15" s="23">
        <f t="shared" si="0"/>
        <v>1.2242988717367734E-3</v>
      </c>
      <c r="V15" s="23">
        <f t="shared" si="0"/>
        <v>8.139193616574082E-4</v>
      </c>
      <c r="W15" s="23">
        <f t="shared" si="0"/>
        <v>4.1448330518015908E-4</v>
      </c>
      <c r="X15" s="23">
        <f t="shared" si="0"/>
        <v>2.4143994509669335E-4</v>
      </c>
      <c r="Y15" s="23">
        <f t="shared" si="0"/>
        <v>1.9903406238849222E-4</v>
      </c>
      <c r="Z15" s="23">
        <f t="shared" si="0"/>
        <v>8.1391936165740815E-5</v>
      </c>
      <c r="AA15" s="23">
        <f t="shared" si="0"/>
        <v>8.4127799566269913E-5</v>
      </c>
      <c r="AB15" s="23">
        <f t="shared" si="0"/>
        <v>6.6207894292804291E-5</v>
      </c>
      <c r="AC15" s="23">
        <f t="shared" si="0"/>
        <v>0</v>
      </c>
      <c r="AF15">
        <v>22</v>
      </c>
      <c r="AG15" s="24">
        <f t="shared" si="4"/>
        <v>46</v>
      </c>
      <c r="AH15" s="25">
        <f t="shared" si="4"/>
        <v>44</v>
      </c>
      <c r="AI15" s="7">
        <f t="shared" si="4"/>
        <v>42</v>
      </c>
      <c r="AJ15" s="7">
        <f t="shared" si="4"/>
        <v>40</v>
      </c>
      <c r="AK15" s="26">
        <f t="shared" si="4"/>
        <v>38</v>
      </c>
      <c r="AL15" s="26">
        <f t="shared" si="4"/>
        <v>36</v>
      </c>
      <c r="AM15" s="26">
        <f t="shared" si="4"/>
        <v>34</v>
      </c>
      <c r="AN15" s="27">
        <f t="shared" si="4"/>
        <v>32</v>
      </c>
      <c r="AO15" s="27">
        <f t="shared" si="4"/>
        <v>30</v>
      </c>
      <c r="AP15" s="27">
        <f t="shared" si="4"/>
        <v>28</v>
      </c>
      <c r="AQ15" s="27">
        <f t="shared" si="4"/>
        <v>26</v>
      </c>
      <c r="AR15" s="27">
        <f t="shared" si="4"/>
        <v>24</v>
      </c>
      <c r="AS15">
        <v>3</v>
      </c>
      <c r="AX15">
        <v>22</v>
      </c>
      <c r="AY15" t="s">
        <v>159</v>
      </c>
      <c r="AZ15" s="30" t="s">
        <v>149</v>
      </c>
      <c r="BA15" s="30" t="s">
        <v>149</v>
      </c>
      <c r="BB15" s="30" t="s">
        <v>149</v>
      </c>
      <c r="BC15" s="30" t="s">
        <v>113</v>
      </c>
      <c r="BD15" s="30" t="s">
        <v>113</v>
      </c>
      <c r="BE15" s="30" t="s">
        <v>113</v>
      </c>
      <c r="BF15" s="30" t="s">
        <v>123</v>
      </c>
      <c r="BG15" s="30" t="s">
        <v>123</v>
      </c>
      <c r="BH15" s="30" t="s">
        <v>123</v>
      </c>
      <c r="BI15" s="30" t="s">
        <v>123</v>
      </c>
      <c r="BJ15" s="30" t="s">
        <v>123</v>
      </c>
      <c r="BL15" s="30" t="s">
        <v>151</v>
      </c>
      <c r="BM15">
        <v>3379</v>
      </c>
      <c r="BN15" s="23">
        <f t="shared" si="3"/>
        <v>0.25142584650862454</v>
      </c>
    </row>
    <row r="16" spans="1:67" x14ac:dyDescent="0.25">
      <c r="B16">
        <v>23</v>
      </c>
      <c r="C16" s="23">
        <v>3.4500000000000003E-2</v>
      </c>
      <c r="D16" s="23">
        <v>2.81E-2</v>
      </c>
      <c r="E16" s="23">
        <v>4.8500000000000001E-3</v>
      </c>
      <c r="F16" s="23">
        <v>5.8900000000000001E-2</v>
      </c>
      <c r="G16" s="23">
        <v>1.0999999999999999E-2</v>
      </c>
      <c r="H16" s="23">
        <v>6.1000000000000004E-3</v>
      </c>
      <c r="I16" s="23">
        <v>4.0099999999999997E-3</v>
      </c>
      <c r="J16" s="23">
        <v>3.0000000000000001E-3</v>
      </c>
      <c r="K16" s="23">
        <v>1.1199999999999999E-3</v>
      </c>
      <c r="L16" s="23">
        <v>1.1100000000000001E-3</v>
      </c>
      <c r="M16" s="23">
        <v>6.5399999999999996E-4</v>
      </c>
      <c r="N16" s="23">
        <v>0</v>
      </c>
      <c r="Q16">
        <v>23</v>
      </c>
      <c r="R16" s="23">
        <f t="shared" si="2"/>
        <v>2.3596821829563516E-3</v>
      </c>
      <c r="S16" s="23">
        <f t="shared" si="0"/>
        <v>1.9219440388716948E-3</v>
      </c>
      <c r="T16" s="23">
        <f t="shared" si="0"/>
        <v>3.3172343731415372E-4</v>
      </c>
      <c r="U16" s="23">
        <f t="shared" si="0"/>
        <v>4.0285588572791043E-3</v>
      </c>
      <c r="V16" s="23">
        <f t="shared" si="0"/>
        <v>7.523624351455032E-4</v>
      </c>
      <c r="W16" s="23">
        <f t="shared" si="0"/>
        <v>4.1721916858068823E-4</v>
      </c>
      <c r="X16" s="23">
        <f t="shared" si="0"/>
        <v>2.7427030590304255E-4</v>
      </c>
      <c r="Y16" s="23">
        <f t="shared" si="0"/>
        <v>2.0518975503968273E-4</v>
      </c>
      <c r="Z16" s="23">
        <f t="shared" si="0"/>
        <v>7.660417521481488E-5</v>
      </c>
      <c r="AA16" s="23">
        <f t="shared" si="0"/>
        <v>7.5920209364682605E-5</v>
      </c>
      <c r="AB16" s="23">
        <f t="shared" si="0"/>
        <v>4.4731366598650832E-5</v>
      </c>
      <c r="AC16" s="23">
        <f t="shared" si="0"/>
        <v>0</v>
      </c>
      <c r="AF16">
        <v>23</v>
      </c>
      <c r="AG16" s="24">
        <f t="shared" si="4"/>
        <v>48</v>
      </c>
      <c r="AH16" s="25">
        <f t="shared" si="4"/>
        <v>46</v>
      </c>
      <c r="AI16" s="7">
        <f t="shared" si="4"/>
        <v>44</v>
      </c>
      <c r="AJ16" s="7">
        <f t="shared" si="4"/>
        <v>42</v>
      </c>
      <c r="AK16" s="26">
        <f t="shared" si="4"/>
        <v>40</v>
      </c>
      <c r="AL16" s="26">
        <f t="shared" si="4"/>
        <v>38</v>
      </c>
      <c r="AM16" s="26">
        <f t="shared" si="4"/>
        <v>36</v>
      </c>
      <c r="AN16" s="27">
        <f t="shared" si="4"/>
        <v>34</v>
      </c>
      <c r="AO16" s="27">
        <f t="shared" si="4"/>
        <v>32</v>
      </c>
      <c r="AP16" s="27">
        <f t="shared" si="4"/>
        <v>30</v>
      </c>
      <c r="AQ16" s="27">
        <f t="shared" si="4"/>
        <v>28</v>
      </c>
      <c r="AR16" s="27">
        <f t="shared" si="4"/>
        <v>26</v>
      </c>
      <c r="AS16">
        <v>3</v>
      </c>
      <c r="AX16">
        <v>23</v>
      </c>
      <c r="AY16" t="s">
        <v>159</v>
      </c>
      <c r="AZ16" s="30" t="s">
        <v>149</v>
      </c>
      <c r="BA16" s="30" t="s">
        <v>149</v>
      </c>
      <c r="BB16" s="30" t="s">
        <v>149</v>
      </c>
      <c r="BC16" s="30" t="s">
        <v>113</v>
      </c>
      <c r="BD16" s="30" t="s">
        <v>113</v>
      </c>
      <c r="BE16" s="30" t="s">
        <v>113</v>
      </c>
      <c r="BF16" s="30" t="s">
        <v>123</v>
      </c>
      <c r="BG16" s="30" t="s">
        <v>123</v>
      </c>
      <c r="BH16" s="30" t="s">
        <v>123</v>
      </c>
      <c r="BI16" s="30" t="s">
        <v>123</v>
      </c>
      <c r="BJ16" s="30" t="s">
        <v>123</v>
      </c>
      <c r="BL16" s="30" t="s">
        <v>150</v>
      </c>
      <c r="BM16">
        <v>3378</v>
      </c>
      <c r="BN16" s="23">
        <f t="shared" si="3"/>
        <v>6.6118978732287087E-2</v>
      </c>
    </row>
    <row r="17" spans="2:66" x14ac:dyDescent="0.25">
      <c r="B17">
        <v>24</v>
      </c>
      <c r="C17" s="23">
        <v>3.2099999999999997E-2</v>
      </c>
      <c r="D17" s="23">
        <v>2.47E-2</v>
      </c>
      <c r="E17" s="23">
        <v>1.9099999999999999E-2</v>
      </c>
      <c r="F17" s="23">
        <v>6.2300000000000001E-2</v>
      </c>
      <c r="G17" s="23">
        <v>9.9299999999999996E-3</v>
      </c>
      <c r="H17" s="23">
        <v>5.7400000000000003E-3</v>
      </c>
      <c r="I17" s="23">
        <v>3.6700000000000001E-3</v>
      </c>
      <c r="J17" s="23">
        <v>1.3500000000000001E-3</v>
      </c>
      <c r="K17" s="23">
        <v>9.2500000000000004E-4</v>
      </c>
      <c r="L17" s="23">
        <v>4.66E-4</v>
      </c>
      <c r="M17" s="23">
        <v>1.0200000000000001E-3</v>
      </c>
      <c r="N17" s="23">
        <v>0</v>
      </c>
      <c r="Q17">
        <v>24</v>
      </c>
      <c r="R17" s="23">
        <f t="shared" si="2"/>
        <v>2.195530378924605E-3</v>
      </c>
      <c r="S17" s="23">
        <f t="shared" si="0"/>
        <v>1.6893956498267211E-3</v>
      </c>
      <c r="T17" s="23">
        <f t="shared" si="0"/>
        <v>1.3063747737526465E-3</v>
      </c>
      <c r="U17" s="23">
        <f t="shared" si="0"/>
        <v>4.2611072463240775E-3</v>
      </c>
      <c r="V17" s="23">
        <f t="shared" si="0"/>
        <v>6.7917808918134981E-4</v>
      </c>
      <c r="W17" s="23">
        <f t="shared" si="0"/>
        <v>3.925963979759263E-4</v>
      </c>
      <c r="X17" s="23">
        <f t="shared" si="0"/>
        <v>2.5101546699854519E-4</v>
      </c>
      <c r="Y17" s="23">
        <f t="shared" si="0"/>
        <v>9.233538976785722E-5</v>
      </c>
      <c r="Z17" s="23">
        <f t="shared" si="0"/>
        <v>6.3266841137235507E-5</v>
      </c>
      <c r="AA17" s="23">
        <f t="shared" si="0"/>
        <v>3.1872808616164047E-5</v>
      </c>
      <c r="AB17" s="23">
        <f t="shared" si="0"/>
        <v>6.9764516713492135E-5</v>
      </c>
      <c r="AC17" s="23">
        <f t="shared" si="0"/>
        <v>0</v>
      </c>
      <c r="AF17">
        <v>24</v>
      </c>
      <c r="AG17" s="24">
        <f t="shared" si="4"/>
        <v>50</v>
      </c>
      <c r="AH17" s="25">
        <f t="shared" si="4"/>
        <v>48</v>
      </c>
      <c r="AI17" s="7">
        <f t="shared" si="4"/>
        <v>46</v>
      </c>
      <c r="AJ17" s="7">
        <f t="shared" si="4"/>
        <v>44</v>
      </c>
      <c r="AK17" s="26">
        <f t="shared" si="4"/>
        <v>42</v>
      </c>
      <c r="AL17" s="26">
        <f t="shared" si="4"/>
        <v>40</v>
      </c>
      <c r="AM17" s="26">
        <f t="shared" si="4"/>
        <v>38</v>
      </c>
      <c r="AN17" s="27">
        <f t="shared" si="4"/>
        <v>36</v>
      </c>
      <c r="AO17" s="27">
        <f t="shared" si="4"/>
        <v>34</v>
      </c>
      <c r="AP17" s="27">
        <f t="shared" si="4"/>
        <v>32</v>
      </c>
      <c r="AQ17" s="27">
        <f t="shared" si="4"/>
        <v>30</v>
      </c>
      <c r="AR17" s="27">
        <f t="shared" si="4"/>
        <v>28</v>
      </c>
      <c r="AS17">
        <v>2</v>
      </c>
      <c r="AX17">
        <v>24</v>
      </c>
      <c r="AY17" t="s">
        <v>158</v>
      </c>
      <c r="AZ17" s="30" t="s">
        <v>148</v>
      </c>
      <c r="BA17" s="30" t="s">
        <v>148</v>
      </c>
      <c r="BB17" s="30" t="s">
        <v>148</v>
      </c>
      <c r="BC17" s="30" t="s">
        <v>112</v>
      </c>
      <c r="BD17" s="30" t="s">
        <v>112</v>
      </c>
      <c r="BE17" s="30" t="s">
        <v>112</v>
      </c>
      <c r="BF17" s="30" t="s">
        <v>122</v>
      </c>
      <c r="BG17" s="30" t="s">
        <v>122</v>
      </c>
      <c r="BH17" s="30" t="s">
        <v>122</v>
      </c>
      <c r="BI17" s="30" t="s">
        <v>122</v>
      </c>
      <c r="BJ17" s="30" t="s">
        <v>122</v>
      </c>
      <c r="BL17" s="30" t="s">
        <v>149</v>
      </c>
      <c r="BM17">
        <v>3377</v>
      </c>
      <c r="BN17" s="23">
        <f t="shared" si="3"/>
        <v>2.1452588889398824E-2</v>
      </c>
    </row>
    <row r="18" spans="2:66" x14ac:dyDescent="0.25">
      <c r="B18">
        <v>25</v>
      </c>
      <c r="C18" s="23">
        <v>2.7300000000000001E-2</v>
      </c>
      <c r="D18" s="23">
        <v>1.9699999999999999E-2</v>
      </c>
      <c r="E18" s="23">
        <v>1.55E-2</v>
      </c>
      <c r="F18" s="23">
        <v>4.4499999999999998E-2</v>
      </c>
      <c r="G18" s="23">
        <v>8.1499999999999993E-3</v>
      </c>
      <c r="H18" s="23">
        <v>5.0600000000000003E-3</v>
      </c>
      <c r="I18" s="23">
        <v>3.3500000000000001E-3</v>
      </c>
      <c r="J18" s="23">
        <v>9.3000000000000005E-4</v>
      </c>
      <c r="K18" s="23">
        <v>7.8899999999999999E-4</v>
      </c>
      <c r="L18" s="23">
        <v>0</v>
      </c>
      <c r="M18" s="23">
        <v>2.4699999999999999E-4</v>
      </c>
      <c r="N18" s="23">
        <v>0</v>
      </c>
      <c r="Q18">
        <v>25</v>
      </c>
      <c r="R18" s="23">
        <f t="shared" si="2"/>
        <v>1.8672267708611128E-3</v>
      </c>
      <c r="S18" s="23">
        <f t="shared" si="0"/>
        <v>1.347412724760583E-3</v>
      </c>
      <c r="T18" s="23">
        <f t="shared" si="0"/>
        <v>1.0601470677050273E-3</v>
      </c>
      <c r="U18" s="23">
        <f t="shared" si="0"/>
        <v>3.0436480330886268E-3</v>
      </c>
      <c r="V18" s="23">
        <f t="shared" si="0"/>
        <v>5.5743216785780465E-4</v>
      </c>
      <c r="W18" s="23">
        <f t="shared" si="0"/>
        <v>3.4608672016693152E-4</v>
      </c>
      <c r="X18" s="23">
        <f t="shared" si="0"/>
        <v>2.2912855979431238E-4</v>
      </c>
      <c r="Y18" s="23">
        <f t="shared" si="0"/>
        <v>6.3608824062301651E-5</v>
      </c>
      <c r="Z18" s="23">
        <f t="shared" si="0"/>
        <v>5.3964905575436552E-5</v>
      </c>
      <c r="AA18" s="23">
        <f t="shared" si="0"/>
        <v>0</v>
      </c>
      <c r="AB18" s="23">
        <f t="shared" si="0"/>
        <v>1.689395649826721E-5</v>
      </c>
      <c r="AC18" s="23">
        <f t="shared" si="0"/>
        <v>0</v>
      </c>
      <c r="AF18">
        <v>25</v>
      </c>
      <c r="AG18" s="24">
        <f t="shared" si="4"/>
        <v>52</v>
      </c>
      <c r="AH18" s="25">
        <f t="shared" si="4"/>
        <v>50</v>
      </c>
      <c r="AI18" s="7">
        <f t="shared" si="4"/>
        <v>48</v>
      </c>
      <c r="AJ18" s="7">
        <f t="shared" si="4"/>
        <v>46</v>
      </c>
      <c r="AK18" s="26">
        <f t="shared" si="4"/>
        <v>44</v>
      </c>
      <c r="AL18" s="26">
        <f t="shared" si="4"/>
        <v>42</v>
      </c>
      <c r="AM18" s="26">
        <f t="shared" si="4"/>
        <v>40</v>
      </c>
      <c r="AN18" s="27">
        <f t="shared" si="4"/>
        <v>38</v>
      </c>
      <c r="AO18" s="27">
        <f t="shared" si="4"/>
        <v>36</v>
      </c>
      <c r="AP18" s="27">
        <f t="shared" si="4"/>
        <v>34</v>
      </c>
      <c r="AQ18" s="27">
        <f t="shared" si="4"/>
        <v>32</v>
      </c>
      <c r="AR18" s="27">
        <f t="shared" si="4"/>
        <v>30</v>
      </c>
      <c r="AS18">
        <v>2</v>
      </c>
      <c r="AX18">
        <v>25</v>
      </c>
      <c r="AY18" t="s">
        <v>158</v>
      </c>
      <c r="AZ18" s="30" t="s">
        <v>148</v>
      </c>
      <c r="BA18" s="30" t="s">
        <v>148</v>
      </c>
      <c r="BB18" s="30" t="s">
        <v>148</v>
      </c>
      <c r="BC18" s="30" t="s">
        <v>112</v>
      </c>
      <c r="BD18" s="30" t="s">
        <v>112</v>
      </c>
      <c r="BE18" s="30" t="s">
        <v>112</v>
      </c>
      <c r="BF18" s="30" t="s">
        <v>122</v>
      </c>
      <c r="BG18" s="30" t="s">
        <v>122</v>
      </c>
      <c r="BH18" s="30" t="s">
        <v>122</v>
      </c>
      <c r="BI18" s="30" t="s">
        <v>122</v>
      </c>
      <c r="BJ18" s="30" t="s">
        <v>122</v>
      </c>
      <c r="BL18" s="30" t="s">
        <v>148</v>
      </c>
      <c r="BM18">
        <v>3376</v>
      </c>
      <c r="BN18" s="23">
        <f t="shared" si="3"/>
        <v>1.2708085495457681E-2</v>
      </c>
    </row>
    <row r="19" spans="2:66" x14ac:dyDescent="0.25">
      <c r="B19">
        <v>26</v>
      </c>
      <c r="C19" s="23">
        <v>2.1999999999999999E-2</v>
      </c>
      <c r="D19" s="23">
        <v>1.38E-2</v>
      </c>
      <c r="E19" s="23">
        <v>1.23E-2</v>
      </c>
      <c r="F19" s="23">
        <v>3.3599999999999998E-2</v>
      </c>
      <c r="G19" s="23">
        <v>6.7400000000000003E-3</v>
      </c>
      <c r="H19" s="23">
        <v>3.9199999999999999E-3</v>
      </c>
      <c r="I19" s="23">
        <v>2.8400000000000001E-3</v>
      </c>
      <c r="J19" s="23">
        <v>4.5100000000000001E-4</v>
      </c>
      <c r="K19" s="23">
        <v>6.4700000000000001E-4</v>
      </c>
      <c r="L19" s="23">
        <v>0</v>
      </c>
      <c r="M19" s="23">
        <v>0</v>
      </c>
      <c r="N19" s="23">
        <v>0</v>
      </c>
      <c r="Q19">
        <v>26</v>
      </c>
      <c r="R19" s="23">
        <f t="shared" si="2"/>
        <v>1.5047248702910064E-3</v>
      </c>
      <c r="S19" s="23">
        <f t="shared" si="2"/>
        <v>9.4387287318254049E-4</v>
      </c>
      <c r="T19" s="23">
        <f t="shared" si="2"/>
        <v>8.4127799566269918E-4</v>
      </c>
      <c r="U19" s="23">
        <f t="shared" si="2"/>
        <v>2.2981252564444462E-3</v>
      </c>
      <c r="V19" s="23">
        <f t="shared" si="2"/>
        <v>4.6099298298915385E-4</v>
      </c>
      <c r="W19" s="23">
        <f t="shared" si="2"/>
        <v>2.6811461325185209E-4</v>
      </c>
      <c r="X19" s="23">
        <f t="shared" si="2"/>
        <v>1.9424630143756631E-4</v>
      </c>
      <c r="Y19" s="23">
        <f t="shared" si="2"/>
        <v>3.0846859840965636E-5</v>
      </c>
      <c r="Z19" s="23">
        <f t="shared" si="2"/>
        <v>4.4252590503558237E-5</v>
      </c>
      <c r="AA19" s="23">
        <f t="shared" si="2"/>
        <v>0</v>
      </c>
      <c r="AB19" s="23">
        <f t="shared" si="2"/>
        <v>0</v>
      </c>
      <c r="AC19" s="23">
        <f t="shared" si="2"/>
        <v>0</v>
      </c>
      <c r="AF19">
        <v>26</v>
      </c>
      <c r="AG19" s="24">
        <f t="shared" si="4"/>
        <v>54</v>
      </c>
      <c r="AH19" s="25">
        <f t="shared" si="4"/>
        <v>52</v>
      </c>
      <c r="AI19" s="7">
        <f t="shared" si="4"/>
        <v>50</v>
      </c>
      <c r="AJ19" s="7">
        <f t="shared" si="4"/>
        <v>48</v>
      </c>
      <c r="AK19" s="26">
        <f t="shared" si="4"/>
        <v>46</v>
      </c>
      <c r="AL19" s="26">
        <f t="shared" si="4"/>
        <v>44</v>
      </c>
      <c r="AM19" s="26">
        <f t="shared" si="4"/>
        <v>42</v>
      </c>
      <c r="AN19" s="27">
        <f t="shared" si="4"/>
        <v>40</v>
      </c>
      <c r="AO19" s="27">
        <f t="shared" si="4"/>
        <v>38</v>
      </c>
      <c r="AP19" s="27">
        <f t="shared" si="4"/>
        <v>36</v>
      </c>
      <c r="AQ19" s="27">
        <f t="shared" si="4"/>
        <v>34</v>
      </c>
      <c r="AR19" s="27">
        <f t="shared" si="4"/>
        <v>32</v>
      </c>
      <c r="AS19">
        <v>1</v>
      </c>
      <c r="AX19">
        <v>26</v>
      </c>
      <c r="AY19" t="s">
        <v>157</v>
      </c>
      <c r="AZ19" s="30" t="s">
        <v>147</v>
      </c>
      <c r="BA19" s="30" t="s">
        <v>147</v>
      </c>
      <c r="BB19" s="30" t="s">
        <v>147</v>
      </c>
      <c r="BC19" s="30" t="s">
        <v>111</v>
      </c>
      <c r="BD19" s="30" t="s">
        <v>111</v>
      </c>
      <c r="BE19" s="30" t="s">
        <v>111</v>
      </c>
      <c r="BF19" s="30" t="s">
        <v>121</v>
      </c>
      <c r="BG19" s="30" t="s">
        <v>121</v>
      </c>
      <c r="BH19" s="30" t="s">
        <v>121</v>
      </c>
      <c r="BI19" s="30" t="s">
        <v>121</v>
      </c>
      <c r="BJ19" s="30" t="s">
        <v>121</v>
      </c>
      <c r="BL19" s="30" t="s">
        <v>147</v>
      </c>
      <c r="BM19">
        <v>3375</v>
      </c>
      <c r="BN19" s="23">
        <f t="shared" si="3"/>
        <v>4.083276125289686E-3</v>
      </c>
    </row>
    <row r="20" spans="2:66" x14ac:dyDescent="0.25">
      <c r="B20">
        <v>27</v>
      </c>
      <c r="C20" s="23">
        <v>1.8599999999999998E-2</v>
      </c>
      <c r="D20" s="23">
        <v>9.7599999999999996E-3</v>
      </c>
      <c r="E20" s="23">
        <v>9.1500000000000001E-3</v>
      </c>
      <c r="F20" s="23">
        <v>1.8499999999999999E-2</v>
      </c>
      <c r="G20" s="23">
        <v>8.2199999999999999E-3</v>
      </c>
      <c r="H20" s="23">
        <v>3.5500000000000002E-3</v>
      </c>
      <c r="I20" s="23">
        <v>2.4099999999999998E-3</v>
      </c>
      <c r="J20" s="23">
        <v>1.6999999999999999E-3</v>
      </c>
      <c r="K20" s="23">
        <v>7.0500000000000001E-4</v>
      </c>
      <c r="L20" s="23">
        <v>4.3300000000000001E-4</v>
      </c>
      <c r="M20" s="23">
        <v>3.21E-4</v>
      </c>
      <c r="N20" s="23">
        <v>0</v>
      </c>
      <c r="Q20">
        <v>27</v>
      </c>
      <c r="R20" s="23">
        <f t="shared" si="2"/>
        <v>1.2721764812460327E-3</v>
      </c>
      <c r="S20" s="23">
        <f t="shared" si="2"/>
        <v>6.6755066972910111E-4</v>
      </c>
      <c r="T20" s="23">
        <f t="shared" si="2"/>
        <v>6.2582875287103227E-4</v>
      </c>
      <c r="U20" s="23">
        <f t="shared" si="2"/>
        <v>1.26533682274471E-3</v>
      </c>
      <c r="V20" s="23">
        <f t="shared" si="2"/>
        <v>5.6221992880873064E-4</v>
      </c>
      <c r="W20" s="23">
        <f t="shared" si="2"/>
        <v>2.428078767969579E-4</v>
      </c>
      <c r="X20" s="23">
        <f t="shared" si="2"/>
        <v>1.6483576988187844E-4</v>
      </c>
      <c r="Y20" s="23">
        <f t="shared" si="2"/>
        <v>1.1627419452248687E-4</v>
      </c>
      <c r="Z20" s="23">
        <f t="shared" si="2"/>
        <v>4.821959243432544E-5</v>
      </c>
      <c r="AA20" s="23">
        <f t="shared" si="2"/>
        <v>2.9615721310727541E-5</v>
      </c>
      <c r="AB20" s="23">
        <f t="shared" si="2"/>
        <v>2.195530378924605E-5</v>
      </c>
      <c r="AC20" s="23">
        <f t="shared" si="2"/>
        <v>0</v>
      </c>
      <c r="AF20">
        <v>27</v>
      </c>
      <c r="AG20" s="24">
        <f t="shared" si="4"/>
        <v>56</v>
      </c>
      <c r="AH20" s="25">
        <f t="shared" si="4"/>
        <v>54</v>
      </c>
      <c r="AI20" s="7">
        <f t="shared" si="4"/>
        <v>52</v>
      </c>
      <c r="AJ20" s="7">
        <f t="shared" si="4"/>
        <v>50</v>
      </c>
      <c r="AK20" s="26">
        <f t="shared" si="4"/>
        <v>48</v>
      </c>
      <c r="AL20" s="26">
        <f t="shared" si="4"/>
        <v>46</v>
      </c>
      <c r="AM20" s="26">
        <f t="shared" si="4"/>
        <v>44</v>
      </c>
      <c r="AN20" s="27">
        <f t="shared" si="4"/>
        <v>42</v>
      </c>
      <c r="AO20" s="27">
        <f t="shared" si="4"/>
        <v>40</v>
      </c>
      <c r="AP20" s="27">
        <f t="shared" si="4"/>
        <v>38</v>
      </c>
      <c r="AQ20" s="27">
        <f t="shared" si="4"/>
        <v>36</v>
      </c>
      <c r="AR20" s="27">
        <f t="shared" si="4"/>
        <v>34</v>
      </c>
      <c r="AS20">
        <v>0</v>
      </c>
      <c r="AX20">
        <v>27</v>
      </c>
      <c r="AY20" t="s">
        <v>156</v>
      </c>
      <c r="AZ20" s="30" t="s">
        <v>146</v>
      </c>
      <c r="BA20" s="30" t="s">
        <v>146</v>
      </c>
      <c r="BB20" s="30" t="s">
        <v>146</v>
      </c>
      <c r="BC20" s="30" t="s">
        <v>110</v>
      </c>
      <c r="BD20" s="30" t="s">
        <v>110</v>
      </c>
      <c r="BE20" s="30" t="s">
        <v>110</v>
      </c>
      <c r="BF20" s="30" t="s">
        <v>120</v>
      </c>
      <c r="BG20" s="30" t="s">
        <v>120</v>
      </c>
      <c r="BH20" s="30" t="s">
        <v>120</v>
      </c>
      <c r="BI20" s="30" t="s">
        <v>120</v>
      </c>
      <c r="BJ20" s="30" t="s">
        <v>120</v>
      </c>
      <c r="BL20" s="30" t="s">
        <v>146</v>
      </c>
      <c r="BM20">
        <v>3374</v>
      </c>
      <c r="BN20" s="23">
        <f t="shared" si="3"/>
        <v>2.5587162453448433E-3</v>
      </c>
    </row>
    <row r="21" spans="2:66" x14ac:dyDescent="0.25">
      <c r="B21">
        <v>28</v>
      </c>
      <c r="C21" s="23">
        <v>1.7299999999999999E-2</v>
      </c>
      <c r="D21" s="23">
        <v>7.1000000000000004E-3</v>
      </c>
      <c r="E21" s="23">
        <v>6.28E-3</v>
      </c>
      <c r="F21" s="23">
        <v>1.9300000000000001E-2</v>
      </c>
      <c r="G21" s="23">
        <v>6.4099999999999999E-3</v>
      </c>
      <c r="H21" s="23">
        <v>2.4299999999999999E-3</v>
      </c>
      <c r="I21" s="23">
        <v>1.48E-3</v>
      </c>
      <c r="J21" s="23">
        <v>9.8700000000000003E-4</v>
      </c>
      <c r="K21" s="23">
        <v>4.7600000000000002E-4</v>
      </c>
      <c r="L21" s="23">
        <v>3.3100000000000002E-4</v>
      </c>
      <c r="M21" s="23">
        <v>0</v>
      </c>
      <c r="N21" s="23">
        <v>0</v>
      </c>
      <c r="Q21">
        <v>28</v>
      </c>
      <c r="R21" s="23">
        <f t="shared" si="2"/>
        <v>1.1832609207288369E-3</v>
      </c>
      <c r="S21" s="23">
        <f t="shared" si="2"/>
        <v>4.8561575359391579E-4</v>
      </c>
      <c r="T21" s="23">
        <f t="shared" si="2"/>
        <v>4.2953055388306915E-4</v>
      </c>
      <c r="U21" s="23">
        <f t="shared" si="2"/>
        <v>1.3200540907552921E-3</v>
      </c>
      <c r="V21" s="23">
        <f t="shared" si="2"/>
        <v>4.384221099347887E-4</v>
      </c>
      <c r="W21" s="23">
        <f t="shared" si="2"/>
        <v>1.6620370158214299E-4</v>
      </c>
      <c r="X21" s="23">
        <f t="shared" si="2"/>
        <v>1.012269458195768E-4</v>
      </c>
      <c r="Y21" s="23">
        <f t="shared" si="2"/>
        <v>6.7507429408055611E-5</v>
      </c>
      <c r="Z21" s="23">
        <f t="shared" si="2"/>
        <v>3.2556774466296329E-5</v>
      </c>
      <c r="AA21" s="23">
        <f t="shared" si="2"/>
        <v>2.2639269639378328E-5</v>
      </c>
      <c r="AB21" s="23">
        <f t="shared" si="2"/>
        <v>0</v>
      </c>
      <c r="AC21" s="23">
        <f t="shared" si="2"/>
        <v>0</v>
      </c>
      <c r="AF21">
        <v>28</v>
      </c>
      <c r="AG21" s="24">
        <f t="shared" si="4"/>
        <v>58</v>
      </c>
      <c r="AH21" s="25">
        <f t="shared" si="4"/>
        <v>56</v>
      </c>
      <c r="AI21" s="7">
        <f t="shared" si="4"/>
        <v>54</v>
      </c>
      <c r="AJ21" s="7">
        <f t="shared" si="4"/>
        <v>52</v>
      </c>
      <c r="AK21" s="26">
        <f t="shared" si="4"/>
        <v>50</v>
      </c>
      <c r="AL21" s="26">
        <f t="shared" si="4"/>
        <v>48</v>
      </c>
      <c r="AM21" s="26">
        <f t="shared" si="4"/>
        <v>46</v>
      </c>
      <c r="AN21" s="27">
        <f t="shared" si="4"/>
        <v>44</v>
      </c>
      <c r="AO21" s="27">
        <f t="shared" si="4"/>
        <v>42</v>
      </c>
      <c r="AP21" s="27">
        <f t="shared" si="4"/>
        <v>40</v>
      </c>
      <c r="AQ21" s="27">
        <f t="shared" si="4"/>
        <v>38</v>
      </c>
      <c r="AR21" s="27">
        <f t="shared" si="4"/>
        <v>36</v>
      </c>
      <c r="AS21">
        <v>-1</v>
      </c>
      <c r="AX21">
        <v>28</v>
      </c>
      <c r="AY21" t="s">
        <v>155</v>
      </c>
      <c r="AZ21" s="30" t="s">
        <v>145</v>
      </c>
      <c r="BA21" s="30" t="s">
        <v>145</v>
      </c>
      <c r="BB21" s="30" t="s">
        <v>145</v>
      </c>
      <c r="BC21" s="30" t="s">
        <v>109</v>
      </c>
      <c r="BD21" s="30" t="s">
        <v>109</v>
      </c>
      <c r="BE21" s="30" t="s">
        <v>109</v>
      </c>
      <c r="BF21" s="30" t="s">
        <v>119</v>
      </c>
      <c r="BG21" s="30" t="s">
        <v>119</v>
      </c>
      <c r="BH21" s="30" t="s">
        <v>119</v>
      </c>
      <c r="BI21" s="30" t="s">
        <v>119</v>
      </c>
      <c r="BJ21" s="30" t="s">
        <v>119</v>
      </c>
      <c r="BL21" s="30" t="s">
        <v>145</v>
      </c>
      <c r="BM21">
        <v>3373</v>
      </c>
      <c r="BN21" s="23">
        <f t="shared" si="3"/>
        <v>2.2352003982322771E-3</v>
      </c>
    </row>
    <row r="22" spans="2:66" x14ac:dyDescent="0.25">
      <c r="B22">
        <v>29</v>
      </c>
      <c r="C22" s="23">
        <v>1.7000000000000001E-2</v>
      </c>
      <c r="D22" s="23">
        <v>5.7299999999999999E-3</v>
      </c>
      <c r="E22" s="23">
        <v>4.4099999999999999E-3</v>
      </c>
      <c r="F22" s="23">
        <v>1.0800000000000001E-2</v>
      </c>
      <c r="G22" s="23">
        <v>5.2100000000000002E-3</v>
      </c>
      <c r="H22" s="23">
        <v>2.16E-3</v>
      </c>
      <c r="I22" s="23">
        <v>9.7999999999999997E-4</v>
      </c>
      <c r="J22" s="23">
        <v>8.61E-4</v>
      </c>
      <c r="K22" s="23">
        <v>0</v>
      </c>
      <c r="L22" s="23">
        <v>0</v>
      </c>
      <c r="M22" s="23">
        <v>0</v>
      </c>
      <c r="N22" s="23">
        <v>0</v>
      </c>
      <c r="Q22">
        <v>29</v>
      </c>
      <c r="R22" s="23">
        <f t="shared" si="2"/>
        <v>1.1627419452248688E-3</v>
      </c>
      <c r="S22" s="23">
        <f t="shared" si="2"/>
        <v>3.9191243212579398E-4</v>
      </c>
      <c r="T22" s="23">
        <f t="shared" si="2"/>
        <v>3.0162893990833358E-4</v>
      </c>
      <c r="U22" s="23">
        <f t="shared" si="2"/>
        <v>7.3868311814285776E-4</v>
      </c>
      <c r="V22" s="23">
        <f t="shared" si="2"/>
        <v>3.5634620791891565E-4</v>
      </c>
      <c r="W22" s="23">
        <f t="shared" si="2"/>
        <v>1.4773662362857156E-4</v>
      </c>
      <c r="X22" s="23">
        <f t="shared" si="2"/>
        <v>6.7028653312963023E-5</v>
      </c>
      <c r="Y22" s="23">
        <f t="shared" si="2"/>
        <v>5.8889459696388938E-5</v>
      </c>
      <c r="Z22" s="23">
        <f t="shared" si="2"/>
        <v>0</v>
      </c>
      <c r="AA22" s="23">
        <f t="shared" si="2"/>
        <v>0</v>
      </c>
      <c r="AB22" s="23">
        <f t="shared" si="2"/>
        <v>0</v>
      </c>
      <c r="AC22" s="23">
        <f t="shared" si="2"/>
        <v>0</v>
      </c>
      <c r="AF22">
        <v>29</v>
      </c>
      <c r="AG22" s="24">
        <f t="shared" si="4"/>
        <v>60</v>
      </c>
      <c r="AH22" s="25">
        <f t="shared" si="4"/>
        <v>58</v>
      </c>
      <c r="AI22" s="7">
        <f t="shared" si="4"/>
        <v>56</v>
      </c>
      <c r="AJ22" s="7">
        <f t="shared" si="4"/>
        <v>54</v>
      </c>
      <c r="AK22" s="26">
        <f t="shared" si="4"/>
        <v>52</v>
      </c>
      <c r="AL22" s="26">
        <f t="shared" si="4"/>
        <v>50</v>
      </c>
      <c r="AM22" s="26">
        <f t="shared" si="4"/>
        <v>48</v>
      </c>
      <c r="AN22" s="27">
        <f t="shared" si="4"/>
        <v>46</v>
      </c>
      <c r="AO22" s="27">
        <f t="shared" si="4"/>
        <v>44</v>
      </c>
      <c r="AP22" s="27">
        <f t="shared" si="4"/>
        <v>42</v>
      </c>
      <c r="AQ22" s="27">
        <f t="shared" si="4"/>
        <v>40</v>
      </c>
      <c r="AR22" s="27">
        <f t="shared" si="4"/>
        <v>38</v>
      </c>
      <c r="AS22">
        <v>-2</v>
      </c>
      <c r="AX22">
        <v>29</v>
      </c>
      <c r="AY22" t="s">
        <v>154</v>
      </c>
      <c r="AZ22" s="30" t="s">
        <v>144</v>
      </c>
      <c r="BA22" s="30" t="s">
        <v>144</v>
      </c>
      <c r="BB22" s="30" t="s">
        <v>144</v>
      </c>
      <c r="BC22" s="30" t="s">
        <v>109</v>
      </c>
      <c r="BD22" s="30" t="s">
        <v>109</v>
      </c>
      <c r="BE22" s="30" t="s">
        <v>109</v>
      </c>
      <c r="BF22" s="30" t="s">
        <v>118</v>
      </c>
      <c r="BG22" s="30" t="s">
        <v>118</v>
      </c>
      <c r="BH22" s="30" t="s">
        <v>118</v>
      </c>
      <c r="BI22" s="30" t="s">
        <v>118</v>
      </c>
      <c r="BJ22" s="30" t="s">
        <v>118</v>
      </c>
      <c r="BL22" s="30" t="s">
        <v>144</v>
      </c>
      <c r="BM22">
        <v>3372</v>
      </c>
      <c r="BN22" s="23">
        <f t="shared" si="3"/>
        <v>3.395890445906749E-3</v>
      </c>
    </row>
    <row r="23" spans="2:66" x14ac:dyDescent="0.25">
      <c r="B23">
        <v>30</v>
      </c>
      <c r="C23" s="23">
        <v>1.35E-2</v>
      </c>
      <c r="D23" s="23">
        <v>4.7099999999999998E-3</v>
      </c>
      <c r="E23" s="23">
        <v>3.2200000000000002E-3</v>
      </c>
      <c r="F23" s="23">
        <v>6.9499999999999996E-3</v>
      </c>
      <c r="G23" s="23">
        <v>2.8700000000000002E-3</v>
      </c>
      <c r="H23" s="23">
        <v>2.0400000000000001E-3</v>
      </c>
      <c r="I23" s="23">
        <v>5.4900000000000001E-3</v>
      </c>
      <c r="J23" s="23">
        <v>0</v>
      </c>
      <c r="K23" s="23">
        <v>0</v>
      </c>
      <c r="L23" s="23">
        <v>0</v>
      </c>
      <c r="M23" s="23">
        <v>0</v>
      </c>
      <c r="N23" s="23">
        <v>0</v>
      </c>
      <c r="Q23">
        <v>30</v>
      </c>
      <c r="R23" s="23">
        <f t="shared" si="2"/>
        <v>9.2335389767857223E-4</v>
      </c>
      <c r="S23" s="23">
        <f t="shared" si="2"/>
        <v>3.2214791541230185E-4</v>
      </c>
      <c r="T23" s="23">
        <f t="shared" si="2"/>
        <v>2.202370037425928E-4</v>
      </c>
      <c r="U23" s="23">
        <f t="shared" si="2"/>
        <v>4.7535626584193161E-4</v>
      </c>
      <c r="V23" s="23">
        <f t="shared" si="2"/>
        <v>1.9629819898796315E-4</v>
      </c>
      <c r="W23" s="23">
        <f t="shared" si="2"/>
        <v>1.3952903342698427E-4</v>
      </c>
      <c r="X23" s="23">
        <f t="shared" si="2"/>
        <v>3.7549725172261939E-4</v>
      </c>
      <c r="Y23" s="23">
        <f t="shared" si="2"/>
        <v>0</v>
      </c>
      <c r="Z23" s="23">
        <f t="shared" si="2"/>
        <v>0</v>
      </c>
      <c r="AA23" s="23">
        <f t="shared" si="2"/>
        <v>0</v>
      </c>
      <c r="AB23" s="23">
        <f t="shared" si="2"/>
        <v>0</v>
      </c>
      <c r="AC23" s="23">
        <f t="shared" si="2"/>
        <v>0</v>
      </c>
      <c r="AF23">
        <v>30</v>
      </c>
      <c r="AG23" s="24">
        <f t="shared" si="4"/>
        <v>62</v>
      </c>
      <c r="AH23" s="25">
        <f t="shared" si="4"/>
        <v>60</v>
      </c>
      <c r="AI23" s="7">
        <f t="shared" si="4"/>
        <v>58</v>
      </c>
      <c r="AJ23" s="7">
        <f t="shared" si="4"/>
        <v>56</v>
      </c>
      <c r="AK23" s="26">
        <f t="shared" si="4"/>
        <v>54</v>
      </c>
      <c r="AL23" s="26">
        <f t="shared" si="4"/>
        <v>52</v>
      </c>
      <c r="AM23" s="26">
        <f t="shared" si="4"/>
        <v>50</v>
      </c>
      <c r="AN23" s="27">
        <f t="shared" si="4"/>
        <v>48</v>
      </c>
      <c r="AO23" s="27">
        <f t="shared" si="4"/>
        <v>46</v>
      </c>
      <c r="AP23" s="27">
        <f t="shared" si="4"/>
        <v>44</v>
      </c>
      <c r="AQ23" s="27">
        <f t="shared" si="4"/>
        <v>42</v>
      </c>
      <c r="AR23" s="27">
        <f t="shared" si="4"/>
        <v>40</v>
      </c>
      <c r="AS23">
        <v>-2</v>
      </c>
      <c r="AX23">
        <v>30</v>
      </c>
      <c r="AY23" t="s">
        <v>154</v>
      </c>
      <c r="AZ23" s="30" t="s">
        <v>144</v>
      </c>
      <c r="BA23" s="30" t="s">
        <v>144</v>
      </c>
      <c r="BB23" s="30" t="s">
        <v>144</v>
      </c>
      <c r="BC23" s="30" t="s">
        <v>109</v>
      </c>
      <c r="BD23" s="30" t="s">
        <v>109</v>
      </c>
      <c r="BE23" s="30" t="s">
        <v>109</v>
      </c>
      <c r="BF23" s="30" t="s">
        <v>118</v>
      </c>
      <c r="BG23" s="30" t="s">
        <v>118</v>
      </c>
      <c r="BH23" s="30" t="s">
        <v>118</v>
      </c>
      <c r="BI23" s="30" t="s">
        <v>118</v>
      </c>
      <c r="BJ23" s="30" t="s">
        <v>118</v>
      </c>
      <c r="BL23" s="30" t="s">
        <v>117</v>
      </c>
      <c r="BM23">
        <v>3339</v>
      </c>
      <c r="BN23" s="23">
        <f t="shared" si="3"/>
        <v>5.9778615301560895E-2</v>
      </c>
    </row>
    <row r="24" spans="2:66" x14ac:dyDescent="0.25">
      <c r="B24">
        <v>31</v>
      </c>
      <c r="C24" s="23">
        <v>9.0699999999999999E-3</v>
      </c>
      <c r="D24" s="23">
        <v>4.0600000000000002E-3</v>
      </c>
      <c r="E24" s="23">
        <v>2.4199999999999998E-3</v>
      </c>
      <c r="F24" s="23">
        <v>2.97E-3</v>
      </c>
      <c r="G24" s="23">
        <v>1.6000000000000001E-3</v>
      </c>
      <c r="H24" s="23">
        <v>7.9600000000000005E-4</v>
      </c>
      <c r="I24" s="23">
        <v>0</v>
      </c>
      <c r="J24" s="23">
        <v>0</v>
      </c>
      <c r="K24" s="23">
        <v>0</v>
      </c>
      <c r="L24" s="23">
        <v>0</v>
      </c>
      <c r="M24" s="23">
        <v>0</v>
      </c>
      <c r="N24" s="23">
        <v>0</v>
      </c>
      <c r="Q24">
        <v>31</v>
      </c>
      <c r="R24" s="23">
        <f t="shared" si="2"/>
        <v>6.2035702606997407E-4</v>
      </c>
      <c r="S24" s="23">
        <f t="shared" si="2"/>
        <v>2.7769013515370396E-4</v>
      </c>
      <c r="T24" s="23">
        <f t="shared" si="2"/>
        <v>1.655197357320107E-4</v>
      </c>
      <c r="U24" s="23">
        <f t="shared" si="2"/>
        <v>2.0313785748928589E-4</v>
      </c>
      <c r="V24" s="23">
        <f t="shared" si="2"/>
        <v>1.0943453602116412E-4</v>
      </c>
      <c r="W24" s="23">
        <f t="shared" si="2"/>
        <v>5.4443681670529153E-5</v>
      </c>
      <c r="X24" s="23">
        <f t="shared" si="2"/>
        <v>0</v>
      </c>
      <c r="Y24" s="23">
        <f t="shared" si="2"/>
        <v>0</v>
      </c>
      <c r="Z24" s="23">
        <f t="shared" si="2"/>
        <v>0</v>
      </c>
      <c r="AA24" s="23">
        <f t="shared" si="2"/>
        <v>0</v>
      </c>
      <c r="AB24" s="23">
        <f t="shared" si="2"/>
        <v>0</v>
      </c>
      <c r="AC24" s="23">
        <f t="shared" si="2"/>
        <v>0</v>
      </c>
      <c r="AF24">
        <v>31</v>
      </c>
      <c r="AG24" s="24">
        <f t="shared" si="4"/>
        <v>64</v>
      </c>
      <c r="AH24" s="25">
        <f t="shared" si="4"/>
        <v>62</v>
      </c>
      <c r="AI24" s="7">
        <f t="shared" si="4"/>
        <v>60</v>
      </c>
      <c r="AJ24" s="7">
        <f t="shared" si="4"/>
        <v>58</v>
      </c>
      <c r="AK24" s="26">
        <f t="shared" si="4"/>
        <v>56</v>
      </c>
      <c r="AL24" s="26">
        <f t="shared" si="4"/>
        <v>54</v>
      </c>
      <c r="AM24" s="26">
        <f t="shared" si="4"/>
        <v>52</v>
      </c>
      <c r="AN24" s="27">
        <f t="shared" si="4"/>
        <v>50</v>
      </c>
      <c r="AO24" s="27">
        <f t="shared" si="4"/>
        <v>48</v>
      </c>
      <c r="AP24" s="27">
        <f t="shared" si="4"/>
        <v>46</v>
      </c>
      <c r="AQ24" s="27">
        <f t="shared" si="4"/>
        <v>44</v>
      </c>
      <c r="AR24" s="27">
        <f t="shared" si="4"/>
        <v>42</v>
      </c>
      <c r="AS24">
        <v>-2</v>
      </c>
      <c r="AX24">
        <v>31</v>
      </c>
      <c r="AY24" t="s">
        <v>154</v>
      </c>
      <c r="AZ24" s="30" t="s">
        <v>144</v>
      </c>
      <c r="BA24" s="30" t="s">
        <v>144</v>
      </c>
      <c r="BB24" s="30" t="s">
        <v>144</v>
      </c>
      <c r="BC24" s="30" t="s">
        <v>109</v>
      </c>
      <c r="BD24" s="30" t="s">
        <v>109</v>
      </c>
      <c r="BE24" s="30" t="s">
        <v>109</v>
      </c>
      <c r="BF24" s="30" t="s">
        <v>118</v>
      </c>
      <c r="BG24" s="30" t="s">
        <v>118</v>
      </c>
      <c r="BH24" s="30" t="s">
        <v>118</v>
      </c>
      <c r="BI24" s="30" t="s">
        <v>118</v>
      </c>
      <c r="BJ24" s="30" t="s">
        <v>118</v>
      </c>
      <c r="BL24" s="30" t="s">
        <v>116</v>
      </c>
      <c r="BM24">
        <v>3338</v>
      </c>
      <c r="BN24" s="23">
        <f t="shared" si="3"/>
        <v>0.10518847602354295</v>
      </c>
    </row>
    <row r="25" spans="2:66" x14ac:dyDescent="0.25">
      <c r="B25">
        <v>32</v>
      </c>
      <c r="C25" s="23">
        <v>6.79E-3</v>
      </c>
      <c r="D25" s="23">
        <v>4.3800000000000002E-3</v>
      </c>
      <c r="E25" s="23">
        <v>0</v>
      </c>
      <c r="F25" s="23">
        <v>0</v>
      </c>
      <c r="G25" s="23">
        <v>0</v>
      </c>
      <c r="H25" s="23">
        <v>0</v>
      </c>
      <c r="I25" s="23">
        <v>0</v>
      </c>
      <c r="J25" s="23">
        <v>0</v>
      </c>
      <c r="K25" s="23">
        <v>0</v>
      </c>
      <c r="L25" s="23">
        <v>0</v>
      </c>
      <c r="M25" s="23">
        <v>0</v>
      </c>
      <c r="N25" s="23">
        <v>0</v>
      </c>
      <c r="Q25">
        <v>32</v>
      </c>
      <c r="R25" s="23">
        <f t="shared" si="2"/>
        <v>4.6441281223981521E-4</v>
      </c>
      <c r="S25" s="23">
        <f t="shared" si="2"/>
        <v>2.995770423579368E-4</v>
      </c>
      <c r="T25" s="23">
        <f t="shared" si="2"/>
        <v>0</v>
      </c>
      <c r="U25" s="23">
        <f t="shared" si="2"/>
        <v>0</v>
      </c>
      <c r="V25" s="23">
        <f t="shared" si="2"/>
        <v>0</v>
      </c>
      <c r="W25" s="23">
        <f t="shared" si="2"/>
        <v>0</v>
      </c>
      <c r="X25" s="23">
        <f t="shared" si="2"/>
        <v>0</v>
      </c>
      <c r="Y25" s="23">
        <f t="shared" si="2"/>
        <v>0</v>
      </c>
      <c r="Z25" s="23">
        <f t="shared" si="2"/>
        <v>0</v>
      </c>
      <c r="AA25" s="23">
        <f t="shared" si="2"/>
        <v>0</v>
      </c>
      <c r="AB25" s="23">
        <f t="shared" si="2"/>
        <v>0</v>
      </c>
      <c r="AC25" s="23">
        <f t="shared" si="2"/>
        <v>0</v>
      </c>
      <c r="AF25">
        <v>32</v>
      </c>
      <c r="AG25" s="24">
        <f t="shared" si="4"/>
        <v>66</v>
      </c>
      <c r="AH25" s="25">
        <f t="shared" si="4"/>
        <v>64</v>
      </c>
      <c r="AI25" s="7">
        <f t="shared" si="4"/>
        <v>62</v>
      </c>
      <c r="AJ25" s="7">
        <f t="shared" si="4"/>
        <v>60</v>
      </c>
      <c r="AK25" s="26">
        <f t="shared" si="4"/>
        <v>58</v>
      </c>
      <c r="AL25" s="26">
        <f t="shared" si="4"/>
        <v>56</v>
      </c>
      <c r="AM25" s="26">
        <f t="shared" si="4"/>
        <v>54</v>
      </c>
      <c r="AN25" s="27">
        <f t="shared" si="4"/>
        <v>52</v>
      </c>
      <c r="AO25" s="27">
        <f t="shared" si="4"/>
        <v>50</v>
      </c>
      <c r="AP25" s="27">
        <f t="shared" si="4"/>
        <v>48</v>
      </c>
      <c r="AQ25" s="27">
        <f t="shared" si="4"/>
        <v>46</v>
      </c>
      <c r="AR25" s="27">
        <f t="shared" si="4"/>
        <v>44</v>
      </c>
      <c r="AS25">
        <v>-2</v>
      </c>
      <c r="AX25">
        <v>32</v>
      </c>
      <c r="AY25" t="s">
        <v>154</v>
      </c>
      <c r="AZ25" s="30" t="s">
        <v>144</v>
      </c>
      <c r="BA25" s="30" t="s">
        <v>144</v>
      </c>
      <c r="BB25" s="30" t="s">
        <v>144</v>
      </c>
      <c r="BC25" s="30" t="s">
        <v>109</v>
      </c>
      <c r="BD25" s="30" t="s">
        <v>109</v>
      </c>
      <c r="BE25" s="30" t="s">
        <v>109</v>
      </c>
      <c r="BF25" s="30" t="s">
        <v>118</v>
      </c>
      <c r="BG25" s="30" t="s">
        <v>118</v>
      </c>
      <c r="BH25" s="30" t="s">
        <v>118</v>
      </c>
      <c r="BI25" s="30" t="s">
        <v>118</v>
      </c>
      <c r="BJ25" s="30" t="s">
        <v>118</v>
      </c>
      <c r="BL25" s="30" t="s">
        <v>115</v>
      </c>
      <c r="BM25">
        <v>3337</v>
      </c>
      <c r="BN25" s="23">
        <f t="shared" si="3"/>
        <v>3.2303707101747382E-2</v>
      </c>
    </row>
    <row r="26" spans="2:66" x14ac:dyDescent="0.25">
      <c r="BL26" s="30" t="s">
        <v>114</v>
      </c>
      <c r="BM26">
        <v>3336</v>
      </c>
      <c r="BN26" s="23">
        <f t="shared" si="3"/>
        <v>7.8574680829045975E-3</v>
      </c>
    </row>
    <row r="27" spans="2:66" x14ac:dyDescent="0.25">
      <c r="BL27" s="30" t="s">
        <v>113</v>
      </c>
      <c r="BM27">
        <v>3335</v>
      </c>
      <c r="BN27" s="23">
        <f t="shared" si="3"/>
        <v>5.9292999547966973E-3</v>
      </c>
    </row>
    <row r="28" spans="2:66" x14ac:dyDescent="0.25">
      <c r="BL28" s="30" t="s">
        <v>112</v>
      </c>
      <c r="BM28">
        <v>3334</v>
      </c>
      <c r="BN28" s="23">
        <f t="shared" si="3"/>
        <v>2.4554374019748696E-3</v>
      </c>
    </row>
    <row r="29" spans="2:66" x14ac:dyDescent="0.25">
      <c r="BL29" s="30" t="s">
        <v>111</v>
      </c>
      <c r="BM29">
        <v>3333</v>
      </c>
      <c r="BN29" s="23">
        <f t="shared" si="3"/>
        <v>9.2335389767857223E-4</v>
      </c>
    </row>
    <row r="30" spans="2:66" x14ac:dyDescent="0.25">
      <c r="BL30" s="30" t="s">
        <v>110</v>
      </c>
      <c r="BM30">
        <v>3332</v>
      </c>
      <c r="BN30" s="23">
        <f t="shared" si="3"/>
        <v>9.6986357548756695E-4</v>
      </c>
    </row>
    <row r="31" spans="2:66" x14ac:dyDescent="0.25">
      <c r="BL31" s="30" t="s">
        <v>109</v>
      </c>
      <c r="BM31">
        <v>3331</v>
      </c>
      <c r="BN31" s="23">
        <f t="shared" si="3"/>
        <v>2.1521669440262184E-3</v>
      </c>
    </row>
    <row r="32" spans="2:66" x14ac:dyDescent="0.25">
      <c r="BL32" s="30" t="s">
        <v>126</v>
      </c>
      <c r="BM32">
        <v>3349</v>
      </c>
      <c r="BN32" s="23">
        <f t="shared" si="3"/>
        <v>5.5276068110140129E-3</v>
      </c>
    </row>
    <row r="33" spans="64:66" x14ac:dyDescent="0.25">
      <c r="BL33" s="30" t="s">
        <v>125</v>
      </c>
      <c r="BM33">
        <v>3348</v>
      </c>
      <c r="BN33" s="23">
        <f t="shared" si="3"/>
        <v>9.3463933420575478E-4</v>
      </c>
    </row>
    <row r="34" spans="64:66" x14ac:dyDescent="0.25">
      <c r="BL34" s="30" t="s">
        <v>124</v>
      </c>
      <c r="BM34">
        <v>3347</v>
      </c>
      <c r="BN34" s="23">
        <f t="shared" si="3"/>
        <v>1.432429679932025E-3</v>
      </c>
    </row>
    <row r="35" spans="64:66" x14ac:dyDescent="0.25">
      <c r="BL35" s="30" t="s">
        <v>123</v>
      </c>
      <c r="BM35">
        <v>3346</v>
      </c>
      <c r="BN35" s="23">
        <f t="shared" si="3"/>
        <v>2.7743022813065368E-3</v>
      </c>
    </row>
    <row r="36" spans="64:66" x14ac:dyDescent="0.25">
      <c r="BL36" s="30" t="s">
        <v>122</v>
      </c>
      <c r="BM36">
        <v>3345</v>
      </c>
      <c r="BN36" s="23">
        <f t="shared" si="3"/>
        <v>3.9170724237075436E-4</v>
      </c>
    </row>
    <row r="37" spans="64:66" x14ac:dyDescent="0.25">
      <c r="BL37" s="30" t="s">
        <v>121</v>
      </c>
      <c r="BM37">
        <v>3344</v>
      </c>
      <c r="BN37" s="23">
        <f t="shared" si="3"/>
        <v>7.5099450344523873E-5</v>
      </c>
    </row>
    <row r="38" spans="64:66" x14ac:dyDescent="0.25">
      <c r="BL38" s="30" t="s">
        <v>120</v>
      </c>
      <c r="BM38">
        <v>3343</v>
      </c>
      <c r="BN38" s="23">
        <f t="shared" si="3"/>
        <v>2.1606481205678591E-4</v>
      </c>
    </row>
    <row r="39" spans="64:66" x14ac:dyDescent="0.25">
      <c r="BL39" s="30" t="s">
        <v>119</v>
      </c>
      <c r="BM39">
        <v>3342</v>
      </c>
      <c r="BN39" s="23">
        <f t="shared" si="3"/>
        <v>1.2270347351373028E-4</v>
      </c>
    </row>
    <row r="40" spans="64:66" x14ac:dyDescent="0.25">
      <c r="BL40" s="30" t="s">
        <v>118</v>
      </c>
      <c r="BM40">
        <v>3341</v>
      </c>
      <c r="BN40" s="23">
        <f t="shared" si="3"/>
        <v>5.8889459696388938E-5</v>
      </c>
    </row>
    <row r="79" spans="64:64" x14ac:dyDescent="0.25">
      <c r="BL79" s="30"/>
    </row>
    <row r="80" spans="64:64" x14ac:dyDescent="0.25">
      <c r="BL80" s="30"/>
    </row>
    <row r="81" spans="64:64" x14ac:dyDescent="0.25">
      <c r="BL81" s="3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620F8-41D2-4A01-91B3-87B2C22DCCC0}">
  <dimension ref="A1:AV10"/>
  <sheetViews>
    <sheetView tabSelected="1" workbookViewId="0">
      <pane xSplit="2" ySplit="1" topLeftCell="C2" activePane="bottomRight" state="frozen"/>
      <selection pane="topRight" activeCell="C1" sqref="C1"/>
      <selection pane="bottomLeft" activeCell="A2" sqref="A2"/>
      <selection pane="bottomRight" activeCell="E17" sqref="E17"/>
    </sheetView>
  </sheetViews>
  <sheetFormatPr defaultRowHeight="15" x14ac:dyDescent="0.25"/>
  <cols>
    <col min="1" max="1" width="9.140625" style="18"/>
    <col min="2" max="2" width="32.140625" customWidth="1"/>
    <col min="9" max="9" width="9.7109375" bestFit="1" customWidth="1"/>
    <col min="33" max="33" width="23.28515625" customWidth="1"/>
  </cols>
  <sheetData>
    <row r="1" spans="1:48" x14ac:dyDescent="0.25">
      <c r="A1" s="17" t="s">
        <v>0</v>
      </c>
      <c r="B1" s="3" t="s">
        <v>1</v>
      </c>
      <c r="C1" s="3" t="s">
        <v>2</v>
      </c>
      <c r="D1" s="2" t="s">
        <v>3</v>
      </c>
      <c r="E1" s="3" t="s">
        <v>4</v>
      </c>
      <c r="F1" s="4"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2" t="s">
        <v>29</v>
      </c>
      <c r="AE1" s="2" t="s">
        <v>30</v>
      </c>
      <c r="AF1" s="3" t="s">
        <v>31</v>
      </c>
      <c r="AG1" s="3" t="s">
        <v>32</v>
      </c>
      <c r="AH1" s="3" t="s">
        <v>33</v>
      </c>
      <c r="AI1" s="2" t="s">
        <v>34</v>
      </c>
      <c r="AJ1" s="3" t="s">
        <v>35</v>
      </c>
      <c r="AK1" s="3" t="s">
        <v>36</v>
      </c>
      <c r="AL1" s="2" t="s">
        <v>37</v>
      </c>
      <c r="AM1" s="3" t="s">
        <v>38</v>
      </c>
      <c r="AN1" s="3" t="s">
        <v>39</v>
      </c>
      <c r="AO1" s="3" t="s">
        <v>40</v>
      </c>
      <c r="AP1" s="3" t="s">
        <v>41</v>
      </c>
      <c r="AQ1" s="3" t="s">
        <v>42</v>
      </c>
      <c r="AR1" s="3" t="s">
        <v>43</v>
      </c>
      <c r="AS1" s="5" t="s">
        <v>44</v>
      </c>
      <c r="AT1" s="5" t="s">
        <v>45</v>
      </c>
      <c r="AU1" s="6" t="s">
        <v>46</v>
      </c>
      <c r="AV1" s="6" t="s">
        <v>47</v>
      </c>
    </row>
    <row r="2" spans="1:48" x14ac:dyDescent="0.25">
      <c r="A2" s="36" t="s">
        <v>173</v>
      </c>
      <c r="B2" t="s">
        <v>88</v>
      </c>
      <c r="C2" t="s">
        <v>48</v>
      </c>
      <c r="D2" t="s">
        <v>49</v>
      </c>
      <c r="E2" s="16">
        <v>27.5</v>
      </c>
      <c r="F2" s="16" t="s">
        <v>193</v>
      </c>
      <c r="G2" s="16" t="s">
        <v>191</v>
      </c>
      <c r="H2" s="16" t="s">
        <v>50</v>
      </c>
      <c r="I2" s="35">
        <v>44656</v>
      </c>
      <c r="J2" t="s">
        <v>181</v>
      </c>
      <c r="K2">
        <v>100</v>
      </c>
      <c r="L2" s="8" t="s">
        <v>190</v>
      </c>
      <c r="M2" t="s">
        <v>51</v>
      </c>
      <c r="N2" t="s">
        <v>69</v>
      </c>
      <c r="O2" t="b">
        <v>1</v>
      </c>
      <c r="P2" t="b">
        <v>0</v>
      </c>
      <c r="Q2">
        <v>2020</v>
      </c>
      <c r="R2">
        <v>5</v>
      </c>
      <c r="S2">
        <v>5</v>
      </c>
      <c r="T2">
        <v>1</v>
      </c>
      <c r="U2" t="s">
        <v>82</v>
      </c>
      <c r="W2">
        <v>0</v>
      </c>
      <c r="X2">
        <v>0</v>
      </c>
      <c r="Z2">
        <v>5.2</v>
      </c>
      <c r="AA2" s="31">
        <v>1</v>
      </c>
      <c r="AB2" s="9">
        <v>60</v>
      </c>
      <c r="AD2" s="10"/>
      <c r="AE2" s="10"/>
      <c r="AF2" t="s">
        <v>68</v>
      </c>
      <c r="AG2" t="s">
        <v>85</v>
      </c>
      <c r="AH2" t="s">
        <v>88</v>
      </c>
      <c r="AI2" s="20"/>
      <c r="AJ2" s="8"/>
      <c r="AL2" s="11"/>
      <c r="AM2" t="s">
        <v>53</v>
      </c>
      <c r="AN2" s="35">
        <v>44622</v>
      </c>
      <c r="AS2" t="s">
        <v>83</v>
      </c>
      <c r="AT2" t="s">
        <v>84</v>
      </c>
      <c r="AU2" s="19" t="s">
        <v>195</v>
      </c>
      <c r="AV2" s="19" t="s">
        <v>194</v>
      </c>
    </row>
    <row r="3" spans="1:48" x14ac:dyDescent="0.25">
      <c r="A3" s="36" t="s">
        <v>174</v>
      </c>
      <c r="B3" t="s">
        <v>89</v>
      </c>
      <c r="C3" t="s">
        <v>48</v>
      </c>
      <c r="D3" t="s">
        <v>49</v>
      </c>
      <c r="E3" s="16">
        <v>27.5</v>
      </c>
      <c r="F3" s="16" t="s">
        <v>193</v>
      </c>
      <c r="G3" s="16" t="s">
        <v>191</v>
      </c>
      <c r="H3" s="16" t="s">
        <v>50</v>
      </c>
      <c r="I3" s="35">
        <v>44656</v>
      </c>
      <c r="J3" t="s">
        <v>182</v>
      </c>
      <c r="K3">
        <v>100</v>
      </c>
      <c r="L3" s="8" t="s">
        <v>190</v>
      </c>
      <c r="M3" t="s">
        <v>51</v>
      </c>
      <c r="N3" t="s">
        <v>69</v>
      </c>
      <c r="O3" t="b">
        <v>1</v>
      </c>
      <c r="P3" t="b">
        <v>0</v>
      </c>
      <c r="Q3">
        <v>2020</v>
      </c>
      <c r="R3">
        <v>5</v>
      </c>
      <c r="S3">
        <v>5</v>
      </c>
      <c r="T3">
        <v>1</v>
      </c>
      <c r="U3" t="s">
        <v>82</v>
      </c>
      <c r="W3">
        <v>0</v>
      </c>
      <c r="X3">
        <v>0</v>
      </c>
      <c r="Z3">
        <v>5.2</v>
      </c>
      <c r="AA3" s="31">
        <v>1</v>
      </c>
      <c r="AB3">
        <v>140</v>
      </c>
      <c r="AF3" t="s">
        <v>68</v>
      </c>
      <c r="AG3" t="s">
        <v>85</v>
      </c>
      <c r="AH3" t="s">
        <v>89</v>
      </c>
      <c r="AM3" t="s">
        <v>53</v>
      </c>
      <c r="AN3" s="35">
        <v>44622</v>
      </c>
      <c r="AS3" t="s">
        <v>83</v>
      </c>
      <c r="AT3" t="s">
        <v>84</v>
      </c>
      <c r="AU3" s="19" t="s">
        <v>195</v>
      </c>
      <c r="AV3" s="19" t="s">
        <v>194</v>
      </c>
    </row>
    <row r="4" spans="1:48" x14ac:dyDescent="0.25">
      <c r="A4" s="36" t="s">
        <v>175</v>
      </c>
      <c r="B4" t="s">
        <v>90</v>
      </c>
      <c r="C4" t="s">
        <v>48</v>
      </c>
      <c r="D4" t="s">
        <v>49</v>
      </c>
      <c r="E4" s="16">
        <v>27.5</v>
      </c>
      <c r="F4" s="16" t="s">
        <v>193</v>
      </c>
      <c r="G4" s="16" t="s">
        <v>191</v>
      </c>
      <c r="H4" s="16" t="s">
        <v>50</v>
      </c>
      <c r="I4" s="35">
        <v>44656</v>
      </c>
      <c r="J4" t="s">
        <v>183</v>
      </c>
      <c r="K4">
        <v>100</v>
      </c>
      <c r="L4" s="8" t="s">
        <v>190</v>
      </c>
      <c r="M4" t="s">
        <v>51</v>
      </c>
      <c r="N4" t="s">
        <v>69</v>
      </c>
      <c r="O4" t="b">
        <v>1</v>
      </c>
      <c r="P4" t="b">
        <v>0</v>
      </c>
      <c r="Q4">
        <v>2020</v>
      </c>
      <c r="R4">
        <v>5</v>
      </c>
      <c r="S4">
        <v>5</v>
      </c>
      <c r="T4">
        <v>1</v>
      </c>
      <c r="U4" t="s">
        <v>82</v>
      </c>
      <c r="W4">
        <v>0</v>
      </c>
      <c r="X4">
        <v>0</v>
      </c>
      <c r="Z4">
        <v>5.2</v>
      </c>
      <c r="AA4" s="31">
        <v>1</v>
      </c>
      <c r="AB4">
        <v>75</v>
      </c>
      <c r="AF4" t="s">
        <v>68</v>
      </c>
      <c r="AG4" t="s">
        <v>85</v>
      </c>
      <c r="AH4" t="s">
        <v>90</v>
      </c>
      <c r="AM4" t="s">
        <v>53</v>
      </c>
      <c r="AN4" s="35">
        <v>44622</v>
      </c>
      <c r="AS4" t="s">
        <v>83</v>
      </c>
      <c r="AT4" t="s">
        <v>84</v>
      </c>
      <c r="AU4" s="19" t="s">
        <v>195</v>
      </c>
      <c r="AV4" s="19" t="s">
        <v>194</v>
      </c>
    </row>
    <row r="5" spans="1:48" x14ac:dyDescent="0.25">
      <c r="A5" s="36" t="s">
        <v>176</v>
      </c>
      <c r="B5" t="s">
        <v>91</v>
      </c>
      <c r="C5" t="s">
        <v>48</v>
      </c>
      <c r="D5" t="s">
        <v>49</v>
      </c>
      <c r="E5" s="16">
        <v>27.5</v>
      </c>
      <c r="F5" s="16" t="s">
        <v>193</v>
      </c>
      <c r="G5" s="16" t="s">
        <v>191</v>
      </c>
      <c r="H5" s="16" t="s">
        <v>50</v>
      </c>
      <c r="I5" s="35">
        <v>44656</v>
      </c>
      <c r="J5" t="s">
        <v>184</v>
      </c>
      <c r="K5">
        <v>100</v>
      </c>
      <c r="L5" s="8" t="s">
        <v>190</v>
      </c>
      <c r="M5" t="s">
        <v>51</v>
      </c>
      <c r="N5" t="s">
        <v>69</v>
      </c>
      <c r="O5" t="b">
        <v>1</v>
      </c>
      <c r="P5" t="b">
        <v>0</v>
      </c>
      <c r="Q5">
        <v>2020</v>
      </c>
      <c r="R5">
        <v>5</v>
      </c>
      <c r="S5">
        <v>5</v>
      </c>
      <c r="T5">
        <v>1</v>
      </c>
      <c r="U5" t="s">
        <v>82</v>
      </c>
      <c r="W5">
        <v>0</v>
      </c>
      <c r="X5">
        <v>0</v>
      </c>
      <c r="Z5">
        <v>5.2</v>
      </c>
      <c r="AA5" s="31">
        <v>1</v>
      </c>
      <c r="AB5">
        <v>75</v>
      </c>
      <c r="AF5" t="s">
        <v>68</v>
      </c>
      <c r="AG5" t="s">
        <v>85</v>
      </c>
      <c r="AH5" t="s">
        <v>91</v>
      </c>
      <c r="AM5" t="s">
        <v>53</v>
      </c>
      <c r="AN5" s="35">
        <v>44622</v>
      </c>
      <c r="AS5" t="s">
        <v>83</v>
      </c>
      <c r="AT5" t="s">
        <v>84</v>
      </c>
      <c r="AU5" s="19" t="s">
        <v>195</v>
      </c>
      <c r="AV5" s="19" t="s">
        <v>194</v>
      </c>
    </row>
    <row r="6" spans="1:48" x14ac:dyDescent="0.25">
      <c r="A6" s="36" t="s">
        <v>177</v>
      </c>
      <c r="B6" t="s">
        <v>92</v>
      </c>
      <c r="C6" t="s">
        <v>48</v>
      </c>
      <c r="D6" t="s">
        <v>49</v>
      </c>
      <c r="E6" s="16">
        <v>27.5</v>
      </c>
      <c r="F6" s="16" t="s">
        <v>193</v>
      </c>
      <c r="G6" s="16" t="s">
        <v>191</v>
      </c>
      <c r="H6" s="16" t="s">
        <v>50</v>
      </c>
      <c r="I6" s="35">
        <v>44656</v>
      </c>
      <c r="J6" t="s">
        <v>185</v>
      </c>
      <c r="K6">
        <v>100</v>
      </c>
      <c r="L6" s="8" t="s">
        <v>190</v>
      </c>
      <c r="M6" t="s">
        <v>51</v>
      </c>
      <c r="N6" t="s">
        <v>69</v>
      </c>
      <c r="O6" t="b">
        <v>1</v>
      </c>
      <c r="P6" t="b">
        <v>0</v>
      </c>
      <c r="Q6">
        <v>2020</v>
      </c>
      <c r="R6">
        <v>5</v>
      </c>
      <c r="S6">
        <v>5</v>
      </c>
      <c r="T6">
        <v>1</v>
      </c>
      <c r="U6" t="s">
        <v>82</v>
      </c>
      <c r="W6">
        <v>0</v>
      </c>
      <c r="X6">
        <v>0</v>
      </c>
      <c r="Z6">
        <v>5.2</v>
      </c>
      <c r="AA6" s="31">
        <v>1</v>
      </c>
      <c r="AB6">
        <v>75</v>
      </c>
      <c r="AF6" t="s">
        <v>68</v>
      </c>
      <c r="AG6" t="s">
        <v>85</v>
      </c>
      <c r="AH6" t="s">
        <v>92</v>
      </c>
      <c r="AM6" t="s">
        <v>53</v>
      </c>
      <c r="AN6" s="35">
        <v>44622</v>
      </c>
      <c r="AS6" t="s">
        <v>83</v>
      </c>
      <c r="AT6" t="s">
        <v>84</v>
      </c>
      <c r="AU6" s="19" t="s">
        <v>195</v>
      </c>
      <c r="AV6" s="19" t="s">
        <v>194</v>
      </c>
    </row>
    <row r="7" spans="1:48" x14ac:dyDescent="0.25">
      <c r="A7" s="36" t="s">
        <v>178</v>
      </c>
      <c r="B7" t="s">
        <v>93</v>
      </c>
      <c r="C7" t="s">
        <v>48</v>
      </c>
      <c r="D7" t="s">
        <v>49</v>
      </c>
      <c r="E7" s="16">
        <v>27.5</v>
      </c>
      <c r="F7" s="16" t="s">
        <v>193</v>
      </c>
      <c r="G7" s="16" t="s">
        <v>191</v>
      </c>
      <c r="H7" s="16" t="s">
        <v>50</v>
      </c>
      <c r="I7" s="35">
        <v>44656</v>
      </c>
      <c r="J7" t="s">
        <v>186</v>
      </c>
      <c r="K7">
        <v>100</v>
      </c>
      <c r="L7" s="8" t="s">
        <v>190</v>
      </c>
      <c r="M7" t="s">
        <v>51</v>
      </c>
      <c r="N7" t="s">
        <v>69</v>
      </c>
      <c r="O7" t="b">
        <v>1</v>
      </c>
      <c r="P7" t="b">
        <v>0</v>
      </c>
      <c r="Q7">
        <v>2020</v>
      </c>
      <c r="R7">
        <v>5</v>
      </c>
      <c r="S7">
        <v>5</v>
      </c>
      <c r="T7">
        <v>1</v>
      </c>
      <c r="U7" t="s">
        <v>82</v>
      </c>
      <c r="W7">
        <v>0</v>
      </c>
      <c r="X7">
        <v>0</v>
      </c>
      <c r="Z7">
        <v>5.2</v>
      </c>
      <c r="AA7" s="31">
        <v>1</v>
      </c>
      <c r="AB7">
        <v>75</v>
      </c>
      <c r="AF7" t="s">
        <v>68</v>
      </c>
      <c r="AG7" t="s">
        <v>85</v>
      </c>
      <c r="AH7" t="s">
        <v>93</v>
      </c>
      <c r="AM7" t="s">
        <v>53</v>
      </c>
      <c r="AN7" s="35">
        <v>44622</v>
      </c>
      <c r="AS7" t="s">
        <v>83</v>
      </c>
      <c r="AT7" t="s">
        <v>84</v>
      </c>
      <c r="AU7" s="19" t="s">
        <v>195</v>
      </c>
      <c r="AV7" s="19" t="s">
        <v>194</v>
      </c>
    </row>
    <row r="8" spans="1:48" x14ac:dyDescent="0.25">
      <c r="A8" s="36" t="s">
        <v>179</v>
      </c>
      <c r="B8" t="s">
        <v>94</v>
      </c>
      <c r="C8" t="s">
        <v>48</v>
      </c>
      <c r="D8" t="s">
        <v>49</v>
      </c>
      <c r="E8" s="16">
        <v>27.5</v>
      </c>
      <c r="F8" s="16" t="s">
        <v>193</v>
      </c>
      <c r="G8" s="16" t="s">
        <v>191</v>
      </c>
      <c r="H8" s="16" t="s">
        <v>50</v>
      </c>
      <c r="I8" s="35">
        <v>44656</v>
      </c>
      <c r="J8" t="s">
        <v>187</v>
      </c>
      <c r="K8">
        <v>100</v>
      </c>
      <c r="L8" s="8" t="s">
        <v>190</v>
      </c>
      <c r="M8" t="s">
        <v>51</v>
      </c>
      <c r="N8" t="s">
        <v>69</v>
      </c>
      <c r="O8" t="b">
        <v>1</v>
      </c>
      <c r="P8" t="b">
        <v>0</v>
      </c>
      <c r="Q8">
        <v>2020</v>
      </c>
      <c r="R8">
        <v>5</v>
      </c>
      <c r="S8">
        <v>5</v>
      </c>
      <c r="T8">
        <v>1</v>
      </c>
      <c r="U8" t="s">
        <v>82</v>
      </c>
      <c r="W8">
        <v>0</v>
      </c>
      <c r="X8">
        <v>0</v>
      </c>
      <c r="Z8">
        <v>5.2</v>
      </c>
      <c r="AA8" s="31">
        <v>1</v>
      </c>
      <c r="AB8">
        <v>75</v>
      </c>
      <c r="AF8" t="s">
        <v>68</v>
      </c>
      <c r="AG8" t="s">
        <v>85</v>
      </c>
      <c r="AH8" t="s">
        <v>94</v>
      </c>
      <c r="AM8" t="s">
        <v>53</v>
      </c>
      <c r="AN8" s="35">
        <v>44622</v>
      </c>
      <c r="AS8" t="s">
        <v>83</v>
      </c>
      <c r="AT8" t="s">
        <v>84</v>
      </c>
      <c r="AU8" s="19" t="s">
        <v>195</v>
      </c>
      <c r="AV8" s="19" t="s">
        <v>194</v>
      </c>
    </row>
    <row r="9" spans="1:48" x14ac:dyDescent="0.25">
      <c r="A9" s="36" t="s">
        <v>180</v>
      </c>
      <c r="B9" t="s">
        <v>95</v>
      </c>
      <c r="C9" t="s">
        <v>48</v>
      </c>
      <c r="D9" t="s">
        <v>49</v>
      </c>
      <c r="E9" s="16">
        <v>27.5</v>
      </c>
      <c r="F9" s="16" t="s">
        <v>193</v>
      </c>
      <c r="G9" s="16" t="s">
        <v>191</v>
      </c>
      <c r="H9" s="16" t="s">
        <v>50</v>
      </c>
      <c r="I9" s="35">
        <v>44656</v>
      </c>
      <c r="J9" t="s">
        <v>188</v>
      </c>
      <c r="K9">
        <v>100</v>
      </c>
      <c r="L9" s="8" t="s">
        <v>190</v>
      </c>
      <c r="M9" t="s">
        <v>51</v>
      </c>
      <c r="N9" t="s">
        <v>69</v>
      </c>
      <c r="O9" t="b">
        <v>1</v>
      </c>
      <c r="P9" t="b">
        <v>0</v>
      </c>
      <c r="Q9">
        <v>2020</v>
      </c>
      <c r="R9">
        <v>5</v>
      </c>
      <c r="S9">
        <v>5</v>
      </c>
      <c r="T9">
        <v>1</v>
      </c>
      <c r="U9" t="s">
        <v>82</v>
      </c>
      <c r="W9">
        <v>0</v>
      </c>
      <c r="X9">
        <v>0</v>
      </c>
      <c r="Z9">
        <v>5.2</v>
      </c>
      <c r="AA9" s="31">
        <v>1</v>
      </c>
      <c r="AB9">
        <v>75</v>
      </c>
      <c r="AF9" t="s">
        <v>68</v>
      </c>
      <c r="AG9" t="s">
        <v>85</v>
      </c>
      <c r="AH9" t="s">
        <v>95</v>
      </c>
      <c r="AM9" t="s">
        <v>53</v>
      </c>
      <c r="AN9" s="35">
        <v>44622</v>
      </c>
      <c r="AS9" t="s">
        <v>83</v>
      </c>
      <c r="AT9" t="s">
        <v>84</v>
      </c>
      <c r="AU9" s="19" t="s">
        <v>195</v>
      </c>
      <c r="AV9" s="19" t="s">
        <v>194</v>
      </c>
    </row>
    <row r="10" spans="1:48" x14ac:dyDescent="0.25">
      <c r="A10" s="36"/>
    </row>
  </sheetData>
  <phoneticPr fontId="26" type="noConversion"/>
  <hyperlinks>
    <hyperlink ref="AV9" r:id="rId1" xr:uid="{02FBB2F2-B766-4A41-9E77-7CA7193B94CA}"/>
    <hyperlink ref="AU9" r:id="rId2" xr:uid="{F1744406-17CD-4DAD-A720-E8E505782FAE}"/>
    <hyperlink ref="AV2" r:id="rId3" xr:uid="{0661DEEA-983A-4627-9549-145ADDA90D24}"/>
    <hyperlink ref="AV3" r:id="rId4" xr:uid="{51208599-422F-4D23-9DFD-A7B9500A01DF}"/>
    <hyperlink ref="AV4" r:id="rId5" xr:uid="{0CB7CF7E-BC3B-4F05-BF8B-244FED8B8E70}"/>
    <hyperlink ref="AV5" r:id="rId6" xr:uid="{BC0FD841-CD1C-4B00-8AF5-09AE08274B06}"/>
    <hyperlink ref="AV6" r:id="rId7" xr:uid="{46E46599-9338-4AF8-B628-497804E810AD}"/>
    <hyperlink ref="AV7" r:id="rId8" xr:uid="{D19DE427-72D1-41D1-A00B-6F80C6AEDE0C}"/>
    <hyperlink ref="AV8" r:id="rId9" xr:uid="{3C1B6347-D13B-43F9-ADF4-CFBF3529ACEE}"/>
    <hyperlink ref="AU2" r:id="rId10" xr:uid="{5CEEC478-8E33-47E2-9947-8E55E1AB8A02}"/>
    <hyperlink ref="AU3" r:id="rId11" xr:uid="{AB3044A0-C110-4E49-B5F8-350151D3B07F}"/>
    <hyperlink ref="AU4" r:id="rId12" xr:uid="{85471763-A1D7-4552-998A-3429B55435DA}"/>
    <hyperlink ref="AU5" r:id="rId13" xr:uid="{927D5DA8-4794-4F33-9A41-A4A80B1C081F}"/>
    <hyperlink ref="AU6" r:id="rId14" xr:uid="{47B6C5C9-6C6F-451E-B03E-E7F69700A627}"/>
    <hyperlink ref="AU7" r:id="rId15" xr:uid="{F39269BE-7CC5-4D9B-87B3-A4D0299EA95E}"/>
    <hyperlink ref="AU8" r:id="rId16" xr:uid="{EA5FB51E-CE24-4B76-96C0-38931BFA7741}"/>
  </hyperlinks>
  <pageMargins left="0.7" right="0.7" top="0.75" bottom="0.75" header="0.3" footer="0.3"/>
  <pageSetup orientation="portrait" r:id="rId1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94E47-27C9-4FD7-A42A-3B313CBE12E2}">
  <dimension ref="A1:I319"/>
  <sheetViews>
    <sheetView workbookViewId="0">
      <pane ySplit="1" topLeftCell="A2" activePane="bottomLeft" state="frozen"/>
      <selection pane="bottomLeft" activeCell="M10" sqref="M10"/>
    </sheetView>
  </sheetViews>
  <sheetFormatPr defaultRowHeight="15" x14ac:dyDescent="0.25"/>
  <cols>
    <col min="7" max="7" width="18.5703125" customWidth="1"/>
  </cols>
  <sheetData>
    <row r="1" spans="1:9" x14ac:dyDescent="0.25">
      <c r="A1" s="12" t="s">
        <v>0</v>
      </c>
      <c r="B1" s="12" t="s">
        <v>54</v>
      </c>
      <c r="C1" s="12" t="s">
        <v>55</v>
      </c>
      <c r="D1" s="12" t="s">
        <v>56</v>
      </c>
      <c r="E1" s="12" t="s">
        <v>57</v>
      </c>
      <c r="F1" s="12" t="s">
        <v>58</v>
      </c>
      <c r="G1" s="12" t="s">
        <v>59</v>
      </c>
      <c r="H1" s="12" t="s">
        <v>60</v>
      </c>
      <c r="I1" s="12" t="s">
        <v>61</v>
      </c>
    </row>
    <row r="2" spans="1:9" x14ac:dyDescent="0.25">
      <c r="A2" t="s">
        <v>173</v>
      </c>
      <c r="B2">
        <v>3401</v>
      </c>
      <c r="C2">
        <v>15.032041554269066</v>
      </c>
      <c r="D2" s="13" t="s">
        <v>52</v>
      </c>
      <c r="E2">
        <v>-99</v>
      </c>
      <c r="F2" t="s">
        <v>62</v>
      </c>
      <c r="G2" t="s">
        <v>192</v>
      </c>
      <c r="H2" t="s">
        <v>48</v>
      </c>
    </row>
    <row r="3" spans="1:9" x14ac:dyDescent="0.25">
      <c r="A3" t="s">
        <v>173</v>
      </c>
      <c r="B3">
        <v>3379</v>
      </c>
      <c r="C3">
        <v>12.033758671282428</v>
      </c>
      <c r="D3" s="13" t="s">
        <v>52</v>
      </c>
      <c r="E3">
        <v>-99</v>
      </c>
      <c r="F3" t="s">
        <v>62</v>
      </c>
      <c r="G3" t="s">
        <v>192</v>
      </c>
      <c r="H3" t="s">
        <v>48</v>
      </c>
    </row>
    <row r="4" spans="1:9" x14ac:dyDescent="0.25">
      <c r="A4" t="s">
        <v>173</v>
      </c>
      <c r="B4">
        <v>3380</v>
      </c>
      <c r="C4">
        <v>9.4187251360307531</v>
      </c>
      <c r="D4" s="13" t="s">
        <v>52</v>
      </c>
      <c r="E4">
        <v>-99</v>
      </c>
      <c r="F4" t="s">
        <v>62</v>
      </c>
      <c r="G4" t="s">
        <v>192</v>
      </c>
      <c r="H4" t="s">
        <v>48</v>
      </c>
    </row>
    <row r="5" spans="1:9" x14ac:dyDescent="0.25">
      <c r="A5" t="s">
        <v>173</v>
      </c>
      <c r="B5">
        <v>3402</v>
      </c>
      <c r="C5">
        <v>9.3713268068055804</v>
      </c>
      <c r="D5" s="13" t="s">
        <v>52</v>
      </c>
      <c r="E5">
        <v>-99</v>
      </c>
      <c r="F5" t="s">
        <v>62</v>
      </c>
      <c r="G5" t="s">
        <v>192</v>
      </c>
      <c r="H5" t="s">
        <v>48</v>
      </c>
    </row>
    <row r="6" spans="1:9" x14ac:dyDescent="0.25">
      <c r="A6" t="s">
        <v>173</v>
      </c>
      <c r="B6">
        <v>3378</v>
      </c>
      <c r="C6">
        <v>7.5496058789855143</v>
      </c>
      <c r="D6" s="13" t="s">
        <v>52</v>
      </c>
      <c r="E6">
        <v>-99</v>
      </c>
      <c r="F6" t="s">
        <v>62</v>
      </c>
      <c r="G6" t="s">
        <v>192</v>
      </c>
      <c r="H6" t="s">
        <v>48</v>
      </c>
    </row>
    <row r="7" spans="1:9" x14ac:dyDescent="0.25">
      <c r="A7" t="s">
        <v>173</v>
      </c>
      <c r="B7">
        <v>3339</v>
      </c>
      <c r="C7">
        <v>6.9797425379011502</v>
      </c>
      <c r="D7" s="13" t="s">
        <v>52</v>
      </c>
      <c r="E7">
        <v>-99</v>
      </c>
      <c r="F7" t="s">
        <v>62</v>
      </c>
      <c r="G7" t="s">
        <v>192</v>
      </c>
      <c r="H7" t="s">
        <v>48</v>
      </c>
    </row>
    <row r="8" spans="1:9" x14ac:dyDescent="0.25">
      <c r="A8" t="s">
        <v>173</v>
      </c>
      <c r="B8">
        <v>3338</v>
      </c>
      <c r="C8">
        <v>5.5038939896270573</v>
      </c>
      <c r="D8" s="13" t="s">
        <v>52</v>
      </c>
      <c r="E8">
        <v>-99</v>
      </c>
      <c r="F8" t="s">
        <v>62</v>
      </c>
      <c r="G8" t="s">
        <v>192</v>
      </c>
      <c r="H8" t="s">
        <v>48</v>
      </c>
    </row>
    <row r="9" spans="1:9" x14ac:dyDescent="0.25">
      <c r="A9" t="s">
        <v>173</v>
      </c>
      <c r="B9">
        <v>3400</v>
      </c>
      <c r="C9">
        <v>5.4115349595368629</v>
      </c>
      <c r="D9" s="13" t="s">
        <v>52</v>
      </c>
      <c r="E9">
        <v>-99</v>
      </c>
      <c r="F9" t="s">
        <v>62</v>
      </c>
      <c r="G9" t="s">
        <v>192</v>
      </c>
      <c r="H9" t="s">
        <v>48</v>
      </c>
    </row>
    <row r="10" spans="1:9" x14ac:dyDescent="0.25">
      <c r="A10" t="s">
        <v>173</v>
      </c>
      <c r="B10">
        <v>3337</v>
      </c>
      <c r="C10">
        <v>5.1696680566906972</v>
      </c>
      <c r="D10" s="13" t="s">
        <v>52</v>
      </c>
      <c r="E10">
        <v>-99</v>
      </c>
      <c r="F10" t="s">
        <v>62</v>
      </c>
      <c r="G10" t="s">
        <v>192</v>
      </c>
      <c r="H10" t="s">
        <v>48</v>
      </c>
    </row>
    <row r="11" spans="1:9" x14ac:dyDescent="0.25">
      <c r="A11" t="s">
        <v>173</v>
      </c>
      <c r="B11">
        <v>3368</v>
      </c>
      <c r="C11">
        <v>3.1289305759403327</v>
      </c>
      <c r="D11" s="13" t="s">
        <v>52</v>
      </c>
      <c r="E11">
        <v>-99</v>
      </c>
      <c r="F11" t="s">
        <v>62</v>
      </c>
      <c r="G11" t="s">
        <v>192</v>
      </c>
      <c r="H11" t="s">
        <v>48</v>
      </c>
    </row>
    <row r="12" spans="1:9" x14ac:dyDescent="0.25">
      <c r="A12" t="s">
        <v>173</v>
      </c>
      <c r="B12">
        <v>3403</v>
      </c>
      <c r="C12">
        <v>2.9278625081378125</v>
      </c>
      <c r="D12" s="13" t="s">
        <v>52</v>
      </c>
      <c r="E12">
        <v>-99</v>
      </c>
      <c r="F12" t="s">
        <v>62</v>
      </c>
      <c r="G12" t="s">
        <v>192</v>
      </c>
      <c r="H12" t="s">
        <v>48</v>
      </c>
    </row>
    <row r="13" spans="1:9" x14ac:dyDescent="0.25">
      <c r="A13" t="s">
        <v>173</v>
      </c>
      <c r="B13">
        <v>3349</v>
      </c>
      <c r="C13">
        <v>2.3098966340797893</v>
      </c>
      <c r="D13" s="13" t="s">
        <v>52</v>
      </c>
      <c r="E13">
        <v>-99</v>
      </c>
      <c r="F13" t="s">
        <v>62</v>
      </c>
      <c r="G13" t="s">
        <v>192</v>
      </c>
      <c r="H13" t="s">
        <v>48</v>
      </c>
    </row>
    <row r="14" spans="1:9" x14ac:dyDescent="0.25">
      <c r="A14" t="s">
        <v>173</v>
      </c>
      <c r="B14">
        <v>3367</v>
      </c>
      <c r="C14">
        <v>2.2030476638978644</v>
      </c>
      <c r="D14" s="13" t="s">
        <v>52</v>
      </c>
      <c r="E14">
        <v>-99</v>
      </c>
      <c r="F14" t="s">
        <v>62</v>
      </c>
      <c r="G14" t="s">
        <v>192</v>
      </c>
      <c r="H14" t="s">
        <v>48</v>
      </c>
    </row>
    <row r="15" spans="1:9" x14ac:dyDescent="0.25">
      <c r="A15" t="s">
        <v>173</v>
      </c>
      <c r="B15">
        <v>3381</v>
      </c>
      <c r="C15">
        <v>1.690143165890988</v>
      </c>
      <c r="D15" s="13" t="s">
        <v>52</v>
      </c>
      <c r="E15">
        <v>-99</v>
      </c>
      <c r="F15" t="s">
        <v>62</v>
      </c>
      <c r="G15" t="s">
        <v>192</v>
      </c>
      <c r="H15" t="s">
        <v>48</v>
      </c>
    </row>
    <row r="16" spans="1:9" x14ac:dyDescent="0.25">
      <c r="A16" t="s">
        <v>173</v>
      </c>
      <c r="B16">
        <v>3336</v>
      </c>
      <c r="C16">
        <v>1.3269365402283786</v>
      </c>
      <c r="D16" s="13" t="s">
        <v>52</v>
      </c>
      <c r="E16">
        <v>-99</v>
      </c>
      <c r="F16" t="s">
        <v>62</v>
      </c>
      <c r="G16" t="s">
        <v>192</v>
      </c>
      <c r="H16" t="s">
        <v>48</v>
      </c>
    </row>
    <row r="17" spans="1:8" x14ac:dyDescent="0.25">
      <c r="A17" t="s">
        <v>173</v>
      </c>
      <c r="B17">
        <v>3377</v>
      </c>
      <c r="C17">
        <v>1.3143150422747036</v>
      </c>
      <c r="D17" s="13" t="s">
        <v>52</v>
      </c>
      <c r="E17">
        <v>-99</v>
      </c>
      <c r="F17" t="s">
        <v>62</v>
      </c>
      <c r="G17" t="s">
        <v>192</v>
      </c>
      <c r="H17" t="s">
        <v>48</v>
      </c>
    </row>
    <row r="18" spans="1:8" x14ac:dyDescent="0.25">
      <c r="A18" t="s">
        <v>173</v>
      </c>
      <c r="B18">
        <v>3366</v>
      </c>
      <c r="C18">
        <v>1.290341869275105</v>
      </c>
      <c r="D18" s="13" t="s">
        <v>52</v>
      </c>
      <c r="E18">
        <v>-99</v>
      </c>
      <c r="F18" t="s">
        <v>62</v>
      </c>
      <c r="G18" t="s">
        <v>192</v>
      </c>
      <c r="H18" t="s">
        <v>48</v>
      </c>
    </row>
    <row r="19" spans="1:8" x14ac:dyDescent="0.25">
      <c r="A19" t="s">
        <v>173</v>
      </c>
      <c r="B19">
        <v>3358</v>
      </c>
      <c r="C19">
        <v>1.2568416700199094</v>
      </c>
      <c r="D19" s="13" t="s">
        <v>52</v>
      </c>
      <c r="E19">
        <v>-99</v>
      </c>
      <c r="F19" t="s">
        <v>62</v>
      </c>
      <c r="G19" t="s">
        <v>192</v>
      </c>
      <c r="H19" t="s">
        <v>48</v>
      </c>
    </row>
    <row r="20" spans="1:8" x14ac:dyDescent="0.25">
      <c r="A20" t="s">
        <v>173</v>
      </c>
      <c r="B20">
        <v>3356</v>
      </c>
      <c r="C20">
        <v>0.8762353072920559</v>
      </c>
      <c r="D20" s="13" t="s">
        <v>52</v>
      </c>
      <c r="E20">
        <v>-99</v>
      </c>
      <c r="F20" t="s">
        <v>62</v>
      </c>
      <c r="G20" t="s">
        <v>192</v>
      </c>
      <c r="H20" t="s">
        <v>48</v>
      </c>
    </row>
    <row r="21" spans="1:8" x14ac:dyDescent="0.25">
      <c r="A21" t="s">
        <v>173</v>
      </c>
      <c r="B21">
        <v>3357</v>
      </c>
      <c r="C21">
        <v>0.80696847235277125</v>
      </c>
      <c r="D21" s="13" t="s">
        <v>52</v>
      </c>
      <c r="E21">
        <v>-99</v>
      </c>
      <c r="F21" t="s">
        <v>62</v>
      </c>
      <c r="G21" t="s">
        <v>192</v>
      </c>
      <c r="H21" t="s">
        <v>48</v>
      </c>
    </row>
    <row r="22" spans="1:8" x14ac:dyDescent="0.25">
      <c r="A22" t="s">
        <v>173</v>
      </c>
      <c r="B22">
        <v>3365</v>
      </c>
      <c r="C22">
        <v>0.52237616301393808</v>
      </c>
      <c r="D22" s="13" t="s">
        <v>52</v>
      </c>
      <c r="E22">
        <v>-99</v>
      </c>
      <c r="F22" t="s">
        <v>62</v>
      </c>
      <c r="G22" t="s">
        <v>192</v>
      </c>
      <c r="H22" t="s">
        <v>48</v>
      </c>
    </row>
    <row r="23" spans="1:8" x14ac:dyDescent="0.25">
      <c r="A23" t="s">
        <v>173</v>
      </c>
      <c r="B23">
        <v>3399</v>
      </c>
      <c r="C23">
        <v>0.49077584317721706</v>
      </c>
      <c r="D23" s="13" t="s">
        <v>52</v>
      </c>
      <c r="E23">
        <v>-99</v>
      </c>
      <c r="F23" t="s">
        <v>62</v>
      </c>
      <c r="G23" t="s">
        <v>192</v>
      </c>
      <c r="H23" t="s">
        <v>48</v>
      </c>
    </row>
    <row r="24" spans="1:8" x14ac:dyDescent="0.25">
      <c r="A24" t="s">
        <v>173</v>
      </c>
      <c r="B24">
        <v>3376</v>
      </c>
      <c r="C24">
        <v>0.39218731838885784</v>
      </c>
      <c r="D24" s="13" t="s">
        <v>52</v>
      </c>
      <c r="E24">
        <v>-99</v>
      </c>
      <c r="F24" t="s">
        <v>62</v>
      </c>
      <c r="G24" t="s">
        <v>192</v>
      </c>
      <c r="H24" t="s">
        <v>48</v>
      </c>
    </row>
    <row r="25" spans="1:8" x14ac:dyDescent="0.25">
      <c r="A25" t="s">
        <v>173</v>
      </c>
      <c r="B25">
        <v>3348</v>
      </c>
      <c r="C25">
        <v>0.3636399818155252</v>
      </c>
      <c r="D25" s="13" t="s">
        <v>52</v>
      </c>
      <c r="E25">
        <v>-99</v>
      </c>
      <c r="F25" t="s">
        <v>62</v>
      </c>
      <c r="G25" t="s">
        <v>192</v>
      </c>
      <c r="H25" t="s">
        <v>48</v>
      </c>
    </row>
    <row r="26" spans="1:8" x14ac:dyDescent="0.25">
      <c r="A26" t="s">
        <v>173</v>
      </c>
      <c r="B26">
        <v>3394</v>
      </c>
      <c r="C26">
        <v>0.30687032578354684</v>
      </c>
      <c r="D26" s="13" t="s">
        <v>52</v>
      </c>
      <c r="E26">
        <v>-99</v>
      </c>
      <c r="F26" t="s">
        <v>62</v>
      </c>
      <c r="G26" t="s">
        <v>192</v>
      </c>
      <c r="H26" t="s">
        <v>48</v>
      </c>
    </row>
    <row r="27" spans="1:8" x14ac:dyDescent="0.25">
      <c r="A27" t="s">
        <v>173</v>
      </c>
      <c r="B27">
        <v>3398</v>
      </c>
      <c r="C27">
        <v>0.27138929076356044</v>
      </c>
      <c r="D27" s="13" t="s">
        <v>52</v>
      </c>
      <c r="E27">
        <v>-99</v>
      </c>
      <c r="F27" t="s">
        <v>62</v>
      </c>
      <c r="G27" t="s">
        <v>192</v>
      </c>
      <c r="H27" t="s">
        <v>48</v>
      </c>
    </row>
    <row r="28" spans="1:8" x14ac:dyDescent="0.25">
      <c r="A28" t="s">
        <v>173</v>
      </c>
      <c r="B28">
        <v>3372</v>
      </c>
      <c r="C28">
        <v>0.2196303152496718</v>
      </c>
      <c r="D28" s="13" t="s">
        <v>52</v>
      </c>
      <c r="E28">
        <v>-99</v>
      </c>
      <c r="F28" t="s">
        <v>62</v>
      </c>
      <c r="G28" t="s">
        <v>192</v>
      </c>
      <c r="H28" t="s">
        <v>48</v>
      </c>
    </row>
    <row r="29" spans="1:8" x14ac:dyDescent="0.25">
      <c r="A29" t="s">
        <v>173</v>
      </c>
      <c r="B29">
        <v>3335</v>
      </c>
      <c r="C29">
        <v>0.17845186563302184</v>
      </c>
      <c r="D29" s="13" t="s">
        <v>52</v>
      </c>
      <c r="E29">
        <v>-99</v>
      </c>
      <c r="F29" t="s">
        <v>62</v>
      </c>
      <c r="G29" t="s">
        <v>192</v>
      </c>
      <c r="H29" t="s">
        <v>48</v>
      </c>
    </row>
    <row r="30" spans="1:8" x14ac:dyDescent="0.25">
      <c r="A30" t="s">
        <v>173</v>
      </c>
      <c r="B30">
        <v>3355</v>
      </c>
      <c r="C30">
        <v>0.17495129588404612</v>
      </c>
      <c r="D30" s="13" t="s">
        <v>52</v>
      </c>
      <c r="E30">
        <v>-99</v>
      </c>
      <c r="F30" t="s">
        <v>62</v>
      </c>
      <c r="G30" t="s">
        <v>192</v>
      </c>
      <c r="H30" t="s">
        <v>48</v>
      </c>
    </row>
    <row r="31" spans="1:8" x14ac:dyDescent="0.25">
      <c r="A31" t="s">
        <v>173</v>
      </c>
      <c r="B31">
        <v>3375</v>
      </c>
      <c r="C31">
        <v>0.16575872849031834</v>
      </c>
      <c r="D31" s="13" t="s">
        <v>52</v>
      </c>
      <c r="E31">
        <v>-99</v>
      </c>
      <c r="F31" t="s">
        <v>62</v>
      </c>
      <c r="G31" t="s">
        <v>192</v>
      </c>
      <c r="H31" t="s">
        <v>48</v>
      </c>
    </row>
    <row r="32" spans="1:8" x14ac:dyDescent="0.25">
      <c r="A32" t="s">
        <v>173</v>
      </c>
      <c r="B32">
        <v>3347</v>
      </c>
      <c r="C32">
        <v>0.16243813696860057</v>
      </c>
      <c r="D32" s="13" t="s">
        <v>52</v>
      </c>
      <c r="E32">
        <v>-99</v>
      </c>
      <c r="F32" t="s">
        <v>62</v>
      </c>
      <c r="G32" t="s">
        <v>192</v>
      </c>
      <c r="H32" t="s">
        <v>48</v>
      </c>
    </row>
    <row r="33" spans="1:8" x14ac:dyDescent="0.25">
      <c r="A33" t="s">
        <v>173</v>
      </c>
      <c r="B33">
        <v>3397</v>
      </c>
      <c r="C33">
        <v>0.13271532183048365</v>
      </c>
      <c r="D33" s="13" t="s">
        <v>52</v>
      </c>
      <c r="E33">
        <v>-99</v>
      </c>
      <c r="F33" t="s">
        <v>62</v>
      </c>
      <c r="G33" t="s">
        <v>192</v>
      </c>
      <c r="H33" t="s">
        <v>48</v>
      </c>
    </row>
    <row r="34" spans="1:8" x14ac:dyDescent="0.25">
      <c r="A34" t="s">
        <v>173</v>
      </c>
      <c r="B34">
        <v>3374</v>
      </c>
      <c r="C34">
        <v>0.12513158915445602</v>
      </c>
      <c r="D34" s="13" t="s">
        <v>52</v>
      </c>
      <c r="E34">
        <v>-99</v>
      </c>
      <c r="F34" t="s">
        <v>62</v>
      </c>
      <c r="G34" t="s">
        <v>192</v>
      </c>
      <c r="H34" t="s">
        <v>48</v>
      </c>
    </row>
    <row r="35" spans="1:8" x14ac:dyDescent="0.25">
      <c r="A35" t="s">
        <v>173</v>
      </c>
      <c r="B35">
        <v>3396</v>
      </c>
      <c r="C35">
        <v>0.12215226560315944</v>
      </c>
      <c r="D35" s="13" t="s">
        <v>52</v>
      </c>
      <c r="E35">
        <v>-99</v>
      </c>
      <c r="F35" t="s">
        <v>62</v>
      </c>
      <c r="G35" t="s">
        <v>192</v>
      </c>
      <c r="H35" t="s">
        <v>48</v>
      </c>
    </row>
    <row r="36" spans="1:8" x14ac:dyDescent="0.25">
      <c r="A36" t="s">
        <v>173</v>
      </c>
      <c r="B36">
        <v>3331</v>
      </c>
      <c r="C36">
        <v>0.12029993889703966</v>
      </c>
      <c r="D36" s="13" t="s">
        <v>52</v>
      </c>
      <c r="E36">
        <v>-99</v>
      </c>
      <c r="F36" t="s">
        <v>62</v>
      </c>
      <c r="G36" t="s">
        <v>192</v>
      </c>
      <c r="H36" t="s">
        <v>48</v>
      </c>
    </row>
    <row r="37" spans="1:8" x14ac:dyDescent="0.25">
      <c r="A37" t="s">
        <v>173</v>
      </c>
      <c r="B37">
        <v>3364</v>
      </c>
      <c r="C37">
        <v>0.10928532555837707</v>
      </c>
      <c r="D37" s="13" t="s">
        <v>52</v>
      </c>
      <c r="E37">
        <v>-99</v>
      </c>
      <c r="F37" t="s">
        <v>62</v>
      </c>
      <c r="G37" t="s">
        <v>192</v>
      </c>
      <c r="H37" t="s">
        <v>48</v>
      </c>
    </row>
    <row r="38" spans="1:8" x14ac:dyDescent="0.25">
      <c r="A38" t="s">
        <v>173</v>
      </c>
      <c r="B38">
        <v>3395</v>
      </c>
      <c r="C38">
        <v>0.10238039112637309</v>
      </c>
      <c r="D38" s="13" t="s">
        <v>52</v>
      </c>
      <c r="E38">
        <v>-99</v>
      </c>
      <c r="F38" t="s">
        <v>62</v>
      </c>
      <c r="G38" t="s">
        <v>192</v>
      </c>
      <c r="H38" t="s">
        <v>48</v>
      </c>
    </row>
    <row r="39" spans="1:8" x14ac:dyDescent="0.25">
      <c r="A39" t="s">
        <v>173</v>
      </c>
      <c r="B39">
        <v>3373</v>
      </c>
      <c r="C39">
        <v>9.2386114849750969E-2</v>
      </c>
      <c r="D39" s="13" t="s">
        <v>52</v>
      </c>
      <c r="E39">
        <v>-99</v>
      </c>
      <c r="F39" t="s">
        <v>62</v>
      </c>
      <c r="G39" t="s">
        <v>192</v>
      </c>
      <c r="H39" t="s">
        <v>48</v>
      </c>
    </row>
    <row r="40" spans="1:8" x14ac:dyDescent="0.25">
      <c r="A40" t="s">
        <v>173</v>
      </c>
      <c r="B40">
        <v>3354</v>
      </c>
      <c r="C40">
        <v>8.6351630420397549E-2</v>
      </c>
      <c r="D40" s="13" t="s">
        <v>52</v>
      </c>
      <c r="E40">
        <v>-99</v>
      </c>
      <c r="F40" t="s">
        <v>62</v>
      </c>
      <c r="G40" t="s">
        <v>192</v>
      </c>
      <c r="H40" t="s">
        <v>48</v>
      </c>
    </row>
    <row r="41" spans="1:8" x14ac:dyDescent="0.25">
      <c r="A41" t="s">
        <v>173</v>
      </c>
      <c r="B41">
        <v>3332</v>
      </c>
      <c r="C41">
        <v>5.3952841038025195E-2</v>
      </c>
      <c r="D41" s="13" t="s">
        <v>52</v>
      </c>
      <c r="E41">
        <v>-99</v>
      </c>
      <c r="F41" t="s">
        <v>62</v>
      </c>
      <c r="G41" t="s">
        <v>192</v>
      </c>
      <c r="H41" t="s">
        <v>48</v>
      </c>
    </row>
    <row r="42" spans="1:8" x14ac:dyDescent="0.25">
      <c r="A42" t="s">
        <v>173</v>
      </c>
      <c r="B42">
        <v>3346</v>
      </c>
      <c r="C42">
        <v>4.6323064270750239E-2</v>
      </c>
      <c r="D42" s="13" t="s">
        <v>52</v>
      </c>
      <c r="E42">
        <v>-99</v>
      </c>
      <c r="F42" t="s">
        <v>62</v>
      </c>
      <c r="G42" t="s">
        <v>192</v>
      </c>
      <c r="H42" t="s">
        <v>48</v>
      </c>
    </row>
    <row r="43" spans="1:8" x14ac:dyDescent="0.25">
      <c r="A43" t="s">
        <v>173</v>
      </c>
      <c r="B43">
        <v>3334</v>
      </c>
      <c r="C43">
        <v>4.2468902985754758E-2</v>
      </c>
      <c r="D43" s="13" t="s">
        <v>52</v>
      </c>
      <c r="E43">
        <v>-99</v>
      </c>
      <c r="F43" t="s">
        <v>62</v>
      </c>
      <c r="G43" t="s">
        <v>192</v>
      </c>
      <c r="H43" t="s">
        <v>48</v>
      </c>
    </row>
    <row r="44" spans="1:8" x14ac:dyDescent="0.25">
      <c r="A44" t="s">
        <v>173</v>
      </c>
      <c r="B44">
        <v>3353</v>
      </c>
      <c r="C44">
        <v>3.2207300132302649E-2</v>
      </c>
      <c r="D44" s="13" t="s">
        <v>52</v>
      </c>
      <c r="E44">
        <v>-99</v>
      </c>
      <c r="F44" t="s">
        <v>62</v>
      </c>
      <c r="G44" t="s">
        <v>192</v>
      </c>
      <c r="H44" t="s">
        <v>48</v>
      </c>
    </row>
    <row r="45" spans="1:8" x14ac:dyDescent="0.25">
      <c r="A45" t="s">
        <v>173</v>
      </c>
      <c r="B45">
        <v>3333</v>
      </c>
      <c r="C45">
        <v>2.4863809273547754E-2</v>
      </c>
      <c r="D45" s="13" t="s">
        <v>52</v>
      </c>
      <c r="E45">
        <v>-99</v>
      </c>
      <c r="F45" t="s">
        <v>62</v>
      </c>
      <c r="G45" t="s">
        <v>192</v>
      </c>
      <c r="H45" t="s">
        <v>48</v>
      </c>
    </row>
    <row r="46" spans="1:8" x14ac:dyDescent="0.25">
      <c r="A46" t="s">
        <v>173</v>
      </c>
      <c r="B46">
        <v>3343</v>
      </c>
      <c r="C46">
        <v>1.4517431122681475E-2</v>
      </c>
      <c r="D46" s="13" t="s">
        <v>52</v>
      </c>
      <c r="E46">
        <v>-99</v>
      </c>
      <c r="F46" t="s">
        <v>62</v>
      </c>
      <c r="G46" t="s">
        <v>192</v>
      </c>
      <c r="H46" t="s">
        <v>48</v>
      </c>
    </row>
    <row r="47" spans="1:8" x14ac:dyDescent="0.25">
      <c r="A47" t="s">
        <v>173</v>
      </c>
      <c r="B47">
        <v>3352</v>
      </c>
      <c r="C47">
        <v>1.226750014626142E-2</v>
      </c>
      <c r="D47" s="13" t="s">
        <v>52</v>
      </c>
      <c r="E47">
        <v>-99</v>
      </c>
      <c r="F47" t="s">
        <v>62</v>
      </c>
      <c r="G47" t="s">
        <v>192</v>
      </c>
      <c r="H47" t="s">
        <v>48</v>
      </c>
    </row>
    <row r="48" spans="1:8" x14ac:dyDescent="0.25">
      <c r="A48" t="s">
        <v>173</v>
      </c>
      <c r="B48">
        <v>3351</v>
      </c>
      <c r="C48">
        <v>9.0425936631074264E-3</v>
      </c>
      <c r="D48" s="13" t="s">
        <v>52</v>
      </c>
      <c r="E48">
        <v>-99</v>
      </c>
      <c r="F48" t="s">
        <v>62</v>
      </c>
      <c r="G48" t="s">
        <v>192</v>
      </c>
      <c r="H48" t="s">
        <v>48</v>
      </c>
    </row>
    <row r="49" spans="1:8" x14ac:dyDescent="0.25">
      <c r="A49" t="s">
        <v>173</v>
      </c>
      <c r="B49">
        <v>3341</v>
      </c>
      <c r="C49">
        <v>8.917657084221783E-3</v>
      </c>
      <c r="D49" s="13" t="s">
        <v>52</v>
      </c>
      <c r="E49">
        <v>-99</v>
      </c>
      <c r="F49" t="s">
        <v>62</v>
      </c>
      <c r="G49" t="s">
        <v>192</v>
      </c>
      <c r="H49" t="s">
        <v>48</v>
      </c>
    </row>
    <row r="50" spans="1:8" x14ac:dyDescent="0.25">
      <c r="A50" t="s">
        <v>173</v>
      </c>
      <c r="B50">
        <v>3345</v>
      </c>
      <c r="C50">
        <v>4.3146021974685804E-3</v>
      </c>
      <c r="D50" s="13" t="s">
        <v>52</v>
      </c>
      <c r="E50">
        <v>-99</v>
      </c>
      <c r="F50" t="s">
        <v>62</v>
      </c>
      <c r="G50" t="s">
        <v>192</v>
      </c>
      <c r="H50" t="s">
        <v>48</v>
      </c>
    </row>
    <row r="51" spans="1:8" x14ac:dyDescent="0.25">
      <c r="A51" t="s">
        <v>173</v>
      </c>
      <c r="B51">
        <v>3350</v>
      </c>
      <c r="C51">
        <v>4.2428546694014482E-3</v>
      </c>
      <c r="D51" s="13" t="s">
        <v>52</v>
      </c>
      <c r="E51">
        <v>-99</v>
      </c>
      <c r="F51" t="s">
        <v>62</v>
      </c>
      <c r="G51" t="s">
        <v>192</v>
      </c>
      <c r="H51" t="s">
        <v>48</v>
      </c>
    </row>
    <row r="52" spans="1:8" x14ac:dyDescent="0.25">
      <c r="A52" t="s">
        <v>173</v>
      </c>
      <c r="B52">
        <v>3342</v>
      </c>
      <c r="C52">
        <v>2.2561604711182218E-3</v>
      </c>
      <c r="D52" s="13" t="s">
        <v>52</v>
      </c>
      <c r="E52">
        <v>-99</v>
      </c>
      <c r="F52" t="s">
        <v>62</v>
      </c>
      <c r="G52" t="s">
        <v>192</v>
      </c>
      <c r="H52" t="s">
        <v>48</v>
      </c>
    </row>
    <row r="53" spans="1:8" x14ac:dyDescent="0.25">
      <c r="A53" t="s">
        <v>173</v>
      </c>
      <c r="B53">
        <v>3344</v>
      </c>
      <c r="C53">
        <v>2.0448993465717376E-3</v>
      </c>
      <c r="D53" s="13" t="s">
        <v>52</v>
      </c>
      <c r="E53">
        <v>-99</v>
      </c>
      <c r="F53" t="s">
        <v>62</v>
      </c>
      <c r="G53" t="s">
        <v>192</v>
      </c>
      <c r="H53" t="s">
        <v>48</v>
      </c>
    </row>
    <row r="54" spans="1:8" x14ac:dyDescent="0.25">
      <c r="A54" t="s">
        <v>173</v>
      </c>
      <c r="B54">
        <v>3361</v>
      </c>
      <c r="C54">
        <v>7.4550800681307395E-4</v>
      </c>
      <c r="D54" s="13" t="s">
        <v>52</v>
      </c>
      <c r="E54">
        <v>-99</v>
      </c>
      <c r="F54" t="s">
        <v>62</v>
      </c>
      <c r="G54" t="s">
        <v>192</v>
      </c>
      <c r="H54" t="s">
        <v>48</v>
      </c>
    </row>
    <row r="55" spans="1:8" x14ac:dyDescent="0.25">
      <c r="A55" t="s">
        <v>173</v>
      </c>
      <c r="B55">
        <v>3363</v>
      </c>
      <c r="C55">
        <v>7.33184441214529E-4</v>
      </c>
      <c r="D55" s="13" t="s">
        <v>52</v>
      </c>
      <c r="E55">
        <v>-99</v>
      </c>
      <c r="F55" t="s">
        <v>62</v>
      </c>
      <c r="G55" t="s">
        <v>192</v>
      </c>
      <c r="H55" t="s">
        <v>48</v>
      </c>
    </row>
    <row r="56" spans="1:8" x14ac:dyDescent="0.25">
      <c r="A56" t="s">
        <v>173</v>
      </c>
      <c r="B56">
        <v>3362</v>
      </c>
      <c r="C56">
        <v>1.128080235559111E-4</v>
      </c>
      <c r="D56" s="13" t="s">
        <v>52</v>
      </c>
      <c r="E56">
        <v>-99</v>
      </c>
      <c r="F56" t="s">
        <v>62</v>
      </c>
      <c r="G56" t="s">
        <v>192</v>
      </c>
      <c r="H56" t="s">
        <v>48</v>
      </c>
    </row>
    <row r="57" spans="1:8" x14ac:dyDescent="0.25">
      <c r="A57" t="s">
        <v>174</v>
      </c>
      <c r="B57">
        <v>3368</v>
      </c>
      <c r="C57">
        <v>6.8989278217247891</v>
      </c>
      <c r="D57" s="13" t="s">
        <v>52</v>
      </c>
      <c r="E57">
        <v>-99</v>
      </c>
      <c r="F57" t="s">
        <v>62</v>
      </c>
      <c r="G57" t="s">
        <v>192</v>
      </c>
      <c r="H57" t="s">
        <v>48</v>
      </c>
    </row>
    <row r="58" spans="1:8" x14ac:dyDescent="0.25">
      <c r="A58" t="s">
        <v>174</v>
      </c>
      <c r="B58">
        <v>3367</v>
      </c>
      <c r="C58">
        <v>6.829234326590619</v>
      </c>
      <c r="D58" s="13" t="s">
        <v>52</v>
      </c>
      <c r="E58">
        <v>-99</v>
      </c>
      <c r="F58" t="s">
        <v>62</v>
      </c>
      <c r="G58" t="s">
        <v>192</v>
      </c>
      <c r="H58" t="s">
        <v>48</v>
      </c>
    </row>
    <row r="59" spans="1:8" x14ac:dyDescent="0.25">
      <c r="A59" t="s">
        <v>174</v>
      </c>
      <c r="B59">
        <v>3379</v>
      </c>
      <c r="C59">
        <v>6.5861735825027647</v>
      </c>
      <c r="D59" s="13" t="s">
        <v>52</v>
      </c>
      <c r="E59">
        <v>-99</v>
      </c>
      <c r="F59" t="s">
        <v>62</v>
      </c>
      <c r="G59" t="s">
        <v>192</v>
      </c>
      <c r="H59" t="s">
        <v>48</v>
      </c>
    </row>
    <row r="60" spans="1:8" x14ac:dyDescent="0.25">
      <c r="A60" t="s">
        <v>174</v>
      </c>
      <c r="B60">
        <v>3378</v>
      </c>
      <c r="C60">
        <v>5.6685773439532525</v>
      </c>
      <c r="D60" s="13" t="s">
        <v>52</v>
      </c>
      <c r="E60">
        <v>-99</v>
      </c>
      <c r="F60" t="s">
        <v>62</v>
      </c>
      <c r="G60" t="s">
        <v>192</v>
      </c>
      <c r="H60" t="s">
        <v>48</v>
      </c>
    </row>
    <row r="61" spans="1:8" x14ac:dyDescent="0.25">
      <c r="A61" t="s">
        <v>174</v>
      </c>
      <c r="B61">
        <v>3380</v>
      </c>
      <c r="C61">
        <v>5.5735310733580938</v>
      </c>
      <c r="D61" s="13" t="s">
        <v>52</v>
      </c>
      <c r="E61">
        <v>-99</v>
      </c>
      <c r="F61" t="s">
        <v>62</v>
      </c>
      <c r="G61" t="s">
        <v>192</v>
      </c>
      <c r="H61" t="s">
        <v>48</v>
      </c>
    </row>
    <row r="62" spans="1:8" x14ac:dyDescent="0.25">
      <c r="A62" t="s">
        <v>174</v>
      </c>
      <c r="B62">
        <v>3401</v>
      </c>
      <c r="C62">
        <v>5.0854196182923088</v>
      </c>
      <c r="D62" s="13" t="s">
        <v>52</v>
      </c>
      <c r="E62">
        <v>-99</v>
      </c>
      <c r="F62" t="s">
        <v>62</v>
      </c>
      <c r="G62" t="s">
        <v>192</v>
      </c>
      <c r="H62" t="s">
        <v>48</v>
      </c>
    </row>
    <row r="63" spans="1:8" x14ac:dyDescent="0.25">
      <c r="A63" t="s">
        <v>174</v>
      </c>
      <c r="B63">
        <v>3400</v>
      </c>
      <c r="C63">
        <v>4.5746569492061813</v>
      </c>
      <c r="D63" s="13" t="s">
        <v>52</v>
      </c>
      <c r="E63">
        <v>-99</v>
      </c>
      <c r="F63" t="s">
        <v>62</v>
      </c>
      <c r="G63" t="s">
        <v>192</v>
      </c>
      <c r="H63" t="s">
        <v>48</v>
      </c>
    </row>
    <row r="64" spans="1:8" x14ac:dyDescent="0.25">
      <c r="A64" t="s">
        <v>174</v>
      </c>
      <c r="B64">
        <v>3338</v>
      </c>
      <c r="C64">
        <v>4.48804936618723</v>
      </c>
      <c r="D64" s="13" t="s">
        <v>52</v>
      </c>
      <c r="E64">
        <v>-99</v>
      </c>
      <c r="F64" t="s">
        <v>62</v>
      </c>
      <c r="G64" t="s">
        <v>192</v>
      </c>
      <c r="H64" t="s">
        <v>48</v>
      </c>
    </row>
    <row r="65" spans="1:8" x14ac:dyDescent="0.25">
      <c r="A65" t="s">
        <v>174</v>
      </c>
      <c r="B65">
        <v>3339</v>
      </c>
      <c r="C65">
        <v>4.3570276380303534</v>
      </c>
      <c r="D65" s="13" t="s">
        <v>52</v>
      </c>
      <c r="E65">
        <v>-99</v>
      </c>
      <c r="F65" t="s">
        <v>62</v>
      </c>
      <c r="G65" t="s">
        <v>192</v>
      </c>
      <c r="H65" t="s">
        <v>48</v>
      </c>
    </row>
    <row r="66" spans="1:8" x14ac:dyDescent="0.25">
      <c r="A66" t="s">
        <v>174</v>
      </c>
      <c r="B66">
        <v>3377</v>
      </c>
      <c r="C66">
        <v>4.2428832850258882</v>
      </c>
      <c r="D66" s="13" t="s">
        <v>52</v>
      </c>
      <c r="E66">
        <v>-99</v>
      </c>
      <c r="F66" t="s">
        <v>62</v>
      </c>
      <c r="G66" t="s">
        <v>192</v>
      </c>
      <c r="H66" t="s">
        <v>48</v>
      </c>
    </row>
    <row r="67" spans="1:8" x14ac:dyDescent="0.25">
      <c r="A67" t="s">
        <v>174</v>
      </c>
      <c r="B67">
        <v>3356</v>
      </c>
      <c r="C67">
        <v>3.6480759156346778</v>
      </c>
      <c r="D67" s="13" t="s">
        <v>52</v>
      </c>
      <c r="E67">
        <v>-99</v>
      </c>
      <c r="F67" t="s">
        <v>62</v>
      </c>
      <c r="G67" t="s">
        <v>192</v>
      </c>
      <c r="H67" t="s">
        <v>48</v>
      </c>
    </row>
    <row r="68" spans="1:8" x14ac:dyDescent="0.25">
      <c r="A68" t="s">
        <v>174</v>
      </c>
      <c r="B68">
        <v>3337</v>
      </c>
      <c r="C68">
        <v>3.630856365025295</v>
      </c>
      <c r="D68" s="13" t="s">
        <v>52</v>
      </c>
      <c r="E68">
        <v>-99</v>
      </c>
      <c r="F68" t="s">
        <v>62</v>
      </c>
      <c r="G68" t="s">
        <v>192</v>
      </c>
      <c r="H68" t="s">
        <v>48</v>
      </c>
    </row>
    <row r="69" spans="1:8" x14ac:dyDescent="0.25">
      <c r="A69" t="s">
        <v>174</v>
      </c>
      <c r="B69">
        <v>3366</v>
      </c>
      <c r="C69">
        <v>3.5466748425046997</v>
      </c>
      <c r="D69" s="13" t="s">
        <v>52</v>
      </c>
      <c r="E69">
        <v>-99</v>
      </c>
      <c r="F69" t="s">
        <v>62</v>
      </c>
      <c r="G69" t="s">
        <v>192</v>
      </c>
      <c r="H69" t="s">
        <v>48</v>
      </c>
    </row>
    <row r="70" spans="1:8" x14ac:dyDescent="0.25">
      <c r="A70" t="s">
        <v>174</v>
      </c>
      <c r="B70">
        <v>3365</v>
      </c>
      <c r="C70">
        <v>2.786033684836879</v>
      </c>
      <c r="D70" s="13" t="s">
        <v>52</v>
      </c>
      <c r="E70">
        <v>-99</v>
      </c>
      <c r="F70" t="s">
        <v>62</v>
      </c>
      <c r="G70" t="s">
        <v>192</v>
      </c>
      <c r="H70" t="s">
        <v>48</v>
      </c>
    </row>
    <row r="71" spans="1:8" x14ac:dyDescent="0.25">
      <c r="A71" t="s">
        <v>174</v>
      </c>
      <c r="B71">
        <v>3402</v>
      </c>
      <c r="C71">
        <v>2.6781729518168227</v>
      </c>
      <c r="D71" s="13" t="s">
        <v>52</v>
      </c>
      <c r="E71">
        <v>-99</v>
      </c>
      <c r="F71" t="s">
        <v>62</v>
      </c>
      <c r="G71" t="s">
        <v>192</v>
      </c>
      <c r="H71" t="s">
        <v>48</v>
      </c>
    </row>
    <row r="72" spans="1:8" x14ac:dyDescent="0.25">
      <c r="A72" t="s">
        <v>174</v>
      </c>
      <c r="B72">
        <v>3399</v>
      </c>
      <c r="C72">
        <v>2.5484836480140847</v>
      </c>
      <c r="D72" s="13" t="s">
        <v>52</v>
      </c>
      <c r="E72">
        <v>-99</v>
      </c>
      <c r="F72" t="s">
        <v>62</v>
      </c>
      <c r="G72" t="s">
        <v>192</v>
      </c>
      <c r="H72" t="s">
        <v>48</v>
      </c>
    </row>
    <row r="73" spans="1:8" x14ac:dyDescent="0.25">
      <c r="A73" t="s">
        <v>174</v>
      </c>
      <c r="B73">
        <v>3336</v>
      </c>
      <c r="C73">
        <v>2.3335191855465318</v>
      </c>
      <c r="D73" s="13" t="s">
        <v>52</v>
      </c>
      <c r="E73">
        <v>-99</v>
      </c>
      <c r="F73" t="s">
        <v>62</v>
      </c>
      <c r="G73" t="s">
        <v>192</v>
      </c>
      <c r="H73" t="s">
        <v>48</v>
      </c>
    </row>
    <row r="74" spans="1:8" x14ac:dyDescent="0.25">
      <c r="A74" t="s">
        <v>174</v>
      </c>
      <c r="B74">
        <v>3335</v>
      </c>
      <c r="C74">
        <v>2.217154125285171</v>
      </c>
      <c r="D74" s="13" t="s">
        <v>52</v>
      </c>
      <c r="E74">
        <v>-99</v>
      </c>
      <c r="F74" t="s">
        <v>62</v>
      </c>
      <c r="G74" t="s">
        <v>192</v>
      </c>
      <c r="H74" t="s">
        <v>48</v>
      </c>
    </row>
    <row r="75" spans="1:8" x14ac:dyDescent="0.25">
      <c r="A75" t="s">
        <v>174</v>
      </c>
      <c r="B75">
        <v>3355</v>
      </c>
      <c r="C75">
        <v>2.097394447496773</v>
      </c>
      <c r="D75" s="13" t="s">
        <v>52</v>
      </c>
      <c r="E75">
        <v>-99</v>
      </c>
      <c r="F75" t="s">
        <v>62</v>
      </c>
      <c r="G75" t="s">
        <v>192</v>
      </c>
      <c r="H75" t="s">
        <v>48</v>
      </c>
    </row>
    <row r="76" spans="1:8" x14ac:dyDescent="0.25">
      <c r="A76" t="s">
        <v>174</v>
      </c>
      <c r="B76">
        <v>3364</v>
      </c>
      <c r="C76">
        <v>1.8382932248816239</v>
      </c>
      <c r="D76" s="13" t="s">
        <v>52</v>
      </c>
      <c r="E76">
        <v>-99</v>
      </c>
      <c r="F76" t="s">
        <v>62</v>
      </c>
      <c r="G76" t="s">
        <v>192</v>
      </c>
      <c r="H76" t="s">
        <v>48</v>
      </c>
    </row>
    <row r="77" spans="1:8" x14ac:dyDescent="0.25">
      <c r="A77" t="s">
        <v>174</v>
      </c>
      <c r="B77">
        <v>3349</v>
      </c>
      <c r="C77">
        <v>1.691201818561874</v>
      </c>
      <c r="D77" s="13" t="s">
        <v>52</v>
      </c>
      <c r="E77">
        <v>-99</v>
      </c>
      <c r="F77" t="s">
        <v>62</v>
      </c>
      <c r="G77" t="s">
        <v>192</v>
      </c>
      <c r="H77" t="s">
        <v>48</v>
      </c>
    </row>
    <row r="78" spans="1:8" x14ac:dyDescent="0.25">
      <c r="A78" t="s">
        <v>174</v>
      </c>
      <c r="B78">
        <v>3346</v>
      </c>
      <c r="C78">
        <v>1.5532070696183435</v>
      </c>
      <c r="D78" s="13" t="s">
        <v>52</v>
      </c>
      <c r="E78">
        <v>-99</v>
      </c>
      <c r="F78" t="s">
        <v>62</v>
      </c>
      <c r="G78" t="s">
        <v>192</v>
      </c>
      <c r="H78" t="s">
        <v>48</v>
      </c>
    </row>
    <row r="79" spans="1:8" x14ac:dyDescent="0.25">
      <c r="A79" t="s">
        <v>174</v>
      </c>
      <c r="B79">
        <v>3357</v>
      </c>
      <c r="C79">
        <v>1.4654763861112889</v>
      </c>
      <c r="D79" s="13" t="s">
        <v>52</v>
      </c>
      <c r="E79">
        <v>-99</v>
      </c>
      <c r="F79" t="s">
        <v>62</v>
      </c>
      <c r="G79" t="s">
        <v>192</v>
      </c>
      <c r="H79" t="s">
        <v>48</v>
      </c>
    </row>
    <row r="80" spans="1:8" x14ac:dyDescent="0.25">
      <c r="A80" t="s">
        <v>174</v>
      </c>
      <c r="B80">
        <v>3381</v>
      </c>
      <c r="C80">
        <v>1.3896297730753691</v>
      </c>
      <c r="D80" s="13" t="s">
        <v>52</v>
      </c>
      <c r="E80">
        <v>-99</v>
      </c>
      <c r="F80" t="s">
        <v>62</v>
      </c>
      <c r="G80" t="s">
        <v>192</v>
      </c>
      <c r="H80" t="s">
        <v>48</v>
      </c>
    </row>
    <row r="81" spans="1:8" x14ac:dyDescent="0.25">
      <c r="A81" t="s">
        <v>174</v>
      </c>
      <c r="B81">
        <v>3354</v>
      </c>
      <c r="C81">
        <v>1.2955823321902185</v>
      </c>
      <c r="D81" s="13" t="s">
        <v>52</v>
      </c>
      <c r="E81">
        <v>-99</v>
      </c>
      <c r="F81" t="s">
        <v>62</v>
      </c>
      <c r="G81" t="s">
        <v>192</v>
      </c>
      <c r="H81" t="s">
        <v>48</v>
      </c>
    </row>
    <row r="82" spans="1:8" x14ac:dyDescent="0.25">
      <c r="A82" t="s">
        <v>174</v>
      </c>
      <c r="B82">
        <v>3347</v>
      </c>
      <c r="C82">
        <v>1.2228990722276023</v>
      </c>
      <c r="D82" s="13" t="s">
        <v>52</v>
      </c>
      <c r="E82">
        <v>-99</v>
      </c>
      <c r="F82" t="s">
        <v>62</v>
      </c>
      <c r="G82" t="s">
        <v>192</v>
      </c>
      <c r="H82" t="s">
        <v>48</v>
      </c>
    </row>
    <row r="83" spans="1:8" x14ac:dyDescent="0.25">
      <c r="A83" t="s">
        <v>174</v>
      </c>
      <c r="B83">
        <v>3358</v>
      </c>
      <c r="C83">
        <v>1.0006739940593836</v>
      </c>
      <c r="D83" s="13" t="s">
        <v>52</v>
      </c>
      <c r="E83">
        <v>-99</v>
      </c>
      <c r="F83" t="s">
        <v>62</v>
      </c>
      <c r="G83" t="s">
        <v>192</v>
      </c>
      <c r="H83" t="s">
        <v>48</v>
      </c>
    </row>
    <row r="84" spans="1:8" x14ac:dyDescent="0.25">
      <c r="A84" t="s">
        <v>174</v>
      </c>
      <c r="B84">
        <v>3348</v>
      </c>
      <c r="C84">
        <v>0.892946387997964</v>
      </c>
      <c r="D84" s="13" t="s">
        <v>52</v>
      </c>
      <c r="E84">
        <v>-99</v>
      </c>
      <c r="F84" t="s">
        <v>62</v>
      </c>
      <c r="G84" t="s">
        <v>192</v>
      </c>
      <c r="H84" t="s">
        <v>48</v>
      </c>
    </row>
    <row r="85" spans="1:8" x14ac:dyDescent="0.25">
      <c r="A85" t="s">
        <v>174</v>
      </c>
      <c r="B85">
        <v>3403</v>
      </c>
      <c r="C85">
        <v>0.82521481666262964</v>
      </c>
      <c r="D85" s="13" t="s">
        <v>52</v>
      </c>
      <c r="E85">
        <v>-99</v>
      </c>
      <c r="F85" t="s">
        <v>62</v>
      </c>
      <c r="G85" t="s">
        <v>192</v>
      </c>
      <c r="H85" t="s">
        <v>48</v>
      </c>
    </row>
    <row r="86" spans="1:8" x14ac:dyDescent="0.25">
      <c r="A86" t="s">
        <v>174</v>
      </c>
      <c r="B86">
        <v>3353</v>
      </c>
      <c r="C86">
        <v>0.76163676735230379</v>
      </c>
      <c r="D86" s="13" t="s">
        <v>52</v>
      </c>
      <c r="E86">
        <v>-99</v>
      </c>
      <c r="F86" t="s">
        <v>62</v>
      </c>
      <c r="G86" t="s">
        <v>192</v>
      </c>
      <c r="H86" t="s">
        <v>48</v>
      </c>
    </row>
    <row r="87" spans="1:8" x14ac:dyDescent="0.25">
      <c r="A87" t="s">
        <v>174</v>
      </c>
      <c r="B87">
        <v>3331</v>
      </c>
      <c r="C87">
        <v>0.72128571703988731</v>
      </c>
      <c r="D87" s="13" t="s">
        <v>52</v>
      </c>
      <c r="E87">
        <v>-99</v>
      </c>
      <c r="F87" t="s">
        <v>62</v>
      </c>
      <c r="G87" t="s">
        <v>192</v>
      </c>
      <c r="H87" t="s">
        <v>48</v>
      </c>
    </row>
    <row r="88" spans="1:8" x14ac:dyDescent="0.25">
      <c r="A88" t="s">
        <v>174</v>
      </c>
      <c r="B88">
        <v>3352</v>
      </c>
      <c r="C88">
        <v>0.6498919773672055</v>
      </c>
      <c r="D88" s="13" t="s">
        <v>52</v>
      </c>
      <c r="E88">
        <v>-99</v>
      </c>
      <c r="F88" t="s">
        <v>62</v>
      </c>
      <c r="G88" t="s">
        <v>192</v>
      </c>
      <c r="H88" t="s">
        <v>48</v>
      </c>
    </row>
    <row r="89" spans="1:8" x14ac:dyDescent="0.25">
      <c r="A89" t="s">
        <v>174</v>
      </c>
      <c r="B89">
        <v>3350</v>
      </c>
      <c r="C89">
        <v>0.63418247216119616</v>
      </c>
      <c r="D89" s="13" t="s">
        <v>52</v>
      </c>
      <c r="E89">
        <v>-99</v>
      </c>
      <c r="F89" t="s">
        <v>62</v>
      </c>
      <c r="G89" t="s">
        <v>192</v>
      </c>
      <c r="H89" t="s">
        <v>48</v>
      </c>
    </row>
    <row r="90" spans="1:8" x14ac:dyDescent="0.25">
      <c r="A90" t="s">
        <v>174</v>
      </c>
      <c r="B90">
        <v>3376</v>
      </c>
      <c r="C90">
        <v>0.60882910155066339</v>
      </c>
      <c r="D90" s="13" t="s">
        <v>52</v>
      </c>
      <c r="E90">
        <v>-99</v>
      </c>
      <c r="F90" t="s">
        <v>62</v>
      </c>
      <c r="G90" t="s">
        <v>192</v>
      </c>
      <c r="H90" t="s">
        <v>48</v>
      </c>
    </row>
    <row r="91" spans="1:8" x14ac:dyDescent="0.25">
      <c r="A91" t="s">
        <v>174</v>
      </c>
      <c r="B91">
        <v>3351</v>
      </c>
      <c r="C91">
        <v>0.55834132206512843</v>
      </c>
      <c r="D91" s="13" t="s">
        <v>52</v>
      </c>
      <c r="E91">
        <v>-99</v>
      </c>
      <c r="F91" t="s">
        <v>62</v>
      </c>
      <c r="G91" t="s">
        <v>192</v>
      </c>
      <c r="H91" t="s">
        <v>48</v>
      </c>
    </row>
    <row r="92" spans="1:8" x14ac:dyDescent="0.25">
      <c r="A92" t="s">
        <v>174</v>
      </c>
      <c r="B92">
        <v>3334</v>
      </c>
      <c r="C92">
        <v>0.52586347843302128</v>
      </c>
      <c r="D92" s="13" t="s">
        <v>52</v>
      </c>
      <c r="E92">
        <v>-99</v>
      </c>
      <c r="F92" t="s">
        <v>62</v>
      </c>
      <c r="G92" t="s">
        <v>192</v>
      </c>
      <c r="H92" t="s">
        <v>48</v>
      </c>
    </row>
    <row r="93" spans="1:8" x14ac:dyDescent="0.25">
      <c r="A93" t="s">
        <v>174</v>
      </c>
      <c r="B93">
        <v>3372</v>
      </c>
      <c r="C93">
        <v>0.27527887156485353</v>
      </c>
      <c r="D93" s="13" t="s">
        <v>52</v>
      </c>
      <c r="E93">
        <v>-99</v>
      </c>
      <c r="F93" t="s">
        <v>62</v>
      </c>
      <c r="G93" t="s">
        <v>192</v>
      </c>
      <c r="H93" t="s">
        <v>48</v>
      </c>
    </row>
    <row r="94" spans="1:8" x14ac:dyDescent="0.25">
      <c r="A94" t="s">
        <v>174</v>
      </c>
      <c r="B94">
        <v>3398</v>
      </c>
      <c r="C94">
        <v>0.26914971953582001</v>
      </c>
      <c r="D94" s="13" t="s">
        <v>52</v>
      </c>
      <c r="E94">
        <v>-99</v>
      </c>
      <c r="F94" t="s">
        <v>62</v>
      </c>
      <c r="G94" t="s">
        <v>192</v>
      </c>
      <c r="H94" t="s">
        <v>48</v>
      </c>
    </row>
    <row r="95" spans="1:8" x14ac:dyDescent="0.25">
      <c r="A95" t="s">
        <v>174</v>
      </c>
      <c r="B95">
        <v>3341</v>
      </c>
      <c r="C95">
        <v>0.2489856976432025</v>
      </c>
      <c r="D95" s="13" t="s">
        <v>52</v>
      </c>
      <c r="E95">
        <v>-99</v>
      </c>
      <c r="F95" t="s">
        <v>62</v>
      </c>
      <c r="G95" t="s">
        <v>192</v>
      </c>
      <c r="H95" t="s">
        <v>48</v>
      </c>
    </row>
    <row r="96" spans="1:8" x14ac:dyDescent="0.25">
      <c r="A96" t="s">
        <v>174</v>
      </c>
      <c r="B96">
        <v>3332</v>
      </c>
      <c r="C96">
        <v>0.23361840342548076</v>
      </c>
      <c r="D96" s="13" t="s">
        <v>52</v>
      </c>
      <c r="E96">
        <v>-99</v>
      </c>
      <c r="F96" t="s">
        <v>62</v>
      </c>
      <c r="G96" t="s">
        <v>192</v>
      </c>
      <c r="H96" t="s">
        <v>48</v>
      </c>
    </row>
    <row r="97" spans="1:8" x14ac:dyDescent="0.25">
      <c r="A97" t="s">
        <v>174</v>
      </c>
      <c r="B97">
        <v>3333</v>
      </c>
      <c r="C97">
        <v>0.21229961375927717</v>
      </c>
      <c r="D97" s="13" t="s">
        <v>52</v>
      </c>
      <c r="E97">
        <v>-99</v>
      </c>
      <c r="F97" t="s">
        <v>62</v>
      </c>
      <c r="G97" t="s">
        <v>192</v>
      </c>
      <c r="H97" t="s">
        <v>48</v>
      </c>
    </row>
    <row r="98" spans="1:8" x14ac:dyDescent="0.25">
      <c r="A98" t="s">
        <v>174</v>
      </c>
      <c r="B98">
        <v>3375</v>
      </c>
      <c r="C98">
        <v>0.20568190613372647</v>
      </c>
      <c r="D98" s="13" t="s">
        <v>52</v>
      </c>
      <c r="E98">
        <v>-99</v>
      </c>
      <c r="F98" t="s">
        <v>62</v>
      </c>
      <c r="G98" t="s">
        <v>192</v>
      </c>
      <c r="H98" t="s">
        <v>48</v>
      </c>
    </row>
    <row r="99" spans="1:8" x14ac:dyDescent="0.25">
      <c r="A99" t="s">
        <v>174</v>
      </c>
      <c r="B99">
        <v>3345</v>
      </c>
      <c r="C99">
        <v>0.167352498879698</v>
      </c>
      <c r="D99" s="13" t="s">
        <v>52</v>
      </c>
      <c r="E99">
        <v>-99</v>
      </c>
      <c r="F99" t="s">
        <v>62</v>
      </c>
      <c r="G99" t="s">
        <v>192</v>
      </c>
      <c r="H99" t="s">
        <v>48</v>
      </c>
    </row>
    <row r="100" spans="1:8" x14ac:dyDescent="0.25">
      <c r="A100" t="s">
        <v>174</v>
      </c>
      <c r="B100">
        <v>3374</v>
      </c>
      <c r="C100">
        <v>0.15513860896676884</v>
      </c>
      <c r="D100" s="13" t="s">
        <v>52</v>
      </c>
      <c r="E100">
        <v>-99</v>
      </c>
      <c r="F100" t="s">
        <v>62</v>
      </c>
      <c r="G100" t="s">
        <v>192</v>
      </c>
      <c r="H100" t="s">
        <v>48</v>
      </c>
    </row>
    <row r="101" spans="1:8" x14ac:dyDescent="0.25">
      <c r="A101" t="s">
        <v>174</v>
      </c>
      <c r="B101">
        <v>3394</v>
      </c>
      <c r="C101">
        <v>0.1362181831380132</v>
      </c>
      <c r="D101" s="13" t="s">
        <v>52</v>
      </c>
      <c r="E101">
        <v>-99</v>
      </c>
      <c r="F101" t="s">
        <v>62</v>
      </c>
      <c r="G101" t="s">
        <v>192</v>
      </c>
      <c r="H101" t="s">
        <v>48</v>
      </c>
    </row>
    <row r="102" spans="1:8" x14ac:dyDescent="0.25">
      <c r="A102" t="s">
        <v>174</v>
      </c>
      <c r="B102">
        <v>3373</v>
      </c>
      <c r="C102">
        <v>0.12631382877225611</v>
      </c>
      <c r="D102" s="13" t="s">
        <v>52</v>
      </c>
      <c r="E102">
        <v>-99</v>
      </c>
      <c r="F102" t="s">
        <v>62</v>
      </c>
      <c r="G102" t="s">
        <v>192</v>
      </c>
      <c r="H102" t="s">
        <v>48</v>
      </c>
    </row>
    <row r="103" spans="1:8" x14ac:dyDescent="0.25">
      <c r="A103" t="s">
        <v>174</v>
      </c>
      <c r="B103">
        <v>3343</v>
      </c>
      <c r="C103">
        <v>0.11685361585787829</v>
      </c>
      <c r="D103" s="13" t="s">
        <v>52</v>
      </c>
      <c r="E103">
        <v>-99</v>
      </c>
      <c r="F103" t="s">
        <v>62</v>
      </c>
      <c r="G103" t="s">
        <v>192</v>
      </c>
      <c r="H103" t="s">
        <v>48</v>
      </c>
    </row>
    <row r="104" spans="1:8" x14ac:dyDescent="0.25">
      <c r="A104" t="s">
        <v>174</v>
      </c>
      <c r="B104">
        <v>3342</v>
      </c>
      <c r="C104">
        <v>0.10734898879836254</v>
      </c>
      <c r="D104" s="13" t="s">
        <v>52</v>
      </c>
      <c r="E104">
        <v>-99</v>
      </c>
      <c r="F104" t="s">
        <v>62</v>
      </c>
      <c r="G104" t="s">
        <v>192</v>
      </c>
      <c r="H104" t="s">
        <v>48</v>
      </c>
    </row>
    <row r="105" spans="1:8" x14ac:dyDescent="0.25">
      <c r="A105" t="s">
        <v>174</v>
      </c>
      <c r="B105">
        <v>3397</v>
      </c>
      <c r="C105">
        <v>8.2166168505159565E-2</v>
      </c>
      <c r="D105" s="13" t="s">
        <v>52</v>
      </c>
      <c r="E105">
        <v>-99</v>
      </c>
      <c r="F105" t="s">
        <v>62</v>
      </c>
      <c r="G105" t="s">
        <v>192</v>
      </c>
      <c r="H105" t="s">
        <v>48</v>
      </c>
    </row>
    <row r="106" spans="1:8" x14ac:dyDescent="0.25">
      <c r="A106" t="s">
        <v>174</v>
      </c>
      <c r="B106">
        <v>3396</v>
      </c>
      <c r="C106">
        <v>6.3512227547231459E-2</v>
      </c>
      <c r="D106" s="13" t="s">
        <v>52</v>
      </c>
      <c r="E106">
        <v>-99</v>
      </c>
      <c r="F106" t="s">
        <v>62</v>
      </c>
      <c r="G106" t="s">
        <v>192</v>
      </c>
      <c r="H106" t="s">
        <v>48</v>
      </c>
    </row>
    <row r="107" spans="1:8" x14ac:dyDescent="0.25">
      <c r="A107" t="s">
        <v>174</v>
      </c>
      <c r="B107">
        <v>3395</v>
      </c>
      <c r="C107">
        <v>5.1520408359991943E-2</v>
      </c>
      <c r="D107" s="13" t="s">
        <v>52</v>
      </c>
      <c r="E107">
        <v>-99</v>
      </c>
      <c r="F107" t="s">
        <v>62</v>
      </c>
      <c r="G107" t="s">
        <v>192</v>
      </c>
      <c r="H107" t="s">
        <v>48</v>
      </c>
    </row>
    <row r="108" spans="1:8" x14ac:dyDescent="0.25">
      <c r="A108" t="s">
        <v>174</v>
      </c>
      <c r="B108">
        <v>3344</v>
      </c>
      <c r="C108">
        <v>3.6863740464476998E-2</v>
      </c>
      <c r="D108" s="13" t="s">
        <v>52</v>
      </c>
      <c r="E108">
        <v>-99</v>
      </c>
      <c r="F108" t="s">
        <v>62</v>
      </c>
      <c r="G108" t="s">
        <v>192</v>
      </c>
      <c r="H108" t="s">
        <v>48</v>
      </c>
    </row>
    <row r="109" spans="1:8" x14ac:dyDescent="0.25">
      <c r="A109" t="s">
        <v>174</v>
      </c>
      <c r="B109">
        <v>3363</v>
      </c>
      <c r="C109">
        <v>3.4625232018209516E-2</v>
      </c>
      <c r="D109" s="13" t="s">
        <v>52</v>
      </c>
      <c r="E109">
        <v>-99</v>
      </c>
      <c r="F109" t="s">
        <v>62</v>
      </c>
      <c r="G109" t="s">
        <v>192</v>
      </c>
      <c r="H109" t="s">
        <v>48</v>
      </c>
    </row>
    <row r="110" spans="1:8" x14ac:dyDescent="0.25">
      <c r="A110" t="s">
        <v>174</v>
      </c>
      <c r="B110">
        <v>3361</v>
      </c>
      <c r="C110">
        <v>2.7126649769309348E-2</v>
      </c>
      <c r="D110" s="13" t="s">
        <v>52</v>
      </c>
      <c r="E110">
        <v>-99</v>
      </c>
      <c r="F110" t="s">
        <v>62</v>
      </c>
      <c r="G110" t="s">
        <v>192</v>
      </c>
      <c r="H110" t="s">
        <v>48</v>
      </c>
    </row>
    <row r="111" spans="1:8" x14ac:dyDescent="0.25">
      <c r="A111" t="s">
        <v>174</v>
      </c>
      <c r="B111">
        <v>3362</v>
      </c>
      <c r="C111">
        <v>2.3943754472145154E-2</v>
      </c>
      <c r="D111" s="13" t="s">
        <v>52</v>
      </c>
      <c r="E111">
        <v>-99</v>
      </c>
      <c r="F111" t="s">
        <v>62</v>
      </c>
      <c r="G111" t="s">
        <v>192</v>
      </c>
      <c r="H111" t="s">
        <v>48</v>
      </c>
    </row>
    <row r="112" spans="1:8" x14ac:dyDescent="0.25">
      <c r="A112" t="s">
        <v>175</v>
      </c>
      <c r="B112">
        <v>3381</v>
      </c>
      <c r="C112">
        <v>21.3754756152975</v>
      </c>
      <c r="D112" s="13" t="s">
        <v>52</v>
      </c>
      <c r="E112">
        <v>-99</v>
      </c>
      <c r="F112" t="s">
        <v>62</v>
      </c>
      <c r="G112" t="s">
        <v>192</v>
      </c>
      <c r="H112" t="s">
        <v>48</v>
      </c>
    </row>
    <row r="113" spans="1:8" x14ac:dyDescent="0.25">
      <c r="A113" t="s">
        <v>175</v>
      </c>
      <c r="B113">
        <v>3339</v>
      </c>
      <c r="C113">
        <v>15.543991396771336</v>
      </c>
      <c r="D113" s="13" t="s">
        <v>52</v>
      </c>
      <c r="E113">
        <v>-99</v>
      </c>
      <c r="F113" t="s">
        <v>62</v>
      </c>
      <c r="G113" t="s">
        <v>192</v>
      </c>
      <c r="H113" t="s">
        <v>48</v>
      </c>
    </row>
    <row r="114" spans="1:8" x14ac:dyDescent="0.25">
      <c r="A114" t="s">
        <v>175</v>
      </c>
      <c r="B114">
        <v>3379</v>
      </c>
      <c r="C114">
        <v>11.233605016954701</v>
      </c>
      <c r="D114" s="13" t="s">
        <v>52</v>
      </c>
      <c r="E114">
        <v>-99</v>
      </c>
      <c r="F114" t="s">
        <v>62</v>
      </c>
      <c r="G114" t="s">
        <v>192</v>
      </c>
      <c r="H114" t="s">
        <v>48</v>
      </c>
    </row>
    <row r="115" spans="1:8" x14ac:dyDescent="0.25">
      <c r="A115" t="s">
        <v>175</v>
      </c>
      <c r="B115">
        <v>3401</v>
      </c>
      <c r="C115">
        <v>10.965062513725046</v>
      </c>
      <c r="D115" s="13" t="s">
        <v>52</v>
      </c>
      <c r="E115">
        <v>-99</v>
      </c>
      <c r="F115" t="s">
        <v>62</v>
      </c>
      <c r="G115" t="s">
        <v>192</v>
      </c>
      <c r="H115" t="s">
        <v>48</v>
      </c>
    </row>
    <row r="116" spans="1:8" x14ac:dyDescent="0.25">
      <c r="A116" t="s">
        <v>175</v>
      </c>
      <c r="B116">
        <v>3380</v>
      </c>
      <c r="C116">
        <v>9.1847627805938536</v>
      </c>
      <c r="D116" s="13" t="s">
        <v>52</v>
      </c>
      <c r="E116">
        <v>-99</v>
      </c>
      <c r="F116" t="s">
        <v>62</v>
      </c>
      <c r="G116" t="s">
        <v>192</v>
      </c>
      <c r="H116" t="s">
        <v>48</v>
      </c>
    </row>
    <row r="117" spans="1:8" x14ac:dyDescent="0.25">
      <c r="A117" t="s">
        <v>175</v>
      </c>
      <c r="B117">
        <v>3378</v>
      </c>
      <c r="C117">
        <v>6.7465592966391608</v>
      </c>
      <c r="D117" s="13" t="s">
        <v>52</v>
      </c>
      <c r="E117">
        <v>-99</v>
      </c>
      <c r="F117" t="s">
        <v>62</v>
      </c>
      <c r="G117" t="s">
        <v>192</v>
      </c>
      <c r="H117" t="s">
        <v>48</v>
      </c>
    </row>
    <row r="118" spans="1:8" x14ac:dyDescent="0.25">
      <c r="A118" t="s">
        <v>175</v>
      </c>
      <c r="B118">
        <v>3337</v>
      </c>
      <c r="C118">
        <v>5.5815214045558736</v>
      </c>
      <c r="D118" s="13" t="s">
        <v>52</v>
      </c>
      <c r="E118">
        <v>-99</v>
      </c>
      <c r="F118" t="s">
        <v>62</v>
      </c>
      <c r="G118" t="s">
        <v>192</v>
      </c>
      <c r="H118" t="s">
        <v>48</v>
      </c>
    </row>
    <row r="119" spans="1:8" x14ac:dyDescent="0.25">
      <c r="A119" t="s">
        <v>175</v>
      </c>
      <c r="B119">
        <v>3338</v>
      </c>
      <c r="C119">
        <v>4.0793586043538479</v>
      </c>
      <c r="D119" s="13" t="s">
        <v>52</v>
      </c>
      <c r="E119">
        <v>-99</v>
      </c>
      <c r="F119" t="s">
        <v>62</v>
      </c>
      <c r="G119" t="s">
        <v>192</v>
      </c>
      <c r="H119" t="s">
        <v>48</v>
      </c>
    </row>
    <row r="120" spans="1:8" x14ac:dyDescent="0.25">
      <c r="A120" t="s">
        <v>175</v>
      </c>
      <c r="B120">
        <v>3402</v>
      </c>
      <c r="C120">
        <v>4.0509814286817534</v>
      </c>
      <c r="D120" s="13" t="s">
        <v>52</v>
      </c>
      <c r="E120">
        <v>-99</v>
      </c>
      <c r="F120" t="s">
        <v>62</v>
      </c>
      <c r="G120" t="s">
        <v>192</v>
      </c>
      <c r="H120" t="s">
        <v>48</v>
      </c>
    </row>
    <row r="121" spans="1:8" x14ac:dyDescent="0.25">
      <c r="A121" t="s">
        <v>175</v>
      </c>
      <c r="B121">
        <v>3400</v>
      </c>
      <c r="C121">
        <v>3.8575699093424363</v>
      </c>
      <c r="D121" s="13" t="s">
        <v>52</v>
      </c>
      <c r="E121">
        <v>-99</v>
      </c>
      <c r="F121" t="s">
        <v>62</v>
      </c>
      <c r="G121" t="s">
        <v>192</v>
      </c>
      <c r="H121" t="s">
        <v>48</v>
      </c>
    </row>
    <row r="122" spans="1:8" x14ac:dyDescent="0.25">
      <c r="A122" t="s">
        <v>175</v>
      </c>
      <c r="B122">
        <v>3349</v>
      </c>
      <c r="C122">
        <v>2.5418639360520396</v>
      </c>
      <c r="D122" s="13" t="s">
        <v>52</v>
      </c>
      <c r="E122">
        <v>-99</v>
      </c>
      <c r="F122" t="s">
        <v>62</v>
      </c>
      <c r="G122" t="s">
        <v>192</v>
      </c>
      <c r="H122" t="s">
        <v>48</v>
      </c>
    </row>
    <row r="123" spans="1:8" x14ac:dyDescent="0.25">
      <c r="A123" t="s">
        <v>175</v>
      </c>
      <c r="B123">
        <v>3336</v>
      </c>
      <c r="C123">
        <v>1.5163260059489219</v>
      </c>
      <c r="D123" s="13" t="s">
        <v>52</v>
      </c>
      <c r="E123">
        <v>-99</v>
      </c>
      <c r="F123" t="s">
        <v>62</v>
      </c>
      <c r="G123" t="s">
        <v>192</v>
      </c>
      <c r="H123" t="s">
        <v>48</v>
      </c>
    </row>
    <row r="124" spans="1:8" x14ac:dyDescent="0.25">
      <c r="A124" t="s">
        <v>175</v>
      </c>
      <c r="B124">
        <v>3377</v>
      </c>
      <c r="C124">
        <v>0.92321765231300534</v>
      </c>
      <c r="D124" s="13" t="s">
        <v>52</v>
      </c>
      <c r="E124">
        <v>-99</v>
      </c>
      <c r="F124" t="s">
        <v>62</v>
      </c>
      <c r="G124" t="s">
        <v>192</v>
      </c>
      <c r="H124" t="s">
        <v>48</v>
      </c>
    </row>
    <row r="125" spans="1:8" x14ac:dyDescent="0.25">
      <c r="A125" t="s">
        <v>175</v>
      </c>
      <c r="B125">
        <v>3403</v>
      </c>
      <c r="C125">
        <v>0.59901730399053488</v>
      </c>
      <c r="D125" s="13" t="s">
        <v>52</v>
      </c>
      <c r="E125">
        <v>-99</v>
      </c>
      <c r="F125" t="s">
        <v>62</v>
      </c>
      <c r="G125" t="s">
        <v>192</v>
      </c>
      <c r="H125" t="s">
        <v>48</v>
      </c>
    </row>
    <row r="126" spans="1:8" x14ac:dyDescent="0.25">
      <c r="A126" t="s">
        <v>175</v>
      </c>
      <c r="B126">
        <v>3335</v>
      </c>
      <c r="C126">
        <v>0.52833326211965181</v>
      </c>
      <c r="D126" s="13" t="s">
        <v>52</v>
      </c>
      <c r="E126">
        <v>-99</v>
      </c>
      <c r="F126" t="s">
        <v>62</v>
      </c>
      <c r="G126" t="s">
        <v>192</v>
      </c>
      <c r="H126" t="s">
        <v>48</v>
      </c>
    </row>
    <row r="127" spans="1:8" x14ac:dyDescent="0.25">
      <c r="A127" t="s">
        <v>175</v>
      </c>
      <c r="B127">
        <v>3399</v>
      </c>
      <c r="C127">
        <v>0.36499444200779202</v>
      </c>
      <c r="D127" s="13" t="s">
        <v>52</v>
      </c>
      <c r="E127">
        <v>-99</v>
      </c>
      <c r="F127" t="s">
        <v>62</v>
      </c>
      <c r="G127" t="s">
        <v>192</v>
      </c>
      <c r="H127" t="s">
        <v>48</v>
      </c>
    </row>
    <row r="128" spans="1:8" x14ac:dyDescent="0.25">
      <c r="A128" t="s">
        <v>175</v>
      </c>
      <c r="B128">
        <v>3348</v>
      </c>
      <c r="C128">
        <v>0.36073025103023226</v>
      </c>
      <c r="D128" s="13" t="s">
        <v>52</v>
      </c>
      <c r="E128">
        <v>-99</v>
      </c>
      <c r="F128" t="s">
        <v>62</v>
      </c>
      <c r="G128" t="s">
        <v>192</v>
      </c>
      <c r="H128" t="s">
        <v>48</v>
      </c>
    </row>
    <row r="129" spans="1:8" x14ac:dyDescent="0.25">
      <c r="A129" t="s">
        <v>175</v>
      </c>
      <c r="B129">
        <v>3347</v>
      </c>
      <c r="C129">
        <v>0.32018490181860176</v>
      </c>
      <c r="D129" s="13" t="s">
        <v>52</v>
      </c>
      <c r="E129">
        <v>-99</v>
      </c>
      <c r="F129" t="s">
        <v>62</v>
      </c>
      <c r="G129" t="s">
        <v>192</v>
      </c>
      <c r="H129" t="s">
        <v>48</v>
      </c>
    </row>
    <row r="130" spans="1:8" x14ac:dyDescent="0.25">
      <c r="A130" t="s">
        <v>175</v>
      </c>
      <c r="B130">
        <v>3346</v>
      </c>
      <c r="C130">
        <v>0.1779436742100019</v>
      </c>
      <c r="D130" s="13" t="s">
        <v>52</v>
      </c>
      <c r="E130">
        <v>-99</v>
      </c>
      <c r="F130" t="s">
        <v>62</v>
      </c>
      <c r="G130" t="s">
        <v>192</v>
      </c>
      <c r="H130" t="s">
        <v>48</v>
      </c>
    </row>
    <row r="131" spans="1:8" x14ac:dyDescent="0.25">
      <c r="A131" t="s">
        <v>175</v>
      </c>
      <c r="B131">
        <v>3334</v>
      </c>
      <c r="C131">
        <v>2.4752613341168208E-2</v>
      </c>
      <c r="D131" s="13" t="s">
        <v>52</v>
      </c>
      <c r="E131">
        <v>-99</v>
      </c>
      <c r="F131" t="s">
        <v>62</v>
      </c>
      <c r="G131" t="s">
        <v>192</v>
      </c>
      <c r="H131" t="s">
        <v>48</v>
      </c>
    </row>
    <row r="132" spans="1:8" x14ac:dyDescent="0.25">
      <c r="A132" t="s">
        <v>175</v>
      </c>
      <c r="B132">
        <v>3376</v>
      </c>
      <c r="C132">
        <v>1.0096995064721814E-2</v>
      </c>
      <c r="D132" s="13" t="s">
        <v>52</v>
      </c>
      <c r="E132">
        <v>-99</v>
      </c>
      <c r="F132" t="s">
        <v>62</v>
      </c>
      <c r="G132" t="s">
        <v>192</v>
      </c>
      <c r="H132" t="s">
        <v>48</v>
      </c>
    </row>
    <row r="133" spans="1:8" x14ac:dyDescent="0.25">
      <c r="A133" t="s">
        <v>175</v>
      </c>
      <c r="B133">
        <v>3345</v>
      </c>
      <c r="C133">
        <v>5.2236339475106811E-3</v>
      </c>
      <c r="D133" s="13" t="s">
        <v>52</v>
      </c>
      <c r="E133">
        <v>-99</v>
      </c>
      <c r="F133" t="s">
        <v>62</v>
      </c>
      <c r="G133" t="s">
        <v>192</v>
      </c>
      <c r="H133" t="s">
        <v>48</v>
      </c>
    </row>
    <row r="134" spans="1:8" x14ac:dyDescent="0.25">
      <c r="A134" t="s">
        <v>175</v>
      </c>
      <c r="B134">
        <v>3331</v>
      </c>
      <c r="C134">
        <v>2.7361892106008332E-3</v>
      </c>
      <c r="D134" s="13" t="s">
        <v>52</v>
      </c>
      <c r="E134">
        <v>-99</v>
      </c>
      <c r="F134" t="s">
        <v>62</v>
      </c>
      <c r="G134" t="s">
        <v>192</v>
      </c>
      <c r="H134" t="s">
        <v>48</v>
      </c>
    </row>
    <row r="135" spans="1:8" x14ac:dyDescent="0.25">
      <c r="A135" t="s">
        <v>175</v>
      </c>
      <c r="B135">
        <v>3375</v>
      </c>
      <c r="C135">
        <v>2.4975975725707051E-3</v>
      </c>
      <c r="D135" s="13" t="s">
        <v>52</v>
      </c>
      <c r="E135">
        <v>-99</v>
      </c>
      <c r="F135" t="s">
        <v>62</v>
      </c>
      <c r="G135" t="s">
        <v>192</v>
      </c>
      <c r="H135" t="s">
        <v>48</v>
      </c>
    </row>
    <row r="136" spans="1:8" x14ac:dyDescent="0.25">
      <c r="A136" t="s">
        <v>175</v>
      </c>
      <c r="B136">
        <v>3374</v>
      </c>
      <c r="C136">
        <v>2.1422483244407267E-3</v>
      </c>
      <c r="D136" s="13" t="s">
        <v>52</v>
      </c>
      <c r="E136">
        <v>-99</v>
      </c>
      <c r="F136" t="s">
        <v>62</v>
      </c>
      <c r="G136" t="s">
        <v>192</v>
      </c>
      <c r="H136" t="s">
        <v>48</v>
      </c>
    </row>
    <row r="137" spans="1:8" x14ac:dyDescent="0.25">
      <c r="A137" t="s">
        <v>175</v>
      </c>
      <c r="B137">
        <v>3373</v>
      </c>
      <c r="C137">
        <v>7.8176834588595243E-4</v>
      </c>
      <c r="D137" s="13" t="s">
        <v>52</v>
      </c>
      <c r="E137">
        <v>-99</v>
      </c>
      <c r="F137" t="s">
        <v>62</v>
      </c>
      <c r="G137" t="s">
        <v>192</v>
      </c>
      <c r="H137" t="s">
        <v>48</v>
      </c>
    </row>
    <row r="138" spans="1:8" x14ac:dyDescent="0.25">
      <c r="A138" t="s">
        <v>175</v>
      </c>
      <c r="B138">
        <v>3372</v>
      </c>
      <c r="C138">
        <v>2.6955778679574072E-4</v>
      </c>
      <c r="D138" s="13" t="s">
        <v>52</v>
      </c>
      <c r="E138">
        <v>-99</v>
      </c>
      <c r="F138" t="s">
        <v>62</v>
      </c>
      <c r="G138" t="s">
        <v>192</v>
      </c>
      <c r="H138" t="s">
        <v>48</v>
      </c>
    </row>
    <row r="139" spans="1:8" x14ac:dyDescent="0.25">
      <c r="A139" t="s">
        <v>176</v>
      </c>
      <c r="B139">
        <v>3381</v>
      </c>
      <c r="C139">
        <v>17.922981079725421</v>
      </c>
      <c r="D139" s="13" t="s">
        <v>52</v>
      </c>
      <c r="E139">
        <v>-99</v>
      </c>
      <c r="F139" t="s">
        <v>62</v>
      </c>
      <c r="G139" t="s">
        <v>192</v>
      </c>
      <c r="H139" t="s">
        <v>48</v>
      </c>
    </row>
    <row r="140" spans="1:8" x14ac:dyDescent="0.25">
      <c r="A140" t="s">
        <v>176</v>
      </c>
      <c r="B140">
        <v>3379</v>
      </c>
      <c r="C140">
        <v>9.8416149202563794</v>
      </c>
      <c r="D140" s="13" t="s">
        <v>52</v>
      </c>
      <c r="E140">
        <v>-99</v>
      </c>
      <c r="F140" t="s">
        <v>62</v>
      </c>
      <c r="G140" t="s">
        <v>192</v>
      </c>
      <c r="H140" t="s">
        <v>48</v>
      </c>
    </row>
    <row r="141" spans="1:8" x14ac:dyDescent="0.25">
      <c r="A141" t="s">
        <v>176</v>
      </c>
      <c r="B141">
        <v>3378</v>
      </c>
      <c r="C141">
        <v>8.8745464133961836</v>
      </c>
      <c r="D141" s="13" t="s">
        <v>52</v>
      </c>
      <c r="E141">
        <v>-99</v>
      </c>
      <c r="F141" t="s">
        <v>62</v>
      </c>
      <c r="G141" t="s">
        <v>192</v>
      </c>
      <c r="H141" t="s">
        <v>48</v>
      </c>
    </row>
    <row r="142" spans="1:8" x14ac:dyDescent="0.25">
      <c r="A142" t="s">
        <v>176</v>
      </c>
      <c r="B142">
        <v>3377</v>
      </c>
      <c r="C142">
        <v>8.1342886712312747</v>
      </c>
      <c r="D142" s="13" t="s">
        <v>52</v>
      </c>
      <c r="E142">
        <v>-99</v>
      </c>
      <c r="F142" t="s">
        <v>62</v>
      </c>
      <c r="G142" t="s">
        <v>192</v>
      </c>
      <c r="H142" t="s">
        <v>48</v>
      </c>
    </row>
    <row r="143" spans="1:8" x14ac:dyDescent="0.25">
      <c r="A143" t="s">
        <v>176</v>
      </c>
      <c r="B143">
        <v>3380</v>
      </c>
      <c r="C143">
        <v>7.5827111883925911</v>
      </c>
      <c r="D143" s="13" t="s">
        <v>52</v>
      </c>
      <c r="E143">
        <v>-99</v>
      </c>
      <c r="F143" t="s">
        <v>62</v>
      </c>
      <c r="G143" t="s">
        <v>192</v>
      </c>
      <c r="H143" t="s">
        <v>48</v>
      </c>
    </row>
    <row r="144" spans="1:8" x14ac:dyDescent="0.25">
      <c r="A144" t="s">
        <v>176</v>
      </c>
      <c r="B144">
        <v>3401</v>
      </c>
      <c r="C144">
        <v>5.7524469306775767</v>
      </c>
      <c r="D144" s="13" t="s">
        <v>52</v>
      </c>
      <c r="E144">
        <v>-99</v>
      </c>
      <c r="F144" t="s">
        <v>62</v>
      </c>
      <c r="G144" t="s">
        <v>192</v>
      </c>
      <c r="H144" t="s">
        <v>48</v>
      </c>
    </row>
    <row r="145" spans="1:8" x14ac:dyDescent="0.25">
      <c r="A145" t="s">
        <v>176</v>
      </c>
      <c r="B145">
        <v>3402</v>
      </c>
      <c r="C145">
        <v>5.5617944038322626</v>
      </c>
      <c r="D145" s="13" t="s">
        <v>52</v>
      </c>
      <c r="E145">
        <v>-99</v>
      </c>
      <c r="F145" t="s">
        <v>62</v>
      </c>
      <c r="G145" t="s">
        <v>192</v>
      </c>
      <c r="H145" t="s">
        <v>48</v>
      </c>
    </row>
    <row r="146" spans="1:8" x14ac:dyDescent="0.25">
      <c r="A146" t="s">
        <v>176</v>
      </c>
      <c r="B146">
        <v>3400</v>
      </c>
      <c r="C146">
        <v>4.8386296468327963</v>
      </c>
      <c r="D146" s="13" t="s">
        <v>52</v>
      </c>
      <c r="E146">
        <v>-99</v>
      </c>
      <c r="F146" t="s">
        <v>62</v>
      </c>
      <c r="G146" t="s">
        <v>192</v>
      </c>
      <c r="H146" t="s">
        <v>48</v>
      </c>
    </row>
    <row r="147" spans="1:8" x14ac:dyDescent="0.25">
      <c r="A147" t="s">
        <v>176</v>
      </c>
      <c r="B147">
        <v>3335</v>
      </c>
      <c r="C147">
        <v>4.7610537910819435</v>
      </c>
      <c r="D147" s="13" t="s">
        <v>52</v>
      </c>
      <c r="E147">
        <v>-99</v>
      </c>
      <c r="F147" t="s">
        <v>62</v>
      </c>
      <c r="G147" t="s">
        <v>192</v>
      </c>
      <c r="H147" t="s">
        <v>48</v>
      </c>
    </row>
    <row r="148" spans="1:8" x14ac:dyDescent="0.25">
      <c r="A148" t="s">
        <v>176</v>
      </c>
      <c r="B148">
        <v>3339</v>
      </c>
      <c r="C148">
        <v>4.2222960471173412</v>
      </c>
      <c r="D148" s="13" t="s">
        <v>52</v>
      </c>
      <c r="E148">
        <v>-99</v>
      </c>
      <c r="F148" t="s">
        <v>62</v>
      </c>
      <c r="G148" t="s">
        <v>192</v>
      </c>
      <c r="H148" t="s">
        <v>48</v>
      </c>
    </row>
    <row r="149" spans="1:8" x14ac:dyDescent="0.25">
      <c r="A149" t="s">
        <v>176</v>
      </c>
      <c r="B149">
        <v>3399</v>
      </c>
      <c r="C149">
        <v>4.0234257389424872</v>
      </c>
      <c r="D149" s="13" t="s">
        <v>52</v>
      </c>
      <c r="E149">
        <v>-99</v>
      </c>
      <c r="F149" t="s">
        <v>62</v>
      </c>
      <c r="G149" t="s">
        <v>192</v>
      </c>
      <c r="H149" t="s">
        <v>48</v>
      </c>
    </row>
    <row r="150" spans="1:8" x14ac:dyDescent="0.25">
      <c r="A150" t="s">
        <v>176</v>
      </c>
      <c r="B150">
        <v>3336</v>
      </c>
      <c r="C150">
        <v>3.6276573901118701</v>
      </c>
      <c r="D150" s="13" t="s">
        <v>52</v>
      </c>
      <c r="E150">
        <v>-99</v>
      </c>
      <c r="F150" t="s">
        <v>62</v>
      </c>
      <c r="G150" t="s">
        <v>192</v>
      </c>
      <c r="H150" t="s">
        <v>48</v>
      </c>
    </row>
    <row r="151" spans="1:8" x14ac:dyDescent="0.25">
      <c r="A151" t="s">
        <v>176</v>
      </c>
      <c r="B151">
        <v>3337</v>
      </c>
      <c r="C151">
        <v>2.7184420638116316</v>
      </c>
      <c r="D151" s="13" t="s">
        <v>52</v>
      </c>
      <c r="E151">
        <v>-99</v>
      </c>
      <c r="F151" t="s">
        <v>62</v>
      </c>
      <c r="G151" t="s">
        <v>192</v>
      </c>
      <c r="H151" t="s">
        <v>48</v>
      </c>
    </row>
    <row r="152" spans="1:8" x14ac:dyDescent="0.25">
      <c r="A152" t="s">
        <v>176</v>
      </c>
      <c r="B152">
        <v>3346</v>
      </c>
      <c r="C152">
        <v>1.7871044701722731</v>
      </c>
      <c r="D152" s="13" t="s">
        <v>52</v>
      </c>
      <c r="E152">
        <v>-99</v>
      </c>
      <c r="F152" t="s">
        <v>62</v>
      </c>
      <c r="G152" t="s">
        <v>192</v>
      </c>
      <c r="H152" t="s">
        <v>48</v>
      </c>
    </row>
    <row r="153" spans="1:8" x14ac:dyDescent="0.25">
      <c r="A153" t="s">
        <v>176</v>
      </c>
      <c r="B153">
        <v>3338</v>
      </c>
      <c r="C153">
        <v>1.6468433784396947</v>
      </c>
      <c r="D153" s="13" t="s">
        <v>52</v>
      </c>
      <c r="E153">
        <v>-99</v>
      </c>
      <c r="F153" t="s">
        <v>62</v>
      </c>
      <c r="G153" t="s">
        <v>192</v>
      </c>
      <c r="H153" t="s">
        <v>48</v>
      </c>
    </row>
    <row r="154" spans="1:8" x14ac:dyDescent="0.25">
      <c r="A154" t="s">
        <v>176</v>
      </c>
      <c r="B154">
        <v>3347</v>
      </c>
      <c r="C154">
        <v>1.6336291860617955</v>
      </c>
      <c r="D154" s="13" t="s">
        <v>52</v>
      </c>
      <c r="E154">
        <v>-99</v>
      </c>
      <c r="F154" t="s">
        <v>62</v>
      </c>
      <c r="G154" t="s">
        <v>192</v>
      </c>
      <c r="H154" t="s">
        <v>48</v>
      </c>
    </row>
    <row r="155" spans="1:8" x14ac:dyDescent="0.25">
      <c r="A155" t="s">
        <v>176</v>
      </c>
      <c r="B155">
        <v>3349</v>
      </c>
      <c r="C155">
        <v>1.2601803313222069</v>
      </c>
      <c r="D155" s="13" t="s">
        <v>52</v>
      </c>
      <c r="E155">
        <v>-99</v>
      </c>
      <c r="F155" t="s">
        <v>62</v>
      </c>
      <c r="G155" t="s">
        <v>192</v>
      </c>
      <c r="H155" t="s">
        <v>48</v>
      </c>
    </row>
    <row r="156" spans="1:8" x14ac:dyDescent="0.25">
      <c r="A156" t="s">
        <v>176</v>
      </c>
      <c r="B156">
        <v>3376</v>
      </c>
      <c r="C156">
        <v>1.112687592019634</v>
      </c>
      <c r="D156" s="13" t="s">
        <v>52</v>
      </c>
      <c r="E156">
        <v>-99</v>
      </c>
      <c r="F156" t="s">
        <v>62</v>
      </c>
      <c r="G156" t="s">
        <v>192</v>
      </c>
      <c r="H156" t="s">
        <v>48</v>
      </c>
    </row>
    <row r="157" spans="1:8" x14ac:dyDescent="0.25">
      <c r="A157" t="s">
        <v>176</v>
      </c>
      <c r="B157">
        <v>3348</v>
      </c>
      <c r="C157">
        <v>0.91460619085241646</v>
      </c>
      <c r="D157" s="13" t="s">
        <v>52</v>
      </c>
      <c r="E157">
        <v>-99</v>
      </c>
      <c r="F157" t="s">
        <v>62</v>
      </c>
      <c r="G157" t="s">
        <v>192</v>
      </c>
      <c r="H157" t="s">
        <v>48</v>
      </c>
    </row>
    <row r="158" spans="1:8" x14ac:dyDescent="0.25">
      <c r="A158" t="s">
        <v>176</v>
      </c>
      <c r="B158">
        <v>3334</v>
      </c>
      <c r="C158">
        <v>0.70114110303630117</v>
      </c>
      <c r="D158" s="13" t="s">
        <v>52</v>
      </c>
      <c r="E158">
        <v>-99</v>
      </c>
      <c r="F158" t="s">
        <v>62</v>
      </c>
      <c r="G158" t="s">
        <v>192</v>
      </c>
      <c r="H158" t="s">
        <v>48</v>
      </c>
    </row>
    <row r="159" spans="1:8" x14ac:dyDescent="0.25">
      <c r="A159" t="s">
        <v>176</v>
      </c>
      <c r="B159">
        <v>3403</v>
      </c>
      <c r="C159">
        <v>0.59496736825865226</v>
      </c>
      <c r="D159" s="13" t="s">
        <v>52</v>
      </c>
      <c r="E159">
        <v>-99</v>
      </c>
      <c r="F159" t="s">
        <v>62</v>
      </c>
      <c r="G159" t="s">
        <v>192</v>
      </c>
      <c r="H159" t="s">
        <v>48</v>
      </c>
    </row>
    <row r="160" spans="1:8" x14ac:dyDescent="0.25">
      <c r="A160" t="s">
        <v>176</v>
      </c>
      <c r="B160">
        <v>3398</v>
      </c>
      <c r="C160">
        <v>0.52166475879916085</v>
      </c>
      <c r="D160" s="13" t="s">
        <v>52</v>
      </c>
      <c r="E160">
        <v>-99</v>
      </c>
      <c r="F160" t="s">
        <v>62</v>
      </c>
      <c r="G160" t="s">
        <v>192</v>
      </c>
      <c r="H160" t="s">
        <v>48</v>
      </c>
    </row>
    <row r="161" spans="1:8" x14ac:dyDescent="0.25">
      <c r="A161" t="s">
        <v>176</v>
      </c>
      <c r="B161">
        <v>3375</v>
      </c>
      <c r="C161">
        <v>0.32345187313067064</v>
      </c>
      <c r="D161" s="13" t="s">
        <v>52</v>
      </c>
      <c r="E161">
        <v>-99</v>
      </c>
      <c r="F161" t="s">
        <v>62</v>
      </c>
      <c r="G161" t="s">
        <v>192</v>
      </c>
      <c r="H161" t="s">
        <v>48</v>
      </c>
    </row>
    <row r="162" spans="1:8" x14ac:dyDescent="0.25">
      <c r="A162" t="s">
        <v>176</v>
      </c>
      <c r="B162">
        <v>3331</v>
      </c>
      <c r="C162">
        <v>0.30955724845868543</v>
      </c>
      <c r="D162" s="13" t="s">
        <v>52</v>
      </c>
      <c r="E162">
        <v>-99</v>
      </c>
      <c r="F162" t="s">
        <v>62</v>
      </c>
      <c r="G162" t="s">
        <v>192</v>
      </c>
      <c r="H162" t="s">
        <v>48</v>
      </c>
    </row>
    <row r="163" spans="1:8" x14ac:dyDescent="0.25">
      <c r="A163" t="s">
        <v>176</v>
      </c>
      <c r="B163">
        <v>3333</v>
      </c>
      <c r="C163">
        <v>0.21201875830211639</v>
      </c>
      <c r="D163" s="13" t="s">
        <v>52</v>
      </c>
      <c r="E163">
        <v>-99</v>
      </c>
      <c r="F163" t="s">
        <v>62</v>
      </c>
      <c r="G163" t="s">
        <v>192</v>
      </c>
      <c r="H163" t="s">
        <v>48</v>
      </c>
    </row>
    <row r="164" spans="1:8" x14ac:dyDescent="0.25">
      <c r="A164" t="s">
        <v>176</v>
      </c>
      <c r="B164">
        <v>3374</v>
      </c>
      <c r="C164">
        <v>0.20708808950439275</v>
      </c>
      <c r="D164" s="13" t="s">
        <v>52</v>
      </c>
      <c r="E164">
        <v>-99</v>
      </c>
      <c r="F164" t="s">
        <v>62</v>
      </c>
      <c r="G164" t="s">
        <v>192</v>
      </c>
      <c r="H164" t="s">
        <v>48</v>
      </c>
    </row>
    <row r="165" spans="1:8" x14ac:dyDescent="0.25">
      <c r="A165" t="s">
        <v>176</v>
      </c>
      <c r="B165">
        <v>3332</v>
      </c>
      <c r="C165">
        <v>0.173132217050736</v>
      </c>
      <c r="D165" s="13" t="s">
        <v>52</v>
      </c>
      <c r="E165">
        <v>-99</v>
      </c>
      <c r="F165" t="s">
        <v>62</v>
      </c>
      <c r="G165" t="s">
        <v>192</v>
      </c>
      <c r="H165" t="s">
        <v>48</v>
      </c>
    </row>
    <row r="166" spans="1:8" x14ac:dyDescent="0.25">
      <c r="A166" t="s">
        <v>176</v>
      </c>
      <c r="B166">
        <v>3345</v>
      </c>
      <c r="C166">
        <v>0.1308928210169035</v>
      </c>
      <c r="D166" s="13" t="s">
        <v>52</v>
      </c>
      <c r="E166">
        <v>-99</v>
      </c>
      <c r="F166" t="s">
        <v>62</v>
      </c>
      <c r="G166" t="s">
        <v>192</v>
      </c>
      <c r="H166" t="s">
        <v>48</v>
      </c>
    </row>
    <row r="167" spans="1:8" x14ac:dyDescent="0.25">
      <c r="A167" t="s">
        <v>176</v>
      </c>
      <c r="B167">
        <v>3397</v>
      </c>
      <c r="C167">
        <v>0.12753996623445144</v>
      </c>
      <c r="D167" s="13" t="s">
        <v>52</v>
      </c>
      <c r="E167">
        <v>-99</v>
      </c>
      <c r="F167" t="s">
        <v>62</v>
      </c>
      <c r="G167" t="s">
        <v>192</v>
      </c>
      <c r="H167" t="s">
        <v>48</v>
      </c>
    </row>
    <row r="168" spans="1:8" x14ac:dyDescent="0.25">
      <c r="A168" t="s">
        <v>176</v>
      </c>
      <c r="B168">
        <v>3373</v>
      </c>
      <c r="C168">
        <v>0.11304379996914392</v>
      </c>
      <c r="D168" s="13" t="s">
        <v>52</v>
      </c>
      <c r="E168">
        <v>-99</v>
      </c>
      <c r="F168" t="s">
        <v>62</v>
      </c>
      <c r="G168" t="s">
        <v>192</v>
      </c>
      <c r="H168" t="s">
        <v>48</v>
      </c>
    </row>
    <row r="169" spans="1:8" x14ac:dyDescent="0.25">
      <c r="A169" t="s">
        <v>176</v>
      </c>
      <c r="B169">
        <v>3372</v>
      </c>
      <c r="C169">
        <v>9.8679118205109051E-2</v>
      </c>
      <c r="D169" s="13" t="s">
        <v>52</v>
      </c>
      <c r="E169">
        <v>-99</v>
      </c>
      <c r="F169" t="s">
        <v>62</v>
      </c>
      <c r="G169" t="s">
        <v>192</v>
      </c>
      <c r="H169" t="s">
        <v>48</v>
      </c>
    </row>
    <row r="170" spans="1:8" x14ac:dyDescent="0.25">
      <c r="A170" t="s">
        <v>176</v>
      </c>
      <c r="B170">
        <v>3341</v>
      </c>
      <c r="C170">
        <v>8.3504163201981632E-2</v>
      </c>
      <c r="D170" s="13" t="s">
        <v>52</v>
      </c>
      <c r="E170">
        <v>-99</v>
      </c>
      <c r="F170" t="s">
        <v>62</v>
      </c>
      <c r="G170" t="s">
        <v>192</v>
      </c>
      <c r="H170" t="s">
        <v>48</v>
      </c>
    </row>
    <row r="171" spans="1:8" x14ac:dyDescent="0.25">
      <c r="A171" t="s">
        <v>176</v>
      </c>
      <c r="B171">
        <v>3396</v>
      </c>
      <c r="C171">
        <v>5.9496736825865218E-2</v>
      </c>
      <c r="D171" s="13" t="s">
        <v>52</v>
      </c>
      <c r="E171">
        <v>-99</v>
      </c>
      <c r="F171" t="s">
        <v>62</v>
      </c>
      <c r="G171" t="s">
        <v>192</v>
      </c>
      <c r="H171" t="s">
        <v>48</v>
      </c>
    </row>
    <row r="172" spans="1:8" x14ac:dyDescent="0.25">
      <c r="A172" t="s">
        <v>176</v>
      </c>
      <c r="B172">
        <v>3343</v>
      </c>
      <c r="C172">
        <v>4.7202935956874283E-2</v>
      </c>
      <c r="D172" s="13" t="s">
        <v>52</v>
      </c>
      <c r="E172">
        <v>-99</v>
      </c>
      <c r="F172" t="s">
        <v>62</v>
      </c>
      <c r="G172" t="s">
        <v>192</v>
      </c>
      <c r="H172" t="s">
        <v>48</v>
      </c>
    </row>
    <row r="173" spans="1:8" x14ac:dyDescent="0.25">
      <c r="A173" t="s">
        <v>176</v>
      </c>
      <c r="B173">
        <v>3342</v>
      </c>
      <c r="C173">
        <v>4.6545513450511139E-2</v>
      </c>
      <c r="D173" s="13" t="s">
        <v>52</v>
      </c>
      <c r="E173">
        <v>-99</v>
      </c>
      <c r="F173" t="s">
        <v>62</v>
      </c>
      <c r="G173" t="s">
        <v>192</v>
      </c>
      <c r="H173" t="s">
        <v>48</v>
      </c>
    </row>
    <row r="174" spans="1:8" x14ac:dyDescent="0.25">
      <c r="A174" t="s">
        <v>176</v>
      </c>
      <c r="B174">
        <v>3344</v>
      </c>
      <c r="C174">
        <v>2.1201875830211641E-2</v>
      </c>
      <c r="D174" s="13" t="s">
        <v>52</v>
      </c>
      <c r="E174">
        <v>-99</v>
      </c>
      <c r="F174" t="s">
        <v>62</v>
      </c>
      <c r="G174" t="s">
        <v>192</v>
      </c>
      <c r="H174" t="s">
        <v>48</v>
      </c>
    </row>
    <row r="175" spans="1:8" x14ac:dyDescent="0.25">
      <c r="A175" t="s">
        <v>176</v>
      </c>
      <c r="B175">
        <v>3395</v>
      </c>
      <c r="C175">
        <v>1.1932218490491201E-2</v>
      </c>
      <c r="D175" s="13" t="s">
        <v>52</v>
      </c>
      <c r="E175">
        <v>-99</v>
      </c>
      <c r="F175" t="s">
        <v>62</v>
      </c>
      <c r="G175" t="s">
        <v>192</v>
      </c>
      <c r="H175" t="s">
        <v>48</v>
      </c>
    </row>
    <row r="176" spans="1:8" x14ac:dyDescent="0.25">
      <c r="A176" t="s">
        <v>177</v>
      </c>
      <c r="B176">
        <v>3381</v>
      </c>
      <c r="C176">
        <v>19.7041858332367</v>
      </c>
      <c r="D176" s="13" t="s">
        <v>52</v>
      </c>
      <c r="E176">
        <v>-99</v>
      </c>
      <c r="F176" t="s">
        <v>62</v>
      </c>
      <c r="G176" t="s">
        <v>192</v>
      </c>
      <c r="H176" t="s">
        <v>48</v>
      </c>
    </row>
    <row r="177" spans="1:8" x14ac:dyDescent="0.25">
      <c r="A177" t="s">
        <v>177</v>
      </c>
      <c r="B177">
        <v>3379</v>
      </c>
      <c r="C177">
        <v>12.29769064967773</v>
      </c>
      <c r="D177" s="13" t="s">
        <v>52</v>
      </c>
      <c r="E177">
        <v>-99</v>
      </c>
      <c r="F177" t="s">
        <v>62</v>
      </c>
      <c r="G177" t="s">
        <v>192</v>
      </c>
      <c r="H177" t="s">
        <v>48</v>
      </c>
    </row>
    <row r="178" spans="1:8" x14ac:dyDescent="0.25">
      <c r="A178" t="s">
        <v>177</v>
      </c>
      <c r="B178">
        <v>3380</v>
      </c>
      <c r="C178">
        <v>10.534418828584233</v>
      </c>
      <c r="D178" s="13" t="s">
        <v>52</v>
      </c>
      <c r="E178">
        <v>-99</v>
      </c>
      <c r="F178" t="s">
        <v>62</v>
      </c>
      <c r="G178" t="s">
        <v>192</v>
      </c>
      <c r="H178" t="s">
        <v>48</v>
      </c>
    </row>
    <row r="179" spans="1:8" x14ac:dyDescent="0.25">
      <c r="A179" t="s">
        <v>177</v>
      </c>
      <c r="B179">
        <v>3338</v>
      </c>
      <c r="C179">
        <v>10.172722044770181</v>
      </c>
      <c r="D179" s="13" t="s">
        <v>52</v>
      </c>
      <c r="E179">
        <v>-99</v>
      </c>
      <c r="F179" t="s">
        <v>62</v>
      </c>
      <c r="G179" t="s">
        <v>192</v>
      </c>
      <c r="H179" t="s">
        <v>48</v>
      </c>
    </row>
    <row r="180" spans="1:8" x14ac:dyDescent="0.25">
      <c r="A180" t="s">
        <v>177</v>
      </c>
      <c r="B180">
        <v>3403</v>
      </c>
      <c r="C180">
        <v>9.9152642646247617</v>
      </c>
      <c r="D180" s="13" t="s">
        <v>52</v>
      </c>
      <c r="E180">
        <v>-99</v>
      </c>
      <c r="F180" t="s">
        <v>62</v>
      </c>
      <c r="G180" t="s">
        <v>192</v>
      </c>
      <c r="H180" t="s">
        <v>48</v>
      </c>
    </row>
    <row r="181" spans="1:8" x14ac:dyDescent="0.25">
      <c r="A181" t="s">
        <v>177</v>
      </c>
      <c r="B181">
        <v>3337</v>
      </c>
      <c r="C181">
        <v>8.0427298734207699</v>
      </c>
      <c r="D181" s="13" t="s">
        <v>52</v>
      </c>
      <c r="E181">
        <v>-99</v>
      </c>
      <c r="F181" t="s">
        <v>62</v>
      </c>
      <c r="G181" t="s">
        <v>192</v>
      </c>
      <c r="H181" t="s">
        <v>48</v>
      </c>
    </row>
    <row r="182" spans="1:8" x14ac:dyDescent="0.25">
      <c r="A182" t="s">
        <v>177</v>
      </c>
      <c r="B182">
        <v>3401</v>
      </c>
      <c r="C182">
        <v>6.362346898617993</v>
      </c>
      <c r="D182" s="13" t="s">
        <v>52</v>
      </c>
      <c r="E182">
        <v>-99</v>
      </c>
      <c r="F182" t="s">
        <v>62</v>
      </c>
      <c r="G182" t="s">
        <v>192</v>
      </c>
      <c r="H182" t="s">
        <v>48</v>
      </c>
    </row>
    <row r="183" spans="1:8" x14ac:dyDescent="0.25">
      <c r="A183" t="s">
        <v>177</v>
      </c>
      <c r="B183">
        <v>3378</v>
      </c>
      <c r="C183">
        <v>4.7585733120536071</v>
      </c>
      <c r="D183" s="13" t="s">
        <v>52</v>
      </c>
      <c r="E183">
        <v>-99</v>
      </c>
      <c r="F183" t="s">
        <v>62</v>
      </c>
      <c r="G183" t="s">
        <v>192</v>
      </c>
      <c r="H183" t="s">
        <v>48</v>
      </c>
    </row>
    <row r="184" spans="1:8" x14ac:dyDescent="0.25">
      <c r="A184" t="s">
        <v>177</v>
      </c>
      <c r="B184">
        <v>3349</v>
      </c>
      <c r="C184">
        <v>4.5608959725663443</v>
      </c>
      <c r="D184" s="13" t="s">
        <v>52</v>
      </c>
      <c r="E184">
        <v>-99</v>
      </c>
      <c r="F184" t="s">
        <v>62</v>
      </c>
      <c r="G184" t="s">
        <v>192</v>
      </c>
      <c r="H184" t="s">
        <v>48</v>
      </c>
    </row>
    <row r="185" spans="1:8" x14ac:dyDescent="0.25">
      <c r="A185" t="s">
        <v>177</v>
      </c>
      <c r="B185">
        <v>3336</v>
      </c>
      <c r="C185">
        <v>2.5841225776937193</v>
      </c>
      <c r="D185" s="13" t="s">
        <v>52</v>
      </c>
      <c r="E185">
        <v>-99</v>
      </c>
      <c r="F185" t="s">
        <v>62</v>
      </c>
      <c r="G185" t="s">
        <v>192</v>
      </c>
      <c r="H185" t="s">
        <v>48</v>
      </c>
    </row>
    <row r="186" spans="1:8" x14ac:dyDescent="0.25">
      <c r="A186" t="s">
        <v>177</v>
      </c>
      <c r="B186">
        <v>3400</v>
      </c>
      <c r="C186">
        <v>1.6344173418597423</v>
      </c>
      <c r="D186" s="13" t="s">
        <v>52</v>
      </c>
      <c r="E186">
        <v>-99</v>
      </c>
      <c r="F186" t="s">
        <v>62</v>
      </c>
      <c r="G186" t="s">
        <v>192</v>
      </c>
      <c r="H186" t="s">
        <v>48</v>
      </c>
    </row>
    <row r="187" spans="1:8" x14ac:dyDescent="0.25">
      <c r="A187" t="s">
        <v>177</v>
      </c>
      <c r="B187">
        <v>3339</v>
      </c>
      <c r="C187">
        <v>1.5384672228201819</v>
      </c>
      <c r="D187" s="13" t="s">
        <v>52</v>
      </c>
      <c r="E187">
        <v>-99</v>
      </c>
      <c r="F187" t="s">
        <v>62</v>
      </c>
      <c r="G187" t="s">
        <v>192</v>
      </c>
      <c r="H187" t="s">
        <v>48</v>
      </c>
    </row>
    <row r="188" spans="1:8" x14ac:dyDescent="0.25">
      <c r="A188" t="s">
        <v>177</v>
      </c>
      <c r="B188">
        <v>3402</v>
      </c>
      <c r="C188">
        <v>1.2910565755584871</v>
      </c>
      <c r="D188" s="13" t="s">
        <v>52</v>
      </c>
      <c r="E188">
        <v>-99</v>
      </c>
      <c r="F188" t="s">
        <v>62</v>
      </c>
      <c r="G188" t="s">
        <v>192</v>
      </c>
      <c r="H188" t="s">
        <v>48</v>
      </c>
    </row>
    <row r="189" spans="1:8" x14ac:dyDescent="0.25">
      <c r="A189" t="s">
        <v>177</v>
      </c>
      <c r="B189">
        <v>3335</v>
      </c>
      <c r="C189">
        <v>1.2128471814083615</v>
      </c>
      <c r="D189" s="13" t="s">
        <v>52</v>
      </c>
      <c r="E189">
        <v>-99</v>
      </c>
      <c r="F189" t="s">
        <v>62</v>
      </c>
      <c r="G189" t="s">
        <v>192</v>
      </c>
      <c r="H189" t="s">
        <v>48</v>
      </c>
    </row>
    <row r="190" spans="1:8" x14ac:dyDescent="0.25">
      <c r="A190" t="s">
        <v>177</v>
      </c>
      <c r="B190">
        <v>3348</v>
      </c>
      <c r="C190">
        <v>1.0941327710375042</v>
      </c>
      <c r="D190" s="13" t="s">
        <v>52</v>
      </c>
      <c r="E190">
        <v>-99</v>
      </c>
      <c r="F190" t="s">
        <v>62</v>
      </c>
      <c r="G190" t="s">
        <v>192</v>
      </c>
      <c r="H190" t="s">
        <v>48</v>
      </c>
    </row>
    <row r="191" spans="1:8" x14ac:dyDescent="0.25">
      <c r="A191" t="s">
        <v>177</v>
      </c>
      <c r="B191">
        <v>3347</v>
      </c>
      <c r="C191">
        <v>1.0552754846097026</v>
      </c>
      <c r="D191" s="13" t="s">
        <v>52</v>
      </c>
      <c r="E191">
        <v>-99</v>
      </c>
      <c r="F191" t="s">
        <v>62</v>
      </c>
      <c r="G191" t="s">
        <v>192</v>
      </c>
      <c r="H191" t="s">
        <v>48</v>
      </c>
    </row>
    <row r="192" spans="1:8" x14ac:dyDescent="0.25">
      <c r="A192" t="s">
        <v>177</v>
      </c>
      <c r="B192">
        <v>3377</v>
      </c>
      <c r="C192">
        <v>0.90923036101189603</v>
      </c>
      <c r="D192" s="13" t="s">
        <v>52</v>
      </c>
      <c r="E192">
        <v>-99</v>
      </c>
      <c r="F192" t="s">
        <v>62</v>
      </c>
      <c r="G192" t="s">
        <v>192</v>
      </c>
      <c r="H192" t="s">
        <v>48</v>
      </c>
    </row>
    <row r="193" spans="1:8" x14ac:dyDescent="0.25">
      <c r="A193" t="s">
        <v>177</v>
      </c>
      <c r="B193">
        <v>3346</v>
      </c>
      <c r="C193">
        <v>0.67252995740425092</v>
      </c>
      <c r="D193" s="13" t="s">
        <v>52</v>
      </c>
      <c r="E193">
        <v>-99</v>
      </c>
      <c r="F193" t="s">
        <v>62</v>
      </c>
      <c r="G193" t="s">
        <v>192</v>
      </c>
      <c r="H193" t="s">
        <v>48</v>
      </c>
    </row>
    <row r="194" spans="1:8" x14ac:dyDescent="0.25">
      <c r="A194" t="s">
        <v>177</v>
      </c>
      <c r="B194">
        <v>3399</v>
      </c>
      <c r="C194">
        <v>0.22229281505238541</v>
      </c>
      <c r="D194" s="13" t="s">
        <v>52</v>
      </c>
      <c r="E194">
        <v>-99</v>
      </c>
      <c r="F194" t="s">
        <v>62</v>
      </c>
      <c r="G194" t="s">
        <v>192</v>
      </c>
      <c r="H194" t="s">
        <v>48</v>
      </c>
    </row>
    <row r="195" spans="1:8" x14ac:dyDescent="0.25">
      <c r="A195" t="s">
        <v>177</v>
      </c>
      <c r="B195">
        <v>3376</v>
      </c>
      <c r="C195">
        <v>0.21063814090726604</v>
      </c>
      <c r="D195" s="13" t="s">
        <v>52</v>
      </c>
      <c r="E195">
        <v>-99</v>
      </c>
      <c r="F195" t="s">
        <v>62</v>
      </c>
      <c r="G195" t="s">
        <v>192</v>
      </c>
      <c r="H195" t="s">
        <v>48</v>
      </c>
    </row>
    <row r="196" spans="1:8" x14ac:dyDescent="0.25">
      <c r="A196" t="s">
        <v>177</v>
      </c>
      <c r="B196">
        <v>3394</v>
      </c>
      <c r="C196">
        <v>0.19453761046109891</v>
      </c>
      <c r="D196" s="13" t="s">
        <v>52</v>
      </c>
      <c r="E196">
        <v>-99</v>
      </c>
      <c r="F196" t="s">
        <v>62</v>
      </c>
      <c r="G196" t="s">
        <v>192</v>
      </c>
      <c r="H196" t="s">
        <v>48</v>
      </c>
    </row>
    <row r="197" spans="1:8" x14ac:dyDescent="0.25">
      <c r="A197" t="s">
        <v>177</v>
      </c>
      <c r="B197">
        <v>3398</v>
      </c>
      <c r="C197">
        <v>0.13839925547329307</v>
      </c>
      <c r="D197" s="13" t="s">
        <v>52</v>
      </c>
      <c r="E197">
        <v>-99</v>
      </c>
      <c r="F197" t="s">
        <v>62</v>
      </c>
      <c r="G197" t="s">
        <v>192</v>
      </c>
      <c r="H197" t="s">
        <v>48</v>
      </c>
    </row>
    <row r="198" spans="1:8" x14ac:dyDescent="0.25">
      <c r="A198" t="s">
        <v>177</v>
      </c>
      <c r="B198">
        <v>3396</v>
      </c>
      <c r="C198">
        <v>0.10649960856747052</v>
      </c>
      <c r="D198" s="13" t="s">
        <v>52</v>
      </c>
      <c r="E198">
        <v>-99</v>
      </c>
      <c r="F198" t="s">
        <v>62</v>
      </c>
      <c r="G198" t="s">
        <v>192</v>
      </c>
      <c r="H198" t="s">
        <v>48</v>
      </c>
    </row>
    <row r="199" spans="1:8" x14ac:dyDescent="0.25">
      <c r="A199" t="s">
        <v>177</v>
      </c>
      <c r="B199">
        <v>3397</v>
      </c>
      <c r="C199">
        <v>0.10499253863491199</v>
      </c>
      <c r="D199" s="13" t="s">
        <v>52</v>
      </c>
      <c r="E199">
        <v>-99</v>
      </c>
      <c r="F199" t="s">
        <v>62</v>
      </c>
      <c r="G199" t="s">
        <v>192</v>
      </c>
      <c r="H199" t="s">
        <v>48</v>
      </c>
    </row>
    <row r="200" spans="1:8" x14ac:dyDescent="0.25">
      <c r="A200" t="s">
        <v>177</v>
      </c>
      <c r="B200">
        <v>3395</v>
      </c>
      <c r="C200">
        <v>9.5196584073281451E-2</v>
      </c>
      <c r="D200" s="13" t="s">
        <v>52</v>
      </c>
      <c r="E200">
        <v>-99</v>
      </c>
      <c r="F200" t="s">
        <v>62</v>
      </c>
      <c r="G200" t="s">
        <v>192</v>
      </c>
      <c r="H200" t="s">
        <v>48</v>
      </c>
    </row>
    <row r="201" spans="1:8" x14ac:dyDescent="0.25">
      <c r="A201" t="s">
        <v>177</v>
      </c>
      <c r="B201">
        <v>3331</v>
      </c>
      <c r="C201">
        <v>8.4308003810545956E-2</v>
      </c>
      <c r="D201" s="13" t="s">
        <v>52</v>
      </c>
      <c r="E201">
        <v>-99</v>
      </c>
      <c r="F201" t="s">
        <v>62</v>
      </c>
      <c r="G201" t="s">
        <v>192</v>
      </c>
      <c r="H201" t="s">
        <v>48</v>
      </c>
    </row>
    <row r="202" spans="1:8" x14ac:dyDescent="0.25">
      <c r="A202" t="s">
        <v>177</v>
      </c>
      <c r="B202">
        <v>3375</v>
      </c>
      <c r="C202">
        <v>8.2687903633045512E-2</v>
      </c>
      <c r="D202" s="13" t="s">
        <v>52</v>
      </c>
      <c r="E202">
        <v>-99</v>
      </c>
      <c r="F202" t="s">
        <v>62</v>
      </c>
      <c r="G202" t="s">
        <v>192</v>
      </c>
      <c r="H202" t="s">
        <v>48</v>
      </c>
    </row>
    <row r="203" spans="1:8" x14ac:dyDescent="0.25">
      <c r="A203" t="s">
        <v>177</v>
      </c>
      <c r="B203">
        <v>3372</v>
      </c>
      <c r="C203">
        <v>7.7357899638230129E-2</v>
      </c>
      <c r="D203" s="13" t="s">
        <v>52</v>
      </c>
      <c r="E203">
        <v>-99</v>
      </c>
      <c r="F203" t="s">
        <v>62</v>
      </c>
      <c r="G203" t="s">
        <v>192</v>
      </c>
      <c r="H203" t="s">
        <v>48</v>
      </c>
    </row>
    <row r="204" spans="1:8" x14ac:dyDescent="0.25">
      <c r="A204" t="s">
        <v>177</v>
      </c>
      <c r="B204">
        <v>3332</v>
      </c>
      <c r="C204">
        <v>7.2716124245949809E-2</v>
      </c>
      <c r="D204" s="13" t="s">
        <v>52</v>
      </c>
      <c r="E204">
        <v>-99</v>
      </c>
      <c r="F204" t="s">
        <v>62</v>
      </c>
      <c r="G204" t="s">
        <v>192</v>
      </c>
      <c r="H204" t="s">
        <v>48</v>
      </c>
    </row>
    <row r="205" spans="1:8" x14ac:dyDescent="0.25">
      <c r="A205" t="s">
        <v>177</v>
      </c>
      <c r="B205">
        <v>3374</v>
      </c>
      <c r="C205">
        <v>6.2618755697807574E-2</v>
      </c>
      <c r="D205" s="13" t="s">
        <v>52</v>
      </c>
      <c r="E205">
        <v>-99</v>
      </c>
      <c r="F205" t="s">
        <v>62</v>
      </c>
      <c r="G205" t="s">
        <v>192</v>
      </c>
      <c r="H205" t="s">
        <v>48</v>
      </c>
    </row>
    <row r="206" spans="1:8" x14ac:dyDescent="0.25">
      <c r="A206" t="s">
        <v>177</v>
      </c>
      <c r="B206">
        <v>3334</v>
      </c>
      <c r="C206">
        <v>5.9428791007225312E-2</v>
      </c>
      <c r="D206" s="13" t="s">
        <v>52</v>
      </c>
      <c r="E206">
        <v>-99</v>
      </c>
      <c r="F206" t="s">
        <v>62</v>
      </c>
      <c r="G206" t="s">
        <v>192</v>
      </c>
      <c r="H206" t="s">
        <v>48</v>
      </c>
    </row>
    <row r="207" spans="1:8" x14ac:dyDescent="0.25">
      <c r="A207" t="s">
        <v>177</v>
      </c>
      <c r="B207">
        <v>3373</v>
      </c>
      <c r="C207">
        <v>4.8879301479315483E-2</v>
      </c>
      <c r="D207" s="13" t="s">
        <v>52</v>
      </c>
      <c r="E207">
        <v>-99</v>
      </c>
      <c r="F207" t="s">
        <v>62</v>
      </c>
      <c r="G207" t="s">
        <v>192</v>
      </c>
      <c r="H207" t="s">
        <v>48</v>
      </c>
    </row>
    <row r="208" spans="1:8" x14ac:dyDescent="0.25">
      <c r="A208" t="s">
        <v>177</v>
      </c>
      <c r="B208">
        <v>3343</v>
      </c>
      <c r="C208">
        <v>2.5469481860239417E-2</v>
      </c>
      <c r="D208" s="13" t="s">
        <v>52</v>
      </c>
      <c r="E208">
        <v>-99</v>
      </c>
      <c r="F208" t="s">
        <v>62</v>
      </c>
      <c r="G208" t="s">
        <v>192</v>
      </c>
      <c r="H208" t="s">
        <v>48</v>
      </c>
    </row>
    <row r="209" spans="1:8" x14ac:dyDescent="0.25">
      <c r="A209" t="s">
        <v>177</v>
      </c>
      <c r="B209">
        <v>3333</v>
      </c>
      <c r="C209">
        <v>2.3485173115704E-2</v>
      </c>
      <c r="D209" s="13" t="s">
        <v>52</v>
      </c>
      <c r="E209">
        <v>-99</v>
      </c>
      <c r="F209" t="s">
        <v>62</v>
      </c>
      <c r="G209" t="s">
        <v>192</v>
      </c>
      <c r="H209" t="s">
        <v>48</v>
      </c>
    </row>
    <row r="210" spans="1:8" x14ac:dyDescent="0.25">
      <c r="A210" t="s">
        <v>177</v>
      </c>
      <c r="B210">
        <v>3345</v>
      </c>
      <c r="C210">
        <v>1.9589397340040161E-2</v>
      </c>
      <c r="D210" s="13" t="s">
        <v>52</v>
      </c>
      <c r="E210">
        <v>-99</v>
      </c>
      <c r="F210" t="s">
        <v>62</v>
      </c>
      <c r="G210" t="s">
        <v>192</v>
      </c>
      <c r="H210" t="s">
        <v>48</v>
      </c>
    </row>
    <row r="211" spans="1:8" x14ac:dyDescent="0.25">
      <c r="A211" t="s">
        <v>177</v>
      </c>
      <c r="B211">
        <v>3341</v>
      </c>
      <c r="C211">
        <v>1.8991341755136507E-2</v>
      </c>
      <c r="D211" s="13" t="s">
        <v>52</v>
      </c>
      <c r="E211">
        <v>-99</v>
      </c>
      <c r="F211" t="s">
        <v>62</v>
      </c>
      <c r="G211" t="s">
        <v>192</v>
      </c>
      <c r="H211" t="s">
        <v>48</v>
      </c>
    </row>
    <row r="212" spans="1:8" x14ac:dyDescent="0.25">
      <c r="A212" t="s">
        <v>177</v>
      </c>
      <c r="B212">
        <v>3342</v>
      </c>
      <c r="C212">
        <v>7.4172958514089745E-3</v>
      </c>
      <c r="D212" s="13" t="s">
        <v>52</v>
      </c>
      <c r="E212">
        <v>-99</v>
      </c>
      <c r="F212" t="s">
        <v>62</v>
      </c>
      <c r="G212" t="s">
        <v>192</v>
      </c>
      <c r="H212" t="s">
        <v>48</v>
      </c>
    </row>
    <row r="213" spans="1:8" x14ac:dyDescent="0.25">
      <c r="A213" t="s">
        <v>177</v>
      </c>
      <c r="B213">
        <v>3344</v>
      </c>
      <c r="C213">
        <v>3.5868264394893377E-3</v>
      </c>
      <c r="D213" s="13" t="s">
        <v>52</v>
      </c>
      <c r="E213">
        <v>-99</v>
      </c>
      <c r="F213" t="s">
        <v>62</v>
      </c>
      <c r="G213" t="s">
        <v>192</v>
      </c>
      <c r="H213" t="s">
        <v>48</v>
      </c>
    </row>
    <row r="214" spans="1:8" x14ac:dyDescent="0.25">
      <c r="A214" t="s">
        <v>178</v>
      </c>
      <c r="B214">
        <v>3380</v>
      </c>
      <c r="C214">
        <v>24.495655923326694</v>
      </c>
      <c r="D214" s="13" t="s">
        <v>52</v>
      </c>
      <c r="E214">
        <v>-99</v>
      </c>
      <c r="F214" t="s">
        <v>62</v>
      </c>
      <c r="G214" t="s">
        <v>192</v>
      </c>
      <c r="H214" t="s">
        <v>48</v>
      </c>
    </row>
    <row r="215" spans="1:8" x14ac:dyDescent="0.25">
      <c r="A215" t="s">
        <v>178</v>
      </c>
      <c r="B215">
        <v>3381</v>
      </c>
      <c r="C215">
        <v>14.44637046685671</v>
      </c>
      <c r="D215" s="13" t="s">
        <v>52</v>
      </c>
      <c r="E215">
        <v>-99</v>
      </c>
      <c r="F215" t="s">
        <v>62</v>
      </c>
      <c r="G215" t="s">
        <v>192</v>
      </c>
      <c r="H215" t="s">
        <v>48</v>
      </c>
    </row>
    <row r="216" spans="1:8" x14ac:dyDescent="0.25">
      <c r="A216" t="s">
        <v>178</v>
      </c>
      <c r="B216">
        <v>3379</v>
      </c>
      <c r="C216">
        <v>8.9940375212455557</v>
      </c>
      <c r="D216" s="13" t="s">
        <v>52</v>
      </c>
      <c r="E216">
        <v>-99</v>
      </c>
      <c r="F216" t="s">
        <v>62</v>
      </c>
      <c r="G216" t="s">
        <v>192</v>
      </c>
      <c r="H216" t="s">
        <v>48</v>
      </c>
    </row>
    <row r="217" spans="1:8" x14ac:dyDescent="0.25">
      <c r="A217" t="s">
        <v>178</v>
      </c>
      <c r="B217">
        <v>3338</v>
      </c>
      <c r="C217">
        <v>7.6044747103339514</v>
      </c>
      <c r="D217" s="13" t="s">
        <v>52</v>
      </c>
      <c r="E217">
        <v>-99</v>
      </c>
      <c r="F217" t="s">
        <v>62</v>
      </c>
      <c r="G217" t="s">
        <v>192</v>
      </c>
      <c r="H217" t="s">
        <v>48</v>
      </c>
    </row>
    <row r="218" spans="1:8" x14ac:dyDescent="0.25">
      <c r="A218" t="s">
        <v>178</v>
      </c>
      <c r="B218">
        <v>3337</v>
      </c>
      <c r="C218">
        <v>6.1731020449347405</v>
      </c>
      <c r="D218" s="13" t="s">
        <v>52</v>
      </c>
      <c r="E218">
        <v>-99</v>
      </c>
      <c r="F218" t="s">
        <v>62</v>
      </c>
      <c r="G218" t="s">
        <v>192</v>
      </c>
      <c r="H218" t="s">
        <v>48</v>
      </c>
    </row>
    <row r="219" spans="1:8" x14ac:dyDescent="0.25">
      <c r="A219" t="s">
        <v>178</v>
      </c>
      <c r="B219">
        <v>3403</v>
      </c>
      <c r="C219">
        <v>4.9120840415458131</v>
      </c>
      <c r="D219" s="13" t="s">
        <v>52</v>
      </c>
      <c r="E219">
        <v>-99</v>
      </c>
      <c r="F219" t="s">
        <v>62</v>
      </c>
      <c r="G219" t="s">
        <v>192</v>
      </c>
      <c r="H219" t="s">
        <v>48</v>
      </c>
    </row>
    <row r="220" spans="1:8" x14ac:dyDescent="0.25">
      <c r="A220" t="s">
        <v>178</v>
      </c>
      <c r="B220">
        <v>3378</v>
      </c>
      <c r="C220">
        <v>4.5625208659866923</v>
      </c>
      <c r="D220" s="13" t="s">
        <v>52</v>
      </c>
      <c r="E220">
        <v>-99</v>
      </c>
      <c r="F220" t="s">
        <v>62</v>
      </c>
      <c r="G220" t="s">
        <v>192</v>
      </c>
      <c r="H220" t="s">
        <v>48</v>
      </c>
    </row>
    <row r="221" spans="1:8" x14ac:dyDescent="0.25">
      <c r="A221" t="s">
        <v>178</v>
      </c>
      <c r="B221">
        <v>3401</v>
      </c>
      <c r="C221">
        <v>4.0694925034602987</v>
      </c>
      <c r="D221" s="13" t="s">
        <v>52</v>
      </c>
      <c r="E221">
        <v>-99</v>
      </c>
      <c r="F221" t="s">
        <v>62</v>
      </c>
      <c r="G221" t="s">
        <v>192</v>
      </c>
      <c r="H221" t="s">
        <v>48</v>
      </c>
    </row>
    <row r="222" spans="1:8" x14ac:dyDescent="0.25">
      <c r="A222" t="s">
        <v>178</v>
      </c>
      <c r="B222">
        <v>3349</v>
      </c>
      <c r="C222">
        <v>3.8350293979023524</v>
      </c>
      <c r="D222" s="13" t="s">
        <v>52</v>
      </c>
      <c r="E222">
        <v>-99</v>
      </c>
      <c r="F222" t="s">
        <v>62</v>
      </c>
      <c r="G222" t="s">
        <v>192</v>
      </c>
      <c r="H222" t="s">
        <v>48</v>
      </c>
    </row>
    <row r="223" spans="1:8" x14ac:dyDescent="0.25">
      <c r="A223" t="s">
        <v>178</v>
      </c>
      <c r="B223">
        <v>3336</v>
      </c>
      <c r="C223">
        <v>3.558428517429447</v>
      </c>
      <c r="D223" s="13" t="s">
        <v>52</v>
      </c>
      <c r="E223">
        <v>-99</v>
      </c>
      <c r="F223" t="s">
        <v>62</v>
      </c>
      <c r="G223" t="s">
        <v>192</v>
      </c>
      <c r="H223" t="s">
        <v>48</v>
      </c>
    </row>
    <row r="224" spans="1:8" x14ac:dyDescent="0.25">
      <c r="A224" t="s">
        <v>178</v>
      </c>
      <c r="B224">
        <v>3335</v>
      </c>
      <c r="C224">
        <v>3.5372776498651288</v>
      </c>
      <c r="D224" s="13" t="s">
        <v>52</v>
      </c>
      <c r="E224">
        <v>-99</v>
      </c>
      <c r="F224" t="s">
        <v>62</v>
      </c>
      <c r="G224" t="s">
        <v>192</v>
      </c>
      <c r="H224" t="s">
        <v>48</v>
      </c>
    </row>
    <row r="225" spans="1:8" x14ac:dyDescent="0.25">
      <c r="A225" t="s">
        <v>178</v>
      </c>
      <c r="B225">
        <v>3402</v>
      </c>
      <c r="C225">
        <v>2.5889317739580227</v>
      </c>
      <c r="D225" s="13" t="s">
        <v>52</v>
      </c>
      <c r="E225">
        <v>-99</v>
      </c>
      <c r="F225" t="s">
        <v>62</v>
      </c>
      <c r="G225" t="s">
        <v>192</v>
      </c>
      <c r="H225" t="s">
        <v>48</v>
      </c>
    </row>
    <row r="226" spans="1:8" x14ac:dyDescent="0.25">
      <c r="A226" t="s">
        <v>178</v>
      </c>
      <c r="B226">
        <v>3339</v>
      </c>
      <c r="C226">
        <v>2.1872292504496529</v>
      </c>
      <c r="D226" s="13" t="s">
        <v>52</v>
      </c>
      <c r="E226">
        <v>-99</v>
      </c>
      <c r="F226" t="s">
        <v>62</v>
      </c>
      <c r="G226" t="s">
        <v>192</v>
      </c>
      <c r="H226" t="s">
        <v>48</v>
      </c>
    </row>
    <row r="227" spans="1:8" x14ac:dyDescent="0.25">
      <c r="A227" t="s">
        <v>178</v>
      </c>
      <c r="B227">
        <v>3347</v>
      </c>
      <c r="C227">
        <v>1.8742292025404783</v>
      </c>
      <c r="D227" s="13" t="s">
        <v>52</v>
      </c>
      <c r="E227">
        <v>-99</v>
      </c>
      <c r="F227" t="s">
        <v>62</v>
      </c>
      <c r="G227" t="s">
        <v>192</v>
      </c>
      <c r="H227" t="s">
        <v>48</v>
      </c>
    </row>
    <row r="228" spans="1:8" x14ac:dyDescent="0.25">
      <c r="A228" t="s">
        <v>178</v>
      </c>
      <c r="B228">
        <v>3377</v>
      </c>
      <c r="C228">
        <v>1.7127283920687459</v>
      </c>
      <c r="D228" s="13" t="s">
        <v>52</v>
      </c>
      <c r="E228">
        <v>-99</v>
      </c>
      <c r="F228" t="s">
        <v>62</v>
      </c>
      <c r="G228" t="s">
        <v>192</v>
      </c>
      <c r="H228" t="s">
        <v>48</v>
      </c>
    </row>
    <row r="229" spans="1:8" x14ac:dyDescent="0.25">
      <c r="A229" t="s">
        <v>178</v>
      </c>
      <c r="B229">
        <v>3346</v>
      </c>
      <c r="C229">
        <v>1.6067117179052719</v>
      </c>
      <c r="D229" s="13" t="s">
        <v>52</v>
      </c>
      <c r="E229">
        <v>-99</v>
      </c>
      <c r="F229" t="s">
        <v>62</v>
      </c>
      <c r="G229" t="s">
        <v>192</v>
      </c>
      <c r="H229" t="s">
        <v>48</v>
      </c>
    </row>
    <row r="230" spans="1:8" x14ac:dyDescent="0.25">
      <c r="A230" t="s">
        <v>178</v>
      </c>
      <c r="B230">
        <v>3348</v>
      </c>
      <c r="C230">
        <v>1.4915460638186278</v>
      </c>
      <c r="D230" s="13" t="s">
        <v>52</v>
      </c>
      <c r="E230">
        <v>-99</v>
      </c>
      <c r="F230" t="s">
        <v>62</v>
      </c>
      <c r="G230" t="s">
        <v>192</v>
      </c>
      <c r="H230" t="s">
        <v>48</v>
      </c>
    </row>
    <row r="231" spans="1:8" x14ac:dyDescent="0.25">
      <c r="A231" t="s">
        <v>178</v>
      </c>
      <c r="B231">
        <v>3400</v>
      </c>
      <c r="C231">
        <v>1.3969410205270645</v>
      </c>
      <c r="D231" s="13" t="s">
        <v>52</v>
      </c>
      <c r="E231">
        <v>-99</v>
      </c>
      <c r="F231" t="s">
        <v>62</v>
      </c>
      <c r="G231" t="s">
        <v>192</v>
      </c>
      <c r="H231" t="s">
        <v>48</v>
      </c>
    </row>
    <row r="232" spans="1:8" x14ac:dyDescent="0.25">
      <c r="A232" t="s">
        <v>178</v>
      </c>
      <c r="B232">
        <v>3399</v>
      </c>
      <c r="C232">
        <v>0.24315299688282124</v>
      </c>
      <c r="D232" s="13" t="s">
        <v>52</v>
      </c>
      <c r="E232">
        <v>-99</v>
      </c>
      <c r="F232" t="s">
        <v>62</v>
      </c>
      <c r="G232" t="s">
        <v>192</v>
      </c>
      <c r="H232" t="s">
        <v>48</v>
      </c>
    </row>
    <row r="233" spans="1:8" x14ac:dyDescent="0.25">
      <c r="A233" t="s">
        <v>178</v>
      </c>
      <c r="B233">
        <v>3334</v>
      </c>
      <c r="C233">
        <v>0.18863622583525677</v>
      </c>
      <c r="D233" s="13" t="s">
        <v>52</v>
      </c>
      <c r="E233">
        <v>-99</v>
      </c>
      <c r="F233" t="s">
        <v>62</v>
      </c>
      <c r="G233" t="s">
        <v>192</v>
      </c>
      <c r="H233" t="s">
        <v>48</v>
      </c>
    </row>
    <row r="234" spans="1:8" x14ac:dyDescent="0.25">
      <c r="A234" t="s">
        <v>178</v>
      </c>
      <c r="B234">
        <v>3376</v>
      </c>
      <c r="C234">
        <v>0.15013836766392405</v>
      </c>
      <c r="D234" s="13" t="s">
        <v>52</v>
      </c>
      <c r="E234">
        <v>-99</v>
      </c>
      <c r="F234" t="s">
        <v>62</v>
      </c>
      <c r="G234" t="s">
        <v>192</v>
      </c>
      <c r="H234" t="s">
        <v>48</v>
      </c>
    </row>
    <row r="235" spans="1:8" x14ac:dyDescent="0.25">
      <c r="A235" t="s">
        <v>178</v>
      </c>
      <c r="B235">
        <v>3331</v>
      </c>
      <c r="C235">
        <v>7.7323636770019216E-2</v>
      </c>
      <c r="D235" s="13" t="s">
        <v>52</v>
      </c>
      <c r="E235">
        <v>-99</v>
      </c>
      <c r="F235" t="s">
        <v>62</v>
      </c>
      <c r="G235" t="s">
        <v>192</v>
      </c>
      <c r="H235" t="s">
        <v>48</v>
      </c>
    </row>
    <row r="236" spans="1:8" x14ac:dyDescent="0.25">
      <c r="A236" t="s">
        <v>178</v>
      </c>
      <c r="B236">
        <v>3345</v>
      </c>
      <c r="C236">
        <v>6.6289114389564807E-2</v>
      </c>
      <c r="D236" s="13" t="s">
        <v>52</v>
      </c>
      <c r="E236">
        <v>-99</v>
      </c>
      <c r="F236" t="s">
        <v>62</v>
      </c>
      <c r="G236" t="s">
        <v>192</v>
      </c>
      <c r="H236" t="s">
        <v>48</v>
      </c>
    </row>
    <row r="237" spans="1:8" x14ac:dyDescent="0.25">
      <c r="A237" t="s">
        <v>178</v>
      </c>
      <c r="B237">
        <v>3375</v>
      </c>
      <c r="C237">
        <v>4.2282059902995231E-2</v>
      </c>
      <c r="D237" s="13" t="s">
        <v>52</v>
      </c>
      <c r="E237">
        <v>-99</v>
      </c>
      <c r="F237" t="s">
        <v>62</v>
      </c>
      <c r="G237" t="s">
        <v>192</v>
      </c>
      <c r="H237" t="s">
        <v>48</v>
      </c>
    </row>
    <row r="238" spans="1:8" x14ac:dyDescent="0.25">
      <c r="A238" t="s">
        <v>178</v>
      </c>
      <c r="B238">
        <v>3333</v>
      </c>
      <c r="C238">
        <v>4.0858885248279873E-2</v>
      </c>
      <c r="D238" s="13" t="s">
        <v>52</v>
      </c>
      <c r="E238">
        <v>-99</v>
      </c>
      <c r="F238" t="s">
        <v>62</v>
      </c>
      <c r="G238" t="s">
        <v>192</v>
      </c>
      <c r="H238" t="s">
        <v>48</v>
      </c>
    </row>
    <row r="239" spans="1:8" x14ac:dyDescent="0.25">
      <c r="A239" t="s">
        <v>178</v>
      </c>
      <c r="B239">
        <v>3332</v>
      </c>
      <c r="C239">
        <v>3.1873865538786544E-2</v>
      </c>
      <c r="D239" s="13" t="s">
        <v>52</v>
      </c>
      <c r="E239">
        <v>-99</v>
      </c>
      <c r="F239" t="s">
        <v>62</v>
      </c>
      <c r="G239" t="s">
        <v>192</v>
      </c>
      <c r="H239" t="s">
        <v>48</v>
      </c>
    </row>
    <row r="240" spans="1:8" x14ac:dyDescent="0.25">
      <c r="A240" t="s">
        <v>178</v>
      </c>
      <c r="B240">
        <v>3398</v>
      </c>
      <c r="C240">
        <v>3.0873708235357546E-2</v>
      </c>
      <c r="D240" s="13" t="s">
        <v>52</v>
      </c>
      <c r="E240">
        <v>-99</v>
      </c>
      <c r="F240" t="s">
        <v>62</v>
      </c>
      <c r="G240" t="s">
        <v>192</v>
      </c>
      <c r="H240" t="s">
        <v>48</v>
      </c>
    </row>
    <row r="241" spans="1:8" x14ac:dyDescent="0.25">
      <c r="A241" t="s">
        <v>178</v>
      </c>
      <c r="B241">
        <v>3343</v>
      </c>
      <c r="C241">
        <v>2.3646342016480429E-2</v>
      </c>
      <c r="D241" s="13" t="s">
        <v>52</v>
      </c>
      <c r="E241">
        <v>-99</v>
      </c>
      <c r="F241" t="s">
        <v>62</v>
      </c>
      <c r="G241" t="s">
        <v>192</v>
      </c>
      <c r="H241" t="s">
        <v>48</v>
      </c>
    </row>
    <row r="242" spans="1:8" x14ac:dyDescent="0.25">
      <c r="A242" t="s">
        <v>178</v>
      </c>
      <c r="B242">
        <v>3341</v>
      </c>
      <c r="C242">
        <v>1.5054826819811627E-2</v>
      </c>
      <c r="D242" s="13" t="s">
        <v>52</v>
      </c>
      <c r="E242">
        <v>-99</v>
      </c>
      <c r="F242" t="s">
        <v>62</v>
      </c>
      <c r="G242" t="s">
        <v>192</v>
      </c>
      <c r="H242" t="s">
        <v>48</v>
      </c>
    </row>
    <row r="243" spans="1:8" x14ac:dyDescent="0.25">
      <c r="A243" t="s">
        <v>178</v>
      </c>
      <c r="B243">
        <v>3374</v>
      </c>
      <c r="C243">
        <v>1.3939897366808805E-2</v>
      </c>
      <c r="D243" s="13" t="s">
        <v>52</v>
      </c>
      <c r="E243">
        <v>-99</v>
      </c>
      <c r="F243" t="s">
        <v>62</v>
      </c>
      <c r="G243" t="s">
        <v>192</v>
      </c>
      <c r="H243" t="s">
        <v>48</v>
      </c>
    </row>
    <row r="244" spans="1:8" x14ac:dyDescent="0.25">
      <c r="A244" t="s">
        <v>178</v>
      </c>
      <c r="B244">
        <v>3342</v>
      </c>
      <c r="C244">
        <v>1.062790105053572E-2</v>
      </c>
      <c r="D244" s="13" t="s">
        <v>52</v>
      </c>
      <c r="E244">
        <v>-99</v>
      </c>
      <c r="F244" t="s">
        <v>62</v>
      </c>
      <c r="G244" t="s">
        <v>192</v>
      </c>
      <c r="H244" t="s">
        <v>48</v>
      </c>
    </row>
    <row r="245" spans="1:8" x14ac:dyDescent="0.25">
      <c r="A245" t="s">
        <v>178</v>
      </c>
      <c r="B245">
        <v>3397</v>
      </c>
      <c r="C245">
        <v>8.4111589616242266E-3</v>
      </c>
      <c r="D245" s="13" t="s">
        <v>52</v>
      </c>
      <c r="E245">
        <v>-99</v>
      </c>
      <c r="F245" t="s">
        <v>62</v>
      </c>
      <c r="G245" t="s">
        <v>192</v>
      </c>
      <c r="H245" t="s">
        <v>48</v>
      </c>
    </row>
    <row r="246" spans="1:8" x14ac:dyDescent="0.25">
      <c r="A246" t="s">
        <v>178</v>
      </c>
      <c r="B246">
        <v>3344</v>
      </c>
      <c r="C246">
        <v>7.3126255299890948E-3</v>
      </c>
      <c r="D246" s="13" t="s">
        <v>52</v>
      </c>
      <c r="E246">
        <v>-99</v>
      </c>
      <c r="F246" t="s">
        <v>62</v>
      </c>
      <c r="G246" t="s">
        <v>192</v>
      </c>
      <c r="H246" t="s">
        <v>48</v>
      </c>
    </row>
    <row r="247" spans="1:8" x14ac:dyDescent="0.25">
      <c r="A247" t="s">
        <v>178</v>
      </c>
      <c r="B247">
        <v>3373</v>
      </c>
      <c r="C247">
        <v>2.7873236325070541E-3</v>
      </c>
      <c r="D247" s="13" t="s">
        <v>52</v>
      </c>
      <c r="E247">
        <v>-99</v>
      </c>
      <c r="F247" t="s">
        <v>62</v>
      </c>
      <c r="G247" t="s">
        <v>192</v>
      </c>
      <c r="H247" t="s">
        <v>48</v>
      </c>
    </row>
    <row r="248" spans="1:8" x14ac:dyDescent="0.25">
      <c r="A248" t="s">
        <v>179</v>
      </c>
      <c r="B248">
        <v>3379</v>
      </c>
      <c r="C248">
        <v>26.220606266164854</v>
      </c>
      <c r="D248" s="13" t="s">
        <v>52</v>
      </c>
      <c r="E248">
        <v>-99</v>
      </c>
      <c r="F248" t="s">
        <v>62</v>
      </c>
      <c r="G248" t="s">
        <v>192</v>
      </c>
      <c r="H248" t="s">
        <v>48</v>
      </c>
    </row>
    <row r="249" spans="1:8" x14ac:dyDescent="0.25">
      <c r="A249" t="s">
        <v>179</v>
      </c>
      <c r="B249">
        <v>3380</v>
      </c>
      <c r="C249">
        <v>17.203717070079787</v>
      </c>
      <c r="D249" s="13" t="s">
        <v>52</v>
      </c>
      <c r="E249">
        <v>-99</v>
      </c>
      <c r="F249" t="s">
        <v>62</v>
      </c>
      <c r="G249" t="s">
        <v>192</v>
      </c>
      <c r="H249" t="s">
        <v>48</v>
      </c>
    </row>
    <row r="250" spans="1:8" x14ac:dyDescent="0.25">
      <c r="A250" t="s">
        <v>179</v>
      </c>
      <c r="B250">
        <v>3378</v>
      </c>
      <c r="C250">
        <v>11.658260570746258</v>
      </c>
      <c r="D250" s="13" t="s">
        <v>52</v>
      </c>
      <c r="E250">
        <v>-99</v>
      </c>
      <c r="F250" t="s">
        <v>62</v>
      </c>
      <c r="G250" t="s">
        <v>192</v>
      </c>
      <c r="H250" t="s">
        <v>48</v>
      </c>
    </row>
    <row r="251" spans="1:8" x14ac:dyDescent="0.25">
      <c r="A251" t="s">
        <v>179</v>
      </c>
      <c r="B251">
        <v>3339</v>
      </c>
      <c r="C251">
        <v>9.9433704310714788</v>
      </c>
      <c r="D251" s="13" t="s">
        <v>52</v>
      </c>
      <c r="E251">
        <v>-99</v>
      </c>
      <c r="F251" t="s">
        <v>62</v>
      </c>
      <c r="G251" t="s">
        <v>192</v>
      </c>
      <c r="H251" t="s">
        <v>48</v>
      </c>
    </row>
    <row r="252" spans="1:8" x14ac:dyDescent="0.25">
      <c r="A252" t="s">
        <v>179</v>
      </c>
      <c r="B252">
        <v>3336</v>
      </c>
      <c r="C252">
        <v>7.8326458222039221</v>
      </c>
      <c r="D252" s="13" t="s">
        <v>52</v>
      </c>
      <c r="E252">
        <v>-99</v>
      </c>
      <c r="F252" t="s">
        <v>62</v>
      </c>
      <c r="G252" t="s">
        <v>192</v>
      </c>
      <c r="H252" t="s">
        <v>48</v>
      </c>
    </row>
    <row r="253" spans="1:8" x14ac:dyDescent="0.25">
      <c r="A253" t="s">
        <v>179</v>
      </c>
      <c r="B253">
        <v>3338</v>
      </c>
      <c r="C253">
        <v>5.262358170802055</v>
      </c>
      <c r="D253" s="13" t="s">
        <v>52</v>
      </c>
      <c r="E253">
        <v>-99</v>
      </c>
      <c r="F253" t="s">
        <v>62</v>
      </c>
      <c r="G253" t="s">
        <v>192</v>
      </c>
      <c r="H253" t="s">
        <v>48</v>
      </c>
    </row>
    <row r="254" spans="1:8" x14ac:dyDescent="0.25">
      <c r="A254" t="s">
        <v>179</v>
      </c>
      <c r="B254">
        <v>3377</v>
      </c>
      <c r="C254">
        <v>4.82575989766171</v>
      </c>
      <c r="D254" s="13" t="s">
        <v>52</v>
      </c>
      <c r="E254">
        <v>-99</v>
      </c>
      <c r="F254" t="s">
        <v>62</v>
      </c>
      <c r="G254" t="s">
        <v>192</v>
      </c>
      <c r="H254" t="s">
        <v>48</v>
      </c>
    </row>
    <row r="255" spans="1:8" x14ac:dyDescent="0.25">
      <c r="A255" t="s">
        <v>179</v>
      </c>
      <c r="B255">
        <v>3337</v>
      </c>
      <c r="C255">
        <v>4.675926821825537</v>
      </c>
      <c r="D255" s="13" t="s">
        <v>52</v>
      </c>
      <c r="E255">
        <v>-99</v>
      </c>
      <c r="F255" t="s">
        <v>62</v>
      </c>
      <c r="G255" t="s">
        <v>192</v>
      </c>
      <c r="H255" t="s">
        <v>48</v>
      </c>
    </row>
    <row r="256" spans="1:8" x14ac:dyDescent="0.25">
      <c r="A256" t="s">
        <v>179</v>
      </c>
      <c r="B256">
        <v>3400</v>
      </c>
      <c r="C256">
        <v>4.060321115460412</v>
      </c>
      <c r="D256" s="13" t="s">
        <v>52</v>
      </c>
      <c r="E256">
        <v>-99</v>
      </c>
      <c r="F256" t="s">
        <v>62</v>
      </c>
      <c r="G256" t="s">
        <v>192</v>
      </c>
      <c r="H256" t="s">
        <v>48</v>
      </c>
    </row>
    <row r="257" spans="1:8" x14ac:dyDescent="0.25">
      <c r="A257" t="s">
        <v>179</v>
      </c>
      <c r="B257">
        <v>3399</v>
      </c>
      <c r="C257">
        <v>2.1184865938608541</v>
      </c>
      <c r="D257" s="13" t="s">
        <v>52</v>
      </c>
      <c r="E257">
        <v>-99</v>
      </c>
      <c r="F257" t="s">
        <v>62</v>
      </c>
      <c r="G257" t="s">
        <v>192</v>
      </c>
      <c r="H257" t="s">
        <v>48</v>
      </c>
    </row>
    <row r="258" spans="1:8" x14ac:dyDescent="0.25">
      <c r="A258" t="s">
        <v>179</v>
      </c>
      <c r="B258">
        <v>3335</v>
      </c>
      <c r="C258">
        <v>1.7090820336625518</v>
      </c>
      <c r="D258" s="13" t="s">
        <v>52</v>
      </c>
      <c r="E258">
        <v>-99</v>
      </c>
      <c r="F258" t="s">
        <v>62</v>
      </c>
      <c r="G258" t="s">
        <v>192</v>
      </c>
      <c r="H258" t="s">
        <v>48</v>
      </c>
    </row>
    <row r="259" spans="1:8" x14ac:dyDescent="0.25">
      <c r="A259" t="s">
        <v>179</v>
      </c>
      <c r="B259">
        <v>3348</v>
      </c>
      <c r="C259">
        <v>1.2938426019865283</v>
      </c>
      <c r="D259" s="13" t="s">
        <v>52</v>
      </c>
      <c r="E259">
        <v>-99</v>
      </c>
      <c r="F259" t="s">
        <v>62</v>
      </c>
      <c r="G259" t="s">
        <v>192</v>
      </c>
      <c r="H259" t="s">
        <v>48</v>
      </c>
    </row>
    <row r="260" spans="1:8" x14ac:dyDescent="0.25">
      <c r="A260" t="s">
        <v>179</v>
      </c>
      <c r="B260">
        <v>3347</v>
      </c>
      <c r="C260">
        <v>1.0686112098533744</v>
      </c>
      <c r="D260" s="13" t="s">
        <v>52</v>
      </c>
      <c r="E260">
        <v>-99</v>
      </c>
      <c r="F260" t="s">
        <v>62</v>
      </c>
      <c r="G260" t="s">
        <v>192</v>
      </c>
      <c r="H260" t="s">
        <v>48</v>
      </c>
    </row>
    <row r="261" spans="1:8" x14ac:dyDescent="0.25">
      <c r="A261" t="s">
        <v>179</v>
      </c>
      <c r="B261">
        <v>3346</v>
      </c>
      <c r="C261">
        <v>0.35702454422627844</v>
      </c>
      <c r="D261" s="13" t="s">
        <v>52</v>
      </c>
      <c r="E261">
        <v>-99</v>
      </c>
      <c r="F261" t="s">
        <v>62</v>
      </c>
      <c r="G261" t="s">
        <v>192</v>
      </c>
      <c r="H261" t="s">
        <v>48</v>
      </c>
    </row>
    <row r="262" spans="1:8" x14ac:dyDescent="0.25">
      <c r="A262" t="s">
        <v>179</v>
      </c>
      <c r="B262">
        <v>3394</v>
      </c>
      <c r="C262">
        <v>0.29388481112561182</v>
      </c>
      <c r="D262" s="13" t="s">
        <v>52</v>
      </c>
      <c r="E262">
        <v>-99</v>
      </c>
      <c r="F262" t="s">
        <v>62</v>
      </c>
      <c r="G262" t="s">
        <v>192</v>
      </c>
      <c r="H262" t="s">
        <v>48</v>
      </c>
    </row>
    <row r="263" spans="1:8" x14ac:dyDescent="0.25">
      <c r="A263" t="s">
        <v>179</v>
      </c>
      <c r="B263">
        <v>3376</v>
      </c>
      <c r="C263">
        <v>0.26061533751640098</v>
      </c>
      <c r="D263" s="13" t="s">
        <v>52</v>
      </c>
      <c r="E263">
        <v>-99</v>
      </c>
      <c r="F263" t="s">
        <v>62</v>
      </c>
      <c r="G263" t="s">
        <v>192</v>
      </c>
      <c r="H263" t="s">
        <v>48</v>
      </c>
    </row>
    <row r="264" spans="1:8" x14ac:dyDescent="0.25">
      <c r="A264" t="s">
        <v>179</v>
      </c>
      <c r="B264">
        <v>3349</v>
      </c>
      <c r="C264">
        <v>0.20074099120601904</v>
      </c>
      <c r="D264" s="13" t="s">
        <v>52</v>
      </c>
      <c r="E264">
        <v>-99</v>
      </c>
      <c r="F264" t="s">
        <v>62</v>
      </c>
      <c r="G264" t="s">
        <v>192</v>
      </c>
      <c r="H264" t="s">
        <v>48</v>
      </c>
    </row>
    <row r="265" spans="1:8" x14ac:dyDescent="0.25">
      <c r="A265" t="s">
        <v>179</v>
      </c>
      <c r="B265">
        <v>3372</v>
      </c>
      <c r="C265">
        <v>0.158371259328802</v>
      </c>
      <c r="D265" s="13" t="s">
        <v>52</v>
      </c>
      <c r="E265">
        <v>-99</v>
      </c>
      <c r="F265" t="s">
        <v>62</v>
      </c>
      <c r="G265" t="s">
        <v>192</v>
      </c>
      <c r="H265" t="s">
        <v>48</v>
      </c>
    </row>
    <row r="266" spans="1:8" x14ac:dyDescent="0.25">
      <c r="A266" t="s">
        <v>179</v>
      </c>
      <c r="B266">
        <v>3398</v>
      </c>
      <c r="C266">
        <v>0.15497204521104671</v>
      </c>
      <c r="D266" s="13" t="s">
        <v>52</v>
      </c>
      <c r="E266">
        <v>-99</v>
      </c>
      <c r="F266" t="s">
        <v>62</v>
      </c>
      <c r="G266" t="s">
        <v>192</v>
      </c>
      <c r="H266" t="s">
        <v>48</v>
      </c>
    </row>
    <row r="267" spans="1:8" x14ac:dyDescent="0.25">
      <c r="A267" t="s">
        <v>179</v>
      </c>
      <c r="B267">
        <v>3396</v>
      </c>
      <c r="C267">
        <v>0.11080902714572251</v>
      </c>
      <c r="D267" s="13" t="s">
        <v>52</v>
      </c>
      <c r="E267">
        <v>-99</v>
      </c>
      <c r="F267" t="s">
        <v>62</v>
      </c>
      <c r="G267" t="s">
        <v>192</v>
      </c>
      <c r="H267" t="s">
        <v>48</v>
      </c>
    </row>
    <row r="268" spans="1:8" x14ac:dyDescent="0.25">
      <c r="A268" t="s">
        <v>179</v>
      </c>
      <c r="B268">
        <v>3395</v>
      </c>
      <c r="C268">
        <v>0.10840013525125029</v>
      </c>
      <c r="D268" s="13" t="s">
        <v>52</v>
      </c>
      <c r="E268">
        <v>-99</v>
      </c>
      <c r="F268" t="s">
        <v>62</v>
      </c>
      <c r="G268" t="s">
        <v>192</v>
      </c>
      <c r="H268" t="s">
        <v>48</v>
      </c>
    </row>
    <row r="269" spans="1:8" x14ac:dyDescent="0.25">
      <c r="A269" t="s">
        <v>179</v>
      </c>
      <c r="B269">
        <v>3397</v>
      </c>
      <c r="C269">
        <v>0.10759717128642622</v>
      </c>
      <c r="D269" s="13" t="s">
        <v>52</v>
      </c>
      <c r="E269">
        <v>-99</v>
      </c>
      <c r="F269" t="s">
        <v>62</v>
      </c>
      <c r="G269" t="s">
        <v>192</v>
      </c>
      <c r="H269" t="s">
        <v>48</v>
      </c>
    </row>
    <row r="270" spans="1:8" x14ac:dyDescent="0.25">
      <c r="A270" t="s">
        <v>179</v>
      </c>
      <c r="B270">
        <v>3331</v>
      </c>
      <c r="C270">
        <v>7.9439901586595266E-2</v>
      </c>
      <c r="D270" s="13" t="s">
        <v>52</v>
      </c>
      <c r="E270">
        <v>-99</v>
      </c>
      <c r="F270" t="s">
        <v>62</v>
      </c>
      <c r="G270" t="s">
        <v>192</v>
      </c>
      <c r="H270" t="s">
        <v>48</v>
      </c>
    </row>
    <row r="271" spans="1:8" x14ac:dyDescent="0.25">
      <c r="A271" t="s">
        <v>179</v>
      </c>
      <c r="B271">
        <v>3375</v>
      </c>
      <c r="C271">
        <v>7.6549231313228605E-2</v>
      </c>
      <c r="D271" s="13" t="s">
        <v>52</v>
      </c>
      <c r="E271">
        <v>-99</v>
      </c>
      <c r="F271" t="s">
        <v>62</v>
      </c>
      <c r="G271" t="s">
        <v>192</v>
      </c>
      <c r="H271" t="s">
        <v>48</v>
      </c>
    </row>
    <row r="272" spans="1:8" x14ac:dyDescent="0.25">
      <c r="A272" t="s">
        <v>179</v>
      </c>
      <c r="B272">
        <v>3374</v>
      </c>
      <c r="C272">
        <v>6.1399977843547705E-2</v>
      </c>
      <c r="D272" s="13" t="s">
        <v>52</v>
      </c>
      <c r="E272">
        <v>-99</v>
      </c>
      <c r="F272" t="s">
        <v>62</v>
      </c>
      <c r="G272" t="s">
        <v>192</v>
      </c>
      <c r="H272" t="s">
        <v>48</v>
      </c>
    </row>
    <row r="273" spans="1:8" x14ac:dyDescent="0.25">
      <c r="A273" t="s">
        <v>179</v>
      </c>
      <c r="B273">
        <v>3373</v>
      </c>
      <c r="C273">
        <v>5.2085595851588402E-2</v>
      </c>
      <c r="D273" s="13" t="s">
        <v>52</v>
      </c>
      <c r="E273">
        <v>-99</v>
      </c>
      <c r="F273" t="s">
        <v>62</v>
      </c>
      <c r="G273" t="s">
        <v>192</v>
      </c>
      <c r="H273" t="s">
        <v>48</v>
      </c>
    </row>
    <row r="274" spans="1:8" x14ac:dyDescent="0.25">
      <c r="A274" t="s">
        <v>179</v>
      </c>
      <c r="B274">
        <v>3334</v>
      </c>
      <c r="C274">
        <v>3.1759901355341624E-2</v>
      </c>
      <c r="D274" s="13" t="s">
        <v>52</v>
      </c>
      <c r="E274">
        <v>-99</v>
      </c>
      <c r="F274" t="s">
        <v>62</v>
      </c>
      <c r="G274" t="s">
        <v>192</v>
      </c>
      <c r="H274" t="s">
        <v>48</v>
      </c>
    </row>
    <row r="275" spans="1:8" x14ac:dyDescent="0.25">
      <c r="A275" t="s">
        <v>179</v>
      </c>
      <c r="B275">
        <v>3332</v>
      </c>
      <c r="C275">
        <v>2.8026118918909677E-2</v>
      </c>
      <c r="D275" s="13" t="s">
        <v>52</v>
      </c>
      <c r="E275">
        <v>-99</v>
      </c>
      <c r="F275" t="s">
        <v>62</v>
      </c>
      <c r="G275" t="s">
        <v>192</v>
      </c>
      <c r="H275" t="s">
        <v>48</v>
      </c>
    </row>
    <row r="276" spans="1:8" x14ac:dyDescent="0.25">
      <c r="A276" t="s">
        <v>179</v>
      </c>
      <c r="B276">
        <v>3343</v>
      </c>
      <c r="C276">
        <v>1.3104371905928926E-2</v>
      </c>
      <c r="D276" s="13" t="s">
        <v>52</v>
      </c>
      <c r="E276">
        <v>-99</v>
      </c>
      <c r="F276" t="s">
        <v>62</v>
      </c>
      <c r="G276" t="s">
        <v>192</v>
      </c>
      <c r="H276" t="s">
        <v>48</v>
      </c>
    </row>
    <row r="277" spans="1:8" x14ac:dyDescent="0.25">
      <c r="A277" t="s">
        <v>179</v>
      </c>
      <c r="B277">
        <v>3333</v>
      </c>
      <c r="C277">
        <v>1.2004311274119939E-2</v>
      </c>
      <c r="D277" s="13" t="s">
        <v>52</v>
      </c>
      <c r="E277">
        <v>-99</v>
      </c>
      <c r="F277" t="s">
        <v>62</v>
      </c>
      <c r="G277" t="s">
        <v>192</v>
      </c>
      <c r="H277" t="s">
        <v>48</v>
      </c>
    </row>
    <row r="278" spans="1:8" x14ac:dyDescent="0.25">
      <c r="A278" t="s">
        <v>179</v>
      </c>
      <c r="B278">
        <v>3345</v>
      </c>
      <c r="C278">
        <v>8.6613046339023697E-3</v>
      </c>
      <c r="D278" s="13" t="s">
        <v>52</v>
      </c>
      <c r="E278">
        <v>-99</v>
      </c>
      <c r="F278" t="s">
        <v>62</v>
      </c>
      <c r="G278" t="s">
        <v>192</v>
      </c>
      <c r="H278" t="s">
        <v>48</v>
      </c>
    </row>
    <row r="279" spans="1:8" x14ac:dyDescent="0.25">
      <c r="A279" t="s">
        <v>179</v>
      </c>
      <c r="B279">
        <v>3401</v>
      </c>
      <c r="C279">
        <v>5.7278096157450768E-3</v>
      </c>
      <c r="D279" s="13" t="s">
        <v>52</v>
      </c>
      <c r="E279">
        <v>-99</v>
      </c>
      <c r="F279" t="s">
        <v>62</v>
      </c>
      <c r="G279" t="s">
        <v>192</v>
      </c>
      <c r="H279" t="s">
        <v>48</v>
      </c>
    </row>
    <row r="280" spans="1:8" x14ac:dyDescent="0.25">
      <c r="A280" t="s">
        <v>179</v>
      </c>
      <c r="B280">
        <v>3342</v>
      </c>
      <c r="C280">
        <v>1.9271135155777828E-3</v>
      </c>
      <c r="D280" s="13" t="s">
        <v>52</v>
      </c>
      <c r="E280">
        <v>-99</v>
      </c>
      <c r="F280" t="s">
        <v>62</v>
      </c>
      <c r="G280" t="s">
        <v>192</v>
      </c>
      <c r="H280" t="s">
        <v>48</v>
      </c>
    </row>
    <row r="281" spans="1:8" x14ac:dyDescent="0.25">
      <c r="A281" t="s">
        <v>179</v>
      </c>
      <c r="B281">
        <v>3344</v>
      </c>
      <c r="C281">
        <v>1.7959627346565174E-3</v>
      </c>
      <c r="D281" s="13" t="s">
        <v>52</v>
      </c>
      <c r="E281">
        <v>-99</v>
      </c>
      <c r="F281" t="s">
        <v>62</v>
      </c>
      <c r="G281" t="s">
        <v>192</v>
      </c>
      <c r="H281" t="s">
        <v>48</v>
      </c>
    </row>
    <row r="282" spans="1:8" x14ac:dyDescent="0.25">
      <c r="A282" t="s">
        <v>179</v>
      </c>
      <c r="B282">
        <v>3402</v>
      </c>
      <c r="C282">
        <v>1.1214730042042932E-3</v>
      </c>
      <c r="D282" s="13" t="s">
        <v>52</v>
      </c>
      <c r="E282">
        <v>-99</v>
      </c>
      <c r="F282" t="s">
        <v>62</v>
      </c>
      <c r="G282" t="s">
        <v>192</v>
      </c>
      <c r="H282" t="s">
        <v>48</v>
      </c>
    </row>
    <row r="283" spans="1:8" x14ac:dyDescent="0.25">
      <c r="A283" t="s">
        <v>179</v>
      </c>
      <c r="B283">
        <v>3341</v>
      </c>
      <c r="C283">
        <v>9.9299876983244099E-4</v>
      </c>
      <c r="D283" s="13" t="s">
        <v>52</v>
      </c>
      <c r="E283">
        <v>-99</v>
      </c>
      <c r="F283" t="s">
        <v>62</v>
      </c>
      <c r="G283" t="s">
        <v>192</v>
      </c>
      <c r="H283" t="s">
        <v>48</v>
      </c>
    </row>
    <row r="284" spans="1:8" x14ac:dyDescent="0.25">
      <c r="A284" t="s">
        <v>180</v>
      </c>
      <c r="B284">
        <v>3379</v>
      </c>
      <c r="C284">
        <v>25.142584650862453</v>
      </c>
      <c r="D284" s="13" t="s">
        <v>52</v>
      </c>
      <c r="E284">
        <v>-99</v>
      </c>
      <c r="F284" t="s">
        <v>62</v>
      </c>
      <c r="G284" t="s">
        <v>192</v>
      </c>
      <c r="H284" t="s">
        <v>48</v>
      </c>
    </row>
    <row r="285" spans="1:8" x14ac:dyDescent="0.25">
      <c r="A285" t="s">
        <v>180</v>
      </c>
      <c r="B285">
        <v>3380</v>
      </c>
      <c r="C285">
        <v>18.446558978067472</v>
      </c>
      <c r="D285" s="13" t="s">
        <v>52</v>
      </c>
      <c r="E285">
        <v>-99</v>
      </c>
      <c r="F285" t="s">
        <v>62</v>
      </c>
      <c r="G285" t="s">
        <v>192</v>
      </c>
      <c r="H285" t="s">
        <v>48</v>
      </c>
    </row>
    <row r="286" spans="1:8" x14ac:dyDescent="0.25">
      <c r="A286" t="s">
        <v>180</v>
      </c>
      <c r="B286">
        <v>3401</v>
      </c>
      <c r="C286">
        <v>11.059727796638898</v>
      </c>
      <c r="D286" s="13" t="s">
        <v>52</v>
      </c>
      <c r="E286">
        <v>-99</v>
      </c>
      <c r="F286" t="s">
        <v>62</v>
      </c>
      <c r="G286" t="s">
        <v>192</v>
      </c>
      <c r="H286" t="s">
        <v>48</v>
      </c>
    </row>
    <row r="287" spans="1:8" x14ac:dyDescent="0.25">
      <c r="A287" t="s">
        <v>180</v>
      </c>
      <c r="B287">
        <v>3338</v>
      </c>
      <c r="C287">
        <v>10.518847602354295</v>
      </c>
      <c r="D287" s="13" t="s">
        <v>52</v>
      </c>
      <c r="E287">
        <v>-99</v>
      </c>
      <c r="F287" t="s">
        <v>62</v>
      </c>
      <c r="G287" t="s">
        <v>192</v>
      </c>
      <c r="H287" t="s">
        <v>48</v>
      </c>
    </row>
    <row r="288" spans="1:8" x14ac:dyDescent="0.25">
      <c r="A288" t="s">
        <v>180</v>
      </c>
      <c r="B288">
        <v>3378</v>
      </c>
      <c r="C288">
        <v>6.6118978732287088</v>
      </c>
      <c r="D288" s="13" t="s">
        <v>52</v>
      </c>
      <c r="E288">
        <v>-99</v>
      </c>
      <c r="F288" t="s">
        <v>62</v>
      </c>
      <c r="G288" t="s">
        <v>192</v>
      </c>
      <c r="H288" t="s">
        <v>48</v>
      </c>
    </row>
    <row r="289" spans="1:8" x14ac:dyDescent="0.25">
      <c r="A289" t="s">
        <v>180</v>
      </c>
      <c r="B289">
        <v>3339</v>
      </c>
      <c r="C289">
        <v>5.9778615301560896</v>
      </c>
      <c r="D289" s="13" t="s">
        <v>52</v>
      </c>
      <c r="E289">
        <v>-99</v>
      </c>
      <c r="F289" t="s">
        <v>62</v>
      </c>
      <c r="G289" t="s">
        <v>192</v>
      </c>
      <c r="H289" t="s">
        <v>48</v>
      </c>
    </row>
    <row r="290" spans="1:8" x14ac:dyDescent="0.25">
      <c r="A290" t="s">
        <v>180</v>
      </c>
      <c r="B290">
        <v>3402</v>
      </c>
      <c r="C290">
        <v>5.738473482609793</v>
      </c>
      <c r="D290" s="13" t="s">
        <v>52</v>
      </c>
      <c r="E290">
        <v>-99</v>
      </c>
      <c r="F290" t="s">
        <v>62</v>
      </c>
      <c r="G290" t="s">
        <v>192</v>
      </c>
      <c r="H290" t="s">
        <v>48</v>
      </c>
    </row>
    <row r="291" spans="1:8" x14ac:dyDescent="0.25">
      <c r="A291" t="s">
        <v>180</v>
      </c>
      <c r="B291">
        <v>3337</v>
      </c>
      <c r="C291">
        <v>3.2303707101747383</v>
      </c>
      <c r="D291" s="13" t="s">
        <v>52</v>
      </c>
      <c r="E291">
        <v>-99</v>
      </c>
      <c r="F291" t="s">
        <v>62</v>
      </c>
      <c r="G291" t="s">
        <v>192</v>
      </c>
      <c r="H291" t="s">
        <v>48</v>
      </c>
    </row>
    <row r="292" spans="1:8" x14ac:dyDescent="0.25">
      <c r="A292" t="s">
        <v>180</v>
      </c>
      <c r="B292">
        <v>3400</v>
      </c>
      <c r="C292">
        <v>3.2160074273219603</v>
      </c>
      <c r="D292" s="13" t="s">
        <v>52</v>
      </c>
      <c r="E292">
        <v>-99</v>
      </c>
      <c r="F292" t="s">
        <v>62</v>
      </c>
      <c r="G292" t="s">
        <v>192</v>
      </c>
      <c r="H292" t="s">
        <v>48</v>
      </c>
    </row>
    <row r="293" spans="1:8" x14ac:dyDescent="0.25">
      <c r="A293" t="s">
        <v>180</v>
      </c>
      <c r="B293">
        <v>3377</v>
      </c>
      <c r="C293">
        <v>2.1452588889398823</v>
      </c>
      <c r="D293" s="13" t="s">
        <v>52</v>
      </c>
      <c r="E293">
        <v>-99</v>
      </c>
      <c r="F293" t="s">
        <v>62</v>
      </c>
      <c r="G293" t="s">
        <v>192</v>
      </c>
      <c r="H293" t="s">
        <v>48</v>
      </c>
    </row>
    <row r="294" spans="1:8" x14ac:dyDescent="0.25">
      <c r="A294" t="s">
        <v>180</v>
      </c>
      <c r="B294">
        <v>3376</v>
      </c>
      <c r="C294">
        <v>1.2708085495457682</v>
      </c>
      <c r="D294" s="13" t="s">
        <v>52</v>
      </c>
      <c r="E294">
        <v>-99</v>
      </c>
      <c r="F294" t="s">
        <v>62</v>
      </c>
      <c r="G294" t="s">
        <v>192</v>
      </c>
      <c r="H294" t="s">
        <v>48</v>
      </c>
    </row>
    <row r="295" spans="1:8" x14ac:dyDescent="0.25">
      <c r="A295" t="s">
        <v>180</v>
      </c>
      <c r="B295">
        <v>3399</v>
      </c>
      <c r="C295">
        <v>1.1128124381652127</v>
      </c>
      <c r="D295" s="13" t="s">
        <v>52</v>
      </c>
      <c r="E295">
        <v>-99</v>
      </c>
      <c r="F295" t="s">
        <v>62</v>
      </c>
      <c r="G295" t="s">
        <v>192</v>
      </c>
      <c r="H295" t="s">
        <v>48</v>
      </c>
    </row>
    <row r="296" spans="1:8" x14ac:dyDescent="0.25">
      <c r="A296" t="s">
        <v>180</v>
      </c>
      <c r="B296">
        <v>3336</v>
      </c>
      <c r="C296">
        <v>0.78574680829045973</v>
      </c>
      <c r="D296" s="13" t="s">
        <v>52</v>
      </c>
      <c r="E296">
        <v>-99</v>
      </c>
      <c r="F296" t="s">
        <v>62</v>
      </c>
      <c r="G296" t="s">
        <v>192</v>
      </c>
      <c r="H296" t="s">
        <v>48</v>
      </c>
    </row>
    <row r="297" spans="1:8" x14ac:dyDescent="0.25">
      <c r="A297" t="s">
        <v>180</v>
      </c>
      <c r="B297">
        <v>3335</v>
      </c>
      <c r="C297">
        <v>0.59292999547966974</v>
      </c>
      <c r="D297" s="13" t="s">
        <v>52</v>
      </c>
      <c r="E297">
        <v>-99</v>
      </c>
      <c r="F297" t="s">
        <v>62</v>
      </c>
      <c r="G297" t="s">
        <v>192</v>
      </c>
      <c r="H297" t="s">
        <v>48</v>
      </c>
    </row>
    <row r="298" spans="1:8" x14ac:dyDescent="0.25">
      <c r="A298" t="s">
        <v>180</v>
      </c>
      <c r="B298">
        <v>3349</v>
      </c>
      <c r="C298">
        <v>0.55276068110140131</v>
      </c>
      <c r="D298" s="13" t="s">
        <v>52</v>
      </c>
      <c r="E298">
        <v>-99</v>
      </c>
      <c r="F298" t="s">
        <v>62</v>
      </c>
      <c r="G298" t="s">
        <v>192</v>
      </c>
      <c r="H298" t="s">
        <v>48</v>
      </c>
    </row>
    <row r="299" spans="1:8" x14ac:dyDescent="0.25">
      <c r="A299" t="s">
        <v>180</v>
      </c>
      <c r="B299">
        <v>3375</v>
      </c>
      <c r="C299">
        <v>0.4083276125289686</v>
      </c>
      <c r="D299" s="13" t="s">
        <v>52</v>
      </c>
      <c r="E299">
        <v>-99</v>
      </c>
      <c r="F299" t="s">
        <v>62</v>
      </c>
      <c r="G299" t="s">
        <v>192</v>
      </c>
      <c r="H299" t="s">
        <v>48</v>
      </c>
    </row>
    <row r="300" spans="1:8" x14ac:dyDescent="0.25">
      <c r="A300" t="s">
        <v>180</v>
      </c>
      <c r="B300">
        <v>3398</v>
      </c>
      <c r="C300">
        <v>0.40627571497857179</v>
      </c>
      <c r="D300" s="13" t="s">
        <v>52</v>
      </c>
      <c r="E300">
        <v>-99</v>
      </c>
      <c r="F300" t="s">
        <v>62</v>
      </c>
      <c r="G300" t="s">
        <v>192</v>
      </c>
      <c r="H300" t="s">
        <v>48</v>
      </c>
    </row>
    <row r="301" spans="1:8" x14ac:dyDescent="0.25">
      <c r="A301" t="s">
        <v>180</v>
      </c>
      <c r="B301">
        <v>3372</v>
      </c>
      <c r="C301">
        <v>0.3395890445906749</v>
      </c>
      <c r="D301" s="13" t="s">
        <v>52</v>
      </c>
      <c r="E301">
        <v>-99</v>
      </c>
      <c r="F301" t="s">
        <v>62</v>
      </c>
      <c r="G301" t="s">
        <v>192</v>
      </c>
      <c r="H301" t="s">
        <v>48</v>
      </c>
    </row>
    <row r="302" spans="1:8" x14ac:dyDescent="0.25">
      <c r="A302" t="s">
        <v>180</v>
      </c>
      <c r="B302">
        <v>3394</v>
      </c>
      <c r="C302">
        <v>0.31708656812132308</v>
      </c>
      <c r="D302" s="13" t="s">
        <v>52</v>
      </c>
      <c r="E302">
        <v>-99</v>
      </c>
      <c r="F302" t="s">
        <v>62</v>
      </c>
      <c r="G302" t="s">
        <v>192</v>
      </c>
      <c r="H302" t="s">
        <v>48</v>
      </c>
    </row>
    <row r="303" spans="1:8" x14ac:dyDescent="0.25">
      <c r="A303" t="s">
        <v>180</v>
      </c>
      <c r="B303">
        <v>3346</v>
      </c>
      <c r="C303">
        <v>0.27743022813065371</v>
      </c>
      <c r="D303" s="13" t="s">
        <v>52</v>
      </c>
      <c r="E303">
        <v>-99</v>
      </c>
      <c r="F303" t="s">
        <v>62</v>
      </c>
      <c r="G303" t="s">
        <v>192</v>
      </c>
      <c r="H303" t="s">
        <v>48</v>
      </c>
    </row>
    <row r="304" spans="1:8" x14ac:dyDescent="0.25">
      <c r="A304" t="s">
        <v>180</v>
      </c>
      <c r="B304">
        <v>3374</v>
      </c>
      <c r="C304">
        <v>0.25587162453448431</v>
      </c>
      <c r="D304" s="13" t="s">
        <v>52</v>
      </c>
      <c r="E304">
        <v>-99</v>
      </c>
      <c r="F304" t="s">
        <v>62</v>
      </c>
      <c r="G304" t="s">
        <v>192</v>
      </c>
      <c r="H304" t="s">
        <v>48</v>
      </c>
    </row>
    <row r="305" spans="1:8" x14ac:dyDescent="0.25">
      <c r="A305" t="s">
        <v>180</v>
      </c>
      <c r="B305">
        <v>3334</v>
      </c>
      <c r="C305">
        <v>0.24554374019748695</v>
      </c>
      <c r="D305" s="13" t="s">
        <v>52</v>
      </c>
      <c r="E305">
        <v>-99</v>
      </c>
      <c r="F305" t="s">
        <v>62</v>
      </c>
      <c r="G305" t="s">
        <v>192</v>
      </c>
      <c r="H305" t="s">
        <v>48</v>
      </c>
    </row>
    <row r="306" spans="1:8" x14ac:dyDescent="0.25">
      <c r="A306" t="s">
        <v>180</v>
      </c>
      <c r="B306">
        <v>3373</v>
      </c>
      <c r="C306">
        <v>0.22352003982322771</v>
      </c>
      <c r="D306" s="13" t="s">
        <v>52</v>
      </c>
      <c r="E306">
        <v>-99</v>
      </c>
      <c r="F306" t="s">
        <v>62</v>
      </c>
      <c r="G306" t="s">
        <v>192</v>
      </c>
      <c r="H306" t="s">
        <v>48</v>
      </c>
    </row>
    <row r="307" spans="1:8" x14ac:dyDescent="0.25">
      <c r="A307" t="s">
        <v>180</v>
      </c>
      <c r="B307">
        <v>3331</v>
      </c>
      <c r="C307">
        <v>0.21521669440262184</v>
      </c>
      <c r="D307" s="13" t="s">
        <v>52</v>
      </c>
      <c r="E307">
        <v>-99</v>
      </c>
      <c r="F307" t="s">
        <v>62</v>
      </c>
      <c r="G307" t="s">
        <v>192</v>
      </c>
      <c r="H307" t="s">
        <v>48</v>
      </c>
    </row>
    <row r="308" spans="1:8" x14ac:dyDescent="0.25">
      <c r="A308" t="s">
        <v>180</v>
      </c>
      <c r="B308">
        <v>3397</v>
      </c>
      <c r="C308">
        <v>0.15047248702910063</v>
      </c>
      <c r="D308" s="13" t="s">
        <v>52</v>
      </c>
      <c r="E308">
        <v>-99</v>
      </c>
      <c r="F308" t="s">
        <v>62</v>
      </c>
      <c r="G308" t="s">
        <v>192</v>
      </c>
      <c r="H308" t="s">
        <v>48</v>
      </c>
    </row>
    <row r="309" spans="1:8" x14ac:dyDescent="0.25">
      <c r="A309" t="s">
        <v>180</v>
      </c>
      <c r="B309">
        <v>3347</v>
      </c>
      <c r="C309">
        <v>0.14324296799320249</v>
      </c>
      <c r="D309" s="13" t="s">
        <v>52</v>
      </c>
      <c r="E309">
        <v>-99</v>
      </c>
      <c r="F309" t="s">
        <v>62</v>
      </c>
      <c r="G309" t="s">
        <v>192</v>
      </c>
      <c r="H309" t="s">
        <v>48</v>
      </c>
    </row>
    <row r="310" spans="1:8" x14ac:dyDescent="0.25">
      <c r="A310" t="s">
        <v>180</v>
      </c>
      <c r="B310">
        <v>3396</v>
      </c>
      <c r="C310">
        <v>0.12721764812460326</v>
      </c>
      <c r="D310" s="13" t="s">
        <v>52</v>
      </c>
      <c r="E310">
        <v>-99</v>
      </c>
      <c r="F310" t="s">
        <v>62</v>
      </c>
      <c r="G310" t="s">
        <v>192</v>
      </c>
      <c r="H310" t="s">
        <v>48</v>
      </c>
    </row>
    <row r="311" spans="1:8" x14ac:dyDescent="0.25">
      <c r="A311" t="s">
        <v>180</v>
      </c>
      <c r="B311">
        <v>3395</v>
      </c>
      <c r="C311">
        <v>0.11832609207288369</v>
      </c>
      <c r="D311" s="13" t="s">
        <v>52</v>
      </c>
      <c r="E311">
        <v>-99</v>
      </c>
      <c r="F311" t="s">
        <v>62</v>
      </c>
      <c r="G311" t="s">
        <v>192</v>
      </c>
      <c r="H311" t="s">
        <v>48</v>
      </c>
    </row>
    <row r="312" spans="1:8" x14ac:dyDescent="0.25">
      <c r="A312" t="s">
        <v>180</v>
      </c>
      <c r="B312">
        <v>3332</v>
      </c>
      <c r="C312">
        <v>9.6986357548756702E-2</v>
      </c>
      <c r="D312" s="13" t="s">
        <v>52</v>
      </c>
      <c r="E312">
        <v>-99</v>
      </c>
      <c r="F312" t="s">
        <v>62</v>
      </c>
      <c r="G312" t="s">
        <v>192</v>
      </c>
      <c r="H312" t="s">
        <v>48</v>
      </c>
    </row>
    <row r="313" spans="1:8" x14ac:dyDescent="0.25">
      <c r="A313" t="s">
        <v>180</v>
      </c>
      <c r="B313">
        <v>3348</v>
      </c>
      <c r="C313">
        <v>9.3463933420575476E-2</v>
      </c>
      <c r="D313" s="13" t="s">
        <v>52</v>
      </c>
      <c r="E313">
        <v>-99</v>
      </c>
      <c r="F313" t="s">
        <v>62</v>
      </c>
      <c r="G313" t="s">
        <v>192</v>
      </c>
      <c r="H313" t="s">
        <v>48</v>
      </c>
    </row>
    <row r="314" spans="1:8" x14ac:dyDescent="0.25">
      <c r="A314" t="s">
        <v>180</v>
      </c>
      <c r="B314">
        <v>3333</v>
      </c>
      <c r="C314">
        <v>9.2335389767857226E-2</v>
      </c>
      <c r="D314" s="13" t="s">
        <v>52</v>
      </c>
      <c r="E314">
        <v>-99</v>
      </c>
      <c r="F314" t="s">
        <v>62</v>
      </c>
      <c r="G314" t="s">
        <v>192</v>
      </c>
      <c r="H314" t="s">
        <v>48</v>
      </c>
    </row>
    <row r="315" spans="1:8" x14ac:dyDescent="0.25">
      <c r="A315" t="s">
        <v>180</v>
      </c>
      <c r="B315">
        <v>3345</v>
      </c>
      <c r="C315">
        <v>3.9170724237075433E-2</v>
      </c>
      <c r="D315" s="13" t="s">
        <v>52</v>
      </c>
      <c r="E315">
        <v>-99</v>
      </c>
      <c r="F315" t="s">
        <v>62</v>
      </c>
      <c r="G315" t="s">
        <v>192</v>
      </c>
      <c r="H315" t="s">
        <v>48</v>
      </c>
    </row>
    <row r="316" spans="1:8" x14ac:dyDescent="0.25">
      <c r="A316" t="s">
        <v>180</v>
      </c>
      <c r="B316">
        <v>3343</v>
      </c>
      <c r="C316">
        <v>2.1606481205678589E-2</v>
      </c>
      <c r="D316" s="13" t="s">
        <v>52</v>
      </c>
      <c r="E316">
        <v>-99</v>
      </c>
      <c r="F316" t="s">
        <v>62</v>
      </c>
      <c r="G316" t="s">
        <v>192</v>
      </c>
      <c r="H316" t="s">
        <v>48</v>
      </c>
    </row>
    <row r="317" spans="1:8" x14ac:dyDescent="0.25">
      <c r="A317" t="s">
        <v>180</v>
      </c>
      <c r="B317">
        <v>3342</v>
      </c>
      <c r="C317">
        <v>1.2270347351373029E-2</v>
      </c>
      <c r="D317" s="13" t="s">
        <v>52</v>
      </c>
      <c r="E317">
        <v>-99</v>
      </c>
      <c r="F317" t="s">
        <v>62</v>
      </c>
      <c r="G317" t="s">
        <v>192</v>
      </c>
      <c r="H317" t="s">
        <v>48</v>
      </c>
    </row>
    <row r="318" spans="1:8" x14ac:dyDescent="0.25">
      <c r="A318" t="s">
        <v>180</v>
      </c>
      <c r="B318">
        <v>3344</v>
      </c>
      <c r="C318">
        <v>7.5099450344523876E-3</v>
      </c>
      <c r="D318" s="13" t="s">
        <v>52</v>
      </c>
      <c r="E318">
        <v>-99</v>
      </c>
      <c r="F318" t="s">
        <v>62</v>
      </c>
      <c r="G318" t="s">
        <v>192</v>
      </c>
      <c r="H318" t="s">
        <v>48</v>
      </c>
    </row>
    <row r="319" spans="1:8" x14ac:dyDescent="0.25">
      <c r="A319" t="s">
        <v>180</v>
      </c>
      <c r="B319">
        <v>3341</v>
      </c>
      <c r="C319">
        <v>5.8889459696388939E-3</v>
      </c>
      <c r="D319" s="13" t="s">
        <v>52</v>
      </c>
      <c r="E319">
        <v>-99</v>
      </c>
      <c r="F319" t="s">
        <v>62</v>
      </c>
      <c r="G319" t="s">
        <v>192</v>
      </c>
      <c r="H319" t="s">
        <v>48</v>
      </c>
    </row>
  </sheetData>
  <sortState xmlns:xlrd2="http://schemas.microsoft.com/office/spreadsheetml/2017/richdata2" ref="A2:I319">
    <sortCondition ref="A2:A319"/>
    <sortCondition descending="1" ref="C2:C319"/>
  </sortState>
  <phoneticPr fontId="26"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DE40B-08A6-46E8-BFA3-B36D0FA4F7C3}">
  <dimension ref="A1:D2"/>
  <sheetViews>
    <sheetView workbookViewId="0">
      <selection activeCell="B2" sqref="B2"/>
    </sheetView>
  </sheetViews>
  <sheetFormatPr defaultRowHeight="15" x14ac:dyDescent="0.25"/>
  <cols>
    <col min="1" max="1" width="13.42578125" customWidth="1"/>
    <col min="2" max="2" width="13.28515625" customWidth="1"/>
    <col min="3" max="3" width="19.28515625" customWidth="1"/>
  </cols>
  <sheetData>
    <row r="1" spans="1:4" x14ac:dyDescent="0.25">
      <c r="A1" s="14" t="s">
        <v>63</v>
      </c>
      <c r="B1" s="14" t="s">
        <v>64</v>
      </c>
      <c r="C1" s="14" t="s">
        <v>65</v>
      </c>
      <c r="D1" s="14" t="s">
        <v>66</v>
      </c>
    </row>
    <row r="2" spans="1:4" x14ac:dyDescent="0.25">
      <c r="A2" t="s">
        <v>71</v>
      </c>
      <c r="B2" t="s">
        <v>72</v>
      </c>
      <c r="C2" s="22" t="s">
        <v>189</v>
      </c>
      <c r="D2" s="19" t="s">
        <v>70</v>
      </c>
    </row>
  </sheetData>
  <phoneticPr fontId="26" type="noConversion"/>
  <hyperlinks>
    <hyperlink ref="D2" r:id="rId1" xr:uid="{40B86C95-583D-42FF-A60E-1D5B2C485DF8}"/>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0465B-91BF-478E-A680-4E15B62DD10D}">
  <dimension ref="A1:B9"/>
  <sheetViews>
    <sheetView workbookViewId="0">
      <selection activeCell="D14" sqref="D14"/>
    </sheetView>
  </sheetViews>
  <sheetFormatPr defaultRowHeight="15" x14ac:dyDescent="0.25"/>
  <cols>
    <col min="1" max="1" width="14.140625" bestFit="1" customWidth="1"/>
    <col min="2" max="2" width="12.28515625" bestFit="1" customWidth="1"/>
  </cols>
  <sheetData>
    <row r="1" spans="1:2" x14ac:dyDescent="0.25">
      <c r="A1" s="15" t="s">
        <v>0</v>
      </c>
      <c r="B1" s="15" t="s">
        <v>63</v>
      </c>
    </row>
    <row r="2" spans="1:2" x14ac:dyDescent="0.25">
      <c r="A2" s="36" t="s">
        <v>173</v>
      </c>
      <c r="B2" t="s">
        <v>71</v>
      </c>
    </row>
    <row r="3" spans="1:2" x14ac:dyDescent="0.25">
      <c r="A3" s="36" t="s">
        <v>174</v>
      </c>
      <c r="B3" t="s">
        <v>71</v>
      </c>
    </row>
    <row r="4" spans="1:2" x14ac:dyDescent="0.25">
      <c r="A4" s="36" t="s">
        <v>175</v>
      </c>
      <c r="B4" t="s">
        <v>71</v>
      </c>
    </row>
    <row r="5" spans="1:2" x14ac:dyDescent="0.25">
      <c r="A5" s="36" t="s">
        <v>176</v>
      </c>
      <c r="B5" t="s">
        <v>71</v>
      </c>
    </row>
    <row r="6" spans="1:2" x14ac:dyDescent="0.25">
      <c r="A6" s="36" t="s">
        <v>177</v>
      </c>
      <c r="B6" t="s">
        <v>71</v>
      </c>
    </row>
    <row r="7" spans="1:2" x14ac:dyDescent="0.25">
      <c r="A7" s="36" t="s">
        <v>178</v>
      </c>
      <c r="B7" t="s">
        <v>71</v>
      </c>
    </row>
    <row r="8" spans="1:2" x14ac:dyDescent="0.25">
      <c r="A8" s="36" t="s">
        <v>179</v>
      </c>
      <c r="B8" t="s">
        <v>71</v>
      </c>
    </row>
    <row r="9" spans="1:2" x14ac:dyDescent="0.25">
      <c r="A9" s="36" t="s">
        <v>180</v>
      </c>
      <c r="B9" t="s">
        <v>71</v>
      </c>
    </row>
  </sheetData>
  <phoneticPr fontId="26"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A9C98-BDB8-4A10-B698-26D2DA00DFBF}">
  <dimension ref="A1:BN81"/>
  <sheetViews>
    <sheetView workbookViewId="0">
      <selection activeCell="C1" sqref="C1"/>
    </sheetView>
  </sheetViews>
  <sheetFormatPr defaultRowHeight="15" x14ac:dyDescent="0.25"/>
  <sheetData>
    <row r="1" spans="1:66" x14ac:dyDescent="0.25">
      <c r="A1" s="1" t="s">
        <v>172</v>
      </c>
      <c r="B1" s="34" t="s">
        <v>76</v>
      </c>
      <c r="C1" s="1" t="s">
        <v>88</v>
      </c>
    </row>
    <row r="2" spans="1:66" x14ac:dyDescent="0.25">
      <c r="A2" t="s">
        <v>164</v>
      </c>
      <c r="B2" t="s">
        <v>96</v>
      </c>
      <c r="C2">
        <v>0</v>
      </c>
      <c r="D2">
        <v>1</v>
      </c>
      <c r="E2">
        <v>2</v>
      </c>
      <c r="F2">
        <v>3</v>
      </c>
      <c r="G2">
        <v>4</v>
      </c>
      <c r="H2">
        <v>5</v>
      </c>
      <c r="I2">
        <v>6</v>
      </c>
      <c r="J2">
        <v>7</v>
      </c>
      <c r="K2">
        <v>8</v>
      </c>
      <c r="L2">
        <v>9</v>
      </c>
      <c r="M2">
        <v>10</v>
      </c>
      <c r="N2">
        <v>11</v>
      </c>
      <c r="P2" t="s">
        <v>55</v>
      </c>
      <c r="Q2" t="s">
        <v>98</v>
      </c>
      <c r="R2">
        <v>0</v>
      </c>
      <c r="S2">
        <v>1</v>
      </c>
      <c r="T2">
        <v>2</v>
      </c>
      <c r="U2">
        <v>3</v>
      </c>
      <c r="V2">
        <v>4</v>
      </c>
      <c r="W2">
        <v>5</v>
      </c>
      <c r="X2">
        <v>6</v>
      </c>
      <c r="Y2">
        <v>7</v>
      </c>
      <c r="Z2">
        <v>8</v>
      </c>
      <c r="AA2">
        <v>9</v>
      </c>
      <c r="AB2">
        <v>10</v>
      </c>
      <c r="AC2">
        <v>11</v>
      </c>
      <c r="AF2" t="s">
        <v>98</v>
      </c>
      <c r="AG2">
        <v>0</v>
      </c>
      <c r="AH2">
        <v>1</v>
      </c>
      <c r="AI2">
        <v>2</v>
      </c>
      <c r="AJ2">
        <v>3</v>
      </c>
      <c r="AK2">
        <v>4</v>
      </c>
      <c r="AL2">
        <v>5</v>
      </c>
      <c r="AM2">
        <v>6</v>
      </c>
      <c r="AN2">
        <v>7</v>
      </c>
      <c r="AO2">
        <v>8</v>
      </c>
      <c r="AP2">
        <v>9</v>
      </c>
      <c r="AQ2">
        <v>10</v>
      </c>
      <c r="AR2">
        <v>11</v>
      </c>
      <c r="AS2" t="s">
        <v>104</v>
      </c>
      <c r="AT2" s="24" t="s">
        <v>99</v>
      </c>
      <c r="AU2" s="28">
        <f>SUM(R3:R25)</f>
        <v>0.34169049267033652</v>
      </c>
      <c r="AX2" t="s">
        <v>98</v>
      </c>
      <c r="AY2">
        <v>0</v>
      </c>
      <c r="AZ2">
        <v>1</v>
      </c>
      <c r="BA2">
        <v>2</v>
      </c>
      <c r="BB2">
        <v>3</v>
      </c>
      <c r="BC2">
        <v>4</v>
      </c>
      <c r="BD2">
        <v>5</v>
      </c>
      <c r="BE2">
        <v>6</v>
      </c>
      <c r="BF2">
        <v>7</v>
      </c>
      <c r="BG2">
        <v>8</v>
      </c>
      <c r="BH2">
        <v>9</v>
      </c>
      <c r="BI2">
        <v>10</v>
      </c>
      <c r="BJ2">
        <v>11</v>
      </c>
      <c r="BL2" t="s">
        <v>67</v>
      </c>
      <c r="BM2" t="s">
        <v>54</v>
      </c>
      <c r="BN2" t="s">
        <v>55</v>
      </c>
    </row>
    <row r="3" spans="1:66" x14ac:dyDescent="0.25">
      <c r="A3" t="s">
        <v>73</v>
      </c>
      <c r="B3">
        <v>10</v>
      </c>
      <c r="C3" s="23">
        <v>2.5899999999999999E-2</v>
      </c>
      <c r="D3" s="23">
        <v>1.84E-2</v>
      </c>
      <c r="E3" s="23">
        <v>7.1199999999999996E-3</v>
      </c>
      <c r="F3" s="23">
        <v>5.3200000000000003E-4</v>
      </c>
      <c r="G3" s="23">
        <v>8.8800000000000004E-2</v>
      </c>
      <c r="H3" s="23">
        <v>9.6199999999999994E-2</v>
      </c>
      <c r="I3" s="23">
        <v>0</v>
      </c>
      <c r="J3" s="23">
        <v>2.1099999999999999E-3</v>
      </c>
      <c r="K3" s="23">
        <v>0</v>
      </c>
      <c r="L3" s="23">
        <v>0</v>
      </c>
      <c r="M3" s="23">
        <v>0</v>
      </c>
      <c r="N3" s="23">
        <v>0</v>
      </c>
      <c r="P3" t="s">
        <v>97</v>
      </c>
      <c r="Q3">
        <v>10</v>
      </c>
      <c r="R3" s="23">
        <f>C3/SUM($C$3:$N$25,$C$28:$N$50,$C$53:$N$75)</f>
        <v>7.014952725325564E-3</v>
      </c>
      <c r="S3" s="23">
        <f t="shared" ref="S3:AC3" si="0">D3/SUM($C$3:$N$25,$C$28:$N$50,$C$53:$N$75)</f>
        <v>4.9835957585324473E-3</v>
      </c>
      <c r="T3" s="23">
        <f t="shared" si="0"/>
        <v>1.928434880475599E-3</v>
      </c>
      <c r="U3" s="23">
        <f t="shared" si="0"/>
        <v>1.440909208445251E-4</v>
      </c>
      <c r="V3" s="23">
        <f t="shared" si="0"/>
        <v>2.4051266486830505E-2</v>
      </c>
      <c r="W3" s="23">
        <f t="shared" si="0"/>
        <v>2.605553869406638E-2</v>
      </c>
      <c r="X3" s="23">
        <f t="shared" si="0"/>
        <v>0</v>
      </c>
      <c r="Y3" s="23">
        <f t="shared" si="0"/>
        <v>5.7148842665779686E-4</v>
      </c>
      <c r="Z3" s="23">
        <f t="shared" si="0"/>
        <v>0</v>
      </c>
      <c r="AA3" s="23">
        <f t="shared" si="0"/>
        <v>0</v>
      </c>
      <c r="AB3" s="23">
        <f t="shared" si="0"/>
        <v>0</v>
      </c>
      <c r="AC3" s="23">
        <f t="shared" si="0"/>
        <v>0</v>
      </c>
      <c r="AE3" t="s">
        <v>97</v>
      </c>
      <c r="AF3">
        <v>10</v>
      </c>
      <c r="AG3" s="24">
        <f t="shared" ref="AG3:AR12" si="1">$AF3*2+2-(AG$2*2)</f>
        <v>22</v>
      </c>
      <c r="AH3" s="25">
        <f t="shared" si="1"/>
        <v>20</v>
      </c>
      <c r="AI3" s="7">
        <f t="shared" si="1"/>
        <v>18</v>
      </c>
      <c r="AJ3" s="7">
        <f t="shared" si="1"/>
        <v>16</v>
      </c>
      <c r="AK3" s="26">
        <f t="shared" si="1"/>
        <v>14</v>
      </c>
      <c r="AL3" s="26">
        <f t="shared" si="1"/>
        <v>12</v>
      </c>
      <c r="AM3" s="26">
        <f t="shared" si="1"/>
        <v>10</v>
      </c>
      <c r="AN3" s="27">
        <f t="shared" si="1"/>
        <v>8</v>
      </c>
      <c r="AO3" s="27">
        <f t="shared" si="1"/>
        <v>6</v>
      </c>
      <c r="AP3" s="27">
        <f t="shared" si="1"/>
        <v>4</v>
      </c>
      <c r="AQ3" s="27">
        <f t="shared" si="1"/>
        <v>2</v>
      </c>
      <c r="AR3" s="27">
        <f t="shared" si="1"/>
        <v>0</v>
      </c>
      <c r="AS3">
        <v>7</v>
      </c>
      <c r="AT3" s="25" t="s">
        <v>100</v>
      </c>
      <c r="AU3" s="28">
        <f>SUM(S3:S25)</f>
        <v>0.16944279748529434</v>
      </c>
      <c r="AW3" t="s">
        <v>97</v>
      </c>
      <c r="AX3">
        <v>10</v>
      </c>
      <c r="AY3" t="s">
        <v>163</v>
      </c>
      <c r="AZ3" s="30" t="s">
        <v>153</v>
      </c>
      <c r="BA3" s="30" t="s">
        <v>153</v>
      </c>
      <c r="BB3" s="30" t="s">
        <v>153</v>
      </c>
      <c r="BC3" s="30" t="s">
        <v>117</v>
      </c>
      <c r="BD3" s="30" t="s">
        <v>117</v>
      </c>
      <c r="BE3" s="30" t="s">
        <v>117</v>
      </c>
      <c r="BF3" s="30" t="s">
        <v>126</v>
      </c>
      <c r="BG3" s="30" t="s">
        <v>126</v>
      </c>
      <c r="BH3" s="30" t="s">
        <v>126</v>
      </c>
      <c r="BI3" s="30" t="s">
        <v>126</v>
      </c>
      <c r="BJ3" s="30" t="s">
        <v>126</v>
      </c>
      <c r="BL3" t="s">
        <v>163</v>
      </c>
      <c r="BM3">
        <v>3403</v>
      </c>
      <c r="BN3" s="23">
        <f>SUMIF($AY$3:$BJ$25,"="&amp;BL3,$R$3:$AC$25)</f>
        <v>2.9278625081378126E-2</v>
      </c>
    </row>
    <row r="4" spans="1:66" x14ac:dyDescent="0.25">
      <c r="B4">
        <v>11</v>
      </c>
      <c r="C4" s="23">
        <v>8.2199999999999995E-2</v>
      </c>
      <c r="D4" s="23">
        <v>2.98E-2</v>
      </c>
      <c r="E4" s="23">
        <v>4.0200000000000001E-3</v>
      </c>
      <c r="F4" s="23">
        <v>2.5300000000000001E-3</v>
      </c>
      <c r="G4" s="23">
        <v>2.9600000000000001E-2</v>
      </c>
      <c r="H4" s="23">
        <v>4.3099999999999999E-2</v>
      </c>
      <c r="I4" s="23">
        <v>0</v>
      </c>
      <c r="J4" s="23">
        <v>1.5299999999999999E-2</v>
      </c>
      <c r="K4" s="23">
        <v>0</v>
      </c>
      <c r="L4" s="23">
        <v>0</v>
      </c>
      <c r="M4" s="23">
        <v>0</v>
      </c>
      <c r="N4" s="23">
        <v>0</v>
      </c>
      <c r="Q4">
        <v>11</v>
      </c>
      <c r="R4" s="23">
        <f t="shared" ref="R4:R25" si="2">C4/SUM($C$3:$N$25,$C$28:$N$50,$C$53:$N$75)</f>
        <v>2.2263672356052561E-2</v>
      </c>
      <c r="S4" s="23">
        <f t="shared" ref="S4:S25" si="3">D4/SUM($C$3:$N$25,$C$28:$N$50,$C$53:$N$75)</f>
        <v>8.0712583480579848E-3</v>
      </c>
      <c r="T4" s="23">
        <f t="shared" ref="T4:T25" si="4">E4/SUM($C$3:$N$25,$C$28:$N$50,$C$53:$N$75)</f>
        <v>1.0888073342011108E-3</v>
      </c>
      <c r="U4" s="23">
        <f t="shared" ref="U4:U25" si="5">F4/SUM($C$3:$N$25,$C$28:$N$50,$C$53:$N$75)</f>
        <v>6.852444167982115E-4</v>
      </c>
      <c r="V4" s="23">
        <f t="shared" ref="V4:V25" si="6">G4/SUM($C$3:$N$25,$C$28:$N$50,$C$53:$N$75)</f>
        <v>8.0170888289435027E-3</v>
      </c>
      <c r="W4" s="23">
        <f t="shared" ref="W4:W25" si="7">H4/SUM($C$3:$N$25,$C$28:$N$50,$C$53:$N$75)</f>
        <v>1.1673531369171113E-2</v>
      </c>
      <c r="X4" s="23">
        <f t="shared" ref="X4:X25" si="8">I4/SUM($C$3:$N$25,$C$28:$N$50,$C$53:$N$75)</f>
        <v>0</v>
      </c>
      <c r="Y4" s="23">
        <f t="shared" ref="Y4:Y25" si="9">J4/SUM($C$3:$N$25,$C$28:$N$50,$C$53:$N$75)</f>
        <v>4.1439682122579582E-3</v>
      </c>
      <c r="Z4" s="23">
        <f t="shared" ref="Z4:Z25" si="10">K4/SUM($C$3:$N$25,$C$28:$N$50,$C$53:$N$75)</f>
        <v>0</v>
      </c>
      <c r="AA4" s="23">
        <f t="shared" ref="AA4:AA25" si="11">L4/SUM($C$3:$N$25,$C$28:$N$50,$C$53:$N$75)</f>
        <v>0</v>
      </c>
      <c r="AB4" s="23">
        <f t="shared" ref="AB4:AB25" si="12">M4/SUM($C$3:$N$25,$C$28:$N$50,$C$53:$N$75)</f>
        <v>0</v>
      </c>
      <c r="AC4" s="23">
        <f t="shared" ref="AC4:AC25" si="13">N4/SUM($C$3:$N$25,$C$28:$N$50,$C$53:$N$75)</f>
        <v>0</v>
      </c>
      <c r="AF4">
        <v>11</v>
      </c>
      <c r="AG4" s="24">
        <f t="shared" si="1"/>
        <v>24</v>
      </c>
      <c r="AH4" s="25">
        <f t="shared" si="1"/>
        <v>22</v>
      </c>
      <c r="AI4" s="7">
        <f t="shared" si="1"/>
        <v>20</v>
      </c>
      <c r="AJ4" s="7">
        <f t="shared" si="1"/>
        <v>18</v>
      </c>
      <c r="AK4" s="26">
        <f t="shared" si="1"/>
        <v>16</v>
      </c>
      <c r="AL4" s="26">
        <f t="shared" si="1"/>
        <v>14</v>
      </c>
      <c r="AM4" s="26">
        <f t="shared" si="1"/>
        <v>12</v>
      </c>
      <c r="AN4" s="27">
        <f t="shared" si="1"/>
        <v>10</v>
      </c>
      <c r="AO4" s="27">
        <f t="shared" si="1"/>
        <v>8</v>
      </c>
      <c r="AP4" s="27">
        <f t="shared" si="1"/>
        <v>6</v>
      </c>
      <c r="AQ4" s="27">
        <f t="shared" si="1"/>
        <v>4</v>
      </c>
      <c r="AR4" s="27">
        <f t="shared" si="1"/>
        <v>2</v>
      </c>
      <c r="AS4">
        <v>7</v>
      </c>
      <c r="AT4" s="7" t="s">
        <v>101</v>
      </c>
      <c r="AU4" s="28">
        <f>SUM(T3:U25)</f>
        <v>0.16057362212067999</v>
      </c>
      <c r="AX4">
        <v>11</v>
      </c>
      <c r="AY4" t="s">
        <v>163</v>
      </c>
      <c r="AZ4" s="30" t="s">
        <v>153</v>
      </c>
      <c r="BA4" s="30" t="s">
        <v>153</v>
      </c>
      <c r="BB4" s="30" t="s">
        <v>153</v>
      </c>
      <c r="BC4" s="30" t="s">
        <v>117</v>
      </c>
      <c r="BD4" s="30" t="s">
        <v>117</v>
      </c>
      <c r="BE4" s="30" t="s">
        <v>117</v>
      </c>
      <c r="BF4" s="30" t="s">
        <v>126</v>
      </c>
      <c r="BG4" s="30" t="s">
        <v>126</v>
      </c>
      <c r="BH4" s="30" t="s">
        <v>126</v>
      </c>
      <c r="BI4" s="30" t="s">
        <v>126</v>
      </c>
      <c r="BJ4" s="30" t="s">
        <v>126</v>
      </c>
      <c r="BL4" t="s">
        <v>162</v>
      </c>
      <c r="BM4">
        <v>3402</v>
      </c>
      <c r="BN4" s="23">
        <f t="shared" ref="BN4:BN40" si="14">SUMIF($AY$3:$BJ$25,"="&amp;BL4,$R$3:$AC$25)</f>
        <v>9.3713268068055799E-2</v>
      </c>
    </row>
    <row r="5" spans="1:66" x14ac:dyDescent="0.25">
      <c r="B5">
        <v>12</v>
      </c>
      <c r="C5" s="23">
        <v>0.16700000000000001</v>
      </c>
      <c r="D5" s="23">
        <v>7.7700000000000005E-2</v>
      </c>
      <c r="E5" s="23">
        <v>7.5499999999999998E-2</v>
      </c>
      <c r="F5" s="23">
        <v>8.9499999999999996E-3</v>
      </c>
      <c r="G5" s="23">
        <v>2.23E-2</v>
      </c>
      <c r="H5" s="23">
        <v>5.1299999999999998E-2</v>
      </c>
      <c r="I5" s="23">
        <v>2.0100000000000001E-3</v>
      </c>
      <c r="J5" s="23">
        <v>3.5200000000000002E-2</v>
      </c>
      <c r="K5" s="23">
        <v>2.48E-3</v>
      </c>
      <c r="L5" s="23">
        <v>0</v>
      </c>
      <c r="M5" s="23">
        <v>0</v>
      </c>
      <c r="N5" s="23">
        <v>0</v>
      </c>
      <c r="Q5">
        <v>12</v>
      </c>
      <c r="R5" s="23">
        <f t="shared" si="2"/>
        <v>4.5231548460593407E-2</v>
      </c>
      <c r="S5" s="23">
        <f t="shared" si="3"/>
        <v>2.1044858175976695E-2</v>
      </c>
      <c r="T5" s="23">
        <f t="shared" si="4"/>
        <v>2.0448993465717376E-2</v>
      </c>
      <c r="U5" s="23">
        <f t="shared" si="5"/>
        <v>2.4240859803731194E-3</v>
      </c>
      <c r="V5" s="23">
        <f t="shared" si="6"/>
        <v>6.0399013812648681E-3</v>
      </c>
      <c r="W5" s="23">
        <f t="shared" si="7"/>
        <v>1.389448165286492E-2</v>
      </c>
      <c r="X5" s="23">
        <f t="shared" si="8"/>
        <v>5.444036671005554E-4</v>
      </c>
      <c r="Y5" s="23">
        <f t="shared" si="9"/>
        <v>9.5338353641490296E-3</v>
      </c>
      <c r="Z5" s="23">
        <f t="shared" si="10"/>
        <v>6.7170203701959067E-4</v>
      </c>
      <c r="AA5" s="23">
        <f t="shared" si="11"/>
        <v>0</v>
      </c>
      <c r="AB5" s="23">
        <f t="shared" si="12"/>
        <v>0</v>
      </c>
      <c r="AC5" s="23">
        <f t="shared" si="13"/>
        <v>0</v>
      </c>
      <c r="AF5">
        <v>12</v>
      </c>
      <c r="AG5" s="24">
        <f t="shared" si="1"/>
        <v>26</v>
      </c>
      <c r="AH5" s="25">
        <f t="shared" si="1"/>
        <v>24</v>
      </c>
      <c r="AI5" s="7">
        <f t="shared" si="1"/>
        <v>22</v>
      </c>
      <c r="AJ5" s="7">
        <f t="shared" si="1"/>
        <v>20</v>
      </c>
      <c r="AK5" s="26">
        <f t="shared" si="1"/>
        <v>18</v>
      </c>
      <c r="AL5" s="26">
        <f t="shared" si="1"/>
        <v>16</v>
      </c>
      <c r="AM5" s="26">
        <f t="shared" si="1"/>
        <v>14</v>
      </c>
      <c r="AN5" s="27">
        <f t="shared" si="1"/>
        <v>12</v>
      </c>
      <c r="AO5" s="27">
        <f t="shared" si="1"/>
        <v>10</v>
      </c>
      <c r="AP5" s="27">
        <f t="shared" si="1"/>
        <v>8</v>
      </c>
      <c r="AQ5" s="27">
        <f t="shared" si="1"/>
        <v>6</v>
      </c>
      <c r="AR5" s="27">
        <f t="shared" si="1"/>
        <v>4</v>
      </c>
      <c r="AS5">
        <v>6</v>
      </c>
      <c r="AT5" s="26" t="s">
        <v>102</v>
      </c>
      <c r="AU5" s="28">
        <f>SUM(V3:X25)</f>
        <v>0.19400278482274672</v>
      </c>
      <c r="AX5">
        <v>12</v>
      </c>
      <c r="AY5" t="s">
        <v>162</v>
      </c>
      <c r="AZ5" s="30" t="s">
        <v>152</v>
      </c>
      <c r="BA5" s="30" t="s">
        <v>152</v>
      </c>
      <c r="BB5" s="30" t="s">
        <v>152</v>
      </c>
      <c r="BC5" s="30" t="s">
        <v>116</v>
      </c>
      <c r="BD5" s="30" t="s">
        <v>116</v>
      </c>
      <c r="BE5" s="30" t="s">
        <v>116</v>
      </c>
      <c r="BF5" s="30" t="s">
        <v>126</v>
      </c>
      <c r="BG5" s="30" t="s">
        <v>126</v>
      </c>
      <c r="BH5" s="30" t="s">
        <v>126</v>
      </c>
      <c r="BI5" s="30" t="s">
        <v>126</v>
      </c>
      <c r="BJ5" s="30" t="s">
        <v>126</v>
      </c>
      <c r="BL5" t="s">
        <v>161</v>
      </c>
      <c r="BM5">
        <v>3401</v>
      </c>
      <c r="BN5" s="23">
        <f t="shared" si="14"/>
        <v>0.15032041554269066</v>
      </c>
    </row>
    <row r="6" spans="1:66" x14ac:dyDescent="0.25">
      <c r="B6">
        <v>13</v>
      </c>
      <c r="C6" s="23">
        <v>0.17899999999999999</v>
      </c>
      <c r="D6" s="23">
        <v>8.2699999999999996E-2</v>
      </c>
      <c r="E6" s="23">
        <v>8.4599999999999995E-2</v>
      </c>
      <c r="F6" s="23">
        <v>1.83E-2</v>
      </c>
      <c r="G6" s="23">
        <v>3.7499999999999999E-2</v>
      </c>
      <c r="H6" s="23">
        <v>7.9399999999999998E-2</v>
      </c>
      <c r="I6" s="23">
        <v>1.0699999999999999E-2</v>
      </c>
      <c r="J6" s="23">
        <v>2.5700000000000001E-2</v>
      </c>
      <c r="K6" s="23">
        <v>4.1099999999999999E-3</v>
      </c>
      <c r="L6" s="23">
        <v>3.8400000000000001E-4</v>
      </c>
      <c r="M6" s="23">
        <v>0</v>
      </c>
      <c r="N6" s="23">
        <v>0</v>
      </c>
      <c r="Q6">
        <v>13</v>
      </c>
      <c r="R6" s="23">
        <f t="shared" si="2"/>
        <v>4.8481719607462392E-2</v>
      </c>
      <c r="S6" s="23">
        <f t="shared" si="3"/>
        <v>2.2399096153838768E-2</v>
      </c>
      <c r="T6" s="23">
        <f t="shared" si="4"/>
        <v>2.2913706585426359E-2</v>
      </c>
      <c r="U6" s="23">
        <f t="shared" si="5"/>
        <v>4.9565109989752054E-3</v>
      </c>
      <c r="V6" s="23">
        <f t="shared" si="6"/>
        <v>1.0156784833965584E-2</v>
      </c>
      <c r="W6" s="23">
        <f t="shared" si="7"/>
        <v>2.1505299088449798E-2</v>
      </c>
      <c r="X6" s="23">
        <f t="shared" si="8"/>
        <v>2.8980692726248468E-3</v>
      </c>
      <c r="Y6" s="23">
        <f t="shared" si="9"/>
        <v>6.9607832062110811E-3</v>
      </c>
      <c r="Z6" s="23">
        <f t="shared" si="10"/>
        <v>1.1131836178026281E-3</v>
      </c>
      <c r="AA6" s="23">
        <f t="shared" si="11"/>
        <v>1.0400547669980759E-4</v>
      </c>
      <c r="AB6" s="23">
        <f t="shared" si="12"/>
        <v>0</v>
      </c>
      <c r="AC6" s="23">
        <f t="shared" si="13"/>
        <v>0</v>
      </c>
      <c r="AF6">
        <v>13</v>
      </c>
      <c r="AG6" s="24">
        <f t="shared" si="1"/>
        <v>28</v>
      </c>
      <c r="AH6" s="25">
        <f t="shared" si="1"/>
        <v>26</v>
      </c>
      <c r="AI6" s="7">
        <f t="shared" si="1"/>
        <v>24</v>
      </c>
      <c r="AJ6" s="7">
        <f t="shared" si="1"/>
        <v>22</v>
      </c>
      <c r="AK6" s="26">
        <f t="shared" si="1"/>
        <v>20</v>
      </c>
      <c r="AL6" s="26">
        <f t="shared" si="1"/>
        <v>18</v>
      </c>
      <c r="AM6" s="26">
        <f t="shared" si="1"/>
        <v>16</v>
      </c>
      <c r="AN6" s="27">
        <f t="shared" si="1"/>
        <v>14</v>
      </c>
      <c r="AO6" s="27">
        <f t="shared" si="1"/>
        <v>12</v>
      </c>
      <c r="AP6" s="27">
        <f t="shared" si="1"/>
        <v>10</v>
      </c>
      <c r="AQ6" s="27">
        <f t="shared" si="1"/>
        <v>8</v>
      </c>
      <c r="AR6" s="27">
        <f t="shared" si="1"/>
        <v>6</v>
      </c>
      <c r="AS6">
        <v>6</v>
      </c>
      <c r="AT6" s="27" t="s">
        <v>103</v>
      </c>
      <c r="AU6" s="28">
        <f>SUM(Y3:AC25)</f>
        <v>2.9143485673567258E-2</v>
      </c>
      <c r="AX6">
        <v>13</v>
      </c>
      <c r="AY6" t="s">
        <v>162</v>
      </c>
      <c r="AZ6" s="30" t="s">
        <v>152</v>
      </c>
      <c r="BA6" s="30" t="s">
        <v>152</v>
      </c>
      <c r="BB6" s="30" t="s">
        <v>152</v>
      </c>
      <c r="BC6" s="30" t="s">
        <v>116</v>
      </c>
      <c r="BD6" s="30" t="s">
        <v>116</v>
      </c>
      <c r="BE6" s="30" t="s">
        <v>116</v>
      </c>
      <c r="BF6" s="30" t="s">
        <v>126</v>
      </c>
      <c r="BG6" s="30" t="s">
        <v>126</v>
      </c>
      <c r="BH6" s="30" t="s">
        <v>126</v>
      </c>
      <c r="BI6" s="30" t="s">
        <v>126</v>
      </c>
      <c r="BJ6" s="30" t="s">
        <v>126</v>
      </c>
      <c r="BL6" t="s">
        <v>160</v>
      </c>
      <c r="BM6">
        <v>3400</v>
      </c>
      <c r="BN6" s="23">
        <f t="shared" si="14"/>
        <v>5.4115349595368629E-2</v>
      </c>
    </row>
    <row r="7" spans="1:66" x14ac:dyDescent="0.25">
      <c r="B7">
        <v>14</v>
      </c>
      <c r="C7" s="23">
        <v>0.26100000000000001</v>
      </c>
      <c r="D7" s="23">
        <v>0.111</v>
      </c>
      <c r="E7" s="23">
        <v>8.1299999999999997E-2</v>
      </c>
      <c r="F7" s="23">
        <v>1.7600000000000001E-2</v>
      </c>
      <c r="G7" s="23">
        <v>5.0299999999999997E-2</v>
      </c>
      <c r="H7" s="23">
        <v>5.4399999999999997E-2</v>
      </c>
      <c r="I7" s="23">
        <v>1.4999999999999999E-2</v>
      </c>
      <c r="J7" s="23">
        <v>3.3700000000000002E-3</v>
      </c>
      <c r="K7" s="23">
        <v>2.66E-3</v>
      </c>
      <c r="L7" s="23">
        <v>1.39E-3</v>
      </c>
      <c r="M7" s="23">
        <v>1.32E-3</v>
      </c>
      <c r="N7" s="23">
        <v>0</v>
      </c>
      <c r="Q7">
        <v>14</v>
      </c>
      <c r="R7" s="23">
        <f t="shared" si="2"/>
        <v>7.0691222444400473E-2</v>
      </c>
      <c r="S7" s="23">
        <f t="shared" si="3"/>
        <v>3.0064083108538132E-2</v>
      </c>
      <c r="T7" s="23">
        <f t="shared" si="4"/>
        <v>2.2019909520037389E-2</v>
      </c>
      <c r="U7" s="23">
        <f t="shared" si="5"/>
        <v>4.7669176820745148E-3</v>
      </c>
      <c r="V7" s="23">
        <f t="shared" si="6"/>
        <v>1.3623634057292505E-2</v>
      </c>
      <c r="W7" s="23">
        <f t="shared" si="7"/>
        <v>1.4734109199139409E-2</v>
      </c>
      <c r="X7" s="23">
        <f t="shared" si="8"/>
        <v>4.0627139335862343E-3</v>
      </c>
      <c r="Y7" s="23">
        <f t="shared" si="9"/>
        <v>9.1275639707904057E-4</v>
      </c>
      <c r="Z7" s="23">
        <f t="shared" si="10"/>
        <v>7.2045460422262553E-4</v>
      </c>
      <c r="AA7" s="23">
        <f t="shared" si="11"/>
        <v>3.7647815784565768E-4</v>
      </c>
      <c r="AB7" s="23">
        <f t="shared" si="12"/>
        <v>3.5751882615558858E-4</v>
      </c>
      <c r="AC7" s="23">
        <f t="shared" si="13"/>
        <v>0</v>
      </c>
      <c r="AF7">
        <v>14</v>
      </c>
      <c r="AG7" s="24">
        <f t="shared" si="1"/>
        <v>30</v>
      </c>
      <c r="AH7" s="25">
        <f t="shared" si="1"/>
        <v>28</v>
      </c>
      <c r="AI7" s="7">
        <f t="shared" si="1"/>
        <v>26</v>
      </c>
      <c r="AJ7" s="7">
        <f t="shared" si="1"/>
        <v>24</v>
      </c>
      <c r="AK7" s="26">
        <f t="shared" si="1"/>
        <v>22</v>
      </c>
      <c r="AL7" s="26">
        <f t="shared" si="1"/>
        <v>20</v>
      </c>
      <c r="AM7" s="26">
        <f t="shared" si="1"/>
        <v>18</v>
      </c>
      <c r="AN7" s="27">
        <f t="shared" si="1"/>
        <v>16</v>
      </c>
      <c r="AO7" s="27">
        <f t="shared" si="1"/>
        <v>14</v>
      </c>
      <c r="AP7" s="27">
        <f t="shared" si="1"/>
        <v>12</v>
      </c>
      <c r="AQ7" s="27">
        <f t="shared" si="1"/>
        <v>10</v>
      </c>
      <c r="AR7" s="27">
        <f t="shared" si="1"/>
        <v>8</v>
      </c>
      <c r="AS7">
        <v>5</v>
      </c>
      <c r="AX7">
        <v>14</v>
      </c>
      <c r="AY7" t="s">
        <v>161</v>
      </c>
      <c r="AZ7" s="30" t="s">
        <v>151</v>
      </c>
      <c r="BA7" s="30" t="s">
        <v>151</v>
      </c>
      <c r="BB7" s="30" t="s">
        <v>151</v>
      </c>
      <c r="BC7" s="30" t="s">
        <v>115</v>
      </c>
      <c r="BD7" s="30" t="s">
        <v>115</v>
      </c>
      <c r="BE7" s="30" t="s">
        <v>115</v>
      </c>
      <c r="BF7" s="30" t="s">
        <v>125</v>
      </c>
      <c r="BG7" s="30" t="s">
        <v>125</v>
      </c>
      <c r="BH7" s="30" t="s">
        <v>125</v>
      </c>
      <c r="BI7" s="30" t="s">
        <v>125</v>
      </c>
      <c r="BJ7" s="30" t="s">
        <v>125</v>
      </c>
      <c r="BL7" t="s">
        <v>159</v>
      </c>
      <c r="BM7">
        <v>3399</v>
      </c>
      <c r="BN7" s="23">
        <f t="shared" si="14"/>
        <v>4.9077584317721709E-3</v>
      </c>
    </row>
    <row r="8" spans="1:66" x14ac:dyDescent="0.25">
      <c r="B8">
        <v>15</v>
      </c>
      <c r="C8" s="23">
        <v>0.29399999999999998</v>
      </c>
      <c r="D8" s="23">
        <v>0.13800000000000001</v>
      </c>
      <c r="E8" s="23">
        <v>8.1500000000000003E-2</v>
      </c>
      <c r="F8" s="23">
        <v>1.49E-2</v>
      </c>
      <c r="G8" s="23">
        <v>3.7400000000000003E-2</v>
      </c>
      <c r="H8" s="23">
        <v>2.4400000000000002E-2</v>
      </c>
      <c r="I8" s="23">
        <v>9.3699999999999999E-3</v>
      </c>
      <c r="J8" s="23">
        <v>1.4400000000000001E-3</v>
      </c>
      <c r="K8" s="23">
        <v>1.8799999999999999E-3</v>
      </c>
      <c r="L8" s="23">
        <v>6.9499999999999998E-4</v>
      </c>
      <c r="M8" s="23">
        <v>6.7100000000000005E-4</v>
      </c>
      <c r="N8" s="23">
        <v>0</v>
      </c>
      <c r="Q8">
        <v>15</v>
      </c>
      <c r="R8" s="23">
        <f t="shared" si="2"/>
        <v>7.9629193098290182E-2</v>
      </c>
      <c r="S8" s="23">
        <f t="shared" si="3"/>
        <v>3.7376968188993359E-2</v>
      </c>
      <c r="T8" s="23">
        <f t="shared" si="4"/>
        <v>2.2074079039151873E-2</v>
      </c>
      <c r="U8" s="23">
        <f t="shared" si="5"/>
        <v>4.0356291740289924E-3</v>
      </c>
      <c r="V8" s="23">
        <f t="shared" si="6"/>
        <v>1.0129700074408344E-2</v>
      </c>
      <c r="W8" s="23">
        <f t="shared" si="7"/>
        <v>6.6086813319669408E-3</v>
      </c>
      <c r="X8" s="23">
        <f t="shared" si="8"/>
        <v>2.537841970513534E-3</v>
      </c>
      <c r="Y8" s="23">
        <f t="shared" si="9"/>
        <v>3.9002053762427847E-4</v>
      </c>
      <c r="Z8" s="23">
        <f t="shared" si="10"/>
        <v>5.0919347967614127E-4</v>
      </c>
      <c r="AA8" s="23">
        <f t="shared" si="11"/>
        <v>1.8823907892282884E-4</v>
      </c>
      <c r="AB8" s="23">
        <f t="shared" si="12"/>
        <v>1.8173873662909087E-4</v>
      </c>
      <c r="AC8" s="23">
        <f t="shared" si="13"/>
        <v>0</v>
      </c>
      <c r="AF8">
        <v>15</v>
      </c>
      <c r="AG8" s="24">
        <f t="shared" si="1"/>
        <v>32</v>
      </c>
      <c r="AH8" s="25">
        <f t="shared" si="1"/>
        <v>30</v>
      </c>
      <c r="AI8" s="7">
        <f t="shared" si="1"/>
        <v>28</v>
      </c>
      <c r="AJ8" s="7">
        <f t="shared" si="1"/>
        <v>26</v>
      </c>
      <c r="AK8" s="26">
        <f t="shared" si="1"/>
        <v>24</v>
      </c>
      <c r="AL8" s="26">
        <f t="shared" si="1"/>
        <v>22</v>
      </c>
      <c r="AM8" s="26">
        <f t="shared" si="1"/>
        <v>20</v>
      </c>
      <c r="AN8" s="27">
        <f t="shared" si="1"/>
        <v>18</v>
      </c>
      <c r="AO8" s="27">
        <f t="shared" si="1"/>
        <v>16</v>
      </c>
      <c r="AP8" s="27">
        <f t="shared" si="1"/>
        <v>14</v>
      </c>
      <c r="AQ8" s="27">
        <f t="shared" si="1"/>
        <v>12</v>
      </c>
      <c r="AR8" s="27">
        <f t="shared" si="1"/>
        <v>10</v>
      </c>
      <c r="AS8">
        <v>5</v>
      </c>
      <c r="AT8" t="s">
        <v>105</v>
      </c>
      <c r="AU8" s="29">
        <f>SUM(R3:AC4)</f>
        <v>0.12069293875821525</v>
      </c>
      <c r="AX8">
        <v>15</v>
      </c>
      <c r="AY8" t="s">
        <v>161</v>
      </c>
      <c r="AZ8" s="30" t="s">
        <v>151</v>
      </c>
      <c r="BA8" s="30" t="s">
        <v>151</v>
      </c>
      <c r="BB8" s="30" t="s">
        <v>151</v>
      </c>
      <c r="BC8" s="30" t="s">
        <v>115</v>
      </c>
      <c r="BD8" s="30" t="s">
        <v>115</v>
      </c>
      <c r="BE8" s="30" t="s">
        <v>115</v>
      </c>
      <c r="BF8" s="30" t="s">
        <v>125</v>
      </c>
      <c r="BG8" s="30" t="s">
        <v>125</v>
      </c>
      <c r="BH8" s="30" t="s">
        <v>125</v>
      </c>
      <c r="BI8" s="30" t="s">
        <v>125</v>
      </c>
      <c r="BJ8" s="30" t="s">
        <v>125</v>
      </c>
      <c r="BL8" t="s">
        <v>158</v>
      </c>
      <c r="BM8">
        <v>3398</v>
      </c>
      <c r="BN8" s="23">
        <f t="shared" si="14"/>
        <v>2.7138929076356046E-3</v>
      </c>
    </row>
    <row r="9" spans="1:66" x14ac:dyDescent="0.25">
      <c r="B9">
        <v>16</v>
      </c>
      <c r="C9" s="23">
        <v>0.152</v>
      </c>
      <c r="D9" s="23">
        <v>9.5699999999999993E-2</v>
      </c>
      <c r="E9" s="23">
        <v>6.9199999999999998E-2</v>
      </c>
      <c r="F9" s="23">
        <v>1.43E-2</v>
      </c>
      <c r="G9" s="23">
        <v>2.0500000000000001E-2</v>
      </c>
      <c r="H9" s="23">
        <v>9.1800000000000007E-3</v>
      </c>
      <c r="I9" s="23">
        <v>4.5399999999999998E-4</v>
      </c>
      <c r="J9" s="23">
        <v>1E-3</v>
      </c>
      <c r="K9" s="23">
        <v>1.0900000000000001E-4</v>
      </c>
      <c r="L9" s="23">
        <v>2.9100000000000003E-4</v>
      </c>
      <c r="M9" s="23">
        <v>2.8499999999999999E-4</v>
      </c>
      <c r="N9" s="23">
        <v>8.7200000000000005E-4</v>
      </c>
      <c r="Q9">
        <v>16</v>
      </c>
      <c r="R9" s="23">
        <f t="shared" si="2"/>
        <v>4.1168834527007168E-2</v>
      </c>
      <c r="S9" s="23">
        <f t="shared" si="3"/>
        <v>2.5920114896280173E-2</v>
      </c>
      <c r="T9" s="23">
        <f t="shared" si="4"/>
        <v>1.874265361361116E-2</v>
      </c>
      <c r="U9" s="23">
        <f t="shared" si="5"/>
        <v>3.8731206166855432E-3</v>
      </c>
      <c r="V9" s="23">
        <f t="shared" si="6"/>
        <v>5.5523757092345201E-3</v>
      </c>
      <c r="W9" s="23">
        <f t="shared" si="7"/>
        <v>2.4863809273547753E-3</v>
      </c>
      <c r="X9" s="23">
        <f t="shared" si="8"/>
        <v>1.2296480838987667E-4</v>
      </c>
      <c r="Y9" s="23">
        <f t="shared" si="9"/>
        <v>2.7084759557241561E-4</v>
      </c>
      <c r="Z9" s="23">
        <f t="shared" si="10"/>
        <v>2.9522387917393303E-5</v>
      </c>
      <c r="AA9" s="23">
        <f t="shared" si="11"/>
        <v>7.8816650311572942E-5</v>
      </c>
      <c r="AB9" s="23">
        <f t="shared" si="12"/>
        <v>7.7191564738138442E-5</v>
      </c>
      <c r="AC9" s="23">
        <f t="shared" si="13"/>
        <v>2.3617910333914642E-4</v>
      </c>
      <c r="AF9">
        <v>16</v>
      </c>
      <c r="AG9" s="24">
        <f t="shared" si="1"/>
        <v>34</v>
      </c>
      <c r="AH9" s="25">
        <f t="shared" si="1"/>
        <v>32</v>
      </c>
      <c r="AI9" s="7">
        <f t="shared" si="1"/>
        <v>30</v>
      </c>
      <c r="AJ9" s="7">
        <f t="shared" si="1"/>
        <v>28</v>
      </c>
      <c r="AK9" s="26">
        <f t="shared" si="1"/>
        <v>26</v>
      </c>
      <c r="AL9" s="26">
        <f t="shared" si="1"/>
        <v>24</v>
      </c>
      <c r="AM9" s="26">
        <f t="shared" si="1"/>
        <v>22</v>
      </c>
      <c r="AN9" s="27">
        <f t="shared" si="1"/>
        <v>20</v>
      </c>
      <c r="AO9" s="27">
        <f t="shared" si="1"/>
        <v>18</v>
      </c>
      <c r="AP9" s="27">
        <f t="shared" si="1"/>
        <v>16</v>
      </c>
      <c r="AQ9" s="27">
        <f t="shared" si="1"/>
        <v>14</v>
      </c>
      <c r="AR9" s="27">
        <f t="shared" si="1"/>
        <v>12</v>
      </c>
      <c r="AS9">
        <v>4</v>
      </c>
      <c r="AT9" t="s">
        <v>106</v>
      </c>
      <c r="AU9" s="29">
        <f>SUM(R5:AC16)</f>
        <v>0.75211786497784361</v>
      </c>
      <c r="AX9">
        <v>16</v>
      </c>
      <c r="AY9" t="s">
        <v>160</v>
      </c>
      <c r="AZ9" s="30" t="s">
        <v>150</v>
      </c>
      <c r="BA9" s="30" t="s">
        <v>150</v>
      </c>
      <c r="BB9" s="30" t="s">
        <v>150</v>
      </c>
      <c r="BC9" s="30" t="s">
        <v>114</v>
      </c>
      <c r="BD9" s="30" t="s">
        <v>114</v>
      </c>
      <c r="BE9" s="30" t="s">
        <v>114</v>
      </c>
      <c r="BF9" s="30" t="s">
        <v>124</v>
      </c>
      <c r="BG9" s="30" t="s">
        <v>124</v>
      </c>
      <c r="BH9" s="30" t="s">
        <v>124</v>
      </c>
      <c r="BI9" s="30" t="s">
        <v>124</v>
      </c>
      <c r="BJ9" s="30" t="s">
        <v>124</v>
      </c>
      <c r="BL9" t="s">
        <v>157</v>
      </c>
      <c r="BM9">
        <v>3397</v>
      </c>
      <c r="BN9" s="23">
        <f t="shared" si="14"/>
        <v>1.3271532183048364E-3</v>
      </c>
    </row>
    <row r="10" spans="1:66" x14ac:dyDescent="0.25">
      <c r="B10">
        <v>17</v>
      </c>
      <c r="C10" s="23">
        <v>3.5700000000000003E-2</v>
      </c>
      <c r="D10" s="23">
        <v>2.9700000000000001E-2</v>
      </c>
      <c r="E10" s="23">
        <v>3.0800000000000001E-2</v>
      </c>
      <c r="F10" s="23">
        <v>8.7500000000000008E-3</v>
      </c>
      <c r="G10" s="23">
        <v>7.8499999999999993E-3</v>
      </c>
      <c r="H10" s="23">
        <v>3.5100000000000001E-3</v>
      </c>
      <c r="I10" s="23">
        <v>2.0100000000000001E-3</v>
      </c>
      <c r="J10" s="23">
        <v>7.0299999999999996E-4</v>
      </c>
      <c r="K10" s="23">
        <v>6.78E-4</v>
      </c>
      <c r="L10" s="23">
        <v>2.1499999999999999E-4</v>
      </c>
      <c r="M10" s="23">
        <v>1.5699999999999999E-4</v>
      </c>
      <c r="N10" s="23">
        <v>2.8200000000000002E-4</v>
      </c>
      <c r="Q10">
        <v>17</v>
      </c>
      <c r="R10" s="23">
        <f t="shared" si="2"/>
        <v>9.6692591619352373E-3</v>
      </c>
      <c r="S10" s="23">
        <f t="shared" si="3"/>
        <v>8.0441735885007429E-3</v>
      </c>
      <c r="T10" s="23">
        <f t="shared" si="4"/>
        <v>8.3421059436304002E-3</v>
      </c>
      <c r="U10" s="23">
        <f t="shared" si="5"/>
        <v>2.3699164612586369E-3</v>
      </c>
      <c r="V10" s="23">
        <f t="shared" si="6"/>
        <v>2.1261536252434625E-3</v>
      </c>
      <c r="W10" s="23">
        <f t="shared" si="7"/>
        <v>9.5067506045917879E-4</v>
      </c>
      <c r="X10" s="23">
        <f t="shared" si="8"/>
        <v>5.444036671005554E-4</v>
      </c>
      <c r="Y10" s="23">
        <f t="shared" si="9"/>
        <v>1.9040585968740817E-4</v>
      </c>
      <c r="Z10" s="23">
        <f t="shared" si="10"/>
        <v>1.8363466979809777E-4</v>
      </c>
      <c r="AA10" s="23">
        <f t="shared" si="11"/>
        <v>5.8232233048069355E-5</v>
      </c>
      <c r="AB10" s="23">
        <f t="shared" si="12"/>
        <v>4.2523072504869248E-5</v>
      </c>
      <c r="AC10" s="23">
        <f t="shared" si="13"/>
        <v>7.6379021951421212E-5</v>
      </c>
      <c r="AF10">
        <v>17</v>
      </c>
      <c r="AG10" s="24">
        <f t="shared" si="1"/>
        <v>36</v>
      </c>
      <c r="AH10" s="25">
        <f t="shared" si="1"/>
        <v>34</v>
      </c>
      <c r="AI10" s="7">
        <f t="shared" si="1"/>
        <v>32</v>
      </c>
      <c r="AJ10" s="7">
        <f t="shared" si="1"/>
        <v>30</v>
      </c>
      <c r="AK10" s="26">
        <f t="shared" si="1"/>
        <v>28</v>
      </c>
      <c r="AL10" s="26">
        <f t="shared" si="1"/>
        <v>26</v>
      </c>
      <c r="AM10" s="26">
        <f t="shared" si="1"/>
        <v>24</v>
      </c>
      <c r="AN10" s="27">
        <f t="shared" si="1"/>
        <v>22</v>
      </c>
      <c r="AO10" s="27">
        <f t="shared" si="1"/>
        <v>20</v>
      </c>
      <c r="AP10" s="27">
        <f t="shared" si="1"/>
        <v>18</v>
      </c>
      <c r="AQ10" s="27">
        <f t="shared" si="1"/>
        <v>16</v>
      </c>
      <c r="AR10" s="27">
        <f t="shared" si="1"/>
        <v>14</v>
      </c>
      <c r="AS10">
        <v>4</v>
      </c>
      <c r="AT10" t="s">
        <v>107</v>
      </c>
      <c r="AU10" s="29">
        <f>SUM(R17:AC21)</f>
        <v>1.5749435580661723E-2</v>
      </c>
      <c r="AX10">
        <v>17</v>
      </c>
      <c r="AY10" t="s">
        <v>160</v>
      </c>
      <c r="AZ10" s="30" t="s">
        <v>150</v>
      </c>
      <c r="BA10" s="30" t="s">
        <v>150</v>
      </c>
      <c r="BB10" s="30" t="s">
        <v>150</v>
      </c>
      <c r="BC10" s="30" t="s">
        <v>114</v>
      </c>
      <c r="BD10" s="30" t="s">
        <v>114</v>
      </c>
      <c r="BE10" s="30" t="s">
        <v>114</v>
      </c>
      <c r="BF10" s="30" t="s">
        <v>124</v>
      </c>
      <c r="BG10" s="30" t="s">
        <v>124</v>
      </c>
      <c r="BH10" s="30" t="s">
        <v>124</v>
      </c>
      <c r="BI10" s="30" t="s">
        <v>124</v>
      </c>
      <c r="BJ10" s="30" t="s">
        <v>124</v>
      </c>
      <c r="BL10" t="s">
        <v>156</v>
      </c>
      <c r="BM10">
        <v>3396</v>
      </c>
      <c r="BN10" s="23">
        <f t="shared" si="14"/>
        <v>1.2215226560315943E-3</v>
      </c>
    </row>
    <row r="11" spans="1:66" x14ac:dyDescent="0.25">
      <c r="B11">
        <v>18</v>
      </c>
      <c r="C11" s="23">
        <v>1.21E-2</v>
      </c>
      <c r="D11" s="23">
        <v>9.5899999999999996E-3</v>
      </c>
      <c r="E11" s="23">
        <v>1.24E-2</v>
      </c>
      <c r="F11" s="23">
        <v>8.3000000000000001E-3</v>
      </c>
      <c r="G11" s="23">
        <v>3.0200000000000001E-3</v>
      </c>
      <c r="H11" s="23">
        <v>1.5399999999999999E-3</v>
      </c>
      <c r="I11" s="23">
        <v>9.2800000000000001E-4</v>
      </c>
      <c r="J11" s="23">
        <v>4.5100000000000001E-4</v>
      </c>
      <c r="K11" s="23">
        <v>3.9899999999999999E-4</v>
      </c>
      <c r="L11" s="23">
        <v>1.37E-4</v>
      </c>
      <c r="M11" s="23">
        <v>7.3399999999999995E-5</v>
      </c>
      <c r="N11" s="23">
        <v>3.4499999999999998E-4</v>
      </c>
      <c r="Q11">
        <v>18</v>
      </c>
      <c r="R11" s="23">
        <f t="shared" si="2"/>
        <v>3.2772559064262285E-3</v>
      </c>
      <c r="S11" s="23">
        <f t="shared" si="3"/>
        <v>2.5974284415394653E-3</v>
      </c>
      <c r="T11" s="23">
        <f t="shared" si="4"/>
        <v>3.3585101850979533E-3</v>
      </c>
      <c r="U11" s="23">
        <f t="shared" si="5"/>
        <v>2.2480350432510497E-3</v>
      </c>
      <c r="V11" s="23">
        <f t="shared" si="6"/>
        <v>8.1795973862869515E-4</v>
      </c>
      <c r="W11" s="23">
        <f t="shared" si="7"/>
        <v>4.1710529718151998E-4</v>
      </c>
      <c r="X11" s="23">
        <f t="shared" si="8"/>
        <v>2.5134656869120166E-4</v>
      </c>
      <c r="Y11" s="23">
        <f t="shared" si="9"/>
        <v>1.2215226560315944E-4</v>
      </c>
      <c r="Z11" s="23">
        <f t="shared" si="10"/>
        <v>1.0806819063339382E-4</v>
      </c>
      <c r="AA11" s="23">
        <f t="shared" si="11"/>
        <v>3.7106120593420937E-5</v>
      </c>
      <c r="AB11" s="23">
        <f t="shared" si="12"/>
        <v>1.9880213515015302E-5</v>
      </c>
      <c r="AC11" s="23">
        <f t="shared" si="13"/>
        <v>9.3442420472483373E-5</v>
      </c>
      <c r="AF11">
        <v>18</v>
      </c>
      <c r="AG11" s="24">
        <f t="shared" si="1"/>
        <v>38</v>
      </c>
      <c r="AH11" s="25">
        <f t="shared" si="1"/>
        <v>36</v>
      </c>
      <c r="AI11" s="7">
        <f t="shared" si="1"/>
        <v>34</v>
      </c>
      <c r="AJ11" s="7">
        <f t="shared" si="1"/>
        <v>32</v>
      </c>
      <c r="AK11" s="26">
        <f t="shared" si="1"/>
        <v>30</v>
      </c>
      <c r="AL11" s="26">
        <f t="shared" si="1"/>
        <v>28</v>
      </c>
      <c r="AM11" s="26">
        <f t="shared" si="1"/>
        <v>26</v>
      </c>
      <c r="AN11" s="27">
        <f t="shared" si="1"/>
        <v>24</v>
      </c>
      <c r="AO11" s="27">
        <f t="shared" si="1"/>
        <v>22</v>
      </c>
      <c r="AP11" s="27">
        <f t="shared" si="1"/>
        <v>20</v>
      </c>
      <c r="AQ11" s="27">
        <f t="shared" si="1"/>
        <v>18</v>
      </c>
      <c r="AR11" s="27">
        <f t="shared" si="1"/>
        <v>16</v>
      </c>
      <c r="AS11">
        <v>4</v>
      </c>
      <c r="AT11" t="s">
        <v>108</v>
      </c>
      <c r="AU11" s="29">
        <f>SUM(R22:AC25)</f>
        <v>6.2929434559043547E-3</v>
      </c>
      <c r="AX11">
        <v>18</v>
      </c>
      <c r="AY11" t="s">
        <v>160</v>
      </c>
      <c r="AZ11" s="30" t="s">
        <v>150</v>
      </c>
      <c r="BA11" s="30" t="s">
        <v>150</v>
      </c>
      <c r="BB11" s="30" t="s">
        <v>150</v>
      </c>
      <c r="BC11" s="30" t="s">
        <v>114</v>
      </c>
      <c r="BD11" s="30" t="s">
        <v>114</v>
      </c>
      <c r="BE11" s="30" t="s">
        <v>114</v>
      </c>
      <c r="BF11" s="30" t="s">
        <v>124</v>
      </c>
      <c r="BG11" s="30" t="s">
        <v>124</v>
      </c>
      <c r="BH11" s="30" t="s">
        <v>124</v>
      </c>
      <c r="BI11" s="30" t="s">
        <v>124</v>
      </c>
      <c r="BJ11" s="30" t="s">
        <v>124</v>
      </c>
      <c r="BL11" t="s">
        <v>155</v>
      </c>
      <c r="BM11">
        <v>3395</v>
      </c>
      <c r="BN11" s="23">
        <f t="shared" si="14"/>
        <v>1.0238039112637309E-3</v>
      </c>
    </row>
    <row r="12" spans="1:66" x14ac:dyDescent="0.25">
      <c r="B12">
        <v>19</v>
      </c>
      <c r="C12" s="23">
        <v>6.9199999999999999E-3</v>
      </c>
      <c r="D12" s="23">
        <v>4.8599999999999997E-3</v>
      </c>
      <c r="E12" s="23">
        <v>5.8399999999999997E-3</v>
      </c>
      <c r="F12" s="23">
        <v>7.5700000000000003E-3</v>
      </c>
      <c r="G12" s="23">
        <v>1.58E-3</v>
      </c>
      <c r="H12" s="23">
        <v>7.2900000000000005E-4</v>
      </c>
      <c r="I12" s="23">
        <v>1.8900000000000001E-4</v>
      </c>
      <c r="J12" s="23">
        <v>1.4799999999999999E-4</v>
      </c>
      <c r="K12" s="23">
        <v>1.13E-4</v>
      </c>
      <c r="L12" s="23">
        <v>9.6199999999999994E-5</v>
      </c>
      <c r="M12" s="23">
        <v>5.0899999999999997E-5</v>
      </c>
      <c r="N12" s="23">
        <v>2.2900000000000001E-4</v>
      </c>
      <c r="Q12">
        <v>19</v>
      </c>
      <c r="R12" s="23">
        <f t="shared" si="2"/>
        <v>1.8742653613611159E-3</v>
      </c>
      <c r="S12" s="23">
        <f t="shared" si="3"/>
        <v>1.3163193144819397E-3</v>
      </c>
      <c r="T12" s="23">
        <f t="shared" si="4"/>
        <v>1.5817499581429069E-3</v>
      </c>
      <c r="U12" s="23">
        <f t="shared" si="5"/>
        <v>2.050316298483186E-3</v>
      </c>
      <c r="V12" s="23">
        <f t="shared" si="6"/>
        <v>4.2793920100441668E-4</v>
      </c>
      <c r="W12" s="23">
        <f t="shared" si="7"/>
        <v>1.9744789717229098E-4</v>
      </c>
      <c r="X12" s="23">
        <f t="shared" si="8"/>
        <v>5.1190195563186551E-5</v>
      </c>
      <c r="Y12" s="23">
        <f t="shared" si="9"/>
        <v>4.0085444144717505E-5</v>
      </c>
      <c r="Z12" s="23">
        <f t="shared" si="10"/>
        <v>3.0605778299682965E-5</v>
      </c>
      <c r="AA12" s="23">
        <f t="shared" si="11"/>
        <v>2.6055538694066378E-5</v>
      </c>
      <c r="AB12" s="23">
        <f t="shared" si="12"/>
        <v>1.3786142614635953E-5</v>
      </c>
      <c r="AC12" s="23">
        <f t="shared" si="13"/>
        <v>6.2024099386083172E-5</v>
      </c>
      <c r="AF12">
        <v>19</v>
      </c>
      <c r="AG12" s="24">
        <f t="shared" si="1"/>
        <v>40</v>
      </c>
      <c r="AH12" s="25">
        <f t="shared" si="1"/>
        <v>38</v>
      </c>
      <c r="AI12" s="7">
        <f t="shared" si="1"/>
        <v>36</v>
      </c>
      <c r="AJ12" s="7">
        <f t="shared" si="1"/>
        <v>34</v>
      </c>
      <c r="AK12" s="26">
        <f t="shared" si="1"/>
        <v>32</v>
      </c>
      <c r="AL12" s="26">
        <f t="shared" si="1"/>
        <v>30</v>
      </c>
      <c r="AM12" s="26">
        <f t="shared" si="1"/>
        <v>28</v>
      </c>
      <c r="AN12" s="27">
        <f t="shared" si="1"/>
        <v>26</v>
      </c>
      <c r="AO12" s="27">
        <f t="shared" si="1"/>
        <v>24</v>
      </c>
      <c r="AP12" s="27">
        <f t="shared" si="1"/>
        <v>22</v>
      </c>
      <c r="AQ12" s="27">
        <f t="shared" si="1"/>
        <v>20</v>
      </c>
      <c r="AR12" s="27">
        <f t="shared" si="1"/>
        <v>18</v>
      </c>
      <c r="AS12">
        <v>3</v>
      </c>
      <c r="AX12">
        <v>19</v>
      </c>
      <c r="AY12" t="s">
        <v>159</v>
      </c>
      <c r="AZ12" s="30" t="s">
        <v>149</v>
      </c>
      <c r="BA12" s="30" t="s">
        <v>149</v>
      </c>
      <c r="BB12" s="30" t="s">
        <v>149</v>
      </c>
      <c r="BC12" s="30" t="s">
        <v>113</v>
      </c>
      <c r="BD12" s="30" t="s">
        <v>113</v>
      </c>
      <c r="BE12" s="30" t="s">
        <v>113</v>
      </c>
      <c r="BF12" s="30" t="s">
        <v>123</v>
      </c>
      <c r="BG12" s="30" t="s">
        <v>123</v>
      </c>
      <c r="BH12" s="30" t="s">
        <v>123</v>
      </c>
      <c r="BI12" s="30" t="s">
        <v>123</v>
      </c>
      <c r="BJ12" s="30" t="s">
        <v>123</v>
      </c>
      <c r="BL12" t="s">
        <v>154</v>
      </c>
      <c r="BM12">
        <v>3394</v>
      </c>
      <c r="BN12" s="23">
        <f t="shared" si="14"/>
        <v>3.0687032578354686E-3</v>
      </c>
    </row>
    <row r="13" spans="1:66" x14ac:dyDescent="0.25">
      <c r="B13">
        <v>20</v>
      </c>
      <c r="C13" s="23">
        <v>3.98E-3</v>
      </c>
      <c r="D13" s="23">
        <v>3.1700000000000001E-3</v>
      </c>
      <c r="E13" s="23">
        <v>3.5899999999999999E-3</v>
      </c>
      <c r="F13" s="23">
        <v>5.1599999999999997E-3</v>
      </c>
      <c r="G13" s="23">
        <v>8.52E-4</v>
      </c>
      <c r="H13" s="23">
        <v>6.5499999999999998E-4</v>
      </c>
      <c r="I13" s="23">
        <v>8.4099999999999998E-5</v>
      </c>
      <c r="J13" s="23">
        <v>5.02E-5</v>
      </c>
      <c r="K13" s="23">
        <v>8.2799999999999993E-5</v>
      </c>
      <c r="L13" s="23">
        <v>8.7700000000000004E-5</v>
      </c>
      <c r="M13" s="23">
        <v>4.4100000000000001E-5</v>
      </c>
      <c r="N13" s="23">
        <v>2.6200000000000003E-4</v>
      </c>
      <c r="Q13">
        <v>20</v>
      </c>
      <c r="R13" s="23">
        <f t="shared" si="2"/>
        <v>1.0779734303782141E-3</v>
      </c>
      <c r="S13" s="23">
        <f t="shared" si="3"/>
        <v>8.5858687796455744E-4</v>
      </c>
      <c r="T13" s="23">
        <f t="shared" si="4"/>
        <v>9.7234286810497198E-4</v>
      </c>
      <c r="U13" s="23">
        <f t="shared" si="5"/>
        <v>1.3975735931536645E-3</v>
      </c>
      <c r="V13" s="23">
        <f t="shared" si="6"/>
        <v>2.307621514276981E-4</v>
      </c>
      <c r="W13" s="23">
        <f t="shared" si="7"/>
        <v>1.7740517509993222E-4</v>
      </c>
      <c r="X13" s="23">
        <f t="shared" si="8"/>
        <v>2.2778282787640152E-5</v>
      </c>
      <c r="Y13" s="23">
        <f t="shared" si="9"/>
        <v>1.3596549297735262E-5</v>
      </c>
      <c r="Z13" s="23">
        <f t="shared" si="10"/>
        <v>2.2426180913396011E-5</v>
      </c>
      <c r="AA13" s="23">
        <f t="shared" si="11"/>
        <v>2.3753334131700848E-5</v>
      </c>
      <c r="AB13" s="23">
        <f t="shared" si="12"/>
        <v>1.1944378964743529E-5</v>
      </c>
      <c r="AC13" s="23">
        <f t="shared" si="13"/>
        <v>7.0962070039972888E-5</v>
      </c>
      <c r="AF13">
        <v>20</v>
      </c>
      <c r="AG13" s="24">
        <f t="shared" ref="AG13:AR25" si="15">$AF13*2+2-(AG$2*2)</f>
        <v>42</v>
      </c>
      <c r="AH13" s="25">
        <f t="shared" si="15"/>
        <v>40</v>
      </c>
      <c r="AI13" s="7">
        <f t="shared" si="15"/>
        <v>38</v>
      </c>
      <c r="AJ13" s="7">
        <f t="shared" si="15"/>
        <v>36</v>
      </c>
      <c r="AK13" s="26">
        <f t="shared" si="15"/>
        <v>34</v>
      </c>
      <c r="AL13" s="26">
        <f t="shared" si="15"/>
        <v>32</v>
      </c>
      <c r="AM13" s="26">
        <f t="shared" si="15"/>
        <v>30</v>
      </c>
      <c r="AN13" s="27">
        <f t="shared" si="15"/>
        <v>28</v>
      </c>
      <c r="AO13" s="27">
        <f t="shared" si="15"/>
        <v>26</v>
      </c>
      <c r="AP13" s="27">
        <f t="shared" si="15"/>
        <v>24</v>
      </c>
      <c r="AQ13" s="27">
        <f t="shared" si="15"/>
        <v>22</v>
      </c>
      <c r="AR13" s="27">
        <f t="shared" si="15"/>
        <v>20</v>
      </c>
      <c r="AS13">
        <v>3</v>
      </c>
      <c r="AX13">
        <v>20</v>
      </c>
      <c r="AY13" t="s">
        <v>159</v>
      </c>
      <c r="AZ13" s="30" t="s">
        <v>149</v>
      </c>
      <c r="BA13" s="30" t="s">
        <v>149</v>
      </c>
      <c r="BB13" s="30" t="s">
        <v>149</v>
      </c>
      <c r="BC13" s="30" t="s">
        <v>113</v>
      </c>
      <c r="BD13" s="30" t="s">
        <v>113</v>
      </c>
      <c r="BE13" s="30" t="s">
        <v>113</v>
      </c>
      <c r="BF13" s="30" t="s">
        <v>123</v>
      </c>
      <c r="BG13" s="30" t="s">
        <v>123</v>
      </c>
      <c r="BH13" s="30" t="s">
        <v>123</v>
      </c>
      <c r="BI13" s="30" t="s">
        <v>123</v>
      </c>
      <c r="BJ13" s="30" t="s">
        <v>123</v>
      </c>
      <c r="BL13" s="30" t="s">
        <v>153</v>
      </c>
      <c r="BM13">
        <v>3381</v>
      </c>
      <c r="BN13" s="23">
        <f t="shared" si="14"/>
        <v>1.690143165890988E-2</v>
      </c>
    </row>
    <row r="14" spans="1:66" x14ac:dyDescent="0.25">
      <c r="B14">
        <v>21</v>
      </c>
      <c r="C14" s="23">
        <v>2.0899999999999998E-3</v>
      </c>
      <c r="D14" s="23">
        <v>2.3700000000000001E-3</v>
      </c>
      <c r="E14" s="23">
        <v>2.4199999999999998E-3</v>
      </c>
      <c r="F14" s="23">
        <v>2.48E-3</v>
      </c>
      <c r="G14" s="23">
        <v>6.9300000000000004E-4</v>
      </c>
      <c r="H14" s="23">
        <v>3.1599999999999998E-4</v>
      </c>
      <c r="I14" s="23">
        <v>3.4499999999999998E-7</v>
      </c>
      <c r="J14" s="23">
        <v>2.6800000000000001E-5</v>
      </c>
      <c r="K14" s="23">
        <v>2.5700000000000001E-5</v>
      </c>
      <c r="L14" s="23">
        <v>4.88E-5</v>
      </c>
      <c r="M14" s="23">
        <v>2.7399999999999999E-5</v>
      </c>
      <c r="N14" s="23">
        <v>1.8699999999999999E-4</v>
      </c>
      <c r="Q14">
        <v>21</v>
      </c>
      <c r="R14" s="23">
        <f t="shared" si="2"/>
        <v>5.6607147474634859E-4</v>
      </c>
      <c r="S14" s="23">
        <f t="shared" si="3"/>
        <v>6.4190880150662502E-4</v>
      </c>
      <c r="T14" s="23">
        <f t="shared" si="4"/>
        <v>6.5545118128524575E-4</v>
      </c>
      <c r="U14" s="23">
        <f t="shared" si="5"/>
        <v>6.7170203701959067E-4</v>
      </c>
      <c r="V14" s="23">
        <f t="shared" si="6"/>
        <v>1.8769738373168403E-4</v>
      </c>
      <c r="W14" s="23">
        <f t="shared" si="7"/>
        <v>8.558784020088332E-5</v>
      </c>
      <c r="X14" s="23">
        <f t="shared" si="8"/>
        <v>9.3442420472483381E-8</v>
      </c>
      <c r="Y14" s="23">
        <f t="shared" si="9"/>
        <v>7.2587155613407381E-6</v>
      </c>
      <c r="Z14" s="23">
        <f t="shared" si="10"/>
        <v>6.9607832062110812E-6</v>
      </c>
      <c r="AA14" s="23">
        <f t="shared" si="11"/>
        <v>1.3217362663933881E-5</v>
      </c>
      <c r="AB14" s="23">
        <f t="shared" si="12"/>
        <v>7.4212241186841873E-6</v>
      </c>
      <c r="AC14" s="23">
        <f t="shared" si="13"/>
        <v>5.0648500372041714E-5</v>
      </c>
      <c r="AF14">
        <v>21</v>
      </c>
      <c r="AG14" s="24">
        <f t="shared" si="15"/>
        <v>44</v>
      </c>
      <c r="AH14" s="25">
        <f t="shared" si="15"/>
        <v>42</v>
      </c>
      <c r="AI14" s="7">
        <f t="shared" si="15"/>
        <v>40</v>
      </c>
      <c r="AJ14" s="7">
        <f t="shared" si="15"/>
        <v>38</v>
      </c>
      <c r="AK14" s="26">
        <f t="shared" si="15"/>
        <v>36</v>
      </c>
      <c r="AL14" s="26">
        <f t="shared" si="15"/>
        <v>34</v>
      </c>
      <c r="AM14" s="26">
        <f t="shared" si="15"/>
        <v>32</v>
      </c>
      <c r="AN14" s="27">
        <f t="shared" si="15"/>
        <v>30</v>
      </c>
      <c r="AO14" s="27">
        <f t="shared" si="15"/>
        <v>28</v>
      </c>
      <c r="AP14" s="27">
        <f t="shared" si="15"/>
        <v>26</v>
      </c>
      <c r="AQ14" s="27">
        <f t="shared" si="15"/>
        <v>24</v>
      </c>
      <c r="AR14" s="27">
        <f t="shared" si="15"/>
        <v>22</v>
      </c>
      <c r="AS14">
        <v>3</v>
      </c>
      <c r="AX14">
        <v>21</v>
      </c>
      <c r="AY14" t="s">
        <v>159</v>
      </c>
      <c r="AZ14" s="30" t="s">
        <v>149</v>
      </c>
      <c r="BA14" s="30" t="s">
        <v>149</v>
      </c>
      <c r="BB14" s="30" t="s">
        <v>149</v>
      </c>
      <c r="BC14" s="30" t="s">
        <v>113</v>
      </c>
      <c r="BD14" s="30" t="s">
        <v>113</v>
      </c>
      <c r="BE14" s="30" t="s">
        <v>113</v>
      </c>
      <c r="BF14" s="30" t="s">
        <v>123</v>
      </c>
      <c r="BG14" s="30" t="s">
        <v>123</v>
      </c>
      <c r="BH14" s="30" t="s">
        <v>123</v>
      </c>
      <c r="BI14" s="30" t="s">
        <v>123</v>
      </c>
      <c r="BJ14" s="30" t="s">
        <v>123</v>
      </c>
      <c r="BL14" s="30" t="s">
        <v>152</v>
      </c>
      <c r="BM14">
        <v>3380</v>
      </c>
      <c r="BN14" s="23">
        <f t="shared" si="14"/>
        <v>9.4187251360307533E-2</v>
      </c>
    </row>
    <row r="15" spans="1:66" x14ac:dyDescent="0.25">
      <c r="B15">
        <v>22</v>
      </c>
      <c r="C15" s="23">
        <v>2.15E-3</v>
      </c>
      <c r="D15" s="23">
        <v>2.5400000000000002E-3</v>
      </c>
      <c r="E15" s="23">
        <v>1.7899999999999999E-3</v>
      </c>
      <c r="F15" s="23">
        <v>2.48E-3</v>
      </c>
      <c r="G15" s="23">
        <v>6.1399999999999996E-4</v>
      </c>
      <c r="H15" s="23">
        <v>1.75E-4</v>
      </c>
      <c r="I15" s="23">
        <v>2.19E-5</v>
      </c>
      <c r="J15" s="23">
        <v>2.1500000000000001E-5</v>
      </c>
      <c r="K15" s="23">
        <v>2.0000000000000002E-5</v>
      </c>
      <c r="L15" s="23">
        <v>3.3899999999999997E-5</v>
      </c>
      <c r="M15" s="23">
        <v>2.37E-5</v>
      </c>
      <c r="N15" s="23">
        <v>0</v>
      </c>
      <c r="Q15">
        <v>22</v>
      </c>
      <c r="R15" s="23">
        <f t="shared" si="2"/>
        <v>5.8232233048069351E-4</v>
      </c>
      <c r="S15" s="23">
        <f t="shared" si="3"/>
        <v>6.8795289275393569E-4</v>
      </c>
      <c r="T15" s="23">
        <f t="shared" si="4"/>
        <v>4.8481719607462389E-4</v>
      </c>
      <c r="U15" s="23">
        <f t="shared" si="5"/>
        <v>6.7170203701959067E-4</v>
      </c>
      <c r="V15" s="23">
        <f t="shared" si="6"/>
        <v>1.6630042368146318E-4</v>
      </c>
      <c r="W15" s="23">
        <f t="shared" si="7"/>
        <v>4.7398329225172727E-5</v>
      </c>
      <c r="X15" s="23">
        <f t="shared" si="8"/>
        <v>5.9315623430359019E-6</v>
      </c>
      <c r="Y15" s="23">
        <f t="shared" si="9"/>
        <v>5.8232233048069355E-6</v>
      </c>
      <c r="Z15" s="23">
        <f t="shared" si="10"/>
        <v>5.4169519114483122E-6</v>
      </c>
      <c r="AA15" s="23">
        <f t="shared" si="11"/>
        <v>9.1817334899048874E-6</v>
      </c>
      <c r="AB15" s="23">
        <f t="shared" si="12"/>
        <v>6.4190880150662502E-6</v>
      </c>
      <c r="AC15" s="23">
        <f t="shared" si="13"/>
        <v>0</v>
      </c>
      <c r="AF15">
        <v>22</v>
      </c>
      <c r="AG15" s="24">
        <f t="shared" si="15"/>
        <v>46</v>
      </c>
      <c r="AH15" s="25">
        <f t="shared" si="15"/>
        <v>44</v>
      </c>
      <c r="AI15" s="7">
        <f t="shared" si="15"/>
        <v>42</v>
      </c>
      <c r="AJ15" s="7">
        <f t="shared" si="15"/>
        <v>40</v>
      </c>
      <c r="AK15" s="26">
        <f t="shared" si="15"/>
        <v>38</v>
      </c>
      <c r="AL15" s="26">
        <f t="shared" si="15"/>
        <v>36</v>
      </c>
      <c r="AM15" s="26">
        <f t="shared" si="15"/>
        <v>34</v>
      </c>
      <c r="AN15" s="27">
        <f t="shared" si="15"/>
        <v>32</v>
      </c>
      <c r="AO15" s="27">
        <f t="shared" si="15"/>
        <v>30</v>
      </c>
      <c r="AP15" s="27">
        <f t="shared" si="15"/>
        <v>28</v>
      </c>
      <c r="AQ15" s="27">
        <f t="shared" si="15"/>
        <v>26</v>
      </c>
      <c r="AR15" s="27">
        <f t="shared" si="15"/>
        <v>24</v>
      </c>
      <c r="AS15">
        <v>3</v>
      </c>
      <c r="AX15">
        <v>22</v>
      </c>
      <c r="AY15" t="s">
        <v>159</v>
      </c>
      <c r="AZ15" s="30" t="s">
        <v>149</v>
      </c>
      <c r="BA15" s="30" t="s">
        <v>149</v>
      </c>
      <c r="BB15" s="30" t="s">
        <v>149</v>
      </c>
      <c r="BC15" s="30" t="s">
        <v>113</v>
      </c>
      <c r="BD15" s="30" t="s">
        <v>113</v>
      </c>
      <c r="BE15" s="30" t="s">
        <v>113</v>
      </c>
      <c r="BF15" s="30" t="s">
        <v>123</v>
      </c>
      <c r="BG15" s="30" t="s">
        <v>123</v>
      </c>
      <c r="BH15" s="30" t="s">
        <v>123</v>
      </c>
      <c r="BI15" s="30" t="s">
        <v>123</v>
      </c>
      <c r="BJ15" s="30" t="s">
        <v>123</v>
      </c>
      <c r="BL15" s="30" t="s">
        <v>151</v>
      </c>
      <c r="BM15">
        <v>3379</v>
      </c>
      <c r="BN15" s="23">
        <f t="shared" si="14"/>
        <v>0.12033758671282427</v>
      </c>
    </row>
    <row r="16" spans="1:66" x14ac:dyDescent="0.25">
      <c r="B16">
        <v>23</v>
      </c>
      <c r="C16" s="23">
        <v>2.98E-3</v>
      </c>
      <c r="D16" s="23">
        <v>2.3700000000000001E-3</v>
      </c>
      <c r="E16" s="23">
        <v>2.9599999999999998E-4</v>
      </c>
      <c r="F16" s="23">
        <v>1.5900000000000001E-3</v>
      </c>
      <c r="G16" s="23">
        <v>5.5500000000000005E-4</v>
      </c>
      <c r="H16" s="23">
        <v>9.5199999999999997E-5</v>
      </c>
      <c r="I16" s="23">
        <v>2.9099999999999999E-5</v>
      </c>
      <c r="J16" s="23">
        <v>6.5099999999999997E-5</v>
      </c>
      <c r="K16" s="23">
        <v>2.41E-5</v>
      </c>
      <c r="L16" s="23">
        <v>2.65E-5</v>
      </c>
      <c r="M16" s="23">
        <v>1.59E-5</v>
      </c>
      <c r="N16" s="23">
        <v>0</v>
      </c>
      <c r="Q16">
        <v>23</v>
      </c>
      <c r="R16" s="23">
        <f t="shared" si="2"/>
        <v>8.071258348057985E-4</v>
      </c>
      <c r="S16" s="23">
        <f t="shared" si="3"/>
        <v>6.4190880150662502E-4</v>
      </c>
      <c r="T16" s="23">
        <f t="shared" si="4"/>
        <v>8.0170888289435009E-5</v>
      </c>
      <c r="U16" s="23">
        <f t="shared" si="5"/>
        <v>4.3064767696014082E-4</v>
      </c>
      <c r="V16" s="23">
        <f t="shared" si="6"/>
        <v>1.5032041554269068E-4</v>
      </c>
      <c r="W16" s="23">
        <f t="shared" si="7"/>
        <v>2.5784691098493963E-5</v>
      </c>
      <c r="X16" s="23">
        <f t="shared" si="8"/>
        <v>7.8816650311572942E-6</v>
      </c>
      <c r="Y16" s="23">
        <f t="shared" si="9"/>
        <v>1.7632178471764253E-5</v>
      </c>
      <c r="Z16" s="23">
        <f t="shared" si="10"/>
        <v>6.5274270532952157E-6</v>
      </c>
      <c r="AA16" s="23">
        <f t="shared" si="11"/>
        <v>7.1774612826690131E-6</v>
      </c>
      <c r="AB16" s="23">
        <f t="shared" si="12"/>
        <v>4.3064767696014079E-6</v>
      </c>
      <c r="AC16" s="23">
        <f t="shared" si="13"/>
        <v>0</v>
      </c>
      <c r="AF16">
        <v>23</v>
      </c>
      <c r="AG16" s="24">
        <f t="shared" si="15"/>
        <v>48</v>
      </c>
      <c r="AH16" s="25">
        <f t="shared" si="15"/>
        <v>46</v>
      </c>
      <c r="AI16" s="7">
        <f t="shared" si="15"/>
        <v>44</v>
      </c>
      <c r="AJ16" s="7">
        <f t="shared" si="15"/>
        <v>42</v>
      </c>
      <c r="AK16" s="26">
        <f t="shared" si="15"/>
        <v>40</v>
      </c>
      <c r="AL16" s="26">
        <f t="shared" si="15"/>
        <v>38</v>
      </c>
      <c r="AM16" s="26">
        <f t="shared" si="15"/>
        <v>36</v>
      </c>
      <c r="AN16" s="27">
        <f t="shared" si="15"/>
        <v>34</v>
      </c>
      <c r="AO16" s="27">
        <f t="shared" si="15"/>
        <v>32</v>
      </c>
      <c r="AP16" s="27">
        <f t="shared" si="15"/>
        <v>30</v>
      </c>
      <c r="AQ16" s="27">
        <f t="shared" si="15"/>
        <v>28</v>
      </c>
      <c r="AR16" s="27">
        <f t="shared" si="15"/>
        <v>26</v>
      </c>
      <c r="AS16">
        <v>3</v>
      </c>
      <c r="AX16">
        <v>23</v>
      </c>
      <c r="AY16" t="s">
        <v>159</v>
      </c>
      <c r="AZ16" s="30" t="s">
        <v>149</v>
      </c>
      <c r="BA16" s="30" t="s">
        <v>149</v>
      </c>
      <c r="BB16" s="30" t="s">
        <v>149</v>
      </c>
      <c r="BC16" s="30" t="s">
        <v>113</v>
      </c>
      <c r="BD16" s="30" t="s">
        <v>113</v>
      </c>
      <c r="BE16" s="30" t="s">
        <v>113</v>
      </c>
      <c r="BF16" s="30" t="s">
        <v>123</v>
      </c>
      <c r="BG16" s="30" t="s">
        <v>123</v>
      </c>
      <c r="BH16" s="30" t="s">
        <v>123</v>
      </c>
      <c r="BI16" s="30" t="s">
        <v>123</v>
      </c>
      <c r="BJ16" s="30" t="s">
        <v>123</v>
      </c>
      <c r="BL16" s="30" t="s">
        <v>150</v>
      </c>
      <c r="BM16">
        <v>3378</v>
      </c>
      <c r="BN16" s="23">
        <f t="shared" si="14"/>
        <v>7.5496058789855144E-2</v>
      </c>
    </row>
    <row r="17" spans="1:66" x14ac:dyDescent="0.25">
      <c r="A17" s="23">
        <f>SUM(C3:N25,C28:N50,C53:N75)</f>
        <v>3.6921132635000018</v>
      </c>
      <c r="B17">
        <v>24</v>
      </c>
      <c r="C17" s="23">
        <v>4.4600000000000004E-3</v>
      </c>
      <c r="D17" s="23">
        <v>3.4099999999999998E-3</v>
      </c>
      <c r="E17" s="23">
        <v>1.8400000000000001E-3</v>
      </c>
      <c r="F17" s="23">
        <v>2.5000000000000001E-3</v>
      </c>
      <c r="G17" s="23">
        <v>5.7899999999999998E-4</v>
      </c>
      <c r="H17" s="23">
        <v>1.95E-4</v>
      </c>
      <c r="I17" s="23">
        <v>7.0500000000000006E-5</v>
      </c>
      <c r="J17" s="23">
        <v>2.3300000000000001E-5</v>
      </c>
      <c r="K17" s="23">
        <v>1.7799999999999999E-5</v>
      </c>
      <c r="L17" s="23">
        <v>1.2300000000000001E-5</v>
      </c>
      <c r="M17" s="23">
        <v>5.9299999999999998E-5</v>
      </c>
      <c r="N17" s="23">
        <v>0</v>
      </c>
      <c r="Q17">
        <v>24</v>
      </c>
      <c r="R17" s="23">
        <f t="shared" si="2"/>
        <v>1.2079802762529736E-3</v>
      </c>
      <c r="S17" s="23">
        <f t="shared" si="3"/>
        <v>9.2359030090193711E-4</v>
      </c>
      <c r="T17" s="23">
        <f t="shared" si="4"/>
        <v>4.9835957585324473E-4</v>
      </c>
      <c r="U17" s="23">
        <f t="shared" si="5"/>
        <v>6.7711898893103905E-4</v>
      </c>
      <c r="V17" s="23">
        <f t="shared" si="6"/>
        <v>1.5682075783642863E-4</v>
      </c>
      <c r="W17" s="23">
        <f t="shared" si="7"/>
        <v>5.2815281136621038E-5</v>
      </c>
      <c r="X17" s="23">
        <f t="shared" si="8"/>
        <v>1.9094755487855303E-5</v>
      </c>
      <c r="Y17" s="23">
        <f t="shared" si="9"/>
        <v>6.3107489768372838E-6</v>
      </c>
      <c r="Z17" s="23">
        <f t="shared" si="10"/>
        <v>4.8210872011889976E-6</v>
      </c>
      <c r="AA17" s="23">
        <f t="shared" si="11"/>
        <v>3.3314254255407122E-6</v>
      </c>
      <c r="AB17" s="23">
        <f t="shared" si="12"/>
        <v>1.6061262417444244E-5</v>
      </c>
      <c r="AC17" s="23">
        <f t="shared" si="13"/>
        <v>0</v>
      </c>
      <c r="AF17">
        <v>24</v>
      </c>
      <c r="AG17" s="24">
        <f t="shared" si="15"/>
        <v>50</v>
      </c>
      <c r="AH17" s="25">
        <f t="shared" si="15"/>
        <v>48</v>
      </c>
      <c r="AI17" s="7">
        <f t="shared" si="15"/>
        <v>46</v>
      </c>
      <c r="AJ17" s="7">
        <f t="shared" si="15"/>
        <v>44</v>
      </c>
      <c r="AK17" s="26">
        <f t="shared" si="15"/>
        <v>42</v>
      </c>
      <c r="AL17" s="26">
        <f t="shared" si="15"/>
        <v>40</v>
      </c>
      <c r="AM17" s="26">
        <f t="shared" si="15"/>
        <v>38</v>
      </c>
      <c r="AN17" s="27">
        <f t="shared" si="15"/>
        <v>36</v>
      </c>
      <c r="AO17" s="27">
        <f t="shared" si="15"/>
        <v>34</v>
      </c>
      <c r="AP17" s="27">
        <f t="shared" si="15"/>
        <v>32</v>
      </c>
      <c r="AQ17" s="27">
        <f t="shared" si="15"/>
        <v>30</v>
      </c>
      <c r="AR17" s="27">
        <f t="shared" si="15"/>
        <v>28</v>
      </c>
      <c r="AS17">
        <v>2</v>
      </c>
      <c r="AX17">
        <v>24</v>
      </c>
      <c r="AY17" t="s">
        <v>158</v>
      </c>
      <c r="AZ17" s="30" t="s">
        <v>148</v>
      </c>
      <c r="BA17" s="30" t="s">
        <v>148</v>
      </c>
      <c r="BB17" s="30" t="s">
        <v>148</v>
      </c>
      <c r="BC17" s="30" t="s">
        <v>112</v>
      </c>
      <c r="BD17" s="30" t="s">
        <v>112</v>
      </c>
      <c r="BE17" s="30" t="s">
        <v>112</v>
      </c>
      <c r="BF17" s="30" t="s">
        <v>122</v>
      </c>
      <c r="BG17" s="30" t="s">
        <v>122</v>
      </c>
      <c r="BH17" s="30" t="s">
        <v>122</v>
      </c>
      <c r="BI17" s="30" t="s">
        <v>122</v>
      </c>
      <c r="BJ17" s="30" t="s">
        <v>122</v>
      </c>
      <c r="BL17" s="30" t="s">
        <v>149</v>
      </c>
      <c r="BM17">
        <v>3377</v>
      </c>
      <c r="BN17" s="23">
        <f t="shared" si="14"/>
        <v>1.3143150422747036E-2</v>
      </c>
    </row>
    <row r="18" spans="1:66" x14ac:dyDescent="0.25">
      <c r="B18">
        <v>25</v>
      </c>
      <c r="C18" s="23">
        <v>5.5599999999999998E-3</v>
      </c>
      <c r="D18" s="23">
        <v>3.14E-3</v>
      </c>
      <c r="E18" s="23">
        <v>1.7799999999999999E-3</v>
      </c>
      <c r="F18" s="23">
        <v>1.81E-3</v>
      </c>
      <c r="G18" s="23">
        <v>5.8900000000000001E-4</v>
      </c>
      <c r="H18" s="23">
        <v>8.4900000000000004E-5</v>
      </c>
      <c r="I18" s="23">
        <v>4.9599999999999999E-5</v>
      </c>
      <c r="J18" s="23">
        <v>1.11E-5</v>
      </c>
      <c r="K18" s="23">
        <v>1.2099999999999999E-5</v>
      </c>
      <c r="L18" s="23">
        <v>0</v>
      </c>
      <c r="M18" s="23">
        <v>2.34E-5</v>
      </c>
      <c r="N18" s="23">
        <v>0</v>
      </c>
      <c r="Q18">
        <v>25</v>
      </c>
      <c r="R18" s="23">
        <f t="shared" si="2"/>
        <v>1.5059126313826307E-3</v>
      </c>
      <c r="S18" s="23">
        <f t="shared" si="3"/>
        <v>8.5046145009738498E-4</v>
      </c>
      <c r="T18" s="23">
        <f t="shared" si="4"/>
        <v>4.8210872011889976E-4</v>
      </c>
      <c r="U18" s="23">
        <f t="shared" si="5"/>
        <v>4.9023414798607227E-4</v>
      </c>
      <c r="V18" s="23">
        <f t="shared" si="6"/>
        <v>1.5952923379215279E-4</v>
      </c>
      <c r="W18" s="23">
        <f t="shared" si="7"/>
        <v>2.2994960864098086E-5</v>
      </c>
      <c r="X18" s="23">
        <f t="shared" si="8"/>
        <v>1.3434040740391814E-5</v>
      </c>
      <c r="Y18" s="23">
        <f t="shared" si="9"/>
        <v>3.0064083108538134E-6</v>
      </c>
      <c r="Z18" s="23">
        <f t="shared" si="10"/>
        <v>3.2772559064262285E-6</v>
      </c>
      <c r="AA18" s="23">
        <f t="shared" si="11"/>
        <v>0</v>
      </c>
      <c r="AB18" s="23">
        <f t="shared" si="12"/>
        <v>6.3378337363945252E-6</v>
      </c>
      <c r="AC18" s="23">
        <f t="shared" si="13"/>
        <v>0</v>
      </c>
      <c r="AF18">
        <v>25</v>
      </c>
      <c r="AG18" s="24">
        <f t="shared" si="15"/>
        <v>52</v>
      </c>
      <c r="AH18" s="25">
        <f t="shared" si="15"/>
        <v>50</v>
      </c>
      <c r="AI18" s="7">
        <f t="shared" si="15"/>
        <v>48</v>
      </c>
      <c r="AJ18" s="7">
        <f t="shared" si="15"/>
        <v>46</v>
      </c>
      <c r="AK18" s="26">
        <f t="shared" si="15"/>
        <v>44</v>
      </c>
      <c r="AL18" s="26">
        <f t="shared" si="15"/>
        <v>42</v>
      </c>
      <c r="AM18" s="26">
        <f t="shared" si="15"/>
        <v>40</v>
      </c>
      <c r="AN18" s="27">
        <f t="shared" si="15"/>
        <v>38</v>
      </c>
      <c r="AO18" s="27">
        <f t="shared" si="15"/>
        <v>36</v>
      </c>
      <c r="AP18" s="27">
        <f t="shared" si="15"/>
        <v>34</v>
      </c>
      <c r="AQ18" s="27">
        <f t="shared" si="15"/>
        <v>32</v>
      </c>
      <c r="AR18" s="27">
        <f t="shared" si="15"/>
        <v>30</v>
      </c>
      <c r="AS18">
        <v>2</v>
      </c>
      <c r="AX18">
        <v>25</v>
      </c>
      <c r="AY18" t="s">
        <v>158</v>
      </c>
      <c r="AZ18" s="30" t="s">
        <v>148</v>
      </c>
      <c r="BA18" s="30" t="s">
        <v>148</v>
      </c>
      <c r="BB18" s="30" t="s">
        <v>148</v>
      </c>
      <c r="BC18" s="30" t="s">
        <v>112</v>
      </c>
      <c r="BD18" s="30" t="s">
        <v>112</v>
      </c>
      <c r="BE18" s="30" t="s">
        <v>112</v>
      </c>
      <c r="BF18" s="30" t="s">
        <v>122</v>
      </c>
      <c r="BG18" s="30" t="s">
        <v>122</v>
      </c>
      <c r="BH18" s="30" t="s">
        <v>122</v>
      </c>
      <c r="BI18" s="30" t="s">
        <v>122</v>
      </c>
      <c r="BJ18" s="30" t="s">
        <v>122</v>
      </c>
      <c r="BL18" s="30" t="s">
        <v>148</v>
      </c>
      <c r="BM18">
        <v>3376</v>
      </c>
      <c r="BN18" s="23">
        <f t="shared" si="14"/>
        <v>3.9218731838885782E-3</v>
      </c>
    </row>
    <row r="19" spans="1:66" x14ac:dyDescent="0.25">
      <c r="B19">
        <v>26</v>
      </c>
      <c r="C19" s="23">
        <v>4.8999999999999998E-3</v>
      </c>
      <c r="D19" s="23">
        <v>2.7399999999999998E-3</v>
      </c>
      <c r="E19" s="23">
        <v>1.5900000000000001E-3</v>
      </c>
      <c r="F19" s="23">
        <v>1.7899999999999999E-3</v>
      </c>
      <c r="G19" s="23">
        <v>5.6099999999999998E-4</v>
      </c>
      <c r="H19" s="23">
        <v>2.0699999999999999E-4</v>
      </c>
      <c r="I19" s="23">
        <v>1.4999999999999999E-4</v>
      </c>
      <c r="J19" s="23">
        <v>1.6399999999999999E-5</v>
      </c>
      <c r="K19" s="23">
        <v>5.91E-5</v>
      </c>
      <c r="L19" s="23">
        <v>0</v>
      </c>
      <c r="M19" s="23">
        <v>0</v>
      </c>
      <c r="N19" s="23">
        <v>0</v>
      </c>
      <c r="Q19">
        <v>26</v>
      </c>
      <c r="R19" s="23">
        <f t="shared" si="2"/>
        <v>1.3271532183048364E-3</v>
      </c>
      <c r="S19" s="23">
        <f t="shared" si="3"/>
        <v>7.4212241186841872E-4</v>
      </c>
      <c r="T19" s="23">
        <f t="shared" si="4"/>
        <v>4.3064767696014082E-4</v>
      </c>
      <c r="U19" s="23">
        <f t="shared" si="5"/>
        <v>4.8481719607462389E-4</v>
      </c>
      <c r="V19" s="23">
        <f t="shared" si="6"/>
        <v>1.5194550111612514E-4</v>
      </c>
      <c r="W19" s="23">
        <f t="shared" si="7"/>
        <v>5.6065452283490024E-5</v>
      </c>
      <c r="X19" s="23">
        <f t="shared" si="8"/>
        <v>4.0627139335862336E-5</v>
      </c>
      <c r="Y19" s="23">
        <f t="shared" si="9"/>
        <v>4.4419005673876156E-6</v>
      </c>
      <c r="Z19" s="23">
        <f t="shared" si="10"/>
        <v>1.6007092898329763E-5</v>
      </c>
      <c r="AA19" s="23">
        <f t="shared" si="11"/>
        <v>0</v>
      </c>
      <c r="AB19" s="23">
        <f t="shared" si="12"/>
        <v>0</v>
      </c>
      <c r="AC19" s="23">
        <f t="shared" si="13"/>
        <v>0</v>
      </c>
      <c r="AF19">
        <v>26</v>
      </c>
      <c r="AG19" s="24">
        <f t="shared" si="15"/>
        <v>54</v>
      </c>
      <c r="AH19" s="25">
        <f t="shared" si="15"/>
        <v>52</v>
      </c>
      <c r="AI19" s="7">
        <f t="shared" si="15"/>
        <v>50</v>
      </c>
      <c r="AJ19" s="7">
        <f t="shared" si="15"/>
        <v>48</v>
      </c>
      <c r="AK19" s="26">
        <f t="shared" si="15"/>
        <v>46</v>
      </c>
      <c r="AL19" s="26">
        <f t="shared" si="15"/>
        <v>44</v>
      </c>
      <c r="AM19" s="26">
        <f t="shared" si="15"/>
        <v>42</v>
      </c>
      <c r="AN19" s="27">
        <f t="shared" si="15"/>
        <v>40</v>
      </c>
      <c r="AO19" s="27">
        <f t="shared" si="15"/>
        <v>38</v>
      </c>
      <c r="AP19" s="27">
        <f t="shared" si="15"/>
        <v>36</v>
      </c>
      <c r="AQ19" s="27">
        <f t="shared" si="15"/>
        <v>34</v>
      </c>
      <c r="AR19" s="27">
        <f t="shared" si="15"/>
        <v>32</v>
      </c>
      <c r="AS19">
        <v>1</v>
      </c>
      <c r="AX19">
        <v>26</v>
      </c>
      <c r="AY19" t="s">
        <v>157</v>
      </c>
      <c r="AZ19" s="30" t="s">
        <v>147</v>
      </c>
      <c r="BA19" s="30" t="s">
        <v>147</v>
      </c>
      <c r="BB19" s="30" t="s">
        <v>147</v>
      </c>
      <c r="BC19" s="30" t="s">
        <v>111</v>
      </c>
      <c r="BD19" s="30" t="s">
        <v>111</v>
      </c>
      <c r="BE19" s="30" t="s">
        <v>111</v>
      </c>
      <c r="BF19" s="30" t="s">
        <v>121</v>
      </c>
      <c r="BG19" s="30" t="s">
        <v>121</v>
      </c>
      <c r="BH19" s="30" t="s">
        <v>121</v>
      </c>
      <c r="BI19" s="30" t="s">
        <v>121</v>
      </c>
      <c r="BJ19" s="30" t="s">
        <v>121</v>
      </c>
      <c r="BL19" s="30" t="s">
        <v>147</v>
      </c>
      <c r="BM19">
        <v>3375</v>
      </c>
      <c r="BN19" s="23">
        <f t="shared" si="14"/>
        <v>1.6575872849031834E-3</v>
      </c>
    </row>
    <row r="20" spans="1:66" x14ac:dyDescent="0.25">
      <c r="B20">
        <v>27</v>
      </c>
      <c r="C20" s="23">
        <v>4.5100000000000001E-3</v>
      </c>
      <c r="D20" s="23">
        <v>2.16E-3</v>
      </c>
      <c r="E20" s="23">
        <v>1.31E-3</v>
      </c>
      <c r="F20" s="23">
        <v>1.15E-3</v>
      </c>
      <c r="G20" s="23">
        <v>8.5999999999999998E-4</v>
      </c>
      <c r="H20" s="23">
        <v>2.2499999999999999E-4</v>
      </c>
      <c r="I20" s="23">
        <v>9.0700000000000004E-4</v>
      </c>
      <c r="J20" s="23">
        <v>3.7599999999999998E-4</v>
      </c>
      <c r="K20" s="23">
        <v>5.8799999999999999E-5</v>
      </c>
      <c r="L20" s="23">
        <v>2.7100000000000001E-5</v>
      </c>
      <c r="M20" s="23">
        <v>7.4099999999999999E-5</v>
      </c>
      <c r="N20" s="23">
        <v>0</v>
      </c>
      <c r="Q20">
        <v>27</v>
      </c>
      <c r="R20" s="23">
        <f t="shared" si="2"/>
        <v>1.2215226560315943E-3</v>
      </c>
      <c r="S20" s="23">
        <f t="shared" si="3"/>
        <v>5.850308064364177E-4</v>
      </c>
      <c r="T20" s="23">
        <f t="shared" si="4"/>
        <v>3.5481035019986444E-4</v>
      </c>
      <c r="U20" s="23">
        <f t="shared" si="5"/>
        <v>3.1147473490827796E-4</v>
      </c>
      <c r="V20" s="23">
        <f t="shared" si="6"/>
        <v>2.3292893219227742E-4</v>
      </c>
      <c r="W20" s="23">
        <f t="shared" si="7"/>
        <v>6.094070900379351E-5</v>
      </c>
      <c r="X20" s="23">
        <f t="shared" si="8"/>
        <v>2.4565876918418097E-4</v>
      </c>
      <c r="Y20" s="23">
        <f t="shared" si="9"/>
        <v>1.0183869593522826E-4</v>
      </c>
      <c r="Z20" s="23">
        <f t="shared" si="10"/>
        <v>1.5925838619658038E-5</v>
      </c>
      <c r="AA20" s="23">
        <f t="shared" si="11"/>
        <v>7.3399698400124631E-6</v>
      </c>
      <c r="AB20" s="23">
        <f t="shared" si="12"/>
        <v>2.0069806831915996E-5</v>
      </c>
      <c r="AC20" s="23">
        <f t="shared" si="13"/>
        <v>0</v>
      </c>
      <c r="AF20">
        <v>27</v>
      </c>
      <c r="AG20" s="24">
        <f t="shared" si="15"/>
        <v>56</v>
      </c>
      <c r="AH20" s="25">
        <f t="shared" si="15"/>
        <v>54</v>
      </c>
      <c r="AI20" s="7">
        <f t="shared" si="15"/>
        <v>52</v>
      </c>
      <c r="AJ20" s="7">
        <f t="shared" si="15"/>
        <v>50</v>
      </c>
      <c r="AK20" s="26">
        <f t="shared" si="15"/>
        <v>48</v>
      </c>
      <c r="AL20" s="26">
        <f t="shared" si="15"/>
        <v>46</v>
      </c>
      <c r="AM20" s="26">
        <f t="shared" si="15"/>
        <v>44</v>
      </c>
      <c r="AN20" s="27">
        <f t="shared" si="15"/>
        <v>42</v>
      </c>
      <c r="AO20" s="27">
        <f t="shared" si="15"/>
        <v>40</v>
      </c>
      <c r="AP20" s="27">
        <f t="shared" si="15"/>
        <v>38</v>
      </c>
      <c r="AQ20" s="27">
        <f t="shared" si="15"/>
        <v>36</v>
      </c>
      <c r="AR20" s="27">
        <f t="shared" si="15"/>
        <v>34</v>
      </c>
      <c r="AS20">
        <v>0</v>
      </c>
      <c r="AX20">
        <v>27</v>
      </c>
      <c r="AY20" t="s">
        <v>156</v>
      </c>
      <c r="AZ20" s="30" t="s">
        <v>146</v>
      </c>
      <c r="BA20" s="30" t="s">
        <v>146</v>
      </c>
      <c r="BB20" s="30" t="s">
        <v>146</v>
      </c>
      <c r="BC20" s="30" t="s">
        <v>110</v>
      </c>
      <c r="BD20" s="30" t="s">
        <v>110</v>
      </c>
      <c r="BE20" s="30" t="s">
        <v>110</v>
      </c>
      <c r="BF20" s="30" t="s">
        <v>120</v>
      </c>
      <c r="BG20" s="30" t="s">
        <v>120</v>
      </c>
      <c r="BH20" s="30" t="s">
        <v>120</v>
      </c>
      <c r="BI20" s="30" t="s">
        <v>120</v>
      </c>
      <c r="BJ20" s="30" t="s">
        <v>120</v>
      </c>
      <c r="BL20" s="30" t="s">
        <v>146</v>
      </c>
      <c r="BM20">
        <v>3374</v>
      </c>
      <c r="BN20" s="23">
        <f t="shared" si="14"/>
        <v>1.2513158915445602E-3</v>
      </c>
    </row>
    <row r="21" spans="1:66" x14ac:dyDescent="0.25">
      <c r="B21">
        <v>28</v>
      </c>
      <c r="C21" s="23">
        <v>3.7799999999999999E-3</v>
      </c>
      <c r="D21" s="23">
        <v>1.6800000000000001E-3</v>
      </c>
      <c r="E21" s="23">
        <v>8.5300000000000003E-4</v>
      </c>
      <c r="F21" s="23">
        <v>8.7799999999999998E-4</v>
      </c>
      <c r="G21" s="23">
        <v>7.36E-4</v>
      </c>
      <c r="H21" s="23">
        <v>1.8000000000000001E-4</v>
      </c>
      <c r="I21" s="23">
        <v>5.9599999999999999E-5</v>
      </c>
      <c r="J21" s="23">
        <v>3.8300000000000003E-5</v>
      </c>
      <c r="K21" s="23">
        <v>1.5999999999999999E-5</v>
      </c>
      <c r="L21" s="23">
        <v>1.63E-5</v>
      </c>
      <c r="M21" s="23">
        <v>1.27E-5</v>
      </c>
      <c r="N21" s="23">
        <v>0</v>
      </c>
      <c r="Q21">
        <v>28</v>
      </c>
      <c r="R21" s="23">
        <f t="shared" si="2"/>
        <v>1.0238039112637309E-3</v>
      </c>
      <c r="S21" s="23">
        <f t="shared" si="3"/>
        <v>4.5502396056165825E-4</v>
      </c>
      <c r="T21" s="23">
        <f t="shared" si="4"/>
        <v>2.3103299902327052E-4</v>
      </c>
      <c r="U21" s="23">
        <f t="shared" si="5"/>
        <v>2.3780418891258088E-4</v>
      </c>
      <c r="V21" s="23">
        <f t="shared" si="6"/>
        <v>1.9934383034129788E-4</v>
      </c>
      <c r="W21" s="23">
        <f t="shared" si="7"/>
        <v>4.8752567203034808E-5</v>
      </c>
      <c r="X21" s="23">
        <f t="shared" si="8"/>
        <v>1.6142516696115969E-5</v>
      </c>
      <c r="Y21" s="23">
        <f t="shared" si="9"/>
        <v>1.0373462910423518E-5</v>
      </c>
      <c r="Z21" s="23">
        <f t="shared" si="10"/>
        <v>4.3335615291586493E-6</v>
      </c>
      <c r="AA21" s="23">
        <f t="shared" si="11"/>
        <v>4.4148158078303743E-6</v>
      </c>
      <c r="AB21" s="23">
        <f t="shared" si="12"/>
        <v>3.4397644637696781E-6</v>
      </c>
      <c r="AC21" s="23">
        <f t="shared" si="13"/>
        <v>0</v>
      </c>
      <c r="AF21">
        <v>28</v>
      </c>
      <c r="AG21" s="24">
        <f t="shared" si="15"/>
        <v>58</v>
      </c>
      <c r="AH21" s="25">
        <f t="shared" si="15"/>
        <v>56</v>
      </c>
      <c r="AI21" s="7">
        <f t="shared" si="15"/>
        <v>54</v>
      </c>
      <c r="AJ21" s="7">
        <f t="shared" si="15"/>
        <v>52</v>
      </c>
      <c r="AK21" s="26">
        <f t="shared" si="15"/>
        <v>50</v>
      </c>
      <c r="AL21" s="26">
        <f t="shared" si="15"/>
        <v>48</v>
      </c>
      <c r="AM21" s="26">
        <f t="shared" si="15"/>
        <v>46</v>
      </c>
      <c r="AN21" s="27">
        <f t="shared" si="15"/>
        <v>44</v>
      </c>
      <c r="AO21" s="27">
        <f t="shared" si="15"/>
        <v>42</v>
      </c>
      <c r="AP21" s="27">
        <f t="shared" si="15"/>
        <v>40</v>
      </c>
      <c r="AQ21" s="27">
        <f t="shared" si="15"/>
        <v>38</v>
      </c>
      <c r="AR21" s="27">
        <f t="shared" si="15"/>
        <v>36</v>
      </c>
      <c r="AS21">
        <v>-1</v>
      </c>
      <c r="AX21">
        <v>28</v>
      </c>
      <c r="AY21" t="s">
        <v>155</v>
      </c>
      <c r="AZ21" s="30" t="s">
        <v>145</v>
      </c>
      <c r="BA21" s="30" t="s">
        <v>145</v>
      </c>
      <c r="BB21" s="30" t="s">
        <v>145</v>
      </c>
      <c r="BC21" s="30" t="s">
        <v>109</v>
      </c>
      <c r="BD21" s="30" t="s">
        <v>109</v>
      </c>
      <c r="BE21" s="30" t="s">
        <v>109</v>
      </c>
      <c r="BF21" s="30" t="s">
        <v>119</v>
      </c>
      <c r="BG21" s="30" t="s">
        <v>119</v>
      </c>
      <c r="BH21" s="30" t="s">
        <v>119</v>
      </c>
      <c r="BI21" s="30" t="s">
        <v>119</v>
      </c>
      <c r="BJ21" s="30" t="s">
        <v>119</v>
      </c>
      <c r="BL21" s="30" t="s">
        <v>145</v>
      </c>
      <c r="BM21">
        <v>3373</v>
      </c>
      <c r="BN21" s="23">
        <f t="shared" si="14"/>
        <v>9.2386114849750964E-4</v>
      </c>
    </row>
    <row r="22" spans="1:66" x14ac:dyDescent="0.25">
      <c r="B22">
        <v>29</v>
      </c>
      <c r="C22" s="23">
        <v>3.8E-3</v>
      </c>
      <c r="D22" s="23">
        <v>1.3600000000000001E-3</v>
      </c>
      <c r="E22" s="23">
        <v>6.8800000000000003E-4</v>
      </c>
      <c r="F22" s="23">
        <v>5.7499999999999999E-4</v>
      </c>
      <c r="G22" s="23">
        <v>6.5799999999999995E-4</v>
      </c>
      <c r="H22" s="23">
        <v>1.9599999999999999E-4</v>
      </c>
      <c r="I22" s="23">
        <v>7.2100000000000004E-5</v>
      </c>
      <c r="J22" s="23">
        <v>4.0500000000000002E-5</v>
      </c>
      <c r="K22" s="23">
        <v>1.5E-5</v>
      </c>
      <c r="L22" s="23">
        <v>1.31E-5</v>
      </c>
      <c r="M22" s="23">
        <v>1.01E-5</v>
      </c>
      <c r="N22" s="23">
        <v>0</v>
      </c>
      <c r="Q22">
        <v>29</v>
      </c>
      <c r="R22" s="23">
        <f t="shared" si="2"/>
        <v>1.0292208631751793E-3</v>
      </c>
      <c r="S22" s="23">
        <f t="shared" si="3"/>
        <v>3.6835272997848522E-4</v>
      </c>
      <c r="T22" s="23">
        <f t="shared" si="4"/>
        <v>1.8634314575382194E-4</v>
      </c>
      <c r="U22" s="23">
        <f t="shared" si="5"/>
        <v>1.5573736745413898E-4</v>
      </c>
      <c r="V22" s="23">
        <f t="shared" si="6"/>
        <v>1.7821771788664945E-4</v>
      </c>
      <c r="W22" s="23">
        <f t="shared" si="7"/>
        <v>5.3086128732193457E-5</v>
      </c>
      <c r="X22" s="23">
        <f t="shared" si="8"/>
        <v>1.9528111640771165E-5</v>
      </c>
      <c r="Y22" s="23">
        <f t="shared" si="9"/>
        <v>1.0969327620682832E-5</v>
      </c>
      <c r="Z22" s="23">
        <f t="shared" si="10"/>
        <v>4.0627139335862337E-6</v>
      </c>
      <c r="AA22" s="23">
        <f t="shared" si="11"/>
        <v>3.5481035019986445E-6</v>
      </c>
      <c r="AB22" s="23">
        <f t="shared" si="12"/>
        <v>2.7355607152813975E-6</v>
      </c>
      <c r="AC22" s="23">
        <f t="shared" si="13"/>
        <v>0</v>
      </c>
      <c r="AF22">
        <v>29</v>
      </c>
      <c r="AG22" s="24">
        <f t="shared" si="15"/>
        <v>60</v>
      </c>
      <c r="AH22" s="25">
        <f t="shared" si="15"/>
        <v>58</v>
      </c>
      <c r="AI22" s="7">
        <f t="shared" si="15"/>
        <v>56</v>
      </c>
      <c r="AJ22" s="7">
        <f t="shared" si="15"/>
        <v>54</v>
      </c>
      <c r="AK22" s="26">
        <f t="shared" si="15"/>
        <v>52</v>
      </c>
      <c r="AL22" s="26">
        <f t="shared" si="15"/>
        <v>50</v>
      </c>
      <c r="AM22" s="26">
        <f t="shared" si="15"/>
        <v>48</v>
      </c>
      <c r="AN22" s="27">
        <f t="shared" si="15"/>
        <v>46</v>
      </c>
      <c r="AO22" s="27">
        <f t="shared" si="15"/>
        <v>44</v>
      </c>
      <c r="AP22" s="27">
        <f t="shared" si="15"/>
        <v>42</v>
      </c>
      <c r="AQ22" s="27">
        <f t="shared" si="15"/>
        <v>40</v>
      </c>
      <c r="AR22" s="27">
        <f t="shared" si="15"/>
        <v>38</v>
      </c>
      <c r="AS22">
        <v>-2</v>
      </c>
      <c r="AX22">
        <v>29</v>
      </c>
      <c r="AY22" t="s">
        <v>154</v>
      </c>
      <c r="AZ22" s="30" t="s">
        <v>144</v>
      </c>
      <c r="BA22" s="30" t="s">
        <v>144</v>
      </c>
      <c r="BB22" s="30" t="s">
        <v>144</v>
      </c>
      <c r="BC22" s="30" t="s">
        <v>109</v>
      </c>
      <c r="BD22" s="30" t="s">
        <v>109</v>
      </c>
      <c r="BE22" s="30" t="s">
        <v>109</v>
      </c>
      <c r="BF22" s="30" t="s">
        <v>118</v>
      </c>
      <c r="BG22" s="30" t="s">
        <v>118</v>
      </c>
      <c r="BH22" s="30" t="s">
        <v>118</v>
      </c>
      <c r="BI22" s="30" t="s">
        <v>118</v>
      </c>
      <c r="BJ22" s="30" t="s">
        <v>118</v>
      </c>
      <c r="BL22" s="30" t="s">
        <v>144</v>
      </c>
      <c r="BM22">
        <v>3372</v>
      </c>
      <c r="BN22" s="23">
        <f t="shared" si="14"/>
        <v>2.1963031524967181E-3</v>
      </c>
    </row>
    <row r="23" spans="1:66" x14ac:dyDescent="0.25">
      <c r="B23">
        <v>30</v>
      </c>
      <c r="C23" s="23">
        <v>3.5599999999999998E-3</v>
      </c>
      <c r="D23" s="23">
        <v>1.1199999999999999E-3</v>
      </c>
      <c r="E23" s="23">
        <v>5.3399999999999997E-4</v>
      </c>
      <c r="F23" s="23">
        <v>4.4099999999999999E-4</v>
      </c>
      <c r="G23" s="23">
        <v>3.9300000000000001E-4</v>
      </c>
      <c r="H23" s="23">
        <v>1.66E-4</v>
      </c>
      <c r="I23" s="23">
        <v>1.2899999999999999E-3</v>
      </c>
      <c r="J23" s="23">
        <v>1.5699999999999999E-4</v>
      </c>
      <c r="K23" s="23">
        <v>2.3600000000000001E-5</v>
      </c>
      <c r="L23" s="23">
        <v>1.2799999999999999E-5</v>
      </c>
      <c r="M23" s="23">
        <v>5.1399999999999999E-6</v>
      </c>
      <c r="N23" s="23">
        <v>0</v>
      </c>
      <c r="Q23">
        <v>30</v>
      </c>
      <c r="R23" s="23">
        <f t="shared" si="2"/>
        <v>9.6421744023779952E-4</v>
      </c>
      <c r="S23" s="23">
        <f t="shared" si="3"/>
        <v>3.0334930704110544E-4</v>
      </c>
      <c r="T23" s="23">
        <f t="shared" si="4"/>
        <v>1.4463261603566991E-4</v>
      </c>
      <c r="U23" s="23">
        <f t="shared" si="5"/>
        <v>1.1944378964743528E-4</v>
      </c>
      <c r="V23" s="23">
        <f t="shared" si="6"/>
        <v>1.0644310505995933E-4</v>
      </c>
      <c r="W23" s="23">
        <f t="shared" si="7"/>
        <v>4.4960700865020991E-5</v>
      </c>
      <c r="X23" s="23">
        <f t="shared" si="8"/>
        <v>3.4939339828841612E-4</v>
      </c>
      <c r="Y23" s="23">
        <f t="shared" si="9"/>
        <v>4.2523072504869248E-5</v>
      </c>
      <c r="Z23" s="23">
        <f t="shared" si="10"/>
        <v>6.3920032555090088E-6</v>
      </c>
      <c r="AA23" s="23">
        <f t="shared" si="11"/>
        <v>3.4668492233269195E-6</v>
      </c>
      <c r="AB23" s="23">
        <f t="shared" si="12"/>
        <v>1.3921566412422162E-6</v>
      </c>
      <c r="AC23" s="23">
        <f t="shared" si="13"/>
        <v>0</v>
      </c>
      <c r="AF23">
        <v>30</v>
      </c>
      <c r="AG23" s="24">
        <f t="shared" si="15"/>
        <v>62</v>
      </c>
      <c r="AH23" s="25">
        <f t="shared" si="15"/>
        <v>60</v>
      </c>
      <c r="AI23" s="7">
        <f t="shared" si="15"/>
        <v>58</v>
      </c>
      <c r="AJ23" s="7">
        <f t="shared" si="15"/>
        <v>56</v>
      </c>
      <c r="AK23" s="26">
        <f t="shared" si="15"/>
        <v>54</v>
      </c>
      <c r="AL23" s="26">
        <f t="shared" si="15"/>
        <v>52</v>
      </c>
      <c r="AM23" s="26">
        <f t="shared" si="15"/>
        <v>50</v>
      </c>
      <c r="AN23" s="27">
        <f t="shared" si="15"/>
        <v>48</v>
      </c>
      <c r="AO23" s="27">
        <f t="shared" si="15"/>
        <v>46</v>
      </c>
      <c r="AP23" s="27">
        <f t="shared" si="15"/>
        <v>44</v>
      </c>
      <c r="AQ23" s="27">
        <f t="shared" si="15"/>
        <v>42</v>
      </c>
      <c r="AR23" s="27">
        <f t="shared" si="15"/>
        <v>40</v>
      </c>
      <c r="AS23">
        <v>-2</v>
      </c>
      <c r="AX23">
        <v>30</v>
      </c>
      <c r="AY23" t="s">
        <v>154</v>
      </c>
      <c r="AZ23" s="30" t="s">
        <v>144</v>
      </c>
      <c r="BA23" s="30" t="s">
        <v>144</v>
      </c>
      <c r="BB23" s="30" t="s">
        <v>144</v>
      </c>
      <c r="BC23" s="30" t="s">
        <v>109</v>
      </c>
      <c r="BD23" s="30" t="s">
        <v>109</v>
      </c>
      <c r="BE23" s="30" t="s">
        <v>109</v>
      </c>
      <c r="BF23" s="30" t="s">
        <v>118</v>
      </c>
      <c r="BG23" s="30" t="s">
        <v>118</v>
      </c>
      <c r="BH23" s="30" t="s">
        <v>118</v>
      </c>
      <c r="BI23" s="30" t="s">
        <v>118</v>
      </c>
      <c r="BJ23" s="30" t="s">
        <v>118</v>
      </c>
      <c r="BL23" s="30" t="s">
        <v>117</v>
      </c>
      <c r="BM23">
        <v>3339</v>
      </c>
      <c r="BN23" s="23">
        <f t="shared" si="14"/>
        <v>6.9797425379011499E-2</v>
      </c>
    </row>
    <row r="24" spans="1:66" x14ac:dyDescent="0.25">
      <c r="B24">
        <v>31</v>
      </c>
      <c r="C24" s="23">
        <v>2.3E-3</v>
      </c>
      <c r="D24" s="23">
        <v>9.8200000000000002E-4</v>
      </c>
      <c r="E24" s="23">
        <v>4.15E-4</v>
      </c>
      <c r="F24" s="23">
        <v>2.4000000000000001E-4</v>
      </c>
      <c r="G24" s="23">
        <v>2.4000000000000001E-4</v>
      </c>
      <c r="H24" s="23">
        <v>1.03E-4</v>
      </c>
      <c r="I24" s="23">
        <v>9.5100000000000004E-6</v>
      </c>
      <c r="J24" s="23">
        <v>7.4399999999999999E-6</v>
      </c>
      <c r="K24" s="23">
        <v>7.1899999999999998E-6</v>
      </c>
      <c r="L24" s="23">
        <v>6.6499999999999999E-6</v>
      </c>
      <c r="M24" s="23">
        <v>9.6700000000000006E-6</v>
      </c>
      <c r="N24" s="23">
        <v>0</v>
      </c>
      <c r="Q24">
        <v>31</v>
      </c>
      <c r="R24" s="23">
        <f t="shared" si="2"/>
        <v>6.2294946981655591E-4</v>
      </c>
      <c r="S24" s="23">
        <f t="shared" si="3"/>
        <v>2.6597233885211212E-4</v>
      </c>
      <c r="T24" s="23">
        <f t="shared" si="4"/>
        <v>1.1240175216255248E-4</v>
      </c>
      <c r="U24" s="23">
        <f t="shared" si="5"/>
        <v>6.500342293737974E-5</v>
      </c>
      <c r="V24" s="23">
        <f t="shared" si="6"/>
        <v>6.500342293737974E-5</v>
      </c>
      <c r="W24" s="23">
        <f t="shared" si="7"/>
        <v>2.7897302343958806E-5</v>
      </c>
      <c r="X24" s="23">
        <f t="shared" si="8"/>
        <v>2.5757606338936725E-6</v>
      </c>
      <c r="Y24" s="23">
        <f t="shared" si="9"/>
        <v>2.015106111058772E-6</v>
      </c>
      <c r="Z24" s="23">
        <f t="shared" si="10"/>
        <v>1.9473942121656682E-6</v>
      </c>
      <c r="AA24" s="23">
        <f t="shared" si="11"/>
        <v>1.8011365105565636E-6</v>
      </c>
      <c r="AB24" s="23">
        <f t="shared" si="12"/>
        <v>2.6190962491852591E-6</v>
      </c>
      <c r="AC24" s="23">
        <f t="shared" si="13"/>
        <v>0</v>
      </c>
      <c r="AF24">
        <v>31</v>
      </c>
      <c r="AG24" s="24">
        <f t="shared" si="15"/>
        <v>64</v>
      </c>
      <c r="AH24" s="25">
        <f t="shared" si="15"/>
        <v>62</v>
      </c>
      <c r="AI24" s="7">
        <f t="shared" si="15"/>
        <v>60</v>
      </c>
      <c r="AJ24" s="7">
        <f t="shared" si="15"/>
        <v>58</v>
      </c>
      <c r="AK24" s="26">
        <f t="shared" si="15"/>
        <v>56</v>
      </c>
      <c r="AL24" s="26">
        <f t="shared" si="15"/>
        <v>54</v>
      </c>
      <c r="AM24" s="26">
        <f t="shared" si="15"/>
        <v>52</v>
      </c>
      <c r="AN24" s="27">
        <f t="shared" si="15"/>
        <v>50</v>
      </c>
      <c r="AO24" s="27">
        <f t="shared" si="15"/>
        <v>48</v>
      </c>
      <c r="AP24" s="27">
        <f t="shared" si="15"/>
        <v>46</v>
      </c>
      <c r="AQ24" s="27">
        <f t="shared" si="15"/>
        <v>44</v>
      </c>
      <c r="AR24" s="27">
        <f t="shared" si="15"/>
        <v>42</v>
      </c>
      <c r="AS24">
        <v>-2</v>
      </c>
      <c r="AX24">
        <v>31</v>
      </c>
      <c r="AY24" t="s">
        <v>154</v>
      </c>
      <c r="AZ24" s="30" t="s">
        <v>144</v>
      </c>
      <c r="BA24" s="30" t="s">
        <v>144</v>
      </c>
      <c r="BB24" s="30" t="s">
        <v>144</v>
      </c>
      <c r="BC24" s="30" t="s">
        <v>109</v>
      </c>
      <c r="BD24" s="30" t="s">
        <v>109</v>
      </c>
      <c r="BE24" s="30" t="s">
        <v>109</v>
      </c>
      <c r="BF24" s="30" t="s">
        <v>118</v>
      </c>
      <c r="BG24" s="30" t="s">
        <v>118</v>
      </c>
      <c r="BH24" s="30" t="s">
        <v>118</v>
      </c>
      <c r="BI24" s="30" t="s">
        <v>118</v>
      </c>
      <c r="BJ24" s="30" t="s">
        <v>118</v>
      </c>
      <c r="BL24" s="30" t="s">
        <v>116</v>
      </c>
      <c r="BM24">
        <v>3338</v>
      </c>
      <c r="BN24" s="23">
        <f t="shared" si="14"/>
        <v>5.5038939896270574E-2</v>
      </c>
    </row>
    <row r="25" spans="1:66" x14ac:dyDescent="0.25">
      <c r="B25">
        <v>32</v>
      </c>
      <c r="C25" s="23">
        <v>1.67E-3</v>
      </c>
      <c r="D25" s="23">
        <v>1.1100000000000001E-3</v>
      </c>
      <c r="E25" s="23">
        <v>4.4099999999999999E-4</v>
      </c>
      <c r="F25" s="23">
        <v>2.03E-4</v>
      </c>
      <c r="G25" s="23">
        <v>2.1900000000000001E-4</v>
      </c>
      <c r="H25" s="23">
        <v>1.1400000000000001E-4</v>
      </c>
      <c r="I25" s="23">
        <v>5.4E-6</v>
      </c>
      <c r="J25" s="23">
        <v>5.4700000000000001E-6</v>
      </c>
      <c r="K25" s="23">
        <v>5.9599999999999997E-6</v>
      </c>
      <c r="L25" s="23">
        <v>4.7199999999999997E-6</v>
      </c>
      <c r="M25" s="23">
        <v>4.9100000000000004E-6</v>
      </c>
      <c r="N25" s="23">
        <v>0</v>
      </c>
      <c r="Q25">
        <v>32</v>
      </c>
      <c r="R25" s="23">
        <f t="shared" si="2"/>
        <v>4.5231548460593406E-4</v>
      </c>
      <c r="S25" s="23">
        <f t="shared" si="3"/>
        <v>3.0064083108538136E-4</v>
      </c>
      <c r="T25" s="23">
        <f t="shared" si="4"/>
        <v>1.1944378964743528E-4</v>
      </c>
      <c r="U25" s="23">
        <f t="shared" si="5"/>
        <v>5.4982061901200369E-5</v>
      </c>
      <c r="V25" s="23">
        <f t="shared" si="6"/>
        <v>5.9315623430359017E-5</v>
      </c>
      <c r="W25" s="23">
        <f t="shared" si="7"/>
        <v>3.0876625895255384E-5</v>
      </c>
      <c r="X25" s="23">
        <f t="shared" si="8"/>
        <v>1.4625770160910442E-6</v>
      </c>
      <c r="Y25" s="23">
        <f t="shared" si="9"/>
        <v>1.4815363477811134E-6</v>
      </c>
      <c r="Z25" s="23">
        <f t="shared" si="10"/>
        <v>1.6142516696115968E-6</v>
      </c>
      <c r="AA25" s="23">
        <f t="shared" si="11"/>
        <v>1.2784006511018015E-6</v>
      </c>
      <c r="AB25" s="23">
        <f t="shared" si="12"/>
        <v>1.3298616942605608E-6</v>
      </c>
      <c r="AC25" s="23">
        <f t="shared" si="13"/>
        <v>0</v>
      </c>
      <c r="AF25">
        <v>32</v>
      </c>
      <c r="AG25" s="24">
        <f t="shared" si="15"/>
        <v>66</v>
      </c>
      <c r="AH25" s="25">
        <f t="shared" si="15"/>
        <v>64</v>
      </c>
      <c r="AI25" s="7">
        <f t="shared" si="15"/>
        <v>62</v>
      </c>
      <c r="AJ25" s="7">
        <f t="shared" si="15"/>
        <v>60</v>
      </c>
      <c r="AK25" s="26">
        <f t="shared" si="15"/>
        <v>58</v>
      </c>
      <c r="AL25" s="26">
        <f t="shared" si="15"/>
        <v>56</v>
      </c>
      <c r="AM25" s="26">
        <f t="shared" si="15"/>
        <v>54</v>
      </c>
      <c r="AN25" s="27">
        <f t="shared" si="15"/>
        <v>52</v>
      </c>
      <c r="AO25" s="27">
        <f t="shared" si="15"/>
        <v>50</v>
      </c>
      <c r="AP25" s="27">
        <f t="shared" si="15"/>
        <v>48</v>
      </c>
      <c r="AQ25" s="27">
        <f t="shared" si="15"/>
        <v>46</v>
      </c>
      <c r="AR25" s="27">
        <f t="shared" si="15"/>
        <v>44</v>
      </c>
      <c r="AS25">
        <v>-2</v>
      </c>
      <c r="AX25">
        <v>32</v>
      </c>
      <c r="AY25" t="s">
        <v>154</v>
      </c>
      <c r="AZ25" s="30" t="s">
        <v>144</v>
      </c>
      <c r="BA25" s="30" t="s">
        <v>144</v>
      </c>
      <c r="BB25" s="30" t="s">
        <v>144</v>
      </c>
      <c r="BC25" s="30" t="s">
        <v>109</v>
      </c>
      <c r="BD25" s="30" t="s">
        <v>109</v>
      </c>
      <c r="BE25" s="30" t="s">
        <v>109</v>
      </c>
      <c r="BF25" s="30" t="s">
        <v>118</v>
      </c>
      <c r="BG25" s="30" t="s">
        <v>118</v>
      </c>
      <c r="BH25" s="30" t="s">
        <v>118</v>
      </c>
      <c r="BI25" s="30" t="s">
        <v>118</v>
      </c>
      <c r="BJ25" s="30" t="s">
        <v>118</v>
      </c>
      <c r="BL25" s="30" t="s">
        <v>115</v>
      </c>
      <c r="BM25">
        <v>3337</v>
      </c>
      <c r="BN25" s="23">
        <f t="shared" si="14"/>
        <v>5.1696680566906968E-2</v>
      </c>
    </row>
    <row r="26" spans="1:66" x14ac:dyDescent="0.25">
      <c r="C26" s="23"/>
      <c r="D26" s="23"/>
      <c r="E26" s="23"/>
      <c r="F26" s="23"/>
      <c r="G26" s="23"/>
      <c r="BL26" s="30" t="s">
        <v>114</v>
      </c>
      <c r="BM26">
        <v>3336</v>
      </c>
      <c r="BN26" s="23">
        <f t="shared" si="14"/>
        <v>1.3269365402283786E-2</v>
      </c>
    </row>
    <row r="27" spans="1:66" x14ac:dyDescent="0.25">
      <c r="C27">
        <v>0</v>
      </c>
      <c r="D27">
        <v>1</v>
      </c>
      <c r="E27">
        <v>2</v>
      </c>
      <c r="F27">
        <v>3</v>
      </c>
      <c r="G27">
        <v>4</v>
      </c>
      <c r="H27">
        <v>5</v>
      </c>
      <c r="I27">
        <v>6</v>
      </c>
      <c r="J27">
        <v>7</v>
      </c>
      <c r="K27">
        <v>8</v>
      </c>
      <c r="L27">
        <v>9</v>
      </c>
      <c r="M27">
        <v>10</v>
      </c>
      <c r="N27">
        <v>11</v>
      </c>
      <c r="Q27" t="s">
        <v>98</v>
      </c>
      <c r="R27">
        <v>0</v>
      </c>
      <c r="S27">
        <v>1</v>
      </c>
      <c r="T27">
        <v>2</v>
      </c>
      <c r="U27">
        <v>3</v>
      </c>
      <c r="V27">
        <v>4</v>
      </c>
      <c r="W27">
        <v>5</v>
      </c>
      <c r="X27">
        <v>6</v>
      </c>
      <c r="Y27">
        <v>7</v>
      </c>
      <c r="Z27">
        <v>8</v>
      </c>
      <c r="AA27">
        <v>9</v>
      </c>
      <c r="AB27">
        <v>10</v>
      </c>
      <c r="AC27">
        <v>11</v>
      </c>
      <c r="AF27" t="s">
        <v>98</v>
      </c>
      <c r="AG27">
        <v>0</v>
      </c>
      <c r="AH27">
        <v>1</v>
      </c>
      <c r="AI27">
        <v>2</v>
      </c>
      <c r="AJ27">
        <v>3</v>
      </c>
      <c r="AK27">
        <v>4</v>
      </c>
      <c r="AL27">
        <v>5</v>
      </c>
      <c r="AM27">
        <v>6</v>
      </c>
      <c r="AN27">
        <v>7</v>
      </c>
      <c r="AO27">
        <v>8</v>
      </c>
      <c r="AP27">
        <v>9</v>
      </c>
      <c r="AQ27">
        <v>10</v>
      </c>
      <c r="AR27">
        <v>11</v>
      </c>
      <c r="AX27" t="s">
        <v>98</v>
      </c>
      <c r="AY27">
        <v>0</v>
      </c>
      <c r="AZ27">
        <v>1</v>
      </c>
      <c r="BA27">
        <v>2</v>
      </c>
      <c r="BB27">
        <v>3</v>
      </c>
      <c r="BC27">
        <v>4</v>
      </c>
      <c r="BD27">
        <v>5</v>
      </c>
      <c r="BE27">
        <v>6</v>
      </c>
      <c r="BF27">
        <v>7</v>
      </c>
      <c r="BG27">
        <v>8</v>
      </c>
      <c r="BH27">
        <v>9</v>
      </c>
      <c r="BI27">
        <v>10</v>
      </c>
      <c r="BJ27">
        <v>11</v>
      </c>
      <c r="BL27" s="30" t="s">
        <v>113</v>
      </c>
      <c r="BM27">
        <v>3335</v>
      </c>
      <c r="BN27" s="23">
        <f t="shared" si="14"/>
        <v>1.7845186563302184E-3</v>
      </c>
    </row>
    <row r="28" spans="1:66" x14ac:dyDescent="0.25">
      <c r="A28" t="s">
        <v>74</v>
      </c>
      <c r="B28">
        <v>10</v>
      </c>
      <c r="C28" s="23">
        <v>0</v>
      </c>
      <c r="D28" s="23">
        <v>0</v>
      </c>
      <c r="E28" s="23">
        <v>2.48E-6</v>
      </c>
      <c r="F28" s="23">
        <v>0</v>
      </c>
      <c r="G28" s="23">
        <v>3.5600000000000001E-7</v>
      </c>
      <c r="H28" s="23">
        <v>4.4000000000000002E-4</v>
      </c>
      <c r="I28" s="23">
        <v>1.7999999999999999E-2</v>
      </c>
      <c r="J28" s="23">
        <v>1.3899999999999999E-4</v>
      </c>
      <c r="K28" s="23">
        <v>1.24E-5</v>
      </c>
      <c r="L28" s="23">
        <v>8.3899999999999993E-6</v>
      </c>
      <c r="M28" s="23">
        <v>8.3900000000000004E-7</v>
      </c>
      <c r="N28" s="23">
        <v>2.1299999999999999E-7</v>
      </c>
      <c r="P28" t="s">
        <v>97</v>
      </c>
      <c r="Q28">
        <v>10</v>
      </c>
      <c r="R28" s="23">
        <f>C28/SUM($C$3:$N$25,$C$28:$N$50,$C$53:$N$75)</f>
        <v>0</v>
      </c>
      <c r="S28" s="23">
        <f t="shared" ref="S28:AC28" si="16">D28/SUM($C$3:$N$25,$C$28:$N$50,$C$53:$N$75)</f>
        <v>0</v>
      </c>
      <c r="T28" s="23">
        <f t="shared" si="16"/>
        <v>6.7170203701959064E-7</v>
      </c>
      <c r="U28" s="23">
        <f t="shared" si="16"/>
        <v>0</v>
      </c>
      <c r="V28" s="23">
        <f t="shared" si="16"/>
        <v>9.642174402377996E-8</v>
      </c>
      <c r="W28" s="23">
        <f t="shared" si="16"/>
        <v>1.1917294205186287E-4</v>
      </c>
      <c r="X28" s="23">
        <f t="shared" si="16"/>
        <v>4.8752567203034806E-3</v>
      </c>
      <c r="Y28" s="23">
        <f t="shared" si="16"/>
        <v>3.7647815784565768E-5</v>
      </c>
      <c r="Z28" s="23">
        <f t="shared" si="16"/>
        <v>3.3585101850979535E-6</v>
      </c>
      <c r="AA28" s="23">
        <f t="shared" si="16"/>
        <v>2.2724113268525669E-6</v>
      </c>
      <c r="AB28" s="23">
        <f t="shared" si="16"/>
        <v>2.2724113268525669E-7</v>
      </c>
      <c r="AC28" s="23">
        <f t="shared" si="16"/>
        <v>5.7690537856924517E-8</v>
      </c>
      <c r="AE28" t="s">
        <v>97</v>
      </c>
      <c r="AF28">
        <v>10</v>
      </c>
      <c r="AG28" s="16">
        <f t="shared" ref="AG28:AR37" si="17">$AF28*2+2-(AG$2*2)</f>
        <v>22</v>
      </c>
      <c r="AH28" s="16">
        <f t="shared" si="17"/>
        <v>20</v>
      </c>
      <c r="AI28" s="16">
        <f t="shared" si="17"/>
        <v>18</v>
      </c>
      <c r="AJ28" s="16">
        <f t="shared" si="17"/>
        <v>16</v>
      </c>
      <c r="AK28" s="16">
        <f t="shared" si="17"/>
        <v>14</v>
      </c>
      <c r="AL28" s="16">
        <f t="shared" si="17"/>
        <v>12</v>
      </c>
      <c r="AM28" s="26">
        <f t="shared" si="17"/>
        <v>10</v>
      </c>
      <c r="AN28" s="26">
        <f t="shared" si="17"/>
        <v>8</v>
      </c>
      <c r="AO28" s="26">
        <f t="shared" si="17"/>
        <v>6</v>
      </c>
      <c r="AP28" s="27">
        <f t="shared" si="17"/>
        <v>4</v>
      </c>
      <c r="AQ28" s="27">
        <f t="shared" si="17"/>
        <v>2</v>
      </c>
      <c r="AR28" s="27">
        <f t="shared" si="17"/>
        <v>0</v>
      </c>
      <c r="AS28">
        <v>6</v>
      </c>
      <c r="AW28" t="s">
        <v>97</v>
      </c>
      <c r="AX28">
        <v>10</v>
      </c>
      <c r="AY28" s="30" t="s">
        <v>135</v>
      </c>
      <c r="AZ28" s="30" t="s">
        <v>135</v>
      </c>
      <c r="BA28" s="30" t="s">
        <v>135</v>
      </c>
      <c r="BB28" s="30" t="s">
        <v>135</v>
      </c>
      <c r="BC28" s="30" t="s">
        <v>135</v>
      </c>
      <c r="BD28" s="30" t="s">
        <v>135</v>
      </c>
      <c r="BE28" s="30" t="s">
        <v>135</v>
      </c>
      <c r="BF28" s="30" t="s">
        <v>135</v>
      </c>
      <c r="BG28" s="30" t="s">
        <v>135</v>
      </c>
      <c r="BH28" s="30" t="s">
        <v>135</v>
      </c>
      <c r="BI28" s="30" t="s">
        <v>135</v>
      </c>
      <c r="BJ28" s="30" t="s">
        <v>135</v>
      </c>
      <c r="BL28" s="30" t="s">
        <v>112</v>
      </c>
      <c r="BM28">
        <v>3334</v>
      </c>
      <c r="BN28" s="23">
        <f t="shared" si="14"/>
        <v>4.246890298575476E-4</v>
      </c>
    </row>
    <row r="29" spans="1:66" x14ac:dyDescent="0.25">
      <c r="B29">
        <v>11</v>
      </c>
      <c r="C29" s="23">
        <v>4.7400000000000004E-6</v>
      </c>
      <c r="D29" s="23">
        <v>0</v>
      </c>
      <c r="E29" s="23">
        <v>7.18E-4</v>
      </c>
      <c r="F29" s="23">
        <v>1.9400000000000001E-3</v>
      </c>
      <c r="G29" s="23">
        <v>9.8200000000000002E-4</v>
      </c>
      <c r="H29" s="23">
        <v>6.7900000000000002E-4</v>
      </c>
      <c r="I29" s="23">
        <v>2.24E-2</v>
      </c>
      <c r="J29" s="23">
        <v>0</v>
      </c>
      <c r="K29" s="23">
        <v>0</v>
      </c>
      <c r="L29" s="23">
        <v>5.1599999999999997E-4</v>
      </c>
      <c r="M29" s="23">
        <v>3.1600000000000002E-5</v>
      </c>
      <c r="N29" s="23">
        <v>5.2899999999999996E-4</v>
      </c>
      <c r="Q29">
        <v>11</v>
      </c>
      <c r="R29" s="23">
        <f t="shared" ref="R29:R50" si="18">C29/SUM($C$3:$N$25,$C$28:$N$50,$C$53:$N$75)</f>
        <v>1.28381760301325E-6</v>
      </c>
      <c r="S29" s="23">
        <f t="shared" ref="S29:S50" si="19">D29/SUM($C$3:$N$25,$C$28:$N$50,$C$53:$N$75)</f>
        <v>0</v>
      </c>
      <c r="T29" s="23">
        <f t="shared" ref="T29:T50" si="20">E29/SUM($C$3:$N$25,$C$28:$N$50,$C$53:$N$75)</f>
        <v>1.944685736209944E-4</v>
      </c>
      <c r="U29" s="23">
        <f t="shared" ref="U29:U50" si="21">F29/SUM($C$3:$N$25,$C$28:$N$50,$C$53:$N$75)</f>
        <v>5.254443354104863E-4</v>
      </c>
      <c r="V29" s="23">
        <f t="shared" ref="V29:V50" si="22">G29/SUM($C$3:$N$25,$C$28:$N$50,$C$53:$N$75)</f>
        <v>2.6597233885211212E-4</v>
      </c>
      <c r="W29" s="23">
        <f t="shared" ref="W29:W50" si="23">H29/SUM($C$3:$N$25,$C$28:$N$50,$C$53:$N$75)</f>
        <v>1.8390551739367019E-4</v>
      </c>
      <c r="X29" s="23">
        <f t="shared" ref="X29:X50" si="24">I29/SUM($C$3:$N$25,$C$28:$N$50,$C$53:$N$75)</f>
        <v>6.0669861408221091E-3</v>
      </c>
      <c r="Y29" s="23">
        <f t="shared" ref="Y29:Y50" si="25">J29/SUM($C$3:$N$25,$C$28:$N$50,$C$53:$N$75)</f>
        <v>0</v>
      </c>
      <c r="Z29" s="23">
        <f t="shared" ref="Z29:Z50" si="26">K29/SUM($C$3:$N$25,$C$28:$N$50,$C$53:$N$75)</f>
        <v>0</v>
      </c>
      <c r="AA29" s="23">
        <f t="shared" ref="AA29:AA50" si="27">L29/SUM($C$3:$N$25,$C$28:$N$50,$C$53:$N$75)</f>
        <v>1.3975735931536645E-4</v>
      </c>
      <c r="AB29" s="23">
        <f t="shared" ref="AB29:AB50" si="28">M29/SUM($C$3:$N$25,$C$28:$N$50,$C$53:$N$75)</f>
        <v>8.558784020088333E-6</v>
      </c>
      <c r="AC29" s="23">
        <f t="shared" ref="AC29:AC50" si="29">N29/SUM($C$3:$N$25,$C$28:$N$50,$C$53:$N$75)</f>
        <v>1.4327837805780784E-4</v>
      </c>
      <c r="AF29">
        <v>11</v>
      </c>
      <c r="AG29" s="16">
        <f t="shared" si="17"/>
        <v>24</v>
      </c>
      <c r="AH29" s="16">
        <f t="shared" si="17"/>
        <v>22</v>
      </c>
      <c r="AI29" s="16">
        <f t="shared" si="17"/>
        <v>20</v>
      </c>
      <c r="AJ29" s="16">
        <f t="shared" si="17"/>
        <v>18</v>
      </c>
      <c r="AK29" s="16">
        <f t="shared" si="17"/>
        <v>16</v>
      </c>
      <c r="AL29" s="16">
        <f t="shared" si="17"/>
        <v>14</v>
      </c>
      <c r="AM29" s="26">
        <f t="shared" si="17"/>
        <v>12</v>
      </c>
      <c r="AN29" s="26">
        <f t="shared" si="17"/>
        <v>10</v>
      </c>
      <c r="AO29" s="26">
        <f t="shared" si="17"/>
        <v>8</v>
      </c>
      <c r="AP29" s="27">
        <f t="shared" si="17"/>
        <v>6</v>
      </c>
      <c r="AQ29" s="27">
        <f t="shared" si="17"/>
        <v>4</v>
      </c>
      <c r="AR29" s="27">
        <f t="shared" si="17"/>
        <v>2</v>
      </c>
      <c r="AS29">
        <v>6</v>
      </c>
      <c r="AX29">
        <v>11</v>
      </c>
      <c r="AY29" s="30" t="s">
        <v>135</v>
      </c>
      <c r="AZ29" s="30" t="s">
        <v>135</v>
      </c>
      <c r="BA29" s="30" t="s">
        <v>135</v>
      </c>
      <c r="BB29" s="30" t="s">
        <v>135</v>
      </c>
      <c r="BC29" s="30" t="s">
        <v>135</v>
      </c>
      <c r="BD29" s="30" t="s">
        <v>135</v>
      </c>
      <c r="BE29" s="30" t="s">
        <v>135</v>
      </c>
      <c r="BF29" s="30" t="s">
        <v>135</v>
      </c>
      <c r="BG29" s="30" t="s">
        <v>135</v>
      </c>
      <c r="BH29" s="30" t="s">
        <v>135</v>
      </c>
      <c r="BI29" s="30" t="s">
        <v>135</v>
      </c>
      <c r="BJ29" s="30" t="s">
        <v>135</v>
      </c>
      <c r="BL29" s="30" t="s">
        <v>111</v>
      </c>
      <c r="BM29">
        <v>3333</v>
      </c>
      <c r="BN29" s="23">
        <f t="shared" si="14"/>
        <v>2.4863809273547753E-4</v>
      </c>
    </row>
    <row r="30" spans="1:66" x14ac:dyDescent="0.25">
      <c r="B30">
        <v>12</v>
      </c>
      <c r="C30" s="23">
        <v>2.57E-6</v>
      </c>
      <c r="D30" s="23">
        <v>7.9500000000000003E-4</v>
      </c>
      <c r="E30" s="23">
        <v>0</v>
      </c>
      <c r="F30" s="23">
        <v>2.0600000000000002E-3</v>
      </c>
      <c r="G30" s="23">
        <v>6.0099999999999997E-4</v>
      </c>
      <c r="H30" s="23">
        <v>5.3600000000000002E-4</v>
      </c>
      <c r="I30" s="23">
        <v>1.2E-2</v>
      </c>
      <c r="J30" s="23">
        <v>4.5100000000000001E-4</v>
      </c>
      <c r="K30" s="23">
        <v>6.2500000000000001E-4</v>
      </c>
      <c r="L30" s="23">
        <v>8.2200000000000003E-4</v>
      </c>
      <c r="M30" s="23">
        <v>3.0400000000000001E-6</v>
      </c>
      <c r="N30" s="23">
        <v>2.47E-3</v>
      </c>
      <c r="Q30">
        <v>12</v>
      </c>
      <c r="R30" s="23">
        <f t="shared" si="18"/>
        <v>6.960783206211081E-7</v>
      </c>
      <c r="S30" s="23">
        <f t="shared" si="19"/>
        <v>2.1532383848007041E-4</v>
      </c>
      <c r="T30" s="23">
        <f t="shared" si="20"/>
        <v>0</v>
      </c>
      <c r="U30" s="23">
        <f t="shared" si="21"/>
        <v>5.5794604687917624E-4</v>
      </c>
      <c r="V30" s="23">
        <f t="shared" si="22"/>
        <v>1.6277940493902176E-4</v>
      </c>
      <c r="W30" s="23">
        <f t="shared" si="23"/>
        <v>1.4517431122681478E-4</v>
      </c>
      <c r="X30" s="23">
        <f t="shared" si="24"/>
        <v>3.2501711468689871E-3</v>
      </c>
      <c r="Y30" s="23">
        <f t="shared" si="25"/>
        <v>1.2215226560315944E-4</v>
      </c>
      <c r="Z30" s="23">
        <f t="shared" si="26"/>
        <v>1.6927974723275976E-4</v>
      </c>
      <c r="AA30" s="23">
        <f t="shared" si="27"/>
        <v>2.2263672356052564E-4</v>
      </c>
      <c r="AB30" s="23">
        <f t="shared" si="28"/>
        <v>8.2337669054014345E-7</v>
      </c>
      <c r="AC30" s="23">
        <f t="shared" si="29"/>
        <v>6.6899356106386648E-4</v>
      </c>
      <c r="AF30">
        <v>12</v>
      </c>
      <c r="AG30" s="16">
        <f t="shared" si="17"/>
        <v>26</v>
      </c>
      <c r="AH30" s="16">
        <f t="shared" si="17"/>
        <v>24</v>
      </c>
      <c r="AI30" s="16">
        <f t="shared" si="17"/>
        <v>22</v>
      </c>
      <c r="AJ30" s="16">
        <f t="shared" si="17"/>
        <v>20</v>
      </c>
      <c r="AK30" s="16">
        <f t="shared" si="17"/>
        <v>18</v>
      </c>
      <c r="AL30" s="16">
        <f t="shared" si="17"/>
        <v>16</v>
      </c>
      <c r="AM30" s="26">
        <f t="shared" si="17"/>
        <v>14</v>
      </c>
      <c r="AN30" s="26">
        <f t="shared" si="17"/>
        <v>12</v>
      </c>
      <c r="AO30" s="26">
        <f t="shared" si="17"/>
        <v>10</v>
      </c>
      <c r="AP30" s="27">
        <f t="shared" si="17"/>
        <v>8</v>
      </c>
      <c r="AQ30" s="27">
        <f t="shared" si="17"/>
        <v>6</v>
      </c>
      <c r="AR30" s="27">
        <f t="shared" si="17"/>
        <v>4</v>
      </c>
      <c r="AS30">
        <v>5</v>
      </c>
      <c r="AX30">
        <v>12</v>
      </c>
      <c r="AY30" s="30" t="s">
        <v>134</v>
      </c>
      <c r="AZ30" s="30" t="s">
        <v>134</v>
      </c>
      <c r="BA30" s="30" t="s">
        <v>134</v>
      </c>
      <c r="BB30" s="30" t="s">
        <v>134</v>
      </c>
      <c r="BC30" s="30" t="s">
        <v>134</v>
      </c>
      <c r="BD30" s="30" t="s">
        <v>134</v>
      </c>
      <c r="BE30" s="30" t="s">
        <v>134</v>
      </c>
      <c r="BF30" s="30" t="s">
        <v>134</v>
      </c>
      <c r="BG30" s="30" t="s">
        <v>134</v>
      </c>
      <c r="BH30" s="30" t="s">
        <v>134</v>
      </c>
      <c r="BI30" s="30" t="s">
        <v>134</v>
      </c>
      <c r="BJ30" s="30" t="s">
        <v>134</v>
      </c>
      <c r="BL30" s="30" t="s">
        <v>110</v>
      </c>
      <c r="BM30">
        <v>3332</v>
      </c>
      <c r="BN30" s="23">
        <f t="shared" si="14"/>
        <v>5.3952841038025197E-4</v>
      </c>
    </row>
    <row r="31" spans="1:66" x14ac:dyDescent="0.25">
      <c r="B31">
        <v>13</v>
      </c>
      <c r="C31" s="23">
        <v>0</v>
      </c>
      <c r="D31" s="23">
        <v>3.8999999999999999E-4</v>
      </c>
      <c r="E31" s="23">
        <v>0</v>
      </c>
      <c r="F31" s="23">
        <v>0</v>
      </c>
      <c r="G31" s="23">
        <v>3.6799999999999999E-6</v>
      </c>
      <c r="H31" s="23">
        <v>4.15E-4</v>
      </c>
      <c r="I31" s="23">
        <v>7.2500000000000004E-3</v>
      </c>
      <c r="J31" s="23">
        <v>6.8400000000000004E-4</v>
      </c>
      <c r="K31" s="23">
        <v>1.3200000000000001E-5</v>
      </c>
      <c r="L31" s="23">
        <v>6.5799999999999995E-4</v>
      </c>
      <c r="M31" s="23">
        <v>2.7999999999999999E-6</v>
      </c>
      <c r="N31" s="23">
        <v>1.19E-5</v>
      </c>
      <c r="Q31">
        <v>13</v>
      </c>
      <c r="R31" s="23">
        <f t="shared" si="18"/>
        <v>0</v>
      </c>
      <c r="S31" s="23">
        <f t="shared" si="19"/>
        <v>1.0563056227324208E-4</v>
      </c>
      <c r="T31" s="23">
        <f t="shared" si="20"/>
        <v>0</v>
      </c>
      <c r="U31" s="23">
        <f t="shared" si="21"/>
        <v>0</v>
      </c>
      <c r="V31" s="23">
        <f t="shared" si="22"/>
        <v>9.9671915170648947E-7</v>
      </c>
      <c r="W31" s="23">
        <f t="shared" si="23"/>
        <v>1.1240175216255248E-4</v>
      </c>
      <c r="X31" s="23">
        <f t="shared" si="24"/>
        <v>1.9636450679000133E-3</v>
      </c>
      <c r="Y31" s="23">
        <f t="shared" si="25"/>
        <v>1.8525975537153229E-4</v>
      </c>
      <c r="Z31" s="23">
        <f t="shared" si="26"/>
        <v>3.5751882615558863E-6</v>
      </c>
      <c r="AA31" s="23">
        <f t="shared" si="27"/>
        <v>1.7821771788664945E-4</v>
      </c>
      <c r="AB31" s="23">
        <f t="shared" si="28"/>
        <v>7.583732676027636E-7</v>
      </c>
      <c r="AC31" s="23">
        <f t="shared" si="29"/>
        <v>3.2230863873117454E-6</v>
      </c>
      <c r="AF31">
        <v>13</v>
      </c>
      <c r="AG31" s="16">
        <f t="shared" si="17"/>
        <v>28</v>
      </c>
      <c r="AH31" s="16">
        <f t="shared" si="17"/>
        <v>26</v>
      </c>
      <c r="AI31" s="16">
        <f t="shared" si="17"/>
        <v>24</v>
      </c>
      <c r="AJ31" s="16">
        <f t="shared" si="17"/>
        <v>22</v>
      </c>
      <c r="AK31" s="16">
        <f t="shared" si="17"/>
        <v>20</v>
      </c>
      <c r="AL31" s="16">
        <f t="shared" si="17"/>
        <v>18</v>
      </c>
      <c r="AM31" s="26">
        <f t="shared" si="17"/>
        <v>16</v>
      </c>
      <c r="AN31" s="26">
        <f t="shared" si="17"/>
        <v>14</v>
      </c>
      <c r="AO31" s="26">
        <f t="shared" si="17"/>
        <v>12</v>
      </c>
      <c r="AP31" s="27">
        <f t="shared" si="17"/>
        <v>10</v>
      </c>
      <c r="AQ31" s="27">
        <f t="shared" si="17"/>
        <v>8</v>
      </c>
      <c r="AR31" s="27">
        <f t="shared" si="17"/>
        <v>6</v>
      </c>
      <c r="AS31">
        <v>5</v>
      </c>
      <c r="AX31">
        <v>13</v>
      </c>
      <c r="AY31" s="30" t="s">
        <v>134</v>
      </c>
      <c r="AZ31" s="30" t="s">
        <v>134</v>
      </c>
      <c r="BA31" s="30" t="s">
        <v>134</v>
      </c>
      <c r="BB31" s="30" t="s">
        <v>134</v>
      </c>
      <c r="BC31" s="30" t="s">
        <v>134</v>
      </c>
      <c r="BD31" s="30" t="s">
        <v>134</v>
      </c>
      <c r="BE31" s="30" t="s">
        <v>134</v>
      </c>
      <c r="BF31" s="30" t="s">
        <v>134</v>
      </c>
      <c r="BG31" s="30" t="s">
        <v>134</v>
      </c>
      <c r="BH31" s="30" t="s">
        <v>134</v>
      </c>
      <c r="BI31" s="30" t="s">
        <v>134</v>
      </c>
      <c r="BJ31" s="30" t="s">
        <v>134</v>
      </c>
      <c r="BL31" s="30" t="s">
        <v>109</v>
      </c>
      <c r="BM31">
        <v>3331</v>
      </c>
      <c r="BN31" s="23">
        <f t="shared" si="14"/>
        <v>1.2029993889703966E-3</v>
      </c>
    </row>
    <row r="32" spans="1:66" x14ac:dyDescent="0.25">
      <c r="B32">
        <v>14</v>
      </c>
      <c r="C32" s="23">
        <v>0</v>
      </c>
      <c r="D32" s="23">
        <v>6.1799999999999995E-4</v>
      </c>
      <c r="E32" s="23">
        <v>3.8299999999999999E-4</v>
      </c>
      <c r="F32" s="23">
        <v>0</v>
      </c>
      <c r="G32" s="23">
        <v>2.2000000000000001E-4</v>
      </c>
      <c r="H32" s="23">
        <v>2.43E-4</v>
      </c>
      <c r="I32" s="23">
        <v>3.5200000000000001E-3</v>
      </c>
      <c r="J32" s="23">
        <v>6.3599999999999996E-4</v>
      </c>
      <c r="K32" s="23">
        <v>3.0800000000000003E-5</v>
      </c>
      <c r="L32" s="23">
        <v>0</v>
      </c>
      <c r="M32" s="23">
        <v>2.8600000000000001E-3</v>
      </c>
      <c r="N32" s="23">
        <v>4.35E-4</v>
      </c>
      <c r="Q32">
        <v>14</v>
      </c>
      <c r="R32" s="23">
        <f t="shared" si="18"/>
        <v>0</v>
      </c>
      <c r="S32" s="23">
        <f t="shared" si="19"/>
        <v>1.6738381406375283E-4</v>
      </c>
      <c r="T32" s="23">
        <f t="shared" si="20"/>
        <v>1.0373462910423517E-4</v>
      </c>
      <c r="U32" s="23">
        <f t="shared" si="21"/>
        <v>0</v>
      </c>
      <c r="V32" s="23">
        <f t="shared" si="22"/>
        <v>5.9586471025931436E-5</v>
      </c>
      <c r="W32" s="23">
        <f t="shared" si="23"/>
        <v>6.5815965724096997E-5</v>
      </c>
      <c r="X32" s="23">
        <f t="shared" si="24"/>
        <v>9.5338353641490298E-4</v>
      </c>
      <c r="Y32" s="23">
        <f t="shared" si="25"/>
        <v>1.7225907078405632E-4</v>
      </c>
      <c r="Z32" s="23">
        <f t="shared" si="26"/>
        <v>8.3421059436304019E-6</v>
      </c>
      <c r="AA32" s="23">
        <f t="shared" si="27"/>
        <v>0</v>
      </c>
      <c r="AB32" s="23">
        <f t="shared" si="28"/>
        <v>7.7462412333710866E-4</v>
      </c>
      <c r="AC32" s="23">
        <f t="shared" si="29"/>
        <v>1.1781870407400079E-4</v>
      </c>
      <c r="AF32">
        <v>14</v>
      </c>
      <c r="AG32" s="16">
        <f t="shared" si="17"/>
        <v>30</v>
      </c>
      <c r="AH32" s="16">
        <f t="shared" si="17"/>
        <v>28</v>
      </c>
      <c r="AI32" s="16">
        <f t="shared" si="17"/>
        <v>26</v>
      </c>
      <c r="AJ32" s="16">
        <f t="shared" si="17"/>
        <v>24</v>
      </c>
      <c r="AK32" s="16">
        <f t="shared" si="17"/>
        <v>22</v>
      </c>
      <c r="AL32" s="16">
        <f t="shared" si="17"/>
        <v>20</v>
      </c>
      <c r="AM32" s="26">
        <f t="shared" si="17"/>
        <v>18</v>
      </c>
      <c r="AN32" s="26">
        <f t="shared" si="17"/>
        <v>16</v>
      </c>
      <c r="AO32" s="26">
        <f t="shared" si="17"/>
        <v>14</v>
      </c>
      <c r="AP32" s="27">
        <f t="shared" si="17"/>
        <v>12</v>
      </c>
      <c r="AQ32" s="27">
        <f t="shared" si="17"/>
        <v>10</v>
      </c>
      <c r="AR32" s="27">
        <f t="shared" si="17"/>
        <v>8</v>
      </c>
      <c r="AS32">
        <v>4</v>
      </c>
      <c r="AX32">
        <v>14</v>
      </c>
      <c r="AY32" s="30" t="s">
        <v>133</v>
      </c>
      <c r="AZ32" s="30" t="s">
        <v>133</v>
      </c>
      <c r="BA32" s="30" t="s">
        <v>133</v>
      </c>
      <c r="BB32" s="30" t="s">
        <v>133</v>
      </c>
      <c r="BC32" s="30" t="s">
        <v>133</v>
      </c>
      <c r="BD32" s="30" t="s">
        <v>133</v>
      </c>
      <c r="BE32" s="30" t="s">
        <v>133</v>
      </c>
      <c r="BF32" s="30" t="s">
        <v>133</v>
      </c>
      <c r="BG32" s="30" t="s">
        <v>133</v>
      </c>
      <c r="BH32" s="30" t="s">
        <v>133</v>
      </c>
      <c r="BI32" s="30" t="s">
        <v>133</v>
      </c>
      <c r="BJ32" s="30" t="s">
        <v>133</v>
      </c>
      <c r="BL32" s="30" t="s">
        <v>126</v>
      </c>
      <c r="BM32">
        <v>3349</v>
      </c>
      <c r="BN32" s="23">
        <f t="shared" si="14"/>
        <v>2.3098966340797892E-2</v>
      </c>
    </row>
    <row r="33" spans="2:66" x14ac:dyDescent="0.25">
      <c r="B33">
        <v>15</v>
      </c>
      <c r="C33" s="23">
        <v>2.26E-5</v>
      </c>
      <c r="D33" s="23">
        <v>3.8900000000000002E-4</v>
      </c>
      <c r="E33" s="23">
        <v>4.8799999999999999E-4</v>
      </c>
      <c r="F33" s="23">
        <v>1.2800000000000001E-3</v>
      </c>
      <c r="G33" s="23">
        <v>0</v>
      </c>
      <c r="H33" s="23">
        <v>2.9E-4</v>
      </c>
      <c r="I33" s="23">
        <v>2.7100000000000002E-3</v>
      </c>
      <c r="J33" s="23">
        <v>9.5299999999999996E-4</v>
      </c>
      <c r="K33" s="23">
        <v>9.1000000000000003E-5</v>
      </c>
      <c r="L33" s="23">
        <v>2.3600000000000001E-3</v>
      </c>
      <c r="M33" s="23">
        <v>0</v>
      </c>
      <c r="N33" s="23">
        <v>1.43E-5</v>
      </c>
      <c r="Q33">
        <v>15</v>
      </c>
      <c r="R33" s="23">
        <f t="shared" si="18"/>
        <v>6.1211556599365924E-6</v>
      </c>
      <c r="S33" s="23">
        <f t="shared" si="19"/>
        <v>1.0535971467766967E-4</v>
      </c>
      <c r="T33" s="23">
        <f t="shared" si="20"/>
        <v>1.321736266393388E-4</v>
      </c>
      <c r="U33" s="23">
        <f t="shared" si="21"/>
        <v>3.4668492233269198E-4</v>
      </c>
      <c r="V33" s="23">
        <f t="shared" si="22"/>
        <v>0</v>
      </c>
      <c r="W33" s="23">
        <f t="shared" si="23"/>
        <v>7.8545802716000523E-5</v>
      </c>
      <c r="X33" s="23">
        <f t="shared" si="24"/>
        <v>7.3399698400124637E-4</v>
      </c>
      <c r="Y33" s="23">
        <f t="shared" si="25"/>
        <v>2.5811775858051208E-4</v>
      </c>
      <c r="Z33" s="23">
        <f t="shared" si="26"/>
        <v>2.464713119708982E-5</v>
      </c>
      <c r="AA33" s="23">
        <f t="shared" si="27"/>
        <v>6.3920032555090083E-4</v>
      </c>
      <c r="AB33" s="23">
        <f t="shared" si="28"/>
        <v>0</v>
      </c>
      <c r="AC33" s="23">
        <f t="shared" si="29"/>
        <v>3.8731206166855432E-6</v>
      </c>
      <c r="AF33">
        <v>15</v>
      </c>
      <c r="AG33" s="16">
        <f t="shared" si="17"/>
        <v>32</v>
      </c>
      <c r="AH33" s="16">
        <f t="shared" si="17"/>
        <v>30</v>
      </c>
      <c r="AI33" s="16">
        <f t="shared" si="17"/>
        <v>28</v>
      </c>
      <c r="AJ33" s="16">
        <f t="shared" si="17"/>
        <v>26</v>
      </c>
      <c r="AK33" s="16">
        <f t="shared" si="17"/>
        <v>24</v>
      </c>
      <c r="AL33" s="16">
        <f t="shared" si="17"/>
        <v>22</v>
      </c>
      <c r="AM33" s="26">
        <f t="shared" si="17"/>
        <v>20</v>
      </c>
      <c r="AN33" s="26">
        <f t="shared" si="17"/>
        <v>18</v>
      </c>
      <c r="AO33" s="26">
        <f t="shared" si="17"/>
        <v>16</v>
      </c>
      <c r="AP33" s="27">
        <f t="shared" si="17"/>
        <v>14</v>
      </c>
      <c r="AQ33" s="27">
        <f t="shared" si="17"/>
        <v>12</v>
      </c>
      <c r="AR33" s="27">
        <f t="shared" si="17"/>
        <v>10</v>
      </c>
      <c r="AS33">
        <v>4</v>
      </c>
      <c r="AT33" t="s">
        <v>105</v>
      </c>
      <c r="AU33" s="29">
        <v>0</v>
      </c>
      <c r="AX33">
        <v>15</v>
      </c>
      <c r="AY33" s="30" t="s">
        <v>133</v>
      </c>
      <c r="AZ33" s="30" t="s">
        <v>133</v>
      </c>
      <c r="BA33" s="30" t="s">
        <v>133</v>
      </c>
      <c r="BB33" s="30" t="s">
        <v>133</v>
      </c>
      <c r="BC33" s="30" t="s">
        <v>133</v>
      </c>
      <c r="BD33" s="30" t="s">
        <v>133</v>
      </c>
      <c r="BE33" s="30" t="s">
        <v>133</v>
      </c>
      <c r="BF33" s="30" t="s">
        <v>133</v>
      </c>
      <c r="BG33" s="30" t="s">
        <v>133</v>
      </c>
      <c r="BH33" s="30" t="s">
        <v>133</v>
      </c>
      <c r="BI33" s="30" t="s">
        <v>133</v>
      </c>
      <c r="BJ33" s="30" t="s">
        <v>133</v>
      </c>
      <c r="BL33" s="30" t="s">
        <v>125</v>
      </c>
      <c r="BM33">
        <v>3348</v>
      </c>
      <c r="BN33" s="23">
        <f t="shared" si="14"/>
        <v>3.6363998181552521E-3</v>
      </c>
    </row>
    <row r="34" spans="2:66" x14ac:dyDescent="0.25">
      <c r="B34">
        <v>16</v>
      </c>
      <c r="C34" s="23">
        <v>4.5399999999999998E-4</v>
      </c>
      <c r="D34" s="23">
        <v>1.9900000000000001E-4</v>
      </c>
      <c r="E34" s="23">
        <v>2.9700000000000001E-4</v>
      </c>
      <c r="F34" s="23">
        <v>9.1E-4</v>
      </c>
      <c r="G34" s="23">
        <v>6.9499999999999998E-4</v>
      </c>
      <c r="H34" s="23">
        <v>2.31E-4</v>
      </c>
      <c r="I34" s="23">
        <v>1.9599999999999999E-3</v>
      </c>
      <c r="J34" s="23">
        <v>8.4999999999999995E-4</v>
      </c>
      <c r="K34" s="23">
        <v>1.76E-4</v>
      </c>
      <c r="L34" s="23">
        <v>1.5200000000000001E-3</v>
      </c>
      <c r="M34" s="23">
        <v>1.9799999999999999E-4</v>
      </c>
      <c r="N34" s="23">
        <v>8.7600000000000004E-4</v>
      </c>
      <c r="Q34">
        <v>16</v>
      </c>
      <c r="R34" s="23">
        <f t="shared" si="18"/>
        <v>1.2296480838987667E-4</v>
      </c>
      <c r="S34" s="23">
        <f t="shared" si="19"/>
        <v>5.3898671518910707E-5</v>
      </c>
      <c r="T34" s="23">
        <f t="shared" si="20"/>
        <v>8.0441735885007442E-5</v>
      </c>
      <c r="U34" s="23">
        <f t="shared" si="21"/>
        <v>2.4647131197089818E-4</v>
      </c>
      <c r="V34" s="23">
        <f t="shared" si="22"/>
        <v>1.8823907892282884E-4</v>
      </c>
      <c r="W34" s="23">
        <f t="shared" si="23"/>
        <v>6.256579457722801E-5</v>
      </c>
      <c r="X34" s="23">
        <f t="shared" si="24"/>
        <v>5.3086128732193457E-4</v>
      </c>
      <c r="Y34" s="23">
        <f t="shared" si="25"/>
        <v>2.3022045623655326E-4</v>
      </c>
      <c r="Z34" s="23">
        <f t="shared" si="26"/>
        <v>4.7669176820745146E-5</v>
      </c>
      <c r="AA34" s="23">
        <f t="shared" si="27"/>
        <v>4.1168834527007176E-4</v>
      </c>
      <c r="AB34" s="23">
        <f t="shared" si="28"/>
        <v>5.3627823923338288E-5</v>
      </c>
      <c r="AC34" s="23">
        <f t="shared" si="29"/>
        <v>2.3726249372143607E-4</v>
      </c>
      <c r="AF34">
        <v>16</v>
      </c>
      <c r="AG34" s="16">
        <f t="shared" si="17"/>
        <v>34</v>
      </c>
      <c r="AH34" s="16">
        <f t="shared" si="17"/>
        <v>32</v>
      </c>
      <c r="AI34" s="16">
        <f t="shared" si="17"/>
        <v>30</v>
      </c>
      <c r="AJ34" s="16">
        <f t="shared" si="17"/>
        <v>28</v>
      </c>
      <c r="AK34" s="16">
        <f t="shared" si="17"/>
        <v>26</v>
      </c>
      <c r="AL34" s="16">
        <f t="shared" si="17"/>
        <v>24</v>
      </c>
      <c r="AM34" s="26">
        <f t="shared" si="17"/>
        <v>22</v>
      </c>
      <c r="AN34" s="26">
        <f t="shared" si="17"/>
        <v>20</v>
      </c>
      <c r="AO34" s="26">
        <f t="shared" si="17"/>
        <v>18</v>
      </c>
      <c r="AP34" s="27">
        <f t="shared" si="17"/>
        <v>16</v>
      </c>
      <c r="AQ34" s="27">
        <f t="shared" si="17"/>
        <v>14</v>
      </c>
      <c r="AR34" s="27">
        <f t="shared" si="17"/>
        <v>12</v>
      </c>
      <c r="AS34">
        <v>4</v>
      </c>
      <c r="AT34" t="s">
        <v>106</v>
      </c>
      <c r="AU34" s="29">
        <f>SUM(R28:AC35)</f>
        <v>2.9400454496647372E-2</v>
      </c>
      <c r="AX34">
        <v>16</v>
      </c>
      <c r="AY34" s="30" t="s">
        <v>133</v>
      </c>
      <c r="AZ34" s="30" t="s">
        <v>133</v>
      </c>
      <c r="BA34" s="30" t="s">
        <v>133</v>
      </c>
      <c r="BB34" s="30" t="s">
        <v>133</v>
      </c>
      <c r="BC34" s="30" t="s">
        <v>133</v>
      </c>
      <c r="BD34" s="30" t="s">
        <v>133</v>
      </c>
      <c r="BE34" s="30" t="s">
        <v>133</v>
      </c>
      <c r="BF34" s="30" t="s">
        <v>133</v>
      </c>
      <c r="BG34" s="30" t="s">
        <v>133</v>
      </c>
      <c r="BH34" s="30" t="s">
        <v>133</v>
      </c>
      <c r="BI34" s="30" t="s">
        <v>133</v>
      </c>
      <c r="BJ34" s="30" t="s">
        <v>133</v>
      </c>
      <c r="BL34" s="30" t="s">
        <v>124</v>
      </c>
      <c r="BM34">
        <v>3347</v>
      </c>
      <c r="BN34" s="23">
        <f t="shared" si="14"/>
        <v>1.6243813696860056E-3</v>
      </c>
    </row>
    <row r="35" spans="2:66" x14ac:dyDescent="0.25">
      <c r="B35">
        <v>17</v>
      </c>
      <c r="C35" s="23">
        <v>4.2899999999999999E-5</v>
      </c>
      <c r="D35" s="23">
        <v>1.5899999999999999E-4</v>
      </c>
      <c r="E35" s="23">
        <v>2.5099999999999998E-4</v>
      </c>
      <c r="F35" s="23">
        <v>5.6099999999999998E-4</v>
      </c>
      <c r="G35" s="23">
        <v>4.8500000000000003E-4</v>
      </c>
      <c r="H35" s="23">
        <v>1.7000000000000001E-4</v>
      </c>
      <c r="I35" s="23">
        <v>1.4400000000000001E-3</v>
      </c>
      <c r="J35" s="23">
        <v>6.8499999999999995E-4</v>
      </c>
      <c r="K35" s="23">
        <v>2.43E-4</v>
      </c>
      <c r="L35" s="23">
        <v>1.8600000000000001E-3</v>
      </c>
      <c r="M35" s="23">
        <v>2.7500000000000002E-4</v>
      </c>
      <c r="N35" s="23">
        <v>2.7E-4</v>
      </c>
      <c r="Q35">
        <v>17</v>
      </c>
      <c r="R35" s="23">
        <f t="shared" si="18"/>
        <v>1.1619361850056629E-5</v>
      </c>
      <c r="S35" s="23">
        <f t="shared" si="19"/>
        <v>4.3064767696014079E-5</v>
      </c>
      <c r="T35" s="23">
        <f t="shared" si="20"/>
        <v>6.7982746488676307E-5</v>
      </c>
      <c r="U35" s="23">
        <f t="shared" si="21"/>
        <v>1.5194550111612514E-4</v>
      </c>
      <c r="V35" s="23">
        <f t="shared" si="22"/>
        <v>1.3136108385262157E-4</v>
      </c>
      <c r="W35" s="23">
        <f t="shared" si="23"/>
        <v>4.6044091247310653E-5</v>
      </c>
      <c r="X35" s="23">
        <f t="shared" si="24"/>
        <v>3.9002053762427847E-4</v>
      </c>
      <c r="Y35" s="23">
        <f t="shared" si="25"/>
        <v>1.8553060296710468E-4</v>
      </c>
      <c r="Z35" s="23">
        <f t="shared" si="26"/>
        <v>6.5815965724096997E-5</v>
      </c>
      <c r="AA35" s="23">
        <f t="shared" si="27"/>
        <v>5.03776527764693E-4</v>
      </c>
      <c r="AB35" s="23">
        <f t="shared" si="28"/>
        <v>7.4483088782414293E-5</v>
      </c>
      <c r="AC35" s="23">
        <f t="shared" si="29"/>
        <v>7.3128850804552212E-5</v>
      </c>
      <c r="AF35">
        <v>17</v>
      </c>
      <c r="AG35" s="16">
        <f t="shared" si="17"/>
        <v>36</v>
      </c>
      <c r="AH35" s="16">
        <f t="shared" si="17"/>
        <v>34</v>
      </c>
      <c r="AI35" s="16">
        <f t="shared" si="17"/>
        <v>32</v>
      </c>
      <c r="AJ35" s="16">
        <f t="shared" si="17"/>
        <v>30</v>
      </c>
      <c r="AK35" s="16">
        <f t="shared" si="17"/>
        <v>28</v>
      </c>
      <c r="AL35" s="16">
        <f t="shared" si="17"/>
        <v>26</v>
      </c>
      <c r="AM35" s="26">
        <f t="shared" si="17"/>
        <v>24</v>
      </c>
      <c r="AN35" s="26">
        <f t="shared" si="17"/>
        <v>22</v>
      </c>
      <c r="AO35" s="26">
        <f t="shared" si="17"/>
        <v>20</v>
      </c>
      <c r="AP35" s="27">
        <f t="shared" si="17"/>
        <v>18</v>
      </c>
      <c r="AQ35" s="27">
        <f t="shared" si="17"/>
        <v>16</v>
      </c>
      <c r="AR35" s="27">
        <f t="shared" si="17"/>
        <v>14</v>
      </c>
      <c r="AS35">
        <v>4</v>
      </c>
      <c r="AT35" t="s">
        <v>107</v>
      </c>
      <c r="AU35" s="29">
        <f>SUM(R38:AC45)</f>
        <v>1.3986902436206902E-3</v>
      </c>
      <c r="AX35">
        <v>17</v>
      </c>
      <c r="AY35" s="30" t="s">
        <v>133</v>
      </c>
      <c r="AZ35" s="30" t="s">
        <v>133</v>
      </c>
      <c r="BA35" s="30" t="s">
        <v>133</v>
      </c>
      <c r="BB35" s="30" t="s">
        <v>133</v>
      </c>
      <c r="BC35" s="30" t="s">
        <v>133</v>
      </c>
      <c r="BD35" s="30" t="s">
        <v>133</v>
      </c>
      <c r="BE35" s="30" t="s">
        <v>133</v>
      </c>
      <c r="BF35" s="30" t="s">
        <v>133</v>
      </c>
      <c r="BG35" s="30" t="s">
        <v>133</v>
      </c>
      <c r="BH35" s="30" t="s">
        <v>133</v>
      </c>
      <c r="BI35" s="30" t="s">
        <v>133</v>
      </c>
      <c r="BJ35" s="30" t="s">
        <v>133</v>
      </c>
      <c r="BL35" s="30" t="s">
        <v>123</v>
      </c>
      <c r="BM35">
        <v>3346</v>
      </c>
      <c r="BN35" s="23">
        <f t="shared" si="14"/>
        <v>4.6323064270750242E-4</v>
      </c>
    </row>
    <row r="36" spans="2:66" x14ac:dyDescent="0.25">
      <c r="B36">
        <v>18</v>
      </c>
      <c r="C36" s="23">
        <v>1.7799999999999999E-4</v>
      </c>
      <c r="D36" s="23">
        <v>2.8099999999999999E-5</v>
      </c>
      <c r="E36" s="23">
        <v>5.3600000000000002E-5</v>
      </c>
      <c r="F36" s="23">
        <v>3.48E-4</v>
      </c>
      <c r="G36" s="23">
        <v>3.6499999999999998E-4</v>
      </c>
      <c r="H36" s="23">
        <v>1.74E-4</v>
      </c>
      <c r="I36" s="23">
        <v>8.9599999999999999E-4</v>
      </c>
      <c r="J36" s="23">
        <v>4.9799999999999996E-4</v>
      </c>
      <c r="K36" s="23">
        <v>1.6699999999999999E-4</v>
      </c>
      <c r="L36" s="23">
        <v>5.71E-4</v>
      </c>
      <c r="M36" s="23">
        <v>2.4399999999999999E-4</v>
      </c>
      <c r="N36" s="23">
        <v>8.0900000000000001E-5</v>
      </c>
      <c r="Q36">
        <v>18</v>
      </c>
      <c r="R36" s="23">
        <f t="shared" si="18"/>
        <v>4.8210872011889977E-5</v>
      </c>
      <c r="S36" s="23">
        <f t="shared" si="19"/>
        <v>7.6108174355848778E-6</v>
      </c>
      <c r="T36" s="23">
        <f t="shared" si="20"/>
        <v>1.4517431122681476E-5</v>
      </c>
      <c r="U36" s="23">
        <f t="shared" si="21"/>
        <v>9.425496325920063E-5</v>
      </c>
      <c r="V36" s="23">
        <f t="shared" si="22"/>
        <v>9.8859372383931684E-5</v>
      </c>
      <c r="W36" s="23">
        <f t="shared" si="23"/>
        <v>4.7127481629600315E-5</v>
      </c>
      <c r="X36" s="23">
        <f t="shared" si="24"/>
        <v>2.4267944563288437E-4</v>
      </c>
      <c r="Y36" s="23">
        <f t="shared" si="25"/>
        <v>1.3488210259506297E-4</v>
      </c>
      <c r="Z36" s="23">
        <f t="shared" si="26"/>
        <v>4.5231548460593403E-5</v>
      </c>
      <c r="AA36" s="23">
        <f t="shared" si="27"/>
        <v>1.546539770718493E-4</v>
      </c>
      <c r="AB36" s="23">
        <f t="shared" si="28"/>
        <v>6.6086813319669402E-5</v>
      </c>
      <c r="AC36" s="23">
        <f t="shared" si="29"/>
        <v>2.1911570481808424E-5</v>
      </c>
      <c r="AF36">
        <v>18</v>
      </c>
      <c r="AG36" s="16">
        <f t="shared" si="17"/>
        <v>38</v>
      </c>
      <c r="AH36" s="16">
        <f t="shared" si="17"/>
        <v>36</v>
      </c>
      <c r="AI36" s="16">
        <f t="shared" si="17"/>
        <v>34</v>
      </c>
      <c r="AJ36" s="16">
        <f t="shared" si="17"/>
        <v>32</v>
      </c>
      <c r="AK36" s="16">
        <f t="shared" si="17"/>
        <v>30</v>
      </c>
      <c r="AL36" s="16">
        <f t="shared" si="17"/>
        <v>28</v>
      </c>
      <c r="AM36" s="26">
        <f t="shared" si="17"/>
        <v>26</v>
      </c>
      <c r="AN36" s="26">
        <f t="shared" si="17"/>
        <v>24</v>
      </c>
      <c r="AO36" s="26">
        <f t="shared" si="17"/>
        <v>22</v>
      </c>
      <c r="AP36" s="27">
        <f t="shared" si="17"/>
        <v>20</v>
      </c>
      <c r="AQ36" s="27">
        <f t="shared" si="17"/>
        <v>18</v>
      </c>
      <c r="AR36" s="27">
        <f t="shared" si="17"/>
        <v>16</v>
      </c>
      <c r="AS36">
        <v>3</v>
      </c>
      <c r="AT36" t="s">
        <v>108</v>
      </c>
      <c r="AU36" s="29">
        <f>SUM(R46:AC50)</f>
        <v>4.2428546694014481E-5</v>
      </c>
      <c r="AX36">
        <v>18</v>
      </c>
      <c r="AY36" s="30" t="s">
        <v>132</v>
      </c>
      <c r="AZ36" s="30" t="s">
        <v>132</v>
      </c>
      <c r="BA36" s="30" t="s">
        <v>132</v>
      </c>
      <c r="BB36" s="30" t="s">
        <v>132</v>
      </c>
      <c r="BC36" s="30" t="s">
        <v>132</v>
      </c>
      <c r="BD36" s="30" t="s">
        <v>132</v>
      </c>
      <c r="BE36" s="30" t="s">
        <v>132</v>
      </c>
      <c r="BF36" s="30" t="s">
        <v>132</v>
      </c>
      <c r="BG36" s="30" t="s">
        <v>132</v>
      </c>
      <c r="BH36" s="30" t="s">
        <v>132</v>
      </c>
      <c r="BI36" s="30" t="s">
        <v>132</v>
      </c>
      <c r="BJ36" s="30" t="s">
        <v>132</v>
      </c>
      <c r="BL36" s="30" t="s">
        <v>122</v>
      </c>
      <c r="BM36">
        <v>3345</v>
      </c>
      <c r="BN36" s="23">
        <f t="shared" si="14"/>
        <v>4.31460219746858E-5</v>
      </c>
    </row>
    <row r="37" spans="2:66" x14ac:dyDescent="0.25">
      <c r="B37">
        <v>19</v>
      </c>
      <c r="C37" s="23">
        <v>5.5999999999999999E-5</v>
      </c>
      <c r="D37" s="23">
        <v>5.38E-5</v>
      </c>
      <c r="E37" s="23">
        <v>1.05E-4</v>
      </c>
      <c r="F37" s="23">
        <v>2.23E-4</v>
      </c>
      <c r="G37" s="23">
        <v>2.6200000000000003E-4</v>
      </c>
      <c r="H37" s="23">
        <v>1.2899999999999999E-4</v>
      </c>
      <c r="I37" s="23">
        <v>7.1500000000000003E-4</v>
      </c>
      <c r="J37" s="23">
        <v>4.3800000000000002E-4</v>
      </c>
      <c r="K37" s="23">
        <v>1.6899999999999999E-4</v>
      </c>
      <c r="L37" s="23">
        <v>3.5500000000000001E-4</v>
      </c>
      <c r="M37" s="23">
        <v>2.0799999999999999E-4</v>
      </c>
      <c r="N37" s="23">
        <v>1.4200000000000001E-4</v>
      </c>
      <c r="Q37">
        <v>19</v>
      </c>
      <c r="R37" s="23">
        <f t="shared" si="18"/>
        <v>1.5167465352055273E-5</v>
      </c>
      <c r="S37" s="23">
        <f t="shared" si="19"/>
        <v>1.4571600641795959E-5</v>
      </c>
      <c r="T37" s="23">
        <f t="shared" si="20"/>
        <v>2.843899753510364E-5</v>
      </c>
      <c r="U37" s="23">
        <f t="shared" si="21"/>
        <v>6.0399013812648679E-5</v>
      </c>
      <c r="V37" s="23">
        <f t="shared" si="22"/>
        <v>7.0962070039972888E-5</v>
      </c>
      <c r="W37" s="23">
        <f t="shared" si="23"/>
        <v>3.4939339828841613E-5</v>
      </c>
      <c r="X37" s="23">
        <f t="shared" si="24"/>
        <v>1.9365603083427717E-4</v>
      </c>
      <c r="Y37" s="23">
        <f t="shared" si="25"/>
        <v>1.1863124686071803E-4</v>
      </c>
      <c r="Z37" s="23">
        <f t="shared" si="26"/>
        <v>4.5773243651738234E-5</v>
      </c>
      <c r="AA37" s="23">
        <f t="shared" si="27"/>
        <v>9.6150896428207536E-5</v>
      </c>
      <c r="AB37" s="23">
        <f t="shared" si="28"/>
        <v>5.6336299879062443E-5</v>
      </c>
      <c r="AC37" s="23">
        <f t="shared" si="29"/>
        <v>3.8460358571283018E-5</v>
      </c>
      <c r="AF37">
        <v>19</v>
      </c>
      <c r="AG37" s="16">
        <f t="shared" si="17"/>
        <v>40</v>
      </c>
      <c r="AH37" s="16">
        <f t="shared" si="17"/>
        <v>38</v>
      </c>
      <c r="AI37" s="16">
        <f t="shared" si="17"/>
        <v>36</v>
      </c>
      <c r="AJ37" s="16">
        <f t="shared" si="17"/>
        <v>34</v>
      </c>
      <c r="AK37" s="16">
        <f t="shared" si="17"/>
        <v>32</v>
      </c>
      <c r="AL37" s="16">
        <f t="shared" si="17"/>
        <v>30</v>
      </c>
      <c r="AM37" s="26">
        <f t="shared" si="17"/>
        <v>28</v>
      </c>
      <c r="AN37" s="26">
        <f t="shared" si="17"/>
        <v>26</v>
      </c>
      <c r="AO37" s="26">
        <f t="shared" si="17"/>
        <v>24</v>
      </c>
      <c r="AP37" s="27">
        <f t="shared" si="17"/>
        <v>22</v>
      </c>
      <c r="AQ37" s="27">
        <f t="shared" si="17"/>
        <v>20</v>
      </c>
      <c r="AR37" s="27">
        <f t="shared" si="17"/>
        <v>18</v>
      </c>
      <c r="AS37">
        <v>3</v>
      </c>
      <c r="AX37">
        <v>19</v>
      </c>
      <c r="AY37" s="30" t="s">
        <v>132</v>
      </c>
      <c r="AZ37" s="30" t="s">
        <v>132</v>
      </c>
      <c r="BA37" s="30" t="s">
        <v>132</v>
      </c>
      <c r="BB37" s="30" t="s">
        <v>132</v>
      </c>
      <c r="BC37" s="30" t="s">
        <v>132</v>
      </c>
      <c r="BD37" s="30" t="s">
        <v>132</v>
      </c>
      <c r="BE37" s="30" t="s">
        <v>132</v>
      </c>
      <c r="BF37" s="30" t="s">
        <v>132</v>
      </c>
      <c r="BG37" s="30" t="s">
        <v>132</v>
      </c>
      <c r="BH37" s="30" t="s">
        <v>132</v>
      </c>
      <c r="BI37" s="30" t="s">
        <v>132</v>
      </c>
      <c r="BJ37" s="30" t="s">
        <v>132</v>
      </c>
      <c r="BL37" s="30" t="s">
        <v>121</v>
      </c>
      <c r="BM37">
        <v>3344</v>
      </c>
      <c r="BN37" s="23">
        <f t="shared" si="14"/>
        <v>2.0448993465717377E-5</v>
      </c>
    </row>
    <row r="38" spans="2:66" x14ac:dyDescent="0.25">
      <c r="B38">
        <v>20</v>
      </c>
      <c r="C38" s="23">
        <v>1.6699999999999999E-4</v>
      </c>
      <c r="D38" s="23">
        <v>5.9500000000000003E-5</v>
      </c>
      <c r="E38" s="23">
        <v>9.6100000000000005E-5</v>
      </c>
      <c r="F38" s="23">
        <v>1.7799999999999999E-4</v>
      </c>
      <c r="G38" s="23">
        <v>2.0599999999999999E-4</v>
      </c>
      <c r="H38" s="23">
        <v>1.15E-4</v>
      </c>
      <c r="I38" s="23">
        <v>4.7399999999999997E-4</v>
      </c>
      <c r="J38" s="23">
        <v>2.8800000000000001E-4</v>
      </c>
      <c r="K38" s="23">
        <v>1.3100000000000001E-4</v>
      </c>
      <c r="L38" s="23">
        <v>1.8599999999999999E-4</v>
      </c>
      <c r="M38" s="23">
        <v>1.0900000000000001E-4</v>
      </c>
      <c r="N38" s="23">
        <v>8.7100000000000003E-5</v>
      </c>
      <c r="Q38">
        <v>20</v>
      </c>
      <c r="R38" s="23">
        <f t="shared" si="18"/>
        <v>4.5231548460593403E-5</v>
      </c>
      <c r="S38" s="23">
        <f t="shared" si="19"/>
        <v>1.6115431936558729E-5</v>
      </c>
      <c r="T38" s="23">
        <f t="shared" si="20"/>
        <v>2.6028453934509141E-5</v>
      </c>
      <c r="U38" s="23">
        <f t="shared" si="21"/>
        <v>4.8210872011889977E-5</v>
      </c>
      <c r="V38" s="23">
        <f t="shared" si="22"/>
        <v>5.5794604687917612E-5</v>
      </c>
      <c r="W38" s="23">
        <f t="shared" si="23"/>
        <v>3.1147473490827796E-5</v>
      </c>
      <c r="X38" s="23">
        <f t="shared" si="24"/>
        <v>1.2838176030132499E-4</v>
      </c>
      <c r="Y38" s="23">
        <f t="shared" si="25"/>
        <v>7.8004107524855699E-5</v>
      </c>
      <c r="Z38" s="23">
        <f t="shared" si="26"/>
        <v>3.5481035019986444E-5</v>
      </c>
      <c r="AA38" s="23">
        <f t="shared" si="27"/>
        <v>5.0377652776469301E-5</v>
      </c>
      <c r="AB38" s="23">
        <f t="shared" si="28"/>
        <v>2.9522387917393303E-5</v>
      </c>
      <c r="AC38" s="23">
        <f t="shared" si="29"/>
        <v>2.3590825574357398E-5</v>
      </c>
      <c r="AF38">
        <v>20</v>
      </c>
      <c r="AG38" s="16">
        <f t="shared" ref="AG38:AR50" si="30">$AF38*2+2-(AG$2*2)</f>
        <v>42</v>
      </c>
      <c r="AH38" s="16">
        <f t="shared" si="30"/>
        <v>40</v>
      </c>
      <c r="AI38" s="16">
        <f t="shared" si="30"/>
        <v>38</v>
      </c>
      <c r="AJ38" s="16">
        <f t="shared" si="30"/>
        <v>36</v>
      </c>
      <c r="AK38" s="16">
        <f t="shared" si="30"/>
        <v>34</v>
      </c>
      <c r="AL38" s="16">
        <f t="shared" si="30"/>
        <v>32</v>
      </c>
      <c r="AM38" s="26">
        <f t="shared" si="30"/>
        <v>30</v>
      </c>
      <c r="AN38" s="26">
        <f t="shared" si="30"/>
        <v>28</v>
      </c>
      <c r="AO38" s="26">
        <f t="shared" si="30"/>
        <v>26</v>
      </c>
      <c r="AP38" s="27">
        <f t="shared" si="30"/>
        <v>24</v>
      </c>
      <c r="AQ38" s="27">
        <f t="shared" si="30"/>
        <v>22</v>
      </c>
      <c r="AR38" s="27">
        <f t="shared" si="30"/>
        <v>20</v>
      </c>
      <c r="AS38">
        <v>2</v>
      </c>
      <c r="AX38">
        <v>20</v>
      </c>
      <c r="AY38" s="30" t="s">
        <v>131</v>
      </c>
      <c r="AZ38" s="30" t="s">
        <v>131</v>
      </c>
      <c r="BA38" s="30" t="s">
        <v>131</v>
      </c>
      <c r="BB38" s="30" t="s">
        <v>131</v>
      </c>
      <c r="BC38" s="30" t="s">
        <v>131</v>
      </c>
      <c r="BD38" s="30" t="s">
        <v>131</v>
      </c>
      <c r="BE38" s="30" t="s">
        <v>131</v>
      </c>
      <c r="BF38" s="30" t="s">
        <v>131</v>
      </c>
      <c r="BG38" s="30" t="s">
        <v>131</v>
      </c>
      <c r="BH38" s="30" t="s">
        <v>131</v>
      </c>
      <c r="BI38" s="30" t="s">
        <v>131</v>
      </c>
      <c r="BJ38" s="30" t="s">
        <v>131</v>
      </c>
      <c r="BL38" s="30" t="s">
        <v>120</v>
      </c>
      <c r="BM38">
        <v>3343</v>
      </c>
      <c r="BN38" s="23">
        <f t="shared" si="14"/>
        <v>1.4517431122681475E-4</v>
      </c>
    </row>
    <row r="39" spans="2:66" x14ac:dyDescent="0.25">
      <c r="B39">
        <v>21</v>
      </c>
      <c r="C39" s="23">
        <v>1.24E-5</v>
      </c>
      <c r="D39" s="23">
        <v>5.1799999999999999E-5</v>
      </c>
      <c r="E39" s="23">
        <v>8.1299999999999997E-5</v>
      </c>
      <c r="F39" s="23">
        <v>1.0399999999999999E-4</v>
      </c>
      <c r="G39" s="23">
        <v>1.3300000000000001E-4</v>
      </c>
      <c r="H39" s="23">
        <v>7.8999999999999996E-5</v>
      </c>
      <c r="I39" s="23">
        <v>2.9100000000000003E-4</v>
      </c>
      <c r="J39" s="23">
        <v>2.4899999999999999E-5</v>
      </c>
      <c r="K39" s="23">
        <v>8.1299999999999997E-5</v>
      </c>
      <c r="L39" s="23">
        <v>1.1E-4</v>
      </c>
      <c r="M39" s="23">
        <v>5.8999999999999998E-5</v>
      </c>
      <c r="N39" s="23">
        <v>6.3800000000000006E-5</v>
      </c>
      <c r="Q39">
        <v>21</v>
      </c>
      <c r="R39" s="23">
        <f t="shared" si="18"/>
        <v>3.3585101850979535E-6</v>
      </c>
      <c r="S39" s="23">
        <f t="shared" si="19"/>
        <v>1.4029905450651128E-5</v>
      </c>
      <c r="T39" s="23">
        <f t="shared" si="20"/>
        <v>2.2019909520037386E-5</v>
      </c>
      <c r="U39" s="23">
        <f t="shared" si="21"/>
        <v>2.8168149939531222E-5</v>
      </c>
      <c r="V39" s="23">
        <f t="shared" si="22"/>
        <v>3.6022730211131275E-5</v>
      </c>
      <c r="W39" s="23">
        <f t="shared" si="23"/>
        <v>2.139696005022083E-5</v>
      </c>
      <c r="X39" s="23">
        <f t="shared" si="24"/>
        <v>7.8816650311572942E-5</v>
      </c>
      <c r="Y39" s="23">
        <f t="shared" si="25"/>
        <v>6.7441051297531485E-6</v>
      </c>
      <c r="Z39" s="23">
        <f t="shared" si="26"/>
        <v>2.2019909520037386E-5</v>
      </c>
      <c r="AA39" s="23">
        <f t="shared" si="27"/>
        <v>2.9793235512965718E-5</v>
      </c>
      <c r="AB39" s="23">
        <f t="shared" si="28"/>
        <v>1.5980008138772519E-5</v>
      </c>
      <c r="AC39" s="23">
        <f t="shared" si="29"/>
        <v>1.7280076597520116E-5</v>
      </c>
      <c r="AF39">
        <v>21</v>
      </c>
      <c r="AG39" s="16">
        <f t="shared" si="30"/>
        <v>44</v>
      </c>
      <c r="AH39" s="16">
        <f t="shared" si="30"/>
        <v>42</v>
      </c>
      <c r="AI39" s="16">
        <f t="shared" si="30"/>
        <v>40</v>
      </c>
      <c r="AJ39" s="16">
        <f t="shared" si="30"/>
        <v>38</v>
      </c>
      <c r="AK39" s="16">
        <f t="shared" si="30"/>
        <v>36</v>
      </c>
      <c r="AL39" s="16">
        <f t="shared" si="30"/>
        <v>34</v>
      </c>
      <c r="AM39" s="26">
        <f t="shared" si="30"/>
        <v>32</v>
      </c>
      <c r="AN39" s="26">
        <f t="shared" si="30"/>
        <v>30</v>
      </c>
      <c r="AO39" s="26">
        <f t="shared" si="30"/>
        <v>28</v>
      </c>
      <c r="AP39" s="27">
        <f t="shared" si="30"/>
        <v>26</v>
      </c>
      <c r="AQ39" s="27">
        <f t="shared" si="30"/>
        <v>24</v>
      </c>
      <c r="AR39" s="27">
        <f t="shared" si="30"/>
        <v>22</v>
      </c>
      <c r="AS39">
        <v>2</v>
      </c>
      <c r="AX39">
        <v>21</v>
      </c>
      <c r="AY39" s="30" t="s">
        <v>131</v>
      </c>
      <c r="AZ39" s="30" t="s">
        <v>131</v>
      </c>
      <c r="BA39" s="30" t="s">
        <v>131</v>
      </c>
      <c r="BB39" s="30" t="s">
        <v>131</v>
      </c>
      <c r="BC39" s="30" t="s">
        <v>131</v>
      </c>
      <c r="BD39" s="30" t="s">
        <v>131</v>
      </c>
      <c r="BE39" s="30" t="s">
        <v>131</v>
      </c>
      <c r="BF39" s="30" t="s">
        <v>131</v>
      </c>
      <c r="BG39" s="30" t="s">
        <v>131</v>
      </c>
      <c r="BH39" s="30" t="s">
        <v>131</v>
      </c>
      <c r="BI39" s="30" t="s">
        <v>131</v>
      </c>
      <c r="BJ39" s="30" t="s">
        <v>131</v>
      </c>
      <c r="BL39" s="30" t="s">
        <v>119</v>
      </c>
      <c r="BM39">
        <v>3342</v>
      </c>
      <c r="BN39" s="23">
        <f t="shared" si="14"/>
        <v>2.2561604711182217E-5</v>
      </c>
    </row>
    <row r="40" spans="2:66" x14ac:dyDescent="0.25">
      <c r="B40">
        <v>22</v>
      </c>
      <c r="C40" s="23">
        <v>4.4400000000000002E-5</v>
      </c>
      <c r="D40" s="23">
        <v>3.01E-5</v>
      </c>
      <c r="E40" s="23">
        <v>3.3399999999999999E-5</v>
      </c>
      <c r="F40" s="23">
        <v>5.9200000000000002E-5</v>
      </c>
      <c r="G40" s="23">
        <v>9.6600000000000003E-5</v>
      </c>
      <c r="H40" s="23">
        <v>6.4900000000000005E-5</v>
      </c>
      <c r="I40" s="23">
        <v>1.92E-4</v>
      </c>
      <c r="J40" s="23">
        <v>1.2E-4</v>
      </c>
      <c r="K40" s="23">
        <v>5.8E-5</v>
      </c>
      <c r="L40" s="23">
        <v>4.7899999999999999E-5</v>
      </c>
      <c r="M40" s="23">
        <v>2.8600000000000001E-5</v>
      </c>
      <c r="N40" s="23">
        <v>3.1900000000000003E-5</v>
      </c>
      <c r="Q40">
        <v>22</v>
      </c>
      <c r="R40" s="23">
        <f t="shared" si="18"/>
        <v>1.2025633243415254E-5</v>
      </c>
      <c r="S40" s="23">
        <f t="shared" si="19"/>
        <v>8.1525126267297097E-6</v>
      </c>
      <c r="T40" s="23">
        <f t="shared" si="20"/>
        <v>9.0463096921186813E-6</v>
      </c>
      <c r="U40" s="23">
        <f t="shared" si="21"/>
        <v>1.6034177657887004E-5</v>
      </c>
      <c r="V40" s="23">
        <f t="shared" si="22"/>
        <v>2.6163877732295347E-5</v>
      </c>
      <c r="W40" s="23">
        <f t="shared" si="23"/>
        <v>1.7578008952649775E-5</v>
      </c>
      <c r="X40" s="23">
        <f t="shared" si="24"/>
        <v>5.2002738349903795E-5</v>
      </c>
      <c r="Y40" s="23">
        <f t="shared" si="25"/>
        <v>3.250171146868987E-5</v>
      </c>
      <c r="Z40" s="23">
        <f t="shared" si="26"/>
        <v>1.5709160543200104E-5</v>
      </c>
      <c r="AA40" s="23">
        <f t="shared" si="27"/>
        <v>1.2973599827918706E-5</v>
      </c>
      <c r="AB40" s="23">
        <f t="shared" si="28"/>
        <v>7.7462412333710864E-6</v>
      </c>
      <c r="AC40" s="23">
        <f t="shared" si="29"/>
        <v>8.640038298760058E-6</v>
      </c>
      <c r="AF40">
        <v>22</v>
      </c>
      <c r="AG40" s="16">
        <f t="shared" si="30"/>
        <v>46</v>
      </c>
      <c r="AH40" s="16">
        <f t="shared" si="30"/>
        <v>44</v>
      </c>
      <c r="AI40" s="16">
        <f t="shared" si="30"/>
        <v>42</v>
      </c>
      <c r="AJ40" s="16">
        <f t="shared" si="30"/>
        <v>40</v>
      </c>
      <c r="AK40" s="16">
        <f t="shared" si="30"/>
        <v>38</v>
      </c>
      <c r="AL40" s="16">
        <f t="shared" si="30"/>
        <v>36</v>
      </c>
      <c r="AM40" s="26">
        <f t="shared" si="30"/>
        <v>34</v>
      </c>
      <c r="AN40" s="26">
        <f t="shared" si="30"/>
        <v>32</v>
      </c>
      <c r="AO40" s="26">
        <f t="shared" si="30"/>
        <v>30</v>
      </c>
      <c r="AP40" s="27">
        <f t="shared" si="30"/>
        <v>28</v>
      </c>
      <c r="AQ40" s="27">
        <f t="shared" si="30"/>
        <v>26</v>
      </c>
      <c r="AR40" s="27">
        <f t="shared" si="30"/>
        <v>24</v>
      </c>
      <c r="AS40">
        <v>1</v>
      </c>
      <c r="AX40">
        <v>22</v>
      </c>
      <c r="AY40" s="30" t="s">
        <v>130</v>
      </c>
      <c r="AZ40" s="30" t="s">
        <v>130</v>
      </c>
      <c r="BA40" s="30" t="s">
        <v>130</v>
      </c>
      <c r="BB40" s="30" t="s">
        <v>130</v>
      </c>
      <c r="BC40" s="30" t="s">
        <v>130</v>
      </c>
      <c r="BD40" s="30" t="s">
        <v>130</v>
      </c>
      <c r="BE40" s="30" t="s">
        <v>130</v>
      </c>
      <c r="BF40" s="30" t="s">
        <v>130</v>
      </c>
      <c r="BG40" s="30" t="s">
        <v>130</v>
      </c>
      <c r="BH40" s="30" t="s">
        <v>130</v>
      </c>
      <c r="BI40" s="30" t="s">
        <v>130</v>
      </c>
      <c r="BJ40" s="30" t="s">
        <v>130</v>
      </c>
      <c r="BL40" s="30" t="s">
        <v>118</v>
      </c>
      <c r="BM40">
        <v>3341</v>
      </c>
      <c r="BN40" s="23">
        <f t="shared" si="14"/>
        <v>8.917657084221783E-5</v>
      </c>
    </row>
    <row r="41" spans="2:66" x14ac:dyDescent="0.25">
      <c r="B41">
        <v>23</v>
      </c>
      <c r="C41" s="23">
        <v>0</v>
      </c>
      <c r="D41" s="23">
        <v>3.1999999999999999E-5</v>
      </c>
      <c r="E41" s="23">
        <v>4.5800000000000002E-5</v>
      </c>
      <c r="F41" s="23">
        <v>0</v>
      </c>
      <c r="G41" s="23">
        <v>5.1700000000000003E-5</v>
      </c>
      <c r="H41" s="23">
        <v>2.5199999999999999E-5</v>
      </c>
      <c r="I41" s="23">
        <v>9.5799999999999998E-5</v>
      </c>
      <c r="J41" s="23">
        <v>6.1799999999999998E-5</v>
      </c>
      <c r="K41" s="23">
        <v>3.1699999999999998E-5</v>
      </c>
      <c r="L41" s="23">
        <v>2.0299999999999999E-5</v>
      </c>
      <c r="M41" s="23">
        <v>1.0200000000000001E-5</v>
      </c>
      <c r="N41" s="23">
        <v>7.6299999999999998E-6</v>
      </c>
      <c r="Q41">
        <v>23</v>
      </c>
      <c r="R41" s="23">
        <f t="shared" si="18"/>
        <v>0</v>
      </c>
      <c r="S41" s="23">
        <f t="shared" si="19"/>
        <v>8.6671230583172985E-6</v>
      </c>
      <c r="T41" s="23">
        <f t="shared" si="20"/>
        <v>1.2404819877216635E-5</v>
      </c>
      <c r="U41" s="23">
        <f t="shared" si="21"/>
        <v>0</v>
      </c>
      <c r="V41" s="23">
        <f t="shared" si="22"/>
        <v>1.4002820691093887E-5</v>
      </c>
      <c r="W41" s="23">
        <f t="shared" si="23"/>
        <v>6.8253594084248726E-6</v>
      </c>
      <c r="X41" s="23">
        <f t="shared" si="24"/>
        <v>2.5947199655837413E-5</v>
      </c>
      <c r="Y41" s="23">
        <f t="shared" si="25"/>
        <v>1.6738381406375285E-5</v>
      </c>
      <c r="Z41" s="23">
        <f t="shared" si="26"/>
        <v>8.5858687796455735E-6</v>
      </c>
      <c r="AA41" s="23">
        <f t="shared" si="27"/>
        <v>5.4982061901200364E-6</v>
      </c>
      <c r="AB41" s="23">
        <f t="shared" si="28"/>
        <v>2.7626454748386393E-6</v>
      </c>
      <c r="AC41" s="23">
        <f t="shared" si="29"/>
        <v>2.0665671542175311E-6</v>
      </c>
      <c r="AF41">
        <v>23</v>
      </c>
      <c r="AG41" s="16">
        <f t="shared" si="30"/>
        <v>48</v>
      </c>
      <c r="AH41" s="16">
        <f t="shared" si="30"/>
        <v>46</v>
      </c>
      <c r="AI41" s="16">
        <f t="shared" si="30"/>
        <v>44</v>
      </c>
      <c r="AJ41" s="16">
        <f t="shared" si="30"/>
        <v>42</v>
      </c>
      <c r="AK41" s="16">
        <f t="shared" si="30"/>
        <v>40</v>
      </c>
      <c r="AL41" s="16">
        <f t="shared" si="30"/>
        <v>38</v>
      </c>
      <c r="AM41" s="26">
        <f t="shared" si="30"/>
        <v>36</v>
      </c>
      <c r="AN41" s="26">
        <f t="shared" si="30"/>
        <v>34</v>
      </c>
      <c r="AO41" s="26">
        <f t="shared" si="30"/>
        <v>32</v>
      </c>
      <c r="AP41" s="27">
        <f t="shared" si="30"/>
        <v>30</v>
      </c>
      <c r="AQ41" s="27">
        <f t="shared" si="30"/>
        <v>28</v>
      </c>
      <c r="AR41" s="27">
        <f t="shared" si="30"/>
        <v>26</v>
      </c>
      <c r="AS41">
        <v>1</v>
      </c>
      <c r="AX41">
        <v>23</v>
      </c>
      <c r="AY41" s="30" t="s">
        <v>130</v>
      </c>
      <c r="AZ41" s="30" t="s">
        <v>130</v>
      </c>
      <c r="BA41" s="30" t="s">
        <v>130</v>
      </c>
      <c r="BB41" s="30" t="s">
        <v>130</v>
      </c>
      <c r="BC41" s="30" t="s">
        <v>130</v>
      </c>
      <c r="BD41" s="30" t="s">
        <v>130</v>
      </c>
      <c r="BE41" s="30" t="s">
        <v>130</v>
      </c>
      <c r="BF41" s="30" t="s">
        <v>130</v>
      </c>
      <c r="BG41" s="30" t="s">
        <v>130</v>
      </c>
      <c r="BH41" s="30" t="s">
        <v>130</v>
      </c>
      <c r="BI41" s="30" t="s">
        <v>130</v>
      </c>
      <c r="BJ41" s="30" t="s">
        <v>130</v>
      </c>
      <c r="BL41" s="30" t="s">
        <v>135</v>
      </c>
      <c r="BM41">
        <v>3358</v>
      </c>
      <c r="BN41" s="23">
        <f>SUMIF($AY$28:$BJ$50,"="&amp;BL41,$R$28:$AC$50)</f>
        <v>1.2568416700199094E-2</v>
      </c>
    </row>
    <row r="42" spans="2:66" x14ac:dyDescent="0.25">
      <c r="B42">
        <v>24</v>
      </c>
      <c r="C42" s="23">
        <v>0</v>
      </c>
      <c r="D42" s="23">
        <v>2.8500000000000002E-5</v>
      </c>
      <c r="E42" s="23">
        <v>3.5200000000000002E-6</v>
      </c>
      <c r="F42" s="23">
        <v>4.8900000000000003E-5</v>
      </c>
      <c r="G42" s="23">
        <v>2.6400000000000001E-5</v>
      </c>
      <c r="H42" s="23">
        <v>0</v>
      </c>
      <c r="I42" s="23">
        <v>6.2199999999999994E-5</v>
      </c>
      <c r="J42" s="23">
        <v>3.2799999999999998E-5</v>
      </c>
      <c r="K42" s="23">
        <v>1.3699999999999999E-5</v>
      </c>
      <c r="L42" s="23">
        <v>6.8600000000000004E-6</v>
      </c>
      <c r="M42" s="23">
        <v>6.1299999999999999E-5</v>
      </c>
      <c r="N42" s="23">
        <v>1.4699999999999999E-6</v>
      </c>
      <c r="Q42">
        <v>24</v>
      </c>
      <c r="R42" s="23">
        <f t="shared" si="18"/>
        <v>0</v>
      </c>
      <c r="S42" s="23">
        <f t="shared" si="19"/>
        <v>7.7191564738138459E-6</v>
      </c>
      <c r="T42" s="23">
        <f t="shared" si="20"/>
        <v>9.5338353641490294E-7</v>
      </c>
      <c r="U42" s="23">
        <f t="shared" si="21"/>
        <v>1.3244447423491124E-5</v>
      </c>
      <c r="V42" s="23">
        <f t="shared" si="22"/>
        <v>7.1503765231117726E-6</v>
      </c>
      <c r="W42" s="23">
        <f t="shared" si="23"/>
        <v>0</v>
      </c>
      <c r="X42" s="23">
        <f t="shared" si="24"/>
        <v>1.6846720444604247E-5</v>
      </c>
      <c r="Y42" s="23">
        <f t="shared" si="25"/>
        <v>8.8838011347752313E-6</v>
      </c>
      <c r="Z42" s="23">
        <f t="shared" si="26"/>
        <v>3.7106120593420936E-6</v>
      </c>
      <c r="AA42" s="23">
        <f t="shared" si="27"/>
        <v>1.8580145056267712E-6</v>
      </c>
      <c r="AB42" s="23">
        <f t="shared" si="28"/>
        <v>1.6602957608589075E-5</v>
      </c>
      <c r="AC42" s="23">
        <f t="shared" si="29"/>
        <v>3.9814596549145093E-7</v>
      </c>
      <c r="AF42">
        <v>24</v>
      </c>
      <c r="AG42" s="16">
        <f t="shared" si="30"/>
        <v>50</v>
      </c>
      <c r="AH42" s="16">
        <f t="shared" si="30"/>
        <v>48</v>
      </c>
      <c r="AI42" s="16">
        <f t="shared" si="30"/>
        <v>46</v>
      </c>
      <c r="AJ42" s="16">
        <f t="shared" si="30"/>
        <v>44</v>
      </c>
      <c r="AK42" s="16">
        <f t="shared" si="30"/>
        <v>42</v>
      </c>
      <c r="AL42" s="16">
        <f t="shared" si="30"/>
        <v>40</v>
      </c>
      <c r="AM42" s="26">
        <f t="shared" si="30"/>
        <v>38</v>
      </c>
      <c r="AN42" s="26">
        <f t="shared" si="30"/>
        <v>36</v>
      </c>
      <c r="AO42" s="26">
        <f t="shared" si="30"/>
        <v>34</v>
      </c>
      <c r="AP42" s="27">
        <f t="shared" si="30"/>
        <v>32</v>
      </c>
      <c r="AQ42" s="27">
        <f t="shared" si="30"/>
        <v>30</v>
      </c>
      <c r="AR42" s="27">
        <f t="shared" si="30"/>
        <v>28</v>
      </c>
      <c r="AS42">
        <v>0</v>
      </c>
      <c r="AX42">
        <v>24</v>
      </c>
      <c r="AY42" s="30" t="s">
        <v>129</v>
      </c>
      <c r="AZ42" s="30" t="s">
        <v>129</v>
      </c>
      <c r="BA42" s="30" t="s">
        <v>129</v>
      </c>
      <c r="BB42" s="30" t="s">
        <v>129</v>
      </c>
      <c r="BC42" s="30" t="s">
        <v>129</v>
      </c>
      <c r="BD42" s="30" t="s">
        <v>129</v>
      </c>
      <c r="BE42" s="30" t="s">
        <v>129</v>
      </c>
      <c r="BF42" s="30" t="s">
        <v>129</v>
      </c>
      <c r="BG42" s="30" t="s">
        <v>129</v>
      </c>
      <c r="BH42" s="30" t="s">
        <v>129</v>
      </c>
      <c r="BI42" s="30" t="s">
        <v>129</v>
      </c>
      <c r="BJ42" s="30" t="s">
        <v>129</v>
      </c>
      <c r="BL42" s="30" t="s">
        <v>134</v>
      </c>
      <c r="BM42">
        <v>3357</v>
      </c>
      <c r="BN42" s="23">
        <f t="shared" ref="BN42:BN49" si="31">SUMIF($AY$28:$BJ$50,"="&amp;BL42,$R$28:$AC$50)</f>
        <v>8.0696847235277123E-3</v>
      </c>
    </row>
    <row r="43" spans="2:66" x14ac:dyDescent="0.25">
      <c r="B43">
        <v>25</v>
      </c>
      <c r="C43" s="23">
        <v>0</v>
      </c>
      <c r="D43" s="23">
        <v>0</v>
      </c>
      <c r="E43" s="23">
        <v>3.2700000000000002E-5</v>
      </c>
      <c r="F43" s="23">
        <v>2.9799999999999999E-5</v>
      </c>
      <c r="G43" s="23">
        <v>2.23E-5</v>
      </c>
      <c r="H43" s="23">
        <v>1.6500000000000001E-5</v>
      </c>
      <c r="I43" s="23">
        <v>2.2500000000000001E-5</v>
      </c>
      <c r="J43" s="23">
        <v>3.0000000000000001E-5</v>
      </c>
      <c r="K43" s="23">
        <v>9.1300000000000007E-6</v>
      </c>
      <c r="L43" s="23">
        <v>2.2800000000000002E-6</v>
      </c>
      <c r="M43" s="23">
        <v>2.0700000000000001E-6</v>
      </c>
      <c r="N43" s="23">
        <v>0</v>
      </c>
      <c r="Q43">
        <v>25</v>
      </c>
      <c r="R43" s="23">
        <f t="shared" si="18"/>
        <v>0</v>
      </c>
      <c r="S43" s="23">
        <f t="shared" si="19"/>
        <v>0</v>
      </c>
      <c r="T43" s="23">
        <f t="shared" si="20"/>
        <v>8.8567163752179908E-6</v>
      </c>
      <c r="U43" s="23">
        <f t="shared" si="21"/>
        <v>8.0712583480579847E-6</v>
      </c>
      <c r="V43" s="23">
        <f t="shared" si="22"/>
        <v>6.0399013812648683E-6</v>
      </c>
      <c r="W43" s="23">
        <f t="shared" si="23"/>
        <v>4.4689853269448579E-6</v>
      </c>
      <c r="X43" s="23">
        <f t="shared" si="24"/>
        <v>6.094070900379351E-6</v>
      </c>
      <c r="Y43" s="23">
        <f t="shared" si="25"/>
        <v>8.1254278671724675E-6</v>
      </c>
      <c r="Z43" s="23">
        <f t="shared" si="26"/>
        <v>2.4728385475761548E-6</v>
      </c>
      <c r="AA43" s="23">
        <f t="shared" si="27"/>
        <v>6.1753251790510767E-7</v>
      </c>
      <c r="AB43" s="23">
        <f t="shared" si="28"/>
        <v>5.6065452283490034E-7</v>
      </c>
      <c r="AC43" s="23">
        <f t="shared" si="29"/>
        <v>0</v>
      </c>
      <c r="AF43">
        <v>25</v>
      </c>
      <c r="AG43" s="16">
        <f t="shared" si="30"/>
        <v>52</v>
      </c>
      <c r="AH43" s="16">
        <f t="shared" si="30"/>
        <v>50</v>
      </c>
      <c r="AI43" s="16">
        <f t="shared" si="30"/>
        <v>48</v>
      </c>
      <c r="AJ43" s="16">
        <f t="shared" si="30"/>
        <v>46</v>
      </c>
      <c r="AK43" s="16">
        <f t="shared" si="30"/>
        <v>44</v>
      </c>
      <c r="AL43" s="16">
        <f t="shared" si="30"/>
        <v>42</v>
      </c>
      <c r="AM43" s="26">
        <f t="shared" si="30"/>
        <v>40</v>
      </c>
      <c r="AN43" s="26">
        <f t="shared" si="30"/>
        <v>38</v>
      </c>
      <c r="AO43" s="26">
        <f t="shared" si="30"/>
        <v>36</v>
      </c>
      <c r="AP43" s="27">
        <f t="shared" si="30"/>
        <v>34</v>
      </c>
      <c r="AQ43" s="27">
        <f t="shared" si="30"/>
        <v>32</v>
      </c>
      <c r="AR43" s="27">
        <f t="shared" si="30"/>
        <v>30</v>
      </c>
      <c r="AS43">
        <v>0</v>
      </c>
      <c r="AX43">
        <v>25</v>
      </c>
      <c r="AY43" s="30" t="s">
        <v>129</v>
      </c>
      <c r="AZ43" s="30" t="s">
        <v>129</v>
      </c>
      <c r="BA43" s="30" t="s">
        <v>129</v>
      </c>
      <c r="BB43" s="30" t="s">
        <v>129</v>
      </c>
      <c r="BC43" s="30" t="s">
        <v>129</v>
      </c>
      <c r="BD43" s="30" t="s">
        <v>129</v>
      </c>
      <c r="BE43" s="30" t="s">
        <v>129</v>
      </c>
      <c r="BF43" s="30" t="s">
        <v>129</v>
      </c>
      <c r="BG43" s="30" t="s">
        <v>129</v>
      </c>
      <c r="BH43" s="30" t="s">
        <v>129</v>
      </c>
      <c r="BI43" s="30" t="s">
        <v>129</v>
      </c>
      <c r="BJ43" s="30" t="s">
        <v>129</v>
      </c>
      <c r="BL43" s="30" t="s">
        <v>133</v>
      </c>
      <c r="BM43">
        <v>3356</v>
      </c>
      <c r="BN43" s="23">
        <f t="shared" si="31"/>
        <v>8.762353072920559E-3</v>
      </c>
    </row>
    <row r="44" spans="2:66" x14ac:dyDescent="0.25">
      <c r="B44">
        <v>26</v>
      </c>
      <c r="C44" s="23">
        <v>2.8E-5</v>
      </c>
      <c r="D44" s="23">
        <v>0</v>
      </c>
      <c r="E44" s="23">
        <v>1.7099999999999999E-5</v>
      </c>
      <c r="F44" s="23">
        <v>2.3900000000000002E-5</v>
      </c>
      <c r="G44" s="23">
        <v>5.8300000000000001E-6</v>
      </c>
      <c r="H44" s="23">
        <v>9.9000000000000001E-6</v>
      </c>
      <c r="I44" s="23">
        <v>9.4900000000000006E-6</v>
      </c>
      <c r="J44" s="23">
        <v>0</v>
      </c>
      <c r="K44" s="23">
        <v>9.7199999999999997E-7</v>
      </c>
      <c r="L44" s="23">
        <v>0</v>
      </c>
      <c r="M44" s="23">
        <v>0</v>
      </c>
      <c r="N44" s="23">
        <v>1.6800000000000002E-8</v>
      </c>
      <c r="Q44">
        <v>26</v>
      </c>
      <c r="R44" s="23">
        <f t="shared" si="18"/>
        <v>7.5837326760276364E-6</v>
      </c>
      <c r="S44" s="23">
        <f t="shared" si="19"/>
        <v>0</v>
      </c>
      <c r="T44" s="23">
        <f t="shared" si="20"/>
        <v>4.6314938842883062E-6</v>
      </c>
      <c r="U44" s="23">
        <f t="shared" si="21"/>
        <v>6.4732575341807329E-6</v>
      </c>
      <c r="V44" s="23">
        <f t="shared" si="22"/>
        <v>1.579041482187183E-6</v>
      </c>
      <c r="W44" s="23">
        <f t="shared" si="23"/>
        <v>2.6813911961669143E-6</v>
      </c>
      <c r="X44" s="23">
        <f t="shared" si="24"/>
        <v>2.5703436819822242E-6</v>
      </c>
      <c r="Y44" s="23">
        <f t="shared" si="25"/>
        <v>0</v>
      </c>
      <c r="Z44" s="23">
        <f t="shared" si="26"/>
        <v>2.6326386289638794E-7</v>
      </c>
      <c r="AA44" s="23">
        <f t="shared" si="27"/>
        <v>0</v>
      </c>
      <c r="AB44" s="23">
        <f t="shared" si="28"/>
        <v>0</v>
      </c>
      <c r="AC44" s="23">
        <f t="shared" si="29"/>
        <v>4.5502396056165825E-9</v>
      </c>
      <c r="AF44">
        <v>26</v>
      </c>
      <c r="AG44" s="16">
        <f t="shared" si="30"/>
        <v>54</v>
      </c>
      <c r="AH44" s="16">
        <f t="shared" si="30"/>
        <v>52</v>
      </c>
      <c r="AI44" s="16">
        <f t="shared" si="30"/>
        <v>50</v>
      </c>
      <c r="AJ44" s="16">
        <f t="shared" si="30"/>
        <v>48</v>
      </c>
      <c r="AK44" s="16">
        <f t="shared" si="30"/>
        <v>46</v>
      </c>
      <c r="AL44" s="16">
        <f t="shared" si="30"/>
        <v>44</v>
      </c>
      <c r="AM44" s="26">
        <f t="shared" si="30"/>
        <v>42</v>
      </c>
      <c r="AN44" s="26">
        <f t="shared" si="30"/>
        <v>40</v>
      </c>
      <c r="AO44" s="26">
        <f t="shared" si="30"/>
        <v>38</v>
      </c>
      <c r="AP44" s="27">
        <f t="shared" si="30"/>
        <v>36</v>
      </c>
      <c r="AQ44" s="27">
        <f t="shared" si="30"/>
        <v>34</v>
      </c>
      <c r="AR44" s="27">
        <f t="shared" si="30"/>
        <v>32</v>
      </c>
      <c r="AS44">
        <v>-1</v>
      </c>
      <c r="AX44">
        <v>26</v>
      </c>
      <c r="AY44" s="30" t="s">
        <v>128</v>
      </c>
      <c r="AZ44" s="30" t="s">
        <v>128</v>
      </c>
      <c r="BA44" s="30" t="s">
        <v>128</v>
      </c>
      <c r="BB44" s="30" t="s">
        <v>128</v>
      </c>
      <c r="BC44" s="30" t="s">
        <v>128</v>
      </c>
      <c r="BD44" s="30" t="s">
        <v>128</v>
      </c>
      <c r="BE44" s="30" t="s">
        <v>128</v>
      </c>
      <c r="BF44" s="30" t="s">
        <v>128</v>
      </c>
      <c r="BG44" s="30" t="s">
        <v>128</v>
      </c>
      <c r="BH44" s="30" t="s">
        <v>128</v>
      </c>
      <c r="BI44" s="30" t="s">
        <v>128</v>
      </c>
      <c r="BJ44" s="30" t="s">
        <v>128</v>
      </c>
      <c r="BL44" s="30" t="s">
        <v>132</v>
      </c>
      <c r="BM44">
        <v>3355</v>
      </c>
      <c r="BN44" s="23">
        <f t="shared" si="31"/>
        <v>1.7495129588404612E-3</v>
      </c>
    </row>
    <row r="45" spans="2:66" x14ac:dyDescent="0.25">
      <c r="B45">
        <v>27</v>
      </c>
      <c r="C45" s="23">
        <v>0</v>
      </c>
      <c r="D45" s="23">
        <v>0</v>
      </c>
      <c r="E45" s="23">
        <v>1.9900000000000001E-4</v>
      </c>
      <c r="F45" s="23">
        <v>3.8999999999999999E-5</v>
      </c>
      <c r="G45" s="23">
        <v>6.5400000000000001E-7</v>
      </c>
      <c r="H45" s="23">
        <v>0</v>
      </c>
      <c r="I45" s="23">
        <v>0</v>
      </c>
      <c r="J45" s="23">
        <v>0</v>
      </c>
      <c r="K45" s="23">
        <v>0</v>
      </c>
      <c r="L45" s="23">
        <v>0</v>
      </c>
      <c r="M45" s="23">
        <v>0</v>
      </c>
      <c r="N45" s="23">
        <v>0</v>
      </c>
      <c r="Q45">
        <v>27</v>
      </c>
      <c r="R45" s="23">
        <f t="shared" si="18"/>
        <v>0</v>
      </c>
      <c r="S45" s="23">
        <f t="shared" si="19"/>
        <v>0</v>
      </c>
      <c r="T45" s="23">
        <f t="shared" si="20"/>
        <v>5.3898671518910707E-5</v>
      </c>
      <c r="U45" s="23">
        <f t="shared" si="21"/>
        <v>1.0563056227324209E-5</v>
      </c>
      <c r="V45" s="23">
        <f t="shared" si="22"/>
        <v>1.7713432750435981E-7</v>
      </c>
      <c r="W45" s="23">
        <f t="shared" si="23"/>
        <v>0</v>
      </c>
      <c r="X45" s="23">
        <f t="shared" si="24"/>
        <v>0</v>
      </c>
      <c r="Y45" s="23">
        <f t="shared" si="25"/>
        <v>0</v>
      </c>
      <c r="Z45" s="23">
        <f t="shared" si="26"/>
        <v>0</v>
      </c>
      <c r="AA45" s="23">
        <f t="shared" si="27"/>
        <v>0</v>
      </c>
      <c r="AB45" s="23">
        <f t="shared" si="28"/>
        <v>0</v>
      </c>
      <c r="AC45" s="23">
        <f t="shared" si="29"/>
        <v>0</v>
      </c>
      <c r="AF45">
        <v>27</v>
      </c>
      <c r="AG45" s="16">
        <f t="shared" si="30"/>
        <v>56</v>
      </c>
      <c r="AH45" s="16">
        <f t="shared" si="30"/>
        <v>54</v>
      </c>
      <c r="AI45" s="16">
        <f t="shared" si="30"/>
        <v>52</v>
      </c>
      <c r="AJ45" s="16">
        <f t="shared" si="30"/>
        <v>50</v>
      </c>
      <c r="AK45" s="16">
        <f t="shared" si="30"/>
        <v>48</v>
      </c>
      <c r="AL45" s="16">
        <f t="shared" si="30"/>
        <v>46</v>
      </c>
      <c r="AM45" s="26">
        <f t="shared" si="30"/>
        <v>44</v>
      </c>
      <c r="AN45" s="26">
        <f t="shared" si="30"/>
        <v>42</v>
      </c>
      <c r="AO45" s="26">
        <f t="shared" si="30"/>
        <v>40</v>
      </c>
      <c r="AP45" s="27">
        <f t="shared" si="30"/>
        <v>38</v>
      </c>
      <c r="AQ45" s="27">
        <f t="shared" si="30"/>
        <v>36</v>
      </c>
      <c r="AR45" s="27">
        <f t="shared" si="30"/>
        <v>34</v>
      </c>
      <c r="AS45">
        <v>-1</v>
      </c>
      <c r="AX45">
        <v>27</v>
      </c>
      <c r="AY45" s="30" t="s">
        <v>128</v>
      </c>
      <c r="AZ45" s="30" t="s">
        <v>128</v>
      </c>
      <c r="BA45" s="30" t="s">
        <v>128</v>
      </c>
      <c r="BB45" s="30" t="s">
        <v>128</v>
      </c>
      <c r="BC45" s="30" t="s">
        <v>128</v>
      </c>
      <c r="BD45" s="30" t="s">
        <v>128</v>
      </c>
      <c r="BE45" s="30" t="s">
        <v>128</v>
      </c>
      <c r="BF45" s="30" t="s">
        <v>128</v>
      </c>
      <c r="BG45" s="30" t="s">
        <v>128</v>
      </c>
      <c r="BH45" s="30" t="s">
        <v>128</v>
      </c>
      <c r="BI45" s="30" t="s">
        <v>128</v>
      </c>
      <c r="BJ45" s="30" t="s">
        <v>128</v>
      </c>
      <c r="BL45" s="30" t="s">
        <v>131</v>
      </c>
      <c r="BM45">
        <v>3354</v>
      </c>
      <c r="BN45" s="23">
        <f t="shared" si="31"/>
        <v>8.6351630420397553E-4</v>
      </c>
    </row>
    <row r="46" spans="2:66" x14ac:dyDescent="0.25">
      <c r="B46">
        <v>28</v>
      </c>
      <c r="C46" s="23">
        <v>2.4300000000000001E-5</v>
      </c>
      <c r="D46" s="23">
        <v>0</v>
      </c>
      <c r="E46" s="23">
        <v>0</v>
      </c>
      <c r="F46" s="23">
        <v>6.7100000000000001E-6</v>
      </c>
      <c r="G46" s="23">
        <v>0</v>
      </c>
      <c r="H46" s="23">
        <v>0</v>
      </c>
      <c r="I46" s="23">
        <v>0</v>
      </c>
      <c r="J46" s="23">
        <v>0</v>
      </c>
      <c r="K46" s="23">
        <v>0</v>
      </c>
      <c r="L46" s="23">
        <v>0</v>
      </c>
      <c r="M46" s="23">
        <v>6.8000000000000001E-6</v>
      </c>
      <c r="N46" s="23">
        <v>4.1300000000000001E-7</v>
      </c>
      <c r="Q46">
        <v>28</v>
      </c>
      <c r="R46" s="23">
        <f t="shared" si="18"/>
        <v>6.5815965724096993E-6</v>
      </c>
      <c r="S46" s="23">
        <f t="shared" si="19"/>
        <v>0</v>
      </c>
      <c r="T46" s="23">
        <f t="shared" si="20"/>
        <v>0</v>
      </c>
      <c r="U46" s="23">
        <f t="shared" si="21"/>
        <v>1.8173873662909087E-6</v>
      </c>
      <c r="V46" s="23">
        <f t="shared" si="22"/>
        <v>0</v>
      </c>
      <c r="W46" s="23">
        <f t="shared" si="23"/>
        <v>0</v>
      </c>
      <c r="X46" s="23">
        <f t="shared" si="24"/>
        <v>0</v>
      </c>
      <c r="Y46" s="23">
        <f t="shared" si="25"/>
        <v>0</v>
      </c>
      <c r="Z46" s="23">
        <f t="shared" si="26"/>
        <v>0</v>
      </c>
      <c r="AA46" s="23">
        <f t="shared" si="27"/>
        <v>0</v>
      </c>
      <c r="AB46" s="23">
        <f t="shared" si="28"/>
        <v>1.8417636498924261E-6</v>
      </c>
      <c r="AC46" s="23">
        <f t="shared" si="29"/>
        <v>1.1186005697140764E-7</v>
      </c>
      <c r="AF46">
        <v>28</v>
      </c>
      <c r="AG46" s="16">
        <f t="shared" si="30"/>
        <v>58</v>
      </c>
      <c r="AH46" s="16">
        <f t="shared" si="30"/>
        <v>56</v>
      </c>
      <c r="AI46" s="16">
        <f t="shared" si="30"/>
        <v>54</v>
      </c>
      <c r="AJ46" s="16">
        <f t="shared" si="30"/>
        <v>52</v>
      </c>
      <c r="AK46" s="16">
        <f t="shared" si="30"/>
        <v>50</v>
      </c>
      <c r="AL46" s="16">
        <f t="shared" si="30"/>
        <v>48</v>
      </c>
      <c r="AM46" s="26">
        <f t="shared" si="30"/>
        <v>46</v>
      </c>
      <c r="AN46" s="26">
        <f t="shared" si="30"/>
        <v>44</v>
      </c>
      <c r="AO46" s="26">
        <f t="shared" si="30"/>
        <v>42</v>
      </c>
      <c r="AP46" s="27">
        <f t="shared" si="30"/>
        <v>40</v>
      </c>
      <c r="AQ46" s="27">
        <f t="shared" si="30"/>
        <v>38</v>
      </c>
      <c r="AR46" s="27">
        <f t="shared" si="30"/>
        <v>36</v>
      </c>
      <c r="AS46">
        <v>-2</v>
      </c>
      <c r="AX46">
        <v>28</v>
      </c>
      <c r="AY46" s="30" t="s">
        <v>127</v>
      </c>
      <c r="AZ46" s="30" t="s">
        <v>127</v>
      </c>
      <c r="BA46" s="30" t="s">
        <v>127</v>
      </c>
      <c r="BB46" s="30" t="s">
        <v>127</v>
      </c>
      <c r="BC46" s="30" t="s">
        <v>127</v>
      </c>
      <c r="BD46" s="30" t="s">
        <v>127</v>
      </c>
      <c r="BE46" s="30" t="s">
        <v>127</v>
      </c>
      <c r="BF46" s="30" t="s">
        <v>127</v>
      </c>
      <c r="BG46" s="30" t="s">
        <v>127</v>
      </c>
      <c r="BH46" s="30" t="s">
        <v>127</v>
      </c>
      <c r="BI46" s="30" t="s">
        <v>127</v>
      </c>
      <c r="BJ46" s="30" t="s">
        <v>127</v>
      </c>
      <c r="BL46" s="30" t="s">
        <v>130</v>
      </c>
      <c r="BM46">
        <v>3353</v>
      </c>
      <c r="BN46" s="23">
        <f t="shared" si="31"/>
        <v>3.2207300132302652E-4</v>
      </c>
    </row>
    <row r="47" spans="2:66" x14ac:dyDescent="0.25">
      <c r="B47">
        <v>29</v>
      </c>
      <c r="C47" s="23">
        <v>2.7100000000000001E-5</v>
      </c>
      <c r="D47" s="23">
        <v>0</v>
      </c>
      <c r="E47" s="23">
        <v>0</v>
      </c>
      <c r="F47" s="23">
        <v>6.19E-6</v>
      </c>
      <c r="G47" s="23">
        <v>0</v>
      </c>
      <c r="H47" s="23">
        <v>0</v>
      </c>
      <c r="I47" s="23">
        <v>0</v>
      </c>
      <c r="J47" s="23">
        <v>0</v>
      </c>
      <c r="K47" s="23">
        <v>0</v>
      </c>
      <c r="L47" s="23">
        <v>0</v>
      </c>
      <c r="M47" s="23">
        <v>1.49E-7</v>
      </c>
      <c r="N47" s="23">
        <v>6.1999999999999999E-7</v>
      </c>
      <c r="Q47">
        <v>29</v>
      </c>
      <c r="R47" s="23">
        <f t="shared" si="18"/>
        <v>7.3399698400124631E-6</v>
      </c>
      <c r="S47" s="23">
        <f t="shared" si="19"/>
        <v>0</v>
      </c>
      <c r="T47" s="23">
        <f t="shared" si="20"/>
        <v>0</v>
      </c>
      <c r="U47" s="23">
        <f t="shared" si="21"/>
        <v>1.6765466165932526E-6</v>
      </c>
      <c r="V47" s="23">
        <f t="shared" si="22"/>
        <v>0</v>
      </c>
      <c r="W47" s="23">
        <f t="shared" si="23"/>
        <v>0</v>
      </c>
      <c r="X47" s="23">
        <f t="shared" si="24"/>
        <v>0</v>
      </c>
      <c r="Y47" s="23">
        <f t="shared" si="25"/>
        <v>0</v>
      </c>
      <c r="Z47" s="23">
        <f t="shared" si="26"/>
        <v>0</v>
      </c>
      <c r="AA47" s="23">
        <f t="shared" si="27"/>
        <v>0</v>
      </c>
      <c r="AB47" s="23">
        <f t="shared" si="28"/>
        <v>4.0356291740289926E-8</v>
      </c>
      <c r="AC47" s="23">
        <f t="shared" si="29"/>
        <v>1.6792550925489766E-7</v>
      </c>
      <c r="AF47">
        <v>29</v>
      </c>
      <c r="AG47" s="16">
        <f t="shared" si="30"/>
        <v>60</v>
      </c>
      <c r="AH47" s="16">
        <f t="shared" si="30"/>
        <v>58</v>
      </c>
      <c r="AI47" s="16">
        <f t="shared" si="30"/>
        <v>56</v>
      </c>
      <c r="AJ47" s="16">
        <f t="shared" si="30"/>
        <v>54</v>
      </c>
      <c r="AK47" s="16">
        <f t="shared" si="30"/>
        <v>52</v>
      </c>
      <c r="AL47" s="16">
        <f t="shared" si="30"/>
        <v>50</v>
      </c>
      <c r="AM47" s="26">
        <f t="shared" si="30"/>
        <v>48</v>
      </c>
      <c r="AN47" s="26">
        <f t="shared" si="30"/>
        <v>46</v>
      </c>
      <c r="AO47" s="26">
        <f t="shared" si="30"/>
        <v>44</v>
      </c>
      <c r="AP47" s="27">
        <f t="shared" si="30"/>
        <v>42</v>
      </c>
      <c r="AQ47" s="27">
        <f t="shared" si="30"/>
        <v>40</v>
      </c>
      <c r="AR47" s="27">
        <f t="shared" si="30"/>
        <v>38</v>
      </c>
      <c r="AS47">
        <v>-2</v>
      </c>
      <c r="AX47">
        <v>29</v>
      </c>
      <c r="AY47" s="30" t="s">
        <v>127</v>
      </c>
      <c r="AZ47" s="30" t="s">
        <v>127</v>
      </c>
      <c r="BA47" s="30" t="s">
        <v>127</v>
      </c>
      <c r="BB47" s="30" t="s">
        <v>127</v>
      </c>
      <c r="BC47" s="30" t="s">
        <v>127</v>
      </c>
      <c r="BD47" s="30" t="s">
        <v>127</v>
      </c>
      <c r="BE47" s="30" t="s">
        <v>127</v>
      </c>
      <c r="BF47" s="30" t="s">
        <v>127</v>
      </c>
      <c r="BG47" s="30" t="s">
        <v>127</v>
      </c>
      <c r="BH47" s="30" t="s">
        <v>127</v>
      </c>
      <c r="BI47" s="30" t="s">
        <v>127</v>
      </c>
      <c r="BJ47" s="30" t="s">
        <v>127</v>
      </c>
      <c r="BL47" s="30" t="s">
        <v>129</v>
      </c>
      <c r="BM47">
        <v>3352</v>
      </c>
      <c r="BN47" s="23">
        <f t="shared" si="31"/>
        <v>1.226750014626142E-4</v>
      </c>
    </row>
    <row r="48" spans="2:66" x14ac:dyDescent="0.25">
      <c r="B48">
        <v>30</v>
      </c>
      <c r="C48" s="23">
        <v>4.6400000000000003E-5</v>
      </c>
      <c r="D48" s="23">
        <v>0</v>
      </c>
      <c r="E48" s="23">
        <v>0</v>
      </c>
      <c r="F48" s="23">
        <v>1.5400000000000001E-6</v>
      </c>
      <c r="G48" s="23">
        <v>0</v>
      </c>
      <c r="H48" s="23">
        <v>0</v>
      </c>
      <c r="I48" s="23">
        <v>0</v>
      </c>
      <c r="J48" s="23">
        <v>0</v>
      </c>
      <c r="K48" s="23">
        <v>0</v>
      </c>
      <c r="L48" s="23">
        <v>0</v>
      </c>
      <c r="M48" s="23">
        <v>0</v>
      </c>
      <c r="N48" s="23">
        <v>1.55E-6</v>
      </c>
      <c r="Q48">
        <v>30</v>
      </c>
      <c r="R48" s="23">
        <f t="shared" si="18"/>
        <v>1.2567328434560085E-5</v>
      </c>
      <c r="S48" s="23">
        <f t="shared" si="19"/>
        <v>0</v>
      </c>
      <c r="T48" s="23">
        <f t="shared" si="20"/>
        <v>0</v>
      </c>
      <c r="U48" s="23">
        <f t="shared" si="21"/>
        <v>4.1710529718152005E-7</v>
      </c>
      <c r="V48" s="23">
        <f t="shared" si="22"/>
        <v>0</v>
      </c>
      <c r="W48" s="23">
        <f t="shared" si="23"/>
        <v>0</v>
      </c>
      <c r="X48" s="23">
        <f t="shared" si="24"/>
        <v>0</v>
      </c>
      <c r="Y48" s="23">
        <f t="shared" si="25"/>
        <v>0</v>
      </c>
      <c r="Z48" s="23">
        <f t="shared" si="26"/>
        <v>0</v>
      </c>
      <c r="AA48" s="23">
        <f t="shared" si="27"/>
        <v>0</v>
      </c>
      <c r="AB48" s="23">
        <f t="shared" si="28"/>
        <v>0</v>
      </c>
      <c r="AC48" s="23">
        <f t="shared" si="29"/>
        <v>4.1981377313724419E-7</v>
      </c>
      <c r="AF48">
        <v>30</v>
      </c>
      <c r="AG48" s="16">
        <f t="shared" si="30"/>
        <v>62</v>
      </c>
      <c r="AH48" s="16">
        <f t="shared" si="30"/>
        <v>60</v>
      </c>
      <c r="AI48" s="16">
        <f t="shared" si="30"/>
        <v>58</v>
      </c>
      <c r="AJ48" s="16">
        <f t="shared" si="30"/>
        <v>56</v>
      </c>
      <c r="AK48" s="16">
        <f t="shared" si="30"/>
        <v>54</v>
      </c>
      <c r="AL48" s="16">
        <f t="shared" si="30"/>
        <v>52</v>
      </c>
      <c r="AM48" s="26">
        <f t="shared" si="30"/>
        <v>50</v>
      </c>
      <c r="AN48" s="26">
        <f t="shared" si="30"/>
        <v>48</v>
      </c>
      <c r="AO48" s="26">
        <f t="shared" si="30"/>
        <v>46</v>
      </c>
      <c r="AP48" s="27">
        <f t="shared" si="30"/>
        <v>44</v>
      </c>
      <c r="AQ48" s="27">
        <f t="shared" si="30"/>
        <v>42</v>
      </c>
      <c r="AR48" s="27">
        <f t="shared" si="30"/>
        <v>40</v>
      </c>
      <c r="AS48">
        <v>-2</v>
      </c>
      <c r="AX48">
        <v>30</v>
      </c>
      <c r="AY48" s="30" t="s">
        <v>127</v>
      </c>
      <c r="AZ48" s="30" t="s">
        <v>127</v>
      </c>
      <c r="BA48" s="30" t="s">
        <v>127</v>
      </c>
      <c r="BB48" s="30" t="s">
        <v>127</v>
      </c>
      <c r="BC48" s="30" t="s">
        <v>127</v>
      </c>
      <c r="BD48" s="30" t="s">
        <v>127</v>
      </c>
      <c r="BE48" s="30" t="s">
        <v>127</v>
      </c>
      <c r="BF48" s="30" t="s">
        <v>127</v>
      </c>
      <c r="BG48" s="30" t="s">
        <v>127</v>
      </c>
      <c r="BH48" s="30" t="s">
        <v>127</v>
      </c>
      <c r="BI48" s="30" t="s">
        <v>127</v>
      </c>
      <c r="BJ48" s="30" t="s">
        <v>127</v>
      </c>
      <c r="BL48" s="30" t="s">
        <v>128</v>
      </c>
      <c r="BM48">
        <v>3351</v>
      </c>
      <c r="BN48" s="23">
        <f t="shared" si="31"/>
        <v>9.0425936631074257E-5</v>
      </c>
    </row>
    <row r="49" spans="1:66" x14ac:dyDescent="0.25">
      <c r="B49">
        <v>31</v>
      </c>
      <c r="C49" s="23">
        <v>2.2900000000000001E-5</v>
      </c>
      <c r="D49" s="23">
        <v>4.5499999999999996E-6</v>
      </c>
      <c r="E49" s="23">
        <v>0</v>
      </c>
      <c r="F49" s="23">
        <v>0</v>
      </c>
      <c r="G49" s="23">
        <v>0</v>
      </c>
      <c r="H49" s="23">
        <v>0</v>
      </c>
      <c r="I49" s="23">
        <v>0</v>
      </c>
      <c r="J49" s="23">
        <v>0</v>
      </c>
      <c r="K49" s="23">
        <v>0</v>
      </c>
      <c r="L49" s="23">
        <v>0</v>
      </c>
      <c r="M49" s="23">
        <v>0</v>
      </c>
      <c r="N49" s="23">
        <v>3.9299999999999996E-6</v>
      </c>
      <c r="Q49">
        <v>31</v>
      </c>
      <c r="R49" s="23">
        <f t="shared" si="18"/>
        <v>6.2024099386083174E-6</v>
      </c>
      <c r="S49" s="23">
        <f t="shared" si="19"/>
        <v>1.232356559854491E-6</v>
      </c>
      <c r="T49" s="23">
        <f t="shared" si="20"/>
        <v>0</v>
      </c>
      <c r="U49" s="23">
        <f t="shared" si="21"/>
        <v>0</v>
      </c>
      <c r="V49" s="23">
        <f t="shared" si="22"/>
        <v>0</v>
      </c>
      <c r="W49" s="23">
        <f t="shared" si="23"/>
        <v>0</v>
      </c>
      <c r="X49" s="23">
        <f t="shared" si="24"/>
        <v>0</v>
      </c>
      <c r="Y49" s="23">
        <f t="shared" si="25"/>
        <v>0</v>
      </c>
      <c r="Z49" s="23">
        <f t="shared" si="26"/>
        <v>0</v>
      </c>
      <c r="AA49" s="23">
        <f t="shared" si="27"/>
        <v>0</v>
      </c>
      <c r="AB49" s="23">
        <f t="shared" si="28"/>
        <v>0</v>
      </c>
      <c r="AC49" s="23">
        <f t="shared" si="29"/>
        <v>1.0644310505995931E-6</v>
      </c>
      <c r="AF49">
        <v>31</v>
      </c>
      <c r="AG49" s="16">
        <f t="shared" si="30"/>
        <v>64</v>
      </c>
      <c r="AH49" s="16">
        <f t="shared" si="30"/>
        <v>62</v>
      </c>
      <c r="AI49" s="16">
        <f t="shared" si="30"/>
        <v>60</v>
      </c>
      <c r="AJ49" s="16">
        <f t="shared" si="30"/>
        <v>58</v>
      </c>
      <c r="AK49" s="16">
        <f t="shared" si="30"/>
        <v>56</v>
      </c>
      <c r="AL49" s="16">
        <f t="shared" si="30"/>
        <v>54</v>
      </c>
      <c r="AM49" s="26">
        <f t="shared" si="30"/>
        <v>52</v>
      </c>
      <c r="AN49" s="26">
        <f t="shared" si="30"/>
        <v>50</v>
      </c>
      <c r="AO49" s="26">
        <f t="shared" si="30"/>
        <v>48</v>
      </c>
      <c r="AP49" s="27">
        <f t="shared" si="30"/>
        <v>46</v>
      </c>
      <c r="AQ49" s="27">
        <f t="shared" si="30"/>
        <v>44</v>
      </c>
      <c r="AR49" s="27">
        <f t="shared" si="30"/>
        <v>42</v>
      </c>
      <c r="AS49">
        <v>-2</v>
      </c>
      <c r="AX49">
        <v>31</v>
      </c>
      <c r="AY49" s="30" t="s">
        <v>127</v>
      </c>
      <c r="AZ49" s="30" t="s">
        <v>127</v>
      </c>
      <c r="BA49" s="30" t="s">
        <v>127</v>
      </c>
      <c r="BB49" s="30" t="s">
        <v>127</v>
      </c>
      <c r="BC49" s="30" t="s">
        <v>127</v>
      </c>
      <c r="BD49" s="30" t="s">
        <v>127</v>
      </c>
      <c r="BE49" s="30" t="s">
        <v>127</v>
      </c>
      <c r="BF49" s="30" t="s">
        <v>127</v>
      </c>
      <c r="BG49" s="30" t="s">
        <v>127</v>
      </c>
      <c r="BH49" s="30" t="s">
        <v>127</v>
      </c>
      <c r="BI49" s="30" t="s">
        <v>127</v>
      </c>
      <c r="BJ49" s="30" t="s">
        <v>127</v>
      </c>
      <c r="BL49" s="30" t="s">
        <v>127</v>
      </c>
      <c r="BM49">
        <v>3350</v>
      </c>
      <c r="BN49" s="23">
        <f t="shared" si="31"/>
        <v>4.2428546694014481E-5</v>
      </c>
    </row>
    <row r="50" spans="1:66" x14ac:dyDescent="0.25">
      <c r="B50">
        <v>32</v>
      </c>
      <c r="C50" s="23">
        <v>0</v>
      </c>
      <c r="D50" s="23">
        <v>0</v>
      </c>
      <c r="E50" s="23">
        <v>0</v>
      </c>
      <c r="F50" s="23">
        <v>0</v>
      </c>
      <c r="G50" s="23">
        <v>0</v>
      </c>
      <c r="H50" s="23">
        <v>0</v>
      </c>
      <c r="I50" s="23">
        <v>0</v>
      </c>
      <c r="J50" s="23">
        <v>0</v>
      </c>
      <c r="K50" s="23">
        <v>0</v>
      </c>
      <c r="L50" s="23">
        <v>0</v>
      </c>
      <c r="M50" s="23">
        <v>6.7899999999999998E-7</v>
      </c>
      <c r="N50" s="23">
        <v>2.8200000000000001E-6</v>
      </c>
      <c r="Q50">
        <v>32</v>
      </c>
      <c r="R50" s="23">
        <f t="shared" si="18"/>
        <v>0</v>
      </c>
      <c r="S50" s="23">
        <f t="shared" si="19"/>
        <v>0</v>
      </c>
      <c r="T50" s="23">
        <f t="shared" si="20"/>
        <v>0</v>
      </c>
      <c r="U50" s="23">
        <f t="shared" si="21"/>
        <v>0</v>
      </c>
      <c r="V50" s="23">
        <f t="shared" si="22"/>
        <v>0</v>
      </c>
      <c r="W50" s="23">
        <f t="shared" si="23"/>
        <v>0</v>
      </c>
      <c r="X50" s="23">
        <f t="shared" si="24"/>
        <v>0</v>
      </c>
      <c r="Y50" s="23">
        <f t="shared" si="25"/>
        <v>0</v>
      </c>
      <c r="Z50" s="23">
        <f t="shared" si="26"/>
        <v>0</v>
      </c>
      <c r="AA50" s="23">
        <f t="shared" si="27"/>
        <v>0</v>
      </c>
      <c r="AB50" s="23">
        <f t="shared" si="28"/>
        <v>1.8390551739367018E-7</v>
      </c>
      <c r="AC50" s="23">
        <f t="shared" si="29"/>
        <v>7.6379021951421198E-7</v>
      </c>
      <c r="AF50">
        <v>32</v>
      </c>
      <c r="AG50" s="16">
        <f t="shared" si="30"/>
        <v>66</v>
      </c>
      <c r="AH50" s="16">
        <f t="shared" si="30"/>
        <v>64</v>
      </c>
      <c r="AI50" s="16">
        <f t="shared" si="30"/>
        <v>62</v>
      </c>
      <c r="AJ50" s="16">
        <f t="shared" si="30"/>
        <v>60</v>
      </c>
      <c r="AK50" s="16">
        <f t="shared" si="30"/>
        <v>58</v>
      </c>
      <c r="AL50" s="16">
        <f t="shared" si="30"/>
        <v>56</v>
      </c>
      <c r="AM50" s="26">
        <f t="shared" si="30"/>
        <v>54</v>
      </c>
      <c r="AN50" s="26">
        <f t="shared" si="30"/>
        <v>52</v>
      </c>
      <c r="AO50" s="26">
        <f t="shared" si="30"/>
        <v>50</v>
      </c>
      <c r="AP50" s="27">
        <f t="shared" si="30"/>
        <v>48</v>
      </c>
      <c r="AQ50" s="27">
        <f t="shared" si="30"/>
        <v>46</v>
      </c>
      <c r="AR50" s="27">
        <f t="shared" si="30"/>
        <v>44</v>
      </c>
      <c r="AS50">
        <v>-2</v>
      </c>
      <c r="AX50">
        <v>32</v>
      </c>
      <c r="AY50" s="30" t="s">
        <v>127</v>
      </c>
      <c r="AZ50" s="30" t="s">
        <v>127</v>
      </c>
      <c r="BA50" s="30" t="s">
        <v>127</v>
      </c>
      <c r="BB50" s="30" t="s">
        <v>127</v>
      </c>
      <c r="BC50" s="30" t="s">
        <v>127</v>
      </c>
      <c r="BD50" s="30" t="s">
        <v>127</v>
      </c>
      <c r="BE50" s="30" t="s">
        <v>127</v>
      </c>
      <c r="BF50" s="30" t="s">
        <v>127</v>
      </c>
      <c r="BG50" s="30" t="s">
        <v>127</v>
      </c>
      <c r="BH50" s="30" t="s">
        <v>127</v>
      </c>
      <c r="BI50" s="30" t="s">
        <v>127</v>
      </c>
      <c r="BJ50" s="30" t="s">
        <v>127</v>
      </c>
      <c r="BL50" s="30" t="s">
        <v>143</v>
      </c>
      <c r="BM50">
        <v>3368</v>
      </c>
      <c r="BN50" s="23">
        <f>SUMIF($AY$53:$BJ$75,"="&amp;BL50,$R$53:$AC$75)</f>
        <v>3.1289305759403328E-2</v>
      </c>
    </row>
    <row r="51" spans="1:66" x14ac:dyDescent="0.25">
      <c r="C51" s="23"/>
      <c r="D51" s="23"/>
      <c r="E51" s="23"/>
      <c r="F51" s="23"/>
      <c r="G51" s="23"/>
      <c r="BL51" s="30" t="s">
        <v>142</v>
      </c>
      <c r="BM51">
        <v>3367</v>
      </c>
      <c r="BN51" s="23">
        <f t="shared" ref="BN51:BN57" si="32">SUMIF($AY$53:$BJ$75,"="&amp;BL51,$R$53:$AC$75)</f>
        <v>2.2030476638978645E-2</v>
      </c>
    </row>
    <row r="52" spans="1:66" x14ac:dyDescent="0.25">
      <c r="C52">
        <v>0</v>
      </c>
      <c r="D52">
        <v>1</v>
      </c>
      <c r="E52">
        <v>2</v>
      </c>
      <c r="F52">
        <v>3</v>
      </c>
      <c r="G52">
        <v>4</v>
      </c>
      <c r="H52">
        <v>5</v>
      </c>
      <c r="I52">
        <v>6</v>
      </c>
      <c r="J52">
        <v>7</v>
      </c>
      <c r="K52">
        <v>8</v>
      </c>
      <c r="L52">
        <v>9</v>
      </c>
      <c r="M52">
        <v>10</v>
      </c>
      <c r="N52">
        <v>11</v>
      </c>
      <c r="Q52" t="s">
        <v>98</v>
      </c>
      <c r="R52">
        <v>0</v>
      </c>
      <c r="S52">
        <v>1</v>
      </c>
      <c r="T52">
        <v>2</v>
      </c>
      <c r="U52">
        <v>3</v>
      </c>
      <c r="V52">
        <v>4</v>
      </c>
      <c r="W52">
        <v>5</v>
      </c>
      <c r="X52">
        <v>6</v>
      </c>
      <c r="Y52">
        <v>7</v>
      </c>
      <c r="Z52">
        <v>8</v>
      </c>
      <c r="AA52">
        <v>9</v>
      </c>
      <c r="AB52">
        <v>10</v>
      </c>
      <c r="AC52">
        <v>11</v>
      </c>
      <c r="AF52" t="s">
        <v>98</v>
      </c>
      <c r="AG52">
        <v>0</v>
      </c>
      <c r="AH52">
        <v>1</v>
      </c>
      <c r="AI52">
        <v>2</v>
      </c>
      <c r="AJ52">
        <v>3</v>
      </c>
      <c r="AK52">
        <v>4</v>
      </c>
      <c r="AL52">
        <v>5</v>
      </c>
      <c r="AM52">
        <v>6</v>
      </c>
      <c r="AN52">
        <v>7</v>
      </c>
      <c r="AO52">
        <v>8</v>
      </c>
      <c r="AP52">
        <v>9</v>
      </c>
      <c r="AQ52">
        <v>10</v>
      </c>
      <c r="AR52">
        <v>11</v>
      </c>
      <c r="AX52" t="s">
        <v>98</v>
      </c>
      <c r="AY52">
        <v>0</v>
      </c>
      <c r="AZ52">
        <v>1</v>
      </c>
      <c r="BA52">
        <v>2</v>
      </c>
      <c r="BB52">
        <v>3</v>
      </c>
      <c r="BC52">
        <v>4</v>
      </c>
      <c r="BD52">
        <v>5</v>
      </c>
      <c r="BE52">
        <v>6</v>
      </c>
      <c r="BF52">
        <v>7</v>
      </c>
      <c r="BG52">
        <v>8</v>
      </c>
      <c r="BH52">
        <v>9</v>
      </c>
      <c r="BI52">
        <v>10</v>
      </c>
      <c r="BJ52">
        <v>11</v>
      </c>
      <c r="BL52" s="30" t="s">
        <v>141</v>
      </c>
      <c r="BM52">
        <v>3366</v>
      </c>
      <c r="BN52" s="23">
        <f t="shared" si="32"/>
        <v>1.2903418692751049E-2</v>
      </c>
    </row>
    <row r="53" spans="1:66" x14ac:dyDescent="0.25">
      <c r="A53" t="s">
        <v>75</v>
      </c>
      <c r="B53">
        <v>10</v>
      </c>
      <c r="C53" s="23">
        <v>3.09E-2</v>
      </c>
      <c r="D53" s="23">
        <v>1.7299999999999999E-2</v>
      </c>
      <c r="E53" s="23">
        <v>1.72E-2</v>
      </c>
      <c r="F53" s="23">
        <v>3.8900000000000002E-4</v>
      </c>
      <c r="G53" s="23">
        <v>1.9400000000000001E-3</v>
      </c>
      <c r="H53" s="23">
        <v>6.5199999999999998E-3</v>
      </c>
      <c r="I53" s="23">
        <v>3.9100000000000003E-3</v>
      </c>
      <c r="J53" s="23">
        <v>6.2100000000000002E-4</v>
      </c>
      <c r="K53" s="23">
        <v>1.77E-5</v>
      </c>
      <c r="L53" s="23">
        <v>1.1600000000000001E-5</v>
      </c>
      <c r="M53" s="23">
        <v>7.8299999999999996E-6</v>
      </c>
      <c r="N53" s="23">
        <v>7.5000000000000002E-7</v>
      </c>
      <c r="P53" t="s">
        <v>97</v>
      </c>
      <c r="Q53">
        <v>10</v>
      </c>
      <c r="R53" s="23">
        <f>C53/SUM($C$3:$N$25,$C$28:$N$50,$C$53:$N$75)</f>
        <v>8.3691907031876421E-3</v>
      </c>
      <c r="S53" s="23">
        <f t="shared" ref="S53:S75" si="33">D53/SUM($C$3:$N$25,$C$28:$N$50,$C$53:$N$75)</f>
        <v>4.68566340340279E-3</v>
      </c>
      <c r="T53" s="23">
        <f t="shared" ref="T53:T75" si="34">E53/SUM($C$3:$N$25,$C$28:$N$50,$C$53:$N$75)</f>
        <v>4.6585786438455481E-3</v>
      </c>
      <c r="U53" s="23">
        <f t="shared" ref="U53:U75" si="35">F53/SUM($C$3:$N$25,$C$28:$N$50,$C$53:$N$75)</f>
        <v>1.0535971467766967E-4</v>
      </c>
      <c r="V53" s="23">
        <f t="shared" ref="V53:V75" si="36">G53/SUM($C$3:$N$25,$C$28:$N$50,$C$53:$N$75)</f>
        <v>5.254443354104863E-4</v>
      </c>
      <c r="W53" s="23">
        <f t="shared" ref="W53:W75" si="37">H53/SUM($C$3:$N$25,$C$28:$N$50,$C$53:$N$75)</f>
        <v>1.7659263231321496E-3</v>
      </c>
      <c r="X53" s="23">
        <f t="shared" ref="X53:X75" si="38">I53/SUM($C$3:$N$25,$C$28:$N$50,$C$53:$N$75)</f>
        <v>1.0590140986881452E-3</v>
      </c>
      <c r="Y53" s="23">
        <f t="shared" ref="Y53:Y75" si="39">J53/SUM($C$3:$N$25,$C$28:$N$50,$C$53:$N$75)</f>
        <v>1.6819635685047009E-4</v>
      </c>
      <c r="Z53" s="23">
        <f t="shared" ref="Z53:Z75" si="40">K53/SUM($C$3:$N$25,$C$28:$N$50,$C$53:$N$75)</f>
        <v>4.7940024416317562E-6</v>
      </c>
      <c r="AA53" s="23">
        <f t="shared" ref="AA53:AA75" si="41">L53/SUM($C$3:$N$25,$C$28:$N$50,$C$53:$N$75)</f>
        <v>3.1418321086400212E-6</v>
      </c>
      <c r="AB53" s="23">
        <f t="shared" ref="AB53:AB75" si="42">M53/SUM($C$3:$N$25,$C$28:$N$50,$C$53:$N$75)</f>
        <v>2.1207366733320139E-6</v>
      </c>
      <c r="AC53" s="23">
        <f t="shared" ref="AC53:AC75" si="43">N53/SUM($C$3:$N$25,$C$28:$N$50,$C$53:$N$75)</f>
        <v>2.031356966793117E-7</v>
      </c>
      <c r="AE53" t="s">
        <v>97</v>
      </c>
      <c r="AF53">
        <v>10</v>
      </c>
      <c r="AG53" s="16">
        <f t="shared" ref="AG53:AR62" si="44">$AF53*2+2-(AG$2*2)</f>
        <v>22</v>
      </c>
      <c r="AH53" s="16">
        <f t="shared" si="44"/>
        <v>20</v>
      </c>
      <c r="AI53" s="16">
        <f t="shared" si="44"/>
        <v>18</v>
      </c>
      <c r="AJ53" s="16">
        <f t="shared" si="44"/>
        <v>16</v>
      </c>
      <c r="AK53" s="16">
        <f t="shared" si="44"/>
        <v>14</v>
      </c>
      <c r="AL53" s="16">
        <f t="shared" si="44"/>
        <v>12</v>
      </c>
      <c r="AM53" s="16">
        <f t="shared" si="44"/>
        <v>10</v>
      </c>
      <c r="AN53" s="16">
        <f t="shared" si="44"/>
        <v>8</v>
      </c>
      <c r="AO53" s="16">
        <f t="shared" si="44"/>
        <v>6</v>
      </c>
      <c r="AP53" s="16">
        <f t="shared" si="44"/>
        <v>4</v>
      </c>
      <c r="AQ53" s="16">
        <f t="shared" si="44"/>
        <v>2</v>
      </c>
      <c r="AR53" s="16">
        <f t="shared" si="44"/>
        <v>0</v>
      </c>
      <c r="AS53">
        <v>5</v>
      </c>
      <c r="AW53" t="s">
        <v>97</v>
      </c>
      <c r="AX53">
        <v>10</v>
      </c>
      <c r="AY53" s="30" t="s">
        <v>143</v>
      </c>
      <c r="AZ53" s="30" t="s">
        <v>143</v>
      </c>
      <c r="BA53" s="30" t="s">
        <v>143</v>
      </c>
      <c r="BB53" s="30" t="s">
        <v>143</v>
      </c>
      <c r="BC53" s="30" t="s">
        <v>143</v>
      </c>
      <c r="BD53" s="30" t="s">
        <v>143</v>
      </c>
      <c r="BE53" s="30" t="s">
        <v>143</v>
      </c>
      <c r="BF53" s="30" t="s">
        <v>143</v>
      </c>
      <c r="BG53" s="30" t="s">
        <v>143</v>
      </c>
      <c r="BH53" s="30" t="s">
        <v>143</v>
      </c>
      <c r="BI53" s="30" t="s">
        <v>143</v>
      </c>
      <c r="BJ53" s="30" t="s">
        <v>143</v>
      </c>
      <c r="BL53" s="30" t="s">
        <v>140</v>
      </c>
      <c r="BM53">
        <v>3365</v>
      </c>
      <c r="BN53" s="23">
        <f t="shared" si="32"/>
        <v>5.2237616301393812E-3</v>
      </c>
    </row>
    <row r="54" spans="1:66" x14ac:dyDescent="0.25">
      <c r="B54">
        <v>11</v>
      </c>
      <c r="C54" s="23">
        <v>8.0799999999999996E-8</v>
      </c>
      <c r="D54" s="23">
        <v>1.41E-2</v>
      </c>
      <c r="E54" s="23">
        <v>7.0400000000000003E-3</v>
      </c>
      <c r="F54" s="23">
        <v>1.3300000000000001E-4</v>
      </c>
      <c r="G54" s="23">
        <v>2.2300000000000002E-3</v>
      </c>
      <c r="H54" s="23">
        <v>5.2199999999999998E-3</v>
      </c>
      <c r="I54" s="23">
        <v>5.2399999999999999E-3</v>
      </c>
      <c r="J54" s="23">
        <v>2.0899999999999998E-3</v>
      </c>
      <c r="K54" s="23">
        <v>5.9100000000000005E-4</v>
      </c>
      <c r="L54" s="23">
        <v>3.1000000000000001E-5</v>
      </c>
      <c r="M54" s="23">
        <v>2.7100000000000001E-5</v>
      </c>
      <c r="N54" s="23">
        <v>3.5999999999999998E-6</v>
      </c>
      <c r="Q54">
        <v>11</v>
      </c>
      <c r="R54" s="23">
        <f t="shared" ref="R54:R75" si="45">C54/SUM($C$3:$N$25,$C$28:$N$50,$C$53:$N$75)</f>
        <v>2.1884485722251179E-8</v>
      </c>
      <c r="S54" s="23">
        <f t="shared" si="33"/>
        <v>3.8189510975710599E-3</v>
      </c>
      <c r="T54" s="23">
        <f t="shared" si="34"/>
        <v>1.906767072829806E-3</v>
      </c>
      <c r="U54" s="23">
        <f t="shared" si="35"/>
        <v>3.6022730211131275E-5</v>
      </c>
      <c r="V54" s="23">
        <f t="shared" si="36"/>
        <v>6.0399013812648681E-4</v>
      </c>
      <c r="W54" s="23">
        <f t="shared" si="37"/>
        <v>1.4138244488880094E-3</v>
      </c>
      <c r="X54" s="23">
        <f t="shared" si="38"/>
        <v>1.4192414007994578E-3</v>
      </c>
      <c r="Y54" s="23">
        <f t="shared" si="39"/>
        <v>5.6607147474634859E-4</v>
      </c>
      <c r="Z54" s="23">
        <f t="shared" si="40"/>
        <v>1.6007092898329763E-4</v>
      </c>
      <c r="AA54" s="23">
        <f t="shared" si="41"/>
        <v>8.3962754627448847E-6</v>
      </c>
      <c r="AB54" s="23">
        <f t="shared" si="42"/>
        <v>7.3399698400124631E-6</v>
      </c>
      <c r="AC54" s="23">
        <f t="shared" si="43"/>
        <v>9.7505134406069615E-7</v>
      </c>
      <c r="AF54">
        <v>11</v>
      </c>
      <c r="AG54" s="16">
        <f t="shared" si="44"/>
        <v>24</v>
      </c>
      <c r="AH54" s="16">
        <f t="shared" si="44"/>
        <v>22</v>
      </c>
      <c r="AI54" s="16">
        <f t="shared" si="44"/>
        <v>20</v>
      </c>
      <c r="AJ54" s="16">
        <f t="shared" si="44"/>
        <v>18</v>
      </c>
      <c r="AK54" s="16">
        <f t="shared" si="44"/>
        <v>16</v>
      </c>
      <c r="AL54" s="16">
        <f t="shared" si="44"/>
        <v>14</v>
      </c>
      <c r="AM54" s="16">
        <f t="shared" si="44"/>
        <v>12</v>
      </c>
      <c r="AN54" s="16">
        <f t="shared" si="44"/>
        <v>10</v>
      </c>
      <c r="AO54" s="16">
        <f t="shared" si="44"/>
        <v>8</v>
      </c>
      <c r="AP54" s="16">
        <f t="shared" si="44"/>
        <v>6</v>
      </c>
      <c r="AQ54" s="16">
        <f t="shared" si="44"/>
        <v>4</v>
      </c>
      <c r="AR54" s="16">
        <f t="shared" si="44"/>
        <v>2</v>
      </c>
      <c r="AS54">
        <v>5</v>
      </c>
      <c r="AX54">
        <v>11</v>
      </c>
      <c r="AY54" s="30" t="s">
        <v>143</v>
      </c>
      <c r="AZ54" s="30" t="s">
        <v>143</v>
      </c>
      <c r="BA54" s="30" t="s">
        <v>143</v>
      </c>
      <c r="BB54" s="30" t="s">
        <v>143</v>
      </c>
      <c r="BC54" s="30" t="s">
        <v>143</v>
      </c>
      <c r="BD54" s="30" t="s">
        <v>143</v>
      </c>
      <c r="BE54" s="30" t="s">
        <v>143</v>
      </c>
      <c r="BF54" s="30" t="s">
        <v>143</v>
      </c>
      <c r="BG54" s="30" t="s">
        <v>143</v>
      </c>
      <c r="BH54" s="30" t="s">
        <v>143</v>
      </c>
      <c r="BI54" s="30" t="s">
        <v>143</v>
      </c>
      <c r="BJ54" s="30" t="s">
        <v>143</v>
      </c>
      <c r="BL54" s="30" t="s">
        <v>139</v>
      </c>
      <c r="BM54">
        <v>3364</v>
      </c>
      <c r="BN54" s="23">
        <f t="shared" si="32"/>
        <v>1.0928532555837707E-3</v>
      </c>
    </row>
    <row r="55" spans="1:66" x14ac:dyDescent="0.25">
      <c r="B55">
        <v>12</v>
      </c>
      <c r="C55" s="23">
        <v>1.44E-2</v>
      </c>
      <c r="D55" s="23">
        <v>1.35E-7</v>
      </c>
      <c r="E55" s="23">
        <v>4.96E-3</v>
      </c>
      <c r="F55" s="23">
        <v>7.0099999999999996E-5</v>
      </c>
      <c r="G55" s="23">
        <v>2.0300000000000001E-3</v>
      </c>
      <c r="H55" s="23">
        <v>3.9199999999999999E-3</v>
      </c>
      <c r="I55" s="23">
        <v>4.2199999999999998E-3</v>
      </c>
      <c r="J55" s="23">
        <v>3.1199999999999999E-3</v>
      </c>
      <c r="K55" s="23">
        <v>1.6500000000000001E-2</v>
      </c>
      <c r="L55" s="23">
        <v>9.2699999999999998E-4</v>
      </c>
      <c r="M55" s="23">
        <v>3.3299999999999999E-6</v>
      </c>
      <c r="N55" s="23">
        <v>2.62E-5</v>
      </c>
      <c r="Q55">
        <v>12</v>
      </c>
      <c r="R55" s="23">
        <f t="shared" si="45"/>
        <v>3.9002053762427847E-3</v>
      </c>
      <c r="S55" s="23">
        <f t="shared" si="33"/>
        <v>3.6564425402276106E-8</v>
      </c>
      <c r="T55" s="23">
        <f t="shared" si="34"/>
        <v>1.3434040740391813E-3</v>
      </c>
      <c r="U55" s="23">
        <f t="shared" si="35"/>
        <v>1.8986416449626334E-5</v>
      </c>
      <c r="V55" s="23">
        <f t="shared" si="36"/>
        <v>5.4982061901200367E-4</v>
      </c>
      <c r="W55" s="23">
        <f t="shared" si="37"/>
        <v>1.0617225746438691E-3</v>
      </c>
      <c r="X55" s="23">
        <f t="shared" si="38"/>
        <v>1.1429768533155937E-3</v>
      </c>
      <c r="Y55" s="23">
        <f t="shared" si="39"/>
        <v>8.450444981859366E-4</v>
      </c>
      <c r="Z55" s="23">
        <f t="shared" si="40"/>
        <v>4.4689853269448574E-3</v>
      </c>
      <c r="AA55" s="23">
        <f t="shared" si="41"/>
        <v>2.5107572109562924E-4</v>
      </c>
      <c r="AB55" s="23">
        <f t="shared" si="42"/>
        <v>9.0192249325614388E-7</v>
      </c>
      <c r="AC55" s="23">
        <f t="shared" si="43"/>
        <v>7.096207003997289E-6</v>
      </c>
      <c r="AF55">
        <v>12</v>
      </c>
      <c r="AG55" s="16">
        <f t="shared" si="44"/>
        <v>26</v>
      </c>
      <c r="AH55" s="16">
        <f t="shared" si="44"/>
        <v>24</v>
      </c>
      <c r="AI55" s="16">
        <f t="shared" si="44"/>
        <v>22</v>
      </c>
      <c r="AJ55" s="16">
        <f t="shared" si="44"/>
        <v>20</v>
      </c>
      <c r="AK55" s="16">
        <f t="shared" si="44"/>
        <v>18</v>
      </c>
      <c r="AL55" s="16">
        <f t="shared" si="44"/>
        <v>16</v>
      </c>
      <c r="AM55" s="16">
        <f t="shared" si="44"/>
        <v>14</v>
      </c>
      <c r="AN55" s="16">
        <f t="shared" si="44"/>
        <v>12</v>
      </c>
      <c r="AO55" s="16">
        <f t="shared" si="44"/>
        <v>10</v>
      </c>
      <c r="AP55" s="16">
        <f t="shared" si="44"/>
        <v>8</v>
      </c>
      <c r="AQ55" s="16">
        <f t="shared" si="44"/>
        <v>6</v>
      </c>
      <c r="AR55" s="16">
        <f t="shared" si="44"/>
        <v>4</v>
      </c>
      <c r="AS55">
        <v>4</v>
      </c>
      <c r="AX55">
        <v>12</v>
      </c>
      <c r="AY55" s="30" t="s">
        <v>142</v>
      </c>
      <c r="AZ55" s="30" t="s">
        <v>142</v>
      </c>
      <c r="BA55" s="30" t="s">
        <v>142</v>
      </c>
      <c r="BB55" s="30" t="s">
        <v>142</v>
      </c>
      <c r="BC55" s="30" t="s">
        <v>142</v>
      </c>
      <c r="BD55" s="30" t="s">
        <v>142</v>
      </c>
      <c r="BE55" s="30" t="s">
        <v>142</v>
      </c>
      <c r="BF55" s="30" t="s">
        <v>142</v>
      </c>
      <c r="BG55" s="30" t="s">
        <v>142</v>
      </c>
      <c r="BH55" s="30" t="s">
        <v>142</v>
      </c>
      <c r="BI55" s="30" t="s">
        <v>142</v>
      </c>
      <c r="BJ55" s="30" t="s">
        <v>142</v>
      </c>
      <c r="BL55" s="30" t="s">
        <v>138</v>
      </c>
      <c r="BM55">
        <v>3363</v>
      </c>
      <c r="BN55" s="23">
        <f t="shared" si="32"/>
        <v>7.3318444121452903E-6</v>
      </c>
    </row>
    <row r="56" spans="1:66" x14ac:dyDescent="0.25">
      <c r="B56">
        <v>13</v>
      </c>
      <c r="C56" s="23">
        <v>9.4599999999999997E-3</v>
      </c>
      <c r="D56" s="23">
        <v>6.1399999999999996E-3</v>
      </c>
      <c r="E56" s="23">
        <v>4.9999999999999998E-8</v>
      </c>
      <c r="F56" s="23">
        <v>3.3000000000000003E-5</v>
      </c>
      <c r="G56" s="23">
        <v>1.8799999999999999E-3</v>
      </c>
      <c r="H56" s="23">
        <v>2.4099999999999998E-3</v>
      </c>
      <c r="I56" s="23">
        <v>2.5000000000000001E-3</v>
      </c>
      <c r="J56" s="23">
        <v>2.3700000000000001E-3</v>
      </c>
      <c r="K56" s="23">
        <v>6.3500000000000004E-4</v>
      </c>
      <c r="L56" s="23">
        <v>5.2500000000000003E-3</v>
      </c>
      <c r="M56" s="23">
        <v>4.5199999999999998E-4</v>
      </c>
      <c r="N56" s="23">
        <v>3.2199999999999997E-5</v>
      </c>
      <c r="Q56">
        <v>13</v>
      </c>
      <c r="R56" s="23">
        <f t="shared" si="45"/>
        <v>2.5622182541150517E-3</v>
      </c>
      <c r="S56" s="23">
        <f t="shared" si="33"/>
        <v>1.6630042368146318E-3</v>
      </c>
      <c r="T56" s="23">
        <f t="shared" si="34"/>
        <v>1.3542379778620779E-8</v>
      </c>
      <c r="U56" s="23">
        <f t="shared" si="35"/>
        <v>8.9379706538897158E-6</v>
      </c>
      <c r="V56" s="23">
        <f t="shared" si="36"/>
        <v>5.0919347967614127E-4</v>
      </c>
      <c r="W56" s="23">
        <f t="shared" si="37"/>
        <v>6.5274270532952156E-4</v>
      </c>
      <c r="X56" s="23">
        <f t="shared" si="38"/>
        <v>6.7711898893103905E-4</v>
      </c>
      <c r="Y56" s="23">
        <f t="shared" si="39"/>
        <v>6.4190880150662502E-4</v>
      </c>
      <c r="Z56" s="23">
        <f t="shared" si="40"/>
        <v>1.7198822318848392E-4</v>
      </c>
      <c r="AA56" s="23">
        <f t="shared" si="41"/>
        <v>1.421949876755182E-3</v>
      </c>
      <c r="AB56" s="23">
        <f t="shared" si="42"/>
        <v>1.2242311319873186E-4</v>
      </c>
      <c r="AC56" s="23">
        <f t="shared" si="43"/>
        <v>8.7212925774317813E-6</v>
      </c>
      <c r="AF56">
        <v>13</v>
      </c>
      <c r="AG56" s="16">
        <f t="shared" si="44"/>
        <v>28</v>
      </c>
      <c r="AH56" s="16">
        <f t="shared" si="44"/>
        <v>26</v>
      </c>
      <c r="AI56" s="16">
        <f t="shared" si="44"/>
        <v>24</v>
      </c>
      <c r="AJ56" s="16">
        <f t="shared" si="44"/>
        <v>22</v>
      </c>
      <c r="AK56" s="16">
        <f t="shared" si="44"/>
        <v>20</v>
      </c>
      <c r="AL56" s="16">
        <f t="shared" si="44"/>
        <v>18</v>
      </c>
      <c r="AM56" s="16">
        <f t="shared" si="44"/>
        <v>16</v>
      </c>
      <c r="AN56" s="16">
        <f t="shared" si="44"/>
        <v>14</v>
      </c>
      <c r="AO56" s="16">
        <f t="shared" si="44"/>
        <v>12</v>
      </c>
      <c r="AP56" s="16">
        <f t="shared" si="44"/>
        <v>10</v>
      </c>
      <c r="AQ56" s="16">
        <f t="shared" si="44"/>
        <v>8</v>
      </c>
      <c r="AR56" s="16">
        <f t="shared" si="44"/>
        <v>6</v>
      </c>
      <c r="AS56">
        <v>4</v>
      </c>
      <c r="AX56">
        <v>13</v>
      </c>
      <c r="AY56" s="30" t="s">
        <v>142</v>
      </c>
      <c r="AZ56" s="30" t="s">
        <v>142</v>
      </c>
      <c r="BA56" s="30" t="s">
        <v>142</v>
      </c>
      <c r="BB56" s="30" t="s">
        <v>142</v>
      </c>
      <c r="BC56" s="30" t="s">
        <v>142</v>
      </c>
      <c r="BD56" s="30" t="s">
        <v>142</v>
      </c>
      <c r="BE56" s="30" t="s">
        <v>142</v>
      </c>
      <c r="BF56" s="30" t="s">
        <v>142</v>
      </c>
      <c r="BG56" s="30" t="s">
        <v>142</v>
      </c>
      <c r="BH56" s="30" t="s">
        <v>142</v>
      </c>
      <c r="BI56" s="30" t="s">
        <v>142</v>
      </c>
      <c r="BJ56" s="30" t="s">
        <v>142</v>
      </c>
      <c r="BL56" s="30" t="s">
        <v>137</v>
      </c>
      <c r="BM56">
        <v>3362</v>
      </c>
      <c r="BN56" s="23">
        <f t="shared" si="32"/>
        <v>1.128080235559111E-6</v>
      </c>
    </row>
    <row r="57" spans="1:66" x14ac:dyDescent="0.25">
      <c r="B57">
        <v>14</v>
      </c>
      <c r="C57" s="23">
        <v>7.8100000000000001E-3</v>
      </c>
      <c r="D57" s="23">
        <v>4.1599999999999996E-3</v>
      </c>
      <c r="E57" s="23">
        <v>1.03E-2</v>
      </c>
      <c r="F57" s="23">
        <v>2.5500000000000002E-4</v>
      </c>
      <c r="G57" s="23">
        <v>8.3299999999999998E-8</v>
      </c>
      <c r="H57" s="23">
        <v>1.67E-3</v>
      </c>
      <c r="I57" s="23">
        <v>1.5E-3</v>
      </c>
      <c r="J57" s="23">
        <v>1.58E-3</v>
      </c>
      <c r="K57" s="23">
        <v>6.0599999999999998E-4</v>
      </c>
      <c r="L57" s="23">
        <v>9.0300000000000005E-4</v>
      </c>
      <c r="M57" s="23">
        <v>3.0200000000000001E-3</v>
      </c>
      <c r="N57" s="23">
        <v>3.9700000000000003E-5</v>
      </c>
      <c r="Q57">
        <v>14</v>
      </c>
      <c r="R57" s="23">
        <f t="shared" si="45"/>
        <v>2.1153197214205657E-3</v>
      </c>
      <c r="S57" s="23">
        <f t="shared" si="33"/>
        <v>1.1267259975812488E-3</v>
      </c>
      <c r="T57" s="23">
        <f t="shared" si="34"/>
        <v>2.7897302343958806E-3</v>
      </c>
      <c r="U57" s="23">
        <f t="shared" si="35"/>
        <v>6.9066136870965983E-5</v>
      </c>
      <c r="V57" s="23">
        <f t="shared" si="36"/>
        <v>2.256160471118222E-8</v>
      </c>
      <c r="W57" s="23">
        <f t="shared" si="37"/>
        <v>4.5231548460593406E-4</v>
      </c>
      <c r="X57" s="23">
        <f t="shared" si="38"/>
        <v>4.0627139335862338E-4</v>
      </c>
      <c r="Y57" s="23">
        <f t="shared" si="39"/>
        <v>4.2793920100441668E-4</v>
      </c>
      <c r="Z57" s="23">
        <f t="shared" si="40"/>
        <v>1.6413364291688386E-4</v>
      </c>
      <c r="AA57" s="23">
        <f t="shared" si="41"/>
        <v>2.445753788018913E-4</v>
      </c>
      <c r="AB57" s="23">
        <f t="shared" si="42"/>
        <v>8.1795973862869515E-4</v>
      </c>
      <c r="AC57" s="23">
        <f t="shared" si="43"/>
        <v>1.0752649544224899E-5</v>
      </c>
      <c r="AF57">
        <v>14</v>
      </c>
      <c r="AG57" s="16">
        <f t="shared" si="44"/>
        <v>30</v>
      </c>
      <c r="AH57" s="16">
        <f t="shared" si="44"/>
        <v>28</v>
      </c>
      <c r="AI57" s="16">
        <f t="shared" si="44"/>
        <v>26</v>
      </c>
      <c r="AJ57" s="16">
        <f t="shared" si="44"/>
        <v>24</v>
      </c>
      <c r="AK57" s="16">
        <f t="shared" si="44"/>
        <v>22</v>
      </c>
      <c r="AL57" s="16">
        <f t="shared" si="44"/>
        <v>20</v>
      </c>
      <c r="AM57" s="16">
        <f t="shared" si="44"/>
        <v>18</v>
      </c>
      <c r="AN57" s="16">
        <f t="shared" si="44"/>
        <v>16</v>
      </c>
      <c r="AO57" s="16">
        <f t="shared" si="44"/>
        <v>14</v>
      </c>
      <c r="AP57" s="16">
        <f t="shared" si="44"/>
        <v>12</v>
      </c>
      <c r="AQ57" s="16">
        <f t="shared" si="44"/>
        <v>10</v>
      </c>
      <c r="AR57" s="16">
        <f t="shared" si="44"/>
        <v>8</v>
      </c>
      <c r="AS57">
        <v>3</v>
      </c>
      <c r="AX57">
        <v>14</v>
      </c>
      <c r="AY57" s="30" t="s">
        <v>141</v>
      </c>
      <c r="AZ57" s="30" t="s">
        <v>141</v>
      </c>
      <c r="BA57" s="30" t="s">
        <v>141</v>
      </c>
      <c r="BB57" s="30" t="s">
        <v>141</v>
      </c>
      <c r="BC57" s="30" t="s">
        <v>141</v>
      </c>
      <c r="BD57" s="30" t="s">
        <v>141</v>
      </c>
      <c r="BE57" s="30" t="s">
        <v>141</v>
      </c>
      <c r="BF57" s="30" t="s">
        <v>141</v>
      </c>
      <c r="BG57" s="30" t="s">
        <v>141</v>
      </c>
      <c r="BH57" s="30" t="s">
        <v>141</v>
      </c>
      <c r="BI57" s="30" t="s">
        <v>141</v>
      </c>
      <c r="BJ57" s="30" t="s">
        <v>141</v>
      </c>
      <c r="BL57" s="30" t="s">
        <v>136</v>
      </c>
      <c r="BM57">
        <v>3361</v>
      </c>
      <c r="BN57" s="23">
        <f t="shared" si="32"/>
        <v>7.4550800681307396E-6</v>
      </c>
    </row>
    <row r="58" spans="1:66" x14ac:dyDescent="0.25">
      <c r="B58">
        <v>15</v>
      </c>
      <c r="C58" s="23">
        <v>5.0600000000000003E-3</v>
      </c>
      <c r="D58" s="23">
        <v>3.0000000000000001E-3</v>
      </c>
      <c r="E58" s="23">
        <v>1.74E-3</v>
      </c>
      <c r="F58" s="23">
        <v>3.01E-5</v>
      </c>
      <c r="G58" s="23">
        <v>9.59E-4</v>
      </c>
      <c r="H58" s="23">
        <v>9.0700000000000004E-4</v>
      </c>
      <c r="I58" s="23">
        <v>8.9899999999999995E-4</v>
      </c>
      <c r="J58" s="23">
        <v>7.5100000000000004E-4</v>
      </c>
      <c r="K58" s="23">
        <v>4.4799999999999999E-4</v>
      </c>
      <c r="L58" s="23">
        <v>5.3300000000000005E-4</v>
      </c>
      <c r="M58" s="23">
        <v>3.8999999999999999E-4</v>
      </c>
      <c r="N58" s="23">
        <v>1.08E-3</v>
      </c>
      <c r="Q58">
        <v>15</v>
      </c>
      <c r="R58" s="23">
        <f t="shared" si="45"/>
        <v>1.370488833596423E-3</v>
      </c>
      <c r="S58" s="23">
        <f t="shared" si="33"/>
        <v>8.1254278671724677E-4</v>
      </c>
      <c r="T58" s="23">
        <f t="shared" si="34"/>
        <v>4.7127481629600316E-4</v>
      </c>
      <c r="U58" s="23">
        <f t="shared" si="35"/>
        <v>8.1525126267297097E-6</v>
      </c>
      <c r="V58" s="23">
        <f t="shared" si="36"/>
        <v>2.5974284415394654E-4</v>
      </c>
      <c r="W58" s="23">
        <f t="shared" si="37"/>
        <v>2.4565876918418097E-4</v>
      </c>
      <c r="X58" s="23">
        <f t="shared" si="38"/>
        <v>2.4349198841960162E-4</v>
      </c>
      <c r="Y58" s="23">
        <f t="shared" si="39"/>
        <v>2.0340654427488414E-4</v>
      </c>
      <c r="Z58" s="23">
        <f t="shared" si="40"/>
        <v>1.2133972281644218E-4</v>
      </c>
      <c r="AA58" s="23">
        <f t="shared" si="41"/>
        <v>1.4436176844009752E-4</v>
      </c>
      <c r="AB58" s="23">
        <f t="shared" si="42"/>
        <v>1.0563056227324208E-4</v>
      </c>
      <c r="AC58" s="23">
        <f t="shared" si="43"/>
        <v>2.9251540321820885E-4</v>
      </c>
      <c r="AF58">
        <v>15</v>
      </c>
      <c r="AG58" s="16">
        <f t="shared" si="44"/>
        <v>32</v>
      </c>
      <c r="AH58" s="16">
        <f t="shared" si="44"/>
        <v>30</v>
      </c>
      <c r="AI58" s="16">
        <f t="shared" si="44"/>
        <v>28</v>
      </c>
      <c r="AJ58" s="16">
        <f t="shared" si="44"/>
        <v>26</v>
      </c>
      <c r="AK58" s="16">
        <f t="shared" si="44"/>
        <v>24</v>
      </c>
      <c r="AL58" s="16">
        <f t="shared" si="44"/>
        <v>22</v>
      </c>
      <c r="AM58" s="16">
        <f t="shared" si="44"/>
        <v>20</v>
      </c>
      <c r="AN58" s="16">
        <f t="shared" si="44"/>
        <v>18</v>
      </c>
      <c r="AO58" s="16">
        <f t="shared" si="44"/>
        <v>16</v>
      </c>
      <c r="AP58" s="16">
        <f t="shared" si="44"/>
        <v>14</v>
      </c>
      <c r="AQ58" s="16">
        <f t="shared" si="44"/>
        <v>12</v>
      </c>
      <c r="AR58" s="16">
        <f t="shared" si="44"/>
        <v>10</v>
      </c>
      <c r="AS58">
        <v>3</v>
      </c>
      <c r="AT58" t="s">
        <v>105</v>
      </c>
      <c r="AU58" s="29">
        <v>0</v>
      </c>
      <c r="AX58">
        <v>15</v>
      </c>
      <c r="AY58" s="30" t="s">
        <v>141</v>
      </c>
      <c r="AZ58" s="30" t="s">
        <v>141</v>
      </c>
      <c r="BA58" s="30" t="s">
        <v>141</v>
      </c>
      <c r="BB58" s="30" t="s">
        <v>141</v>
      </c>
      <c r="BC58" s="30" t="s">
        <v>141</v>
      </c>
      <c r="BD58" s="30" t="s">
        <v>141</v>
      </c>
      <c r="BE58" s="30" t="s">
        <v>141</v>
      </c>
      <c r="BF58" s="30" t="s">
        <v>141</v>
      </c>
      <c r="BG58" s="30" t="s">
        <v>141</v>
      </c>
      <c r="BH58" s="30" t="s">
        <v>141</v>
      </c>
      <c r="BI58" s="30" t="s">
        <v>141</v>
      </c>
      <c r="BJ58" s="30" t="s">
        <v>141</v>
      </c>
      <c r="BL58" s="30"/>
    </row>
    <row r="59" spans="1:66" x14ac:dyDescent="0.25">
      <c r="B59">
        <v>16</v>
      </c>
      <c r="C59" s="23">
        <v>1.1000000000000001E-6</v>
      </c>
      <c r="D59" s="23">
        <v>1.66E-8</v>
      </c>
      <c r="E59" s="23">
        <v>1.2700000000000001E-3</v>
      </c>
      <c r="F59" s="23">
        <v>3.3699999999999999E-5</v>
      </c>
      <c r="G59" s="23">
        <v>7.3099999999999999E-4</v>
      </c>
      <c r="H59" s="23">
        <v>8.5800000000000004E-4</v>
      </c>
      <c r="I59" s="23">
        <v>6.9899999999999997E-4</v>
      </c>
      <c r="J59" s="23">
        <v>5.6999999999999998E-4</v>
      </c>
      <c r="K59" s="23">
        <v>4.7800000000000002E-4</v>
      </c>
      <c r="L59" s="23">
        <v>4.75E-4</v>
      </c>
      <c r="M59" s="23">
        <v>3.4600000000000001E-4</v>
      </c>
      <c r="N59" s="23">
        <v>2.3800000000000001E-4</v>
      </c>
      <c r="Q59">
        <v>16</v>
      </c>
      <c r="R59" s="23">
        <f t="shared" si="45"/>
        <v>2.9793235512965717E-7</v>
      </c>
      <c r="S59" s="23">
        <f t="shared" si="33"/>
        <v>4.4960700865020992E-9</v>
      </c>
      <c r="T59" s="23">
        <f t="shared" si="34"/>
        <v>3.4397644637696785E-4</v>
      </c>
      <c r="U59" s="23">
        <f t="shared" si="35"/>
        <v>9.1275639707904063E-6</v>
      </c>
      <c r="V59" s="23">
        <f t="shared" si="36"/>
        <v>1.9798959236343581E-4</v>
      </c>
      <c r="W59" s="23">
        <f t="shared" si="37"/>
        <v>2.3238723700113258E-4</v>
      </c>
      <c r="X59" s="23">
        <f t="shared" si="38"/>
        <v>1.8932246930511849E-4</v>
      </c>
      <c r="Y59" s="23">
        <f t="shared" si="39"/>
        <v>1.5438312947627688E-4</v>
      </c>
      <c r="Z59" s="23">
        <f t="shared" si="40"/>
        <v>1.2946515068361467E-4</v>
      </c>
      <c r="AA59" s="23">
        <f t="shared" si="41"/>
        <v>1.2865260789689741E-4</v>
      </c>
      <c r="AB59" s="23">
        <f t="shared" si="42"/>
        <v>9.3713268068055806E-5</v>
      </c>
      <c r="AC59" s="23">
        <f t="shared" si="43"/>
        <v>6.4461727746234916E-5</v>
      </c>
      <c r="AF59">
        <v>16</v>
      </c>
      <c r="AG59" s="16">
        <f t="shared" si="44"/>
        <v>34</v>
      </c>
      <c r="AH59" s="16">
        <f t="shared" si="44"/>
        <v>32</v>
      </c>
      <c r="AI59" s="16">
        <f t="shared" si="44"/>
        <v>30</v>
      </c>
      <c r="AJ59" s="16">
        <f t="shared" si="44"/>
        <v>28</v>
      </c>
      <c r="AK59" s="16">
        <f t="shared" si="44"/>
        <v>26</v>
      </c>
      <c r="AL59" s="16">
        <f t="shared" si="44"/>
        <v>24</v>
      </c>
      <c r="AM59" s="16">
        <f t="shared" si="44"/>
        <v>22</v>
      </c>
      <c r="AN59" s="16">
        <f t="shared" si="44"/>
        <v>20</v>
      </c>
      <c r="AO59" s="16">
        <f t="shared" si="44"/>
        <v>18</v>
      </c>
      <c r="AP59" s="16">
        <f t="shared" si="44"/>
        <v>16</v>
      </c>
      <c r="AQ59" s="16">
        <f t="shared" si="44"/>
        <v>14</v>
      </c>
      <c r="AR59" s="16">
        <f t="shared" si="44"/>
        <v>12</v>
      </c>
      <c r="AS59">
        <v>2</v>
      </c>
      <c r="AT59" t="s">
        <v>106</v>
      </c>
      <c r="AU59" s="29">
        <f>SUM(R53:AC58)</f>
        <v>6.6223201091133013E-2</v>
      </c>
      <c r="AX59">
        <v>16</v>
      </c>
      <c r="AY59" s="30" t="s">
        <v>140</v>
      </c>
      <c r="AZ59" s="30" t="s">
        <v>140</v>
      </c>
      <c r="BA59" s="30" t="s">
        <v>140</v>
      </c>
      <c r="BB59" s="30" t="s">
        <v>140</v>
      </c>
      <c r="BC59" s="30" t="s">
        <v>140</v>
      </c>
      <c r="BD59" s="30" t="s">
        <v>140</v>
      </c>
      <c r="BE59" s="30" t="s">
        <v>140</v>
      </c>
      <c r="BF59" s="30" t="s">
        <v>140</v>
      </c>
      <c r="BG59" s="30" t="s">
        <v>140</v>
      </c>
      <c r="BH59" s="30" t="s">
        <v>140</v>
      </c>
      <c r="BI59" s="30" t="s">
        <v>140</v>
      </c>
      <c r="BJ59" s="30" t="s">
        <v>140</v>
      </c>
      <c r="BL59" s="30"/>
    </row>
    <row r="60" spans="1:66" x14ac:dyDescent="0.25">
      <c r="B60">
        <v>17</v>
      </c>
      <c r="C60" s="23">
        <v>1.07E-3</v>
      </c>
      <c r="D60" s="23">
        <v>1.2899999999999999E-3</v>
      </c>
      <c r="E60" s="23">
        <v>6.3400000000000001E-4</v>
      </c>
      <c r="F60" s="23">
        <v>2.02E-5</v>
      </c>
      <c r="G60" s="23">
        <v>4.4099999999999999E-4</v>
      </c>
      <c r="H60" s="23">
        <v>3.9299999999999999E-7</v>
      </c>
      <c r="I60" s="23">
        <v>1.66E-4</v>
      </c>
      <c r="J60" s="23">
        <v>3.9499999999999998E-5</v>
      </c>
      <c r="K60" s="23">
        <v>6.8900000000000005E-4</v>
      </c>
      <c r="L60" s="23">
        <v>3.49E-3</v>
      </c>
      <c r="M60" s="23">
        <v>2.4499999999999999E-4</v>
      </c>
      <c r="N60" s="23">
        <v>3.4099999999999999E-4</v>
      </c>
      <c r="Q60">
        <v>17</v>
      </c>
      <c r="R60" s="23">
        <f t="shared" si="45"/>
        <v>2.8980692726248471E-4</v>
      </c>
      <c r="S60" s="23">
        <f t="shared" si="33"/>
        <v>3.4939339828841612E-4</v>
      </c>
      <c r="T60" s="23">
        <f t="shared" si="34"/>
        <v>1.717173755929115E-4</v>
      </c>
      <c r="U60" s="23">
        <f t="shared" si="35"/>
        <v>5.471121430562795E-6</v>
      </c>
      <c r="V60" s="23">
        <f t="shared" si="36"/>
        <v>1.1944378964743528E-4</v>
      </c>
      <c r="W60" s="23">
        <f t="shared" si="37"/>
        <v>1.0644310505995932E-7</v>
      </c>
      <c r="X60" s="23">
        <f t="shared" si="38"/>
        <v>4.4960700865020991E-5</v>
      </c>
      <c r="Y60" s="23">
        <f t="shared" si="39"/>
        <v>1.0698480025110415E-5</v>
      </c>
      <c r="Z60" s="23">
        <f t="shared" si="40"/>
        <v>1.8661399334939436E-4</v>
      </c>
      <c r="AA60" s="23">
        <f t="shared" si="41"/>
        <v>9.4525810854773041E-4</v>
      </c>
      <c r="AB60" s="23">
        <f t="shared" si="42"/>
        <v>6.6357660915241821E-5</v>
      </c>
      <c r="AC60" s="23">
        <f t="shared" si="43"/>
        <v>9.2359030090193725E-5</v>
      </c>
      <c r="AF60">
        <v>17</v>
      </c>
      <c r="AG60" s="16">
        <f t="shared" si="44"/>
        <v>36</v>
      </c>
      <c r="AH60" s="16">
        <f t="shared" si="44"/>
        <v>34</v>
      </c>
      <c r="AI60" s="16">
        <f t="shared" si="44"/>
        <v>32</v>
      </c>
      <c r="AJ60" s="16">
        <f t="shared" si="44"/>
        <v>30</v>
      </c>
      <c r="AK60" s="16">
        <f t="shared" si="44"/>
        <v>28</v>
      </c>
      <c r="AL60" s="16">
        <f t="shared" si="44"/>
        <v>26</v>
      </c>
      <c r="AM60" s="16">
        <f t="shared" si="44"/>
        <v>24</v>
      </c>
      <c r="AN60" s="16">
        <f t="shared" si="44"/>
        <v>22</v>
      </c>
      <c r="AO60" s="16">
        <f t="shared" si="44"/>
        <v>20</v>
      </c>
      <c r="AP60" s="16">
        <f t="shared" si="44"/>
        <v>18</v>
      </c>
      <c r="AQ60" s="16">
        <f t="shared" si="44"/>
        <v>16</v>
      </c>
      <c r="AR60" s="16">
        <f t="shared" si="44"/>
        <v>14</v>
      </c>
      <c r="AS60">
        <v>2</v>
      </c>
      <c r="AT60" t="s">
        <v>107</v>
      </c>
      <c r="AU60" s="29">
        <f>SUM(R59:AC70)</f>
        <v>6.3250748103708589E-3</v>
      </c>
      <c r="AX60">
        <v>17</v>
      </c>
      <c r="AY60" s="30" t="s">
        <v>140</v>
      </c>
      <c r="AZ60" s="30" t="s">
        <v>140</v>
      </c>
      <c r="BA60" s="30" t="s">
        <v>140</v>
      </c>
      <c r="BB60" s="30" t="s">
        <v>140</v>
      </c>
      <c r="BC60" s="30" t="s">
        <v>140</v>
      </c>
      <c r="BD60" s="30" t="s">
        <v>140</v>
      </c>
      <c r="BE60" s="30" t="s">
        <v>140</v>
      </c>
      <c r="BF60" s="30" t="s">
        <v>140</v>
      </c>
      <c r="BG60" s="30" t="s">
        <v>140</v>
      </c>
      <c r="BH60" s="30" t="s">
        <v>140</v>
      </c>
      <c r="BI60" s="30" t="s">
        <v>140</v>
      </c>
      <c r="BJ60" s="30" t="s">
        <v>140</v>
      </c>
      <c r="BL60" s="30"/>
    </row>
    <row r="61" spans="1:66" x14ac:dyDescent="0.25">
      <c r="B61">
        <v>18</v>
      </c>
      <c r="C61" s="23">
        <v>7.7000000000000001E-5</v>
      </c>
      <c r="D61" s="23">
        <v>1.2600000000000001E-3</v>
      </c>
      <c r="E61" s="23">
        <v>1.15E-4</v>
      </c>
      <c r="F61" s="23">
        <v>2.21E-6</v>
      </c>
      <c r="G61" s="23">
        <v>8.8599999999999999E-5</v>
      </c>
      <c r="H61" s="23">
        <v>2.4699999999999999E-4</v>
      </c>
      <c r="I61" s="23">
        <v>3.3599999999999998E-4</v>
      </c>
      <c r="J61" s="23">
        <v>2.63E-4</v>
      </c>
      <c r="K61" s="23">
        <v>2.6699999999999998E-4</v>
      </c>
      <c r="L61" s="23">
        <v>2.8800000000000001E-4</v>
      </c>
      <c r="M61" s="23">
        <v>2.1699999999999999E-4</v>
      </c>
      <c r="N61" s="23">
        <v>2E-3</v>
      </c>
      <c r="Q61">
        <v>18</v>
      </c>
      <c r="R61" s="23">
        <f t="shared" si="45"/>
        <v>2.0855264859076002E-5</v>
      </c>
      <c r="S61" s="23">
        <f t="shared" si="33"/>
        <v>3.4126797042124366E-4</v>
      </c>
      <c r="T61" s="23">
        <f t="shared" si="34"/>
        <v>3.1147473490827796E-5</v>
      </c>
      <c r="U61" s="23">
        <f t="shared" si="35"/>
        <v>5.9857318621503849E-7</v>
      </c>
      <c r="V61" s="23">
        <f t="shared" si="36"/>
        <v>2.3997096967716023E-5</v>
      </c>
      <c r="W61" s="23">
        <f t="shared" si="37"/>
        <v>6.6899356106386645E-5</v>
      </c>
      <c r="X61" s="23">
        <f t="shared" si="38"/>
        <v>9.100479211233163E-5</v>
      </c>
      <c r="Y61" s="23">
        <f t="shared" si="39"/>
        <v>7.1232917635545307E-5</v>
      </c>
      <c r="Z61" s="23">
        <f t="shared" si="40"/>
        <v>7.2316308017834956E-5</v>
      </c>
      <c r="AA61" s="23">
        <f t="shared" si="41"/>
        <v>7.8004107524855699E-5</v>
      </c>
      <c r="AB61" s="23">
        <f t="shared" si="42"/>
        <v>5.8773928239214179E-5</v>
      </c>
      <c r="AC61" s="23">
        <f t="shared" si="43"/>
        <v>5.4169519114483122E-4</v>
      </c>
      <c r="AF61">
        <v>18</v>
      </c>
      <c r="AG61" s="16">
        <f t="shared" si="44"/>
        <v>38</v>
      </c>
      <c r="AH61" s="16">
        <f t="shared" si="44"/>
        <v>36</v>
      </c>
      <c r="AI61" s="16">
        <f t="shared" si="44"/>
        <v>34</v>
      </c>
      <c r="AJ61" s="16">
        <f t="shared" si="44"/>
        <v>32</v>
      </c>
      <c r="AK61" s="16">
        <f t="shared" si="44"/>
        <v>30</v>
      </c>
      <c r="AL61" s="16">
        <f t="shared" si="44"/>
        <v>28</v>
      </c>
      <c r="AM61" s="16">
        <f t="shared" si="44"/>
        <v>26</v>
      </c>
      <c r="AN61" s="16">
        <f t="shared" si="44"/>
        <v>24</v>
      </c>
      <c r="AO61" s="16">
        <f t="shared" si="44"/>
        <v>22</v>
      </c>
      <c r="AP61" s="16">
        <f t="shared" si="44"/>
        <v>20</v>
      </c>
      <c r="AQ61" s="16">
        <f t="shared" si="44"/>
        <v>18</v>
      </c>
      <c r="AR61" s="16">
        <f t="shared" si="44"/>
        <v>16</v>
      </c>
      <c r="AS61">
        <v>2</v>
      </c>
      <c r="AT61" t="s">
        <v>108</v>
      </c>
      <c r="AU61" s="29">
        <f>SUM(R71:AC75)</f>
        <v>7.4550800681307396E-6</v>
      </c>
      <c r="AX61">
        <v>18</v>
      </c>
      <c r="AY61" s="30" t="s">
        <v>140</v>
      </c>
      <c r="AZ61" s="30" t="s">
        <v>140</v>
      </c>
      <c r="BA61" s="30" t="s">
        <v>140</v>
      </c>
      <c r="BB61" s="30" t="s">
        <v>140</v>
      </c>
      <c r="BC61" s="30" t="s">
        <v>140</v>
      </c>
      <c r="BD61" s="30" t="s">
        <v>140</v>
      </c>
      <c r="BE61" s="30" t="s">
        <v>140</v>
      </c>
      <c r="BF61" s="30" t="s">
        <v>140</v>
      </c>
      <c r="BG61" s="30" t="s">
        <v>140</v>
      </c>
      <c r="BH61" s="30" t="s">
        <v>140</v>
      </c>
      <c r="BI61" s="30" t="s">
        <v>140</v>
      </c>
      <c r="BJ61" s="30" t="s">
        <v>140</v>
      </c>
      <c r="BL61" s="30"/>
    </row>
    <row r="62" spans="1:66" x14ac:dyDescent="0.25">
      <c r="B62">
        <v>19</v>
      </c>
      <c r="C62" s="23">
        <v>0</v>
      </c>
      <c r="D62" s="23">
        <v>1.46E-4</v>
      </c>
      <c r="E62" s="23">
        <v>1.0900000000000001E-4</v>
      </c>
      <c r="F62" s="23">
        <v>3.7500000000000001E-6</v>
      </c>
      <c r="G62" s="23">
        <v>1.16E-4</v>
      </c>
      <c r="H62" s="23">
        <v>1.54E-4</v>
      </c>
      <c r="I62" s="23">
        <v>1.6799999999999999E-4</v>
      </c>
      <c r="J62" s="23">
        <v>1.13E-4</v>
      </c>
      <c r="K62" s="23">
        <v>1.2799999999999999E-4</v>
      </c>
      <c r="L62" s="23">
        <v>1.6699999999999999E-4</v>
      </c>
      <c r="M62" s="23">
        <v>1.3300000000000001E-4</v>
      </c>
      <c r="N62" s="23">
        <v>2.9799999999999998E-4</v>
      </c>
      <c r="Q62">
        <v>19</v>
      </c>
      <c r="R62" s="23">
        <f t="shared" si="45"/>
        <v>0</v>
      </c>
      <c r="S62" s="23">
        <f t="shared" si="33"/>
        <v>3.954374895357268E-5</v>
      </c>
      <c r="T62" s="23">
        <f t="shared" si="34"/>
        <v>2.9522387917393303E-5</v>
      </c>
      <c r="U62" s="23">
        <f t="shared" si="35"/>
        <v>1.0156784833965584E-6</v>
      </c>
      <c r="V62" s="23">
        <f t="shared" si="36"/>
        <v>3.1418321086400208E-5</v>
      </c>
      <c r="W62" s="23">
        <f t="shared" si="37"/>
        <v>4.1710529718152005E-5</v>
      </c>
      <c r="X62" s="23">
        <f t="shared" si="38"/>
        <v>4.5502396056165815E-5</v>
      </c>
      <c r="Y62" s="23">
        <f t="shared" si="39"/>
        <v>3.0605778299682965E-5</v>
      </c>
      <c r="Z62" s="23">
        <f t="shared" si="40"/>
        <v>3.4668492233269194E-5</v>
      </c>
      <c r="AA62" s="23">
        <f t="shared" si="41"/>
        <v>4.5231548460593403E-5</v>
      </c>
      <c r="AB62" s="23">
        <f t="shared" si="42"/>
        <v>3.6022730211131275E-5</v>
      </c>
      <c r="AC62" s="23">
        <f t="shared" si="43"/>
        <v>8.0712583480579847E-5</v>
      </c>
      <c r="AF62">
        <v>19</v>
      </c>
      <c r="AG62" s="16">
        <f t="shared" si="44"/>
        <v>40</v>
      </c>
      <c r="AH62" s="16">
        <f t="shared" si="44"/>
        <v>38</v>
      </c>
      <c r="AI62" s="16">
        <f t="shared" si="44"/>
        <v>36</v>
      </c>
      <c r="AJ62" s="16">
        <f t="shared" si="44"/>
        <v>34</v>
      </c>
      <c r="AK62" s="16">
        <f t="shared" si="44"/>
        <v>32</v>
      </c>
      <c r="AL62" s="16">
        <f t="shared" si="44"/>
        <v>30</v>
      </c>
      <c r="AM62" s="16">
        <f t="shared" si="44"/>
        <v>28</v>
      </c>
      <c r="AN62" s="16">
        <f t="shared" si="44"/>
        <v>26</v>
      </c>
      <c r="AO62" s="16">
        <f t="shared" si="44"/>
        <v>24</v>
      </c>
      <c r="AP62" s="16">
        <f t="shared" si="44"/>
        <v>22</v>
      </c>
      <c r="AQ62" s="16">
        <f t="shared" si="44"/>
        <v>20</v>
      </c>
      <c r="AR62" s="16">
        <f t="shared" si="44"/>
        <v>18</v>
      </c>
      <c r="AS62">
        <v>1</v>
      </c>
      <c r="AX62">
        <v>19</v>
      </c>
      <c r="AY62" s="30" t="s">
        <v>139</v>
      </c>
      <c r="AZ62" s="30" t="s">
        <v>139</v>
      </c>
      <c r="BA62" s="30" t="s">
        <v>139</v>
      </c>
      <c r="BB62" s="30" t="s">
        <v>139</v>
      </c>
      <c r="BC62" s="30" t="s">
        <v>139</v>
      </c>
      <c r="BD62" s="30" t="s">
        <v>139</v>
      </c>
      <c r="BE62" s="30" t="s">
        <v>139</v>
      </c>
      <c r="BF62" s="30" t="s">
        <v>139</v>
      </c>
      <c r="BG62" s="30" t="s">
        <v>139</v>
      </c>
      <c r="BH62" s="30" t="s">
        <v>139</v>
      </c>
      <c r="BI62" s="30" t="s">
        <v>139</v>
      </c>
      <c r="BJ62" s="30" t="s">
        <v>139</v>
      </c>
      <c r="BL62" s="30"/>
    </row>
    <row r="63" spans="1:66" x14ac:dyDescent="0.25">
      <c r="B63">
        <v>20</v>
      </c>
      <c r="C63" s="23">
        <v>7.3499999999999998E-5</v>
      </c>
      <c r="D63" s="23">
        <v>9.4599999999999996E-5</v>
      </c>
      <c r="E63" s="23">
        <v>6.7799999999999995E-5</v>
      </c>
      <c r="F63" s="23">
        <v>3.3500000000000001E-6</v>
      </c>
      <c r="G63" s="23">
        <v>5.0899999999999997E-5</v>
      </c>
      <c r="H63" s="23">
        <v>9.0500000000000004E-5</v>
      </c>
      <c r="I63" s="23">
        <v>2.0699999999999999E-4</v>
      </c>
      <c r="J63" s="23">
        <v>1.2E-4</v>
      </c>
      <c r="K63" s="23">
        <v>1.2799999999999999E-4</v>
      </c>
      <c r="L63" s="23">
        <v>1.4100000000000001E-4</v>
      </c>
      <c r="M63" s="23">
        <v>1.08E-4</v>
      </c>
      <c r="N63" s="23">
        <v>2.34E-4</v>
      </c>
      <c r="Q63">
        <v>20</v>
      </c>
      <c r="R63" s="23">
        <f t="shared" si="45"/>
        <v>1.9907298274572546E-5</v>
      </c>
      <c r="S63" s="23">
        <f t="shared" si="33"/>
        <v>2.5622182541150516E-5</v>
      </c>
      <c r="T63" s="23">
        <f t="shared" si="34"/>
        <v>1.8363466979809775E-5</v>
      </c>
      <c r="U63" s="23">
        <f t="shared" si="35"/>
        <v>9.0733944516759227E-7</v>
      </c>
      <c r="V63" s="23">
        <f t="shared" si="36"/>
        <v>1.3786142614635953E-5</v>
      </c>
      <c r="W63" s="23">
        <f t="shared" si="37"/>
        <v>2.4511707399303614E-5</v>
      </c>
      <c r="X63" s="23">
        <f t="shared" si="38"/>
        <v>5.6065452283490024E-5</v>
      </c>
      <c r="Y63" s="23">
        <f t="shared" si="39"/>
        <v>3.250171146868987E-5</v>
      </c>
      <c r="Z63" s="23">
        <f t="shared" si="40"/>
        <v>3.4668492233269194E-5</v>
      </c>
      <c r="AA63" s="23">
        <f t="shared" si="41"/>
        <v>3.8189510975710606E-5</v>
      </c>
      <c r="AB63" s="23">
        <f t="shared" si="42"/>
        <v>2.9251540321820884E-5</v>
      </c>
      <c r="AC63" s="23">
        <f t="shared" si="43"/>
        <v>6.3378337363945253E-5</v>
      </c>
      <c r="AF63">
        <v>20</v>
      </c>
      <c r="AG63" s="16">
        <f t="shared" ref="AG63:AR75" si="46">$AF63*2+2-(AG$2*2)</f>
        <v>42</v>
      </c>
      <c r="AH63" s="16">
        <f t="shared" si="46"/>
        <v>40</v>
      </c>
      <c r="AI63" s="16">
        <f t="shared" si="46"/>
        <v>38</v>
      </c>
      <c r="AJ63" s="16">
        <f t="shared" si="46"/>
        <v>36</v>
      </c>
      <c r="AK63" s="16">
        <f t="shared" si="46"/>
        <v>34</v>
      </c>
      <c r="AL63" s="16">
        <f t="shared" si="46"/>
        <v>32</v>
      </c>
      <c r="AM63" s="16">
        <f t="shared" si="46"/>
        <v>30</v>
      </c>
      <c r="AN63" s="16">
        <f t="shared" si="46"/>
        <v>28</v>
      </c>
      <c r="AO63" s="16">
        <f t="shared" si="46"/>
        <v>26</v>
      </c>
      <c r="AP63" s="16">
        <f t="shared" si="46"/>
        <v>24</v>
      </c>
      <c r="AQ63" s="16">
        <f t="shared" si="46"/>
        <v>22</v>
      </c>
      <c r="AR63" s="16">
        <f t="shared" si="46"/>
        <v>20</v>
      </c>
      <c r="AS63">
        <v>1</v>
      </c>
      <c r="AX63">
        <v>20</v>
      </c>
      <c r="AY63" s="30" t="s">
        <v>139</v>
      </c>
      <c r="AZ63" s="30" t="s">
        <v>139</v>
      </c>
      <c r="BA63" s="30" t="s">
        <v>139</v>
      </c>
      <c r="BB63" s="30" t="s">
        <v>139</v>
      </c>
      <c r="BC63" s="30" t="s">
        <v>139</v>
      </c>
      <c r="BD63" s="30" t="s">
        <v>139</v>
      </c>
      <c r="BE63" s="30" t="s">
        <v>139</v>
      </c>
      <c r="BF63" s="30" t="s">
        <v>139</v>
      </c>
      <c r="BG63" s="30" t="s">
        <v>139</v>
      </c>
      <c r="BH63" s="30" t="s">
        <v>139</v>
      </c>
      <c r="BI63" s="30" t="s">
        <v>139</v>
      </c>
      <c r="BJ63" s="30" t="s">
        <v>139</v>
      </c>
      <c r="BL63" s="30"/>
    </row>
    <row r="64" spans="1:66" x14ac:dyDescent="0.25">
      <c r="B64">
        <v>21</v>
      </c>
      <c r="C64" s="23">
        <v>1.1399999999999999E-5</v>
      </c>
      <c r="D64" s="23">
        <v>4.6799999999999999E-5</v>
      </c>
      <c r="E64" s="23">
        <v>1.98E-5</v>
      </c>
      <c r="F64" s="23">
        <v>1.4899999999999999E-6</v>
      </c>
      <c r="G64" s="23">
        <v>2.7800000000000001E-6</v>
      </c>
      <c r="H64" s="23">
        <v>1.7799999999999999E-5</v>
      </c>
      <c r="I64" s="23">
        <v>2.0999999999999999E-5</v>
      </c>
      <c r="J64" s="23">
        <v>0</v>
      </c>
      <c r="K64" s="23">
        <v>4.3399999999999998E-5</v>
      </c>
      <c r="L64" s="23">
        <v>8.6000000000000003E-5</v>
      </c>
      <c r="M64" s="23">
        <v>6.8999999999999997E-5</v>
      </c>
      <c r="N64" s="23">
        <v>1.4899999999999999E-4</v>
      </c>
      <c r="Q64">
        <v>21</v>
      </c>
      <c r="R64" s="23">
        <f t="shared" si="45"/>
        <v>3.0876625895255376E-6</v>
      </c>
      <c r="S64" s="23">
        <f t="shared" si="33"/>
        <v>1.267566747278905E-5</v>
      </c>
      <c r="T64" s="23">
        <f t="shared" si="34"/>
        <v>5.3627823923338286E-6</v>
      </c>
      <c r="U64" s="23">
        <f t="shared" si="35"/>
        <v>4.035629174028992E-7</v>
      </c>
      <c r="V64" s="23">
        <f t="shared" si="36"/>
        <v>7.5295631569131543E-7</v>
      </c>
      <c r="W64" s="23">
        <f t="shared" si="37"/>
        <v>4.8210872011889976E-6</v>
      </c>
      <c r="X64" s="23">
        <f t="shared" si="38"/>
        <v>5.6877995070207269E-6</v>
      </c>
      <c r="Y64" s="23">
        <f t="shared" si="39"/>
        <v>0</v>
      </c>
      <c r="Z64" s="23">
        <f t="shared" si="40"/>
        <v>1.1754785647842837E-5</v>
      </c>
      <c r="AA64" s="23">
        <f t="shared" si="41"/>
        <v>2.3292893219227742E-5</v>
      </c>
      <c r="AB64" s="23">
        <f t="shared" si="42"/>
        <v>1.8688484094496675E-5</v>
      </c>
      <c r="AC64" s="23">
        <f t="shared" si="43"/>
        <v>4.0356291740289924E-5</v>
      </c>
      <c r="AF64">
        <v>21</v>
      </c>
      <c r="AG64" s="16">
        <f t="shared" si="46"/>
        <v>44</v>
      </c>
      <c r="AH64" s="16">
        <f t="shared" si="46"/>
        <v>42</v>
      </c>
      <c r="AI64" s="16">
        <f t="shared" si="46"/>
        <v>40</v>
      </c>
      <c r="AJ64" s="16">
        <f t="shared" si="46"/>
        <v>38</v>
      </c>
      <c r="AK64" s="16">
        <f t="shared" si="46"/>
        <v>36</v>
      </c>
      <c r="AL64" s="16">
        <f t="shared" si="46"/>
        <v>34</v>
      </c>
      <c r="AM64" s="16">
        <f t="shared" si="46"/>
        <v>32</v>
      </c>
      <c r="AN64" s="16">
        <f t="shared" si="46"/>
        <v>30</v>
      </c>
      <c r="AO64" s="16">
        <f t="shared" si="46"/>
        <v>28</v>
      </c>
      <c r="AP64" s="16">
        <f t="shared" si="46"/>
        <v>26</v>
      </c>
      <c r="AQ64" s="16">
        <f t="shared" si="46"/>
        <v>24</v>
      </c>
      <c r="AR64" s="16">
        <f t="shared" si="46"/>
        <v>22</v>
      </c>
      <c r="AS64">
        <v>1</v>
      </c>
      <c r="AX64">
        <v>21</v>
      </c>
      <c r="AY64" s="30" t="s">
        <v>139</v>
      </c>
      <c r="AZ64" s="30" t="s">
        <v>139</v>
      </c>
      <c r="BA64" s="30" t="s">
        <v>139</v>
      </c>
      <c r="BB64" s="30" t="s">
        <v>139</v>
      </c>
      <c r="BC64" s="30" t="s">
        <v>139</v>
      </c>
      <c r="BD64" s="30" t="s">
        <v>139</v>
      </c>
      <c r="BE64" s="30" t="s">
        <v>139</v>
      </c>
      <c r="BF64" s="30" t="s">
        <v>139</v>
      </c>
      <c r="BG64" s="30" t="s">
        <v>139</v>
      </c>
      <c r="BH64" s="30" t="s">
        <v>139</v>
      </c>
      <c r="BI64" s="30" t="s">
        <v>139</v>
      </c>
      <c r="BJ64" s="30" t="s">
        <v>139</v>
      </c>
    </row>
    <row r="65" spans="2:64" x14ac:dyDescent="0.25">
      <c r="B65">
        <v>22</v>
      </c>
      <c r="C65" s="23">
        <v>3.6199999999999999E-7</v>
      </c>
      <c r="D65" s="23">
        <v>1.33E-5</v>
      </c>
      <c r="E65" s="23">
        <v>0</v>
      </c>
      <c r="F65" s="23">
        <v>2.7000000000000001E-7</v>
      </c>
      <c r="G65" s="23">
        <v>0</v>
      </c>
      <c r="H65" s="23">
        <v>1.91E-5</v>
      </c>
      <c r="I65" s="23">
        <v>8.8700000000000001E-5</v>
      </c>
      <c r="J65" s="23">
        <v>4.4700000000000002E-5</v>
      </c>
      <c r="K65" s="23">
        <v>4.4299999999999999E-5</v>
      </c>
      <c r="L65" s="23">
        <v>5.0699999999999999E-5</v>
      </c>
      <c r="M65" s="23">
        <v>4.5500000000000001E-5</v>
      </c>
      <c r="N65" s="23">
        <v>8.7100000000000003E-5</v>
      </c>
      <c r="Q65">
        <v>22</v>
      </c>
      <c r="R65" s="23">
        <f t="shared" si="45"/>
        <v>9.8046829597214443E-8</v>
      </c>
      <c r="S65" s="23">
        <f t="shared" si="33"/>
        <v>3.6022730211131273E-6</v>
      </c>
      <c r="T65" s="23">
        <f t="shared" si="34"/>
        <v>0</v>
      </c>
      <c r="U65" s="23">
        <f t="shared" si="35"/>
        <v>7.3128850804552211E-8</v>
      </c>
      <c r="V65" s="23">
        <f t="shared" si="36"/>
        <v>0</v>
      </c>
      <c r="W65" s="23">
        <f t="shared" si="37"/>
        <v>5.1731890754331381E-6</v>
      </c>
      <c r="X65" s="23">
        <f t="shared" si="38"/>
        <v>2.4024181727273264E-5</v>
      </c>
      <c r="Y65" s="23">
        <f t="shared" si="39"/>
        <v>1.2106887522086979E-5</v>
      </c>
      <c r="Z65" s="23">
        <f t="shared" si="40"/>
        <v>1.1998548483858012E-5</v>
      </c>
      <c r="AA65" s="23">
        <f t="shared" si="41"/>
        <v>1.373197309552147E-5</v>
      </c>
      <c r="AB65" s="23">
        <f t="shared" si="42"/>
        <v>1.232356559854491E-5</v>
      </c>
      <c r="AC65" s="23">
        <f t="shared" si="43"/>
        <v>2.3590825574357398E-5</v>
      </c>
      <c r="AF65">
        <v>22</v>
      </c>
      <c r="AG65" s="16">
        <f t="shared" si="46"/>
        <v>46</v>
      </c>
      <c r="AH65" s="16">
        <f t="shared" si="46"/>
        <v>44</v>
      </c>
      <c r="AI65" s="16">
        <f t="shared" si="46"/>
        <v>42</v>
      </c>
      <c r="AJ65" s="16">
        <f t="shared" si="46"/>
        <v>40</v>
      </c>
      <c r="AK65" s="16">
        <f t="shared" si="46"/>
        <v>38</v>
      </c>
      <c r="AL65" s="16">
        <f t="shared" si="46"/>
        <v>36</v>
      </c>
      <c r="AM65" s="16">
        <f t="shared" si="46"/>
        <v>34</v>
      </c>
      <c r="AN65" s="16">
        <f t="shared" si="46"/>
        <v>32</v>
      </c>
      <c r="AO65" s="16">
        <f t="shared" si="46"/>
        <v>30</v>
      </c>
      <c r="AP65" s="16">
        <f t="shared" si="46"/>
        <v>28</v>
      </c>
      <c r="AQ65" s="16">
        <f t="shared" si="46"/>
        <v>26</v>
      </c>
      <c r="AR65" s="16">
        <f t="shared" si="46"/>
        <v>24</v>
      </c>
      <c r="AS65">
        <v>1</v>
      </c>
      <c r="AX65">
        <v>22</v>
      </c>
      <c r="AY65" s="30" t="s">
        <v>139</v>
      </c>
      <c r="AZ65" s="30" t="s">
        <v>139</v>
      </c>
      <c r="BA65" s="30" t="s">
        <v>139</v>
      </c>
      <c r="BB65" s="30" t="s">
        <v>139</v>
      </c>
      <c r="BC65" s="30" t="s">
        <v>139</v>
      </c>
      <c r="BD65" s="30" t="s">
        <v>139</v>
      </c>
      <c r="BE65" s="30" t="s">
        <v>139</v>
      </c>
      <c r="BF65" s="30" t="s">
        <v>139</v>
      </c>
      <c r="BG65" s="30" t="s">
        <v>139</v>
      </c>
      <c r="BH65" s="30" t="s">
        <v>139</v>
      </c>
      <c r="BI65" s="30" t="s">
        <v>139</v>
      </c>
      <c r="BJ65" s="30" t="s">
        <v>139</v>
      </c>
    </row>
    <row r="66" spans="2:64" x14ac:dyDescent="0.25">
      <c r="B66">
        <v>23</v>
      </c>
      <c r="C66" s="23">
        <v>0</v>
      </c>
      <c r="D66" s="23">
        <v>0</v>
      </c>
      <c r="E66" s="23">
        <v>1.36E-5</v>
      </c>
      <c r="F66" s="23">
        <v>6.7199999999999998E-7</v>
      </c>
      <c r="G66" s="23">
        <v>2.79E-6</v>
      </c>
      <c r="H66" s="23">
        <v>0</v>
      </c>
      <c r="I66" s="23">
        <v>6.6200000000000001E-6</v>
      </c>
      <c r="J66" s="23">
        <v>2.1100000000000001E-5</v>
      </c>
      <c r="K66" s="23">
        <v>3.26E-5</v>
      </c>
      <c r="L66" s="23">
        <v>3.1900000000000003E-5</v>
      </c>
      <c r="M66" s="23">
        <v>2.6800000000000001E-5</v>
      </c>
      <c r="N66" s="23">
        <v>5.63E-5</v>
      </c>
      <c r="Q66">
        <v>23</v>
      </c>
      <c r="R66" s="23">
        <f t="shared" si="45"/>
        <v>0</v>
      </c>
      <c r="S66" s="23">
        <f t="shared" si="33"/>
        <v>0</v>
      </c>
      <c r="T66" s="23">
        <f t="shared" si="34"/>
        <v>3.6835272997848523E-6</v>
      </c>
      <c r="U66" s="23">
        <f t="shared" si="35"/>
        <v>1.8200958422466329E-7</v>
      </c>
      <c r="V66" s="23">
        <f t="shared" si="36"/>
        <v>7.5566479164703957E-7</v>
      </c>
      <c r="W66" s="23">
        <f t="shared" si="37"/>
        <v>0</v>
      </c>
      <c r="X66" s="23">
        <f t="shared" si="38"/>
        <v>1.7930110826893912E-6</v>
      </c>
      <c r="Y66" s="23">
        <f t="shared" si="39"/>
        <v>5.7148842665779691E-6</v>
      </c>
      <c r="Z66" s="23">
        <f t="shared" si="40"/>
        <v>8.8296316156607485E-6</v>
      </c>
      <c r="AA66" s="23">
        <f t="shared" si="41"/>
        <v>8.640038298760058E-6</v>
      </c>
      <c r="AB66" s="23">
        <f t="shared" si="42"/>
        <v>7.2587155613407381E-6</v>
      </c>
      <c r="AC66" s="23">
        <f t="shared" si="43"/>
        <v>1.5248719630726998E-5</v>
      </c>
      <c r="AF66">
        <v>23</v>
      </c>
      <c r="AG66" s="16">
        <f t="shared" si="46"/>
        <v>48</v>
      </c>
      <c r="AH66" s="16">
        <f t="shared" si="46"/>
        <v>46</v>
      </c>
      <c r="AI66" s="16">
        <f t="shared" si="46"/>
        <v>44</v>
      </c>
      <c r="AJ66" s="16">
        <f t="shared" si="46"/>
        <v>42</v>
      </c>
      <c r="AK66" s="16">
        <f t="shared" si="46"/>
        <v>40</v>
      </c>
      <c r="AL66" s="16">
        <f t="shared" si="46"/>
        <v>38</v>
      </c>
      <c r="AM66" s="16">
        <f t="shared" si="46"/>
        <v>36</v>
      </c>
      <c r="AN66" s="16">
        <f t="shared" si="46"/>
        <v>34</v>
      </c>
      <c r="AO66" s="16">
        <f t="shared" si="46"/>
        <v>32</v>
      </c>
      <c r="AP66" s="16">
        <f t="shared" si="46"/>
        <v>30</v>
      </c>
      <c r="AQ66" s="16">
        <f t="shared" si="46"/>
        <v>28</v>
      </c>
      <c r="AR66" s="16">
        <f t="shared" si="46"/>
        <v>26</v>
      </c>
      <c r="AS66">
        <v>1</v>
      </c>
      <c r="AX66">
        <v>23</v>
      </c>
      <c r="AY66" s="30" t="s">
        <v>139</v>
      </c>
      <c r="AZ66" s="30" t="s">
        <v>139</v>
      </c>
      <c r="BA66" s="30" t="s">
        <v>139</v>
      </c>
      <c r="BB66" s="30" t="s">
        <v>139</v>
      </c>
      <c r="BC66" s="30" t="s">
        <v>139</v>
      </c>
      <c r="BD66" s="30" t="s">
        <v>139</v>
      </c>
      <c r="BE66" s="30" t="s">
        <v>139</v>
      </c>
      <c r="BF66" s="30" t="s">
        <v>139</v>
      </c>
      <c r="BG66" s="30" t="s">
        <v>139</v>
      </c>
      <c r="BH66" s="30" t="s">
        <v>139</v>
      </c>
      <c r="BI66" s="30" t="s">
        <v>139</v>
      </c>
      <c r="BJ66" s="30" t="s">
        <v>139</v>
      </c>
    </row>
    <row r="67" spans="2:64" x14ac:dyDescent="0.25">
      <c r="B67">
        <v>24</v>
      </c>
      <c r="C67" s="23">
        <v>0</v>
      </c>
      <c r="D67" s="23">
        <v>0</v>
      </c>
      <c r="E67" s="23">
        <v>0</v>
      </c>
      <c r="F67" s="23">
        <v>4.7399999999999998E-7</v>
      </c>
      <c r="G67" s="23">
        <v>0</v>
      </c>
      <c r="H67" s="23">
        <v>0</v>
      </c>
      <c r="I67" s="23">
        <v>2.58E-5</v>
      </c>
      <c r="J67" s="23">
        <v>5.5899999999999998E-6</v>
      </c>
      <c r="K67" s="23">
        <v>7.2300000000000002E-6</v>
      </c>
      <c r="L67" s="23">
        <v>1.31E-5</v>
      </c>
      <c r="M67" s="23">
        <v>0</v>
      </c>
      <c r="N67" s="23">
        <v>3.4999999999999997E-5</v>
      </c>
      <c r="Q67">
        <v>24</v>
      </c>
      <c r="R67" s="23">
        <f t="shared" si="45"/>
        <v>0</v>
      </c>
      <c r="S67" s="23">
        <f t="shared" si="33"/>
        <v>0</v>
      </c>
      <c r="T67" s="23">
        <f t="shared" si="34"/>
        <v>0</v>
      </c>
      <c r="U67" s="23">
        <f t="shared" si="35"/>
        <v>1.2838176030132498E-7</v>
      </c>
      <c r="V67" s="23">
        <f t="shared" si="36"/>
        <v>0</v>
      </c>
      <c r="W67" s="23">
        <f t="shared" si="37"/>
        <v>0</v>
      </c>
      <c r="X67" s="23">
        <f t="shared" si="38"/>
        <v>6.9878679657683226E-6</v>
      </c>
      <c r="Y67" s="23">
        <f t="shared" si="39"/>
        <v>1.5140380592498031E-6</v>
      </c>
      <c r="Z67" s="23">
        <f t="shared" si="40"/>
        <v>1.9582281159885647E-6</v>
      </c>
      <c r="AA67" s="23">
        <f t="shared" si="41"/>
        <v>3.5481035019986445E-6</v>
      </c>
      <c r="AB67" s="23">
        <f t="shared" si="42"/>
        <v>0</v>
      </c>
      <c r="AC67" s="23">
        <f t="shared" si="43"/>
        <v>9.4796658450345451E-6</v>
      </c>
      <c r="AF67">
        <v>24</v>
      </c>
      <c r="AG67" s="16">
        <f t="shared" si="46"/>
        <v>50</v>
      </c>
      <c r="AH67" s="16">
        <f t="shared" si="46"/>
        <v>48</v>
      </c>
      <c r="AI67" s="16">
        <f t="shared" si="46"/>
        <v>46</v>
      </c>
      <c r="AJ67" s="16">
        <f t="shared" si="46"/>
        <v>44</v>
      </c>
      <c r="AK67" s="16">
        <f t="shared" si="46"/>
        <v>42</v>
      </c>
      <c r="AL67" s="16">
        <f t="shared" si="46"/>
        <v>40</v>
      </c>
      <c r="AM67" s="16">
        <f t="shared" si="46"/>
        <v>38</v>
      </c>
      <c r="AN67" s="16">
        <f t="shared" si="46"/>
        <v>36</v>
      </c>
      <c r="AO67" s="16">
        <f t="shared" si="46"/>
        <v>34</v>
      </c>
      <c r="AP67" s="16">
        <f t="shared" si="46"/>
        <v>32</v>
      </c>
      <c r="AQ67" s="16">
        <f t="shared" si="46"/>
        <v>30</v>
      </c>
      <c r="AR67" s="16">
        <f t="shared" si="46"/>
        <v>28</v>
      </c>
      <c r="AS67">
        <v>1</v>
      </c>
      <c r="AX67">
        <v>24</v>
      </c>
      <c r="AY67" s="30" t="s">
        <v>139</v>
      </c>
      <c r="AZ67" s="30" t="s">
        <v>139</v>
      </c>
      <c r="BA67" s="30" t="s">
        <v>139</v>
      </c>
      <c r="BB67" s="30" t="s">
        <v>139</v>
      </c>
      <c r="BC67" s="30" t="s">
        <v>139</v>
      </c>
      <c r="BD67" s="30" t="s">
        <v>139</v>
      </c>
      <c r="BE67" s="30" t="s">
        <v>139</v>
      </c>
      <c r="BF67" s="30" t="s">
        <v>139</v>
      </c>
      <c r="BG67" s="30" t="s">
        <v>139</v>
      </c>
      <c r="BH67" s="30" t="s">
        <v>139</v>
      </c>
      <c r="BI67" s="30" t="s">
        <v>139</v>
      </c>
      <c r="BJ67" s="30" t="s">
        <v>139</v>
      </c>
    </row>
    <row r="68" spans="2:64" x14ac:dyDescent="0.25">
      <c r="B68">
        <v>25</v>
      </c>
      <c r="C68" s="23">
        <v>0</v>
      </c>
      <c r="D68" s="23">
        <v>0</v>
      </c>
      <c r="E68" s="23">
        <v>0</v>
      </c>
      <c r="F68" s="23">
        <v>0</v>
      </c>
      <c r="G68" s="23">
        <v>4.7700000000000001E-6</v>
      </c>
      <c r="H68" s="23">
        <v>0</v>
      </c>
      <c r="I68" s="23">
        <v>0</v>
      </c>
      <c r="J68" s="23">
        <v>3.7799999999999998E-6</v>
      </c>
      <c r="K68" s="23">
        <v>4.4100000000000001E-6</v>
      </c>
      <c r="L68" s="23">
        <v>7.3799999999999996E-6</v>
      </c>
      <c r="M68" s="23">
        <v>4.1200000000000004E-6</v>
      </c>
      <c r="N68" s="23">
        <v>1.4E-5</v>
      </c>
      <c r="Q68">
        <v>25</v>
      </c>
      <c r="R68" s="23">
        <f t="shared" si="45"/>
        <v>0</v>
      </c>
      <c r="S68" s="23">
        <f t="shared" si="33"/>
        <v>0</v>
      </c>
      <c r="T68" s="23">
        <f t="shared" si="34"/>
        <v>0</v>
      </c>
      <c r="U68" s="23">
        <f t="shared" si="35"/>
        <v>0</v>
      </c>
      <c r="V68" s="23">
        <f t="shared" si="36"/>
        <v>1.2919430308804224E-6</v>
      </c>
      <c r="W68" s="23">
        <f t="shared" si="37"/>
        <v>0</v>
      </c>
      <c r="X68" s="23">
        <f t="shared" si="38"/>
        <v>0</v>
      </c>
      <c r="Y68" s="23">
        <f t="shared" si="39"/>
        <v>1.0238039112637309E-6</v>
      </c>
      <c r="Z68" s="23">
        <f t="shared" si="40"/>
        <v>1.1944378964743528E-6</v>
      </c>
      <c r="AA68" s="23">
        <f t="shared" si="41"/>
        <v>1.9988552553244272E-6</v>
      </c>
      <c r="AB68" s="23">
        <f t="shared" si="42"/>
        <v>1.1158920937583524E-6</v>
      </c>
      <c r="AC68" s="23">
        <f t="shared" si="43"/>
        <v>3.7918663380138182E-6</v>
      </c>
      <c r="AF68">
        <v>25</v>
      </c>
      <c r="AG68" s="16">
        <f t="shared" si="46"/>
        <v>52</v>
      </c>
      <c r="AH68" s="16">
        <f t="shared" si="46"/>
        <v>50</v>
      </c>
      <c r="AI68" s="16">
        <f t="shared" si="46"/>
        <v>48</v>
      </c>
      <c r="AJ68" s="16">
        <f t="shared" si="46"/>
        <v>46</v>
      </c>
      <c r="AK68" s="16">
        <f t="shared" si="46"/>
        <v>44</v>
      </c>
      <c r="AL68" s="16">
        <f t="shared" si="46"/>
        <v>42</v>
      </c>
      <c r="AM68" s="16">
        <f t="shared" si="46"/>
        <v>40</v>
      </c>
      <c r="AN68" s="16">
        <f t="shared" si="46"/>
        <v>38</v>
      </c>
      <c r="AO68" s="16">
        <f t="shared" si="46"/>
        <v>36</v>
      </c>
      <c r="AP68" s="16">
        <f t="shared" si="46"/>
        <v>34</v>
      </c>
      <c r="AQ68" s="16">
        <f t="shared" si="46"/>
        <v>32</v>
      </c>
      <c r="AR68" s="16">
        <f t="shared" si="46"/>
        <v>30</v>
      </c>
      <c r="AS68">
        <v>1</v>
      </c>
      <c r="AX68">
        <v>25</v>
      </c>
      <c r="AY68" s="30" t="s">
        <v>139</v>
      </c>
      <c r="AZ68" s="30" t="s">
        <v>139</v>
      </c>
      <c r="BA68" s="30" t="s">
        <v>139</v>
      </c>
      <c r="BB68" s="30" t="s">
        <v>139</v>
      </c>
      <c r="BC68" s="30" t="s">
        <v>139</v>
      </c>
      <c r="BD68" s="30" t="s">
        <v>139</v>
      </c>
      <c r="BE68" s="30" t="s">
        <v>139</v>
      </c>
      <c r="BF68" s="30" t="s">
        <v>139</v>
      </c>
      <c r="BG68" s="30" t="s">
        <v>139</v>
      </c>
      <c r="BH68" s="30" t="s">
        <v>139</v>
      </c>
      <c r="BI68" s="30" t="s">
        <v>139</v>
      </c>
      <c r="BJ68" s="30" t="s">
        <v>139</v>
      </c>
      <c r="BL68" s="30"/>
    </row>
    <row r="69" spans="2:64" x14ac:dyDescent="0.25">
      <c r="B69">
        <v>26</v>
      </c>
      <c r="C69" s="23">
        <v>0</v>
      </c>
      <c r="D69" s="23">
        <v>0</v>
      </c>
      <c r="E69" s="23">
        <v>0</v>
      </c>
      <c r="F69" s="23">
        <v>0</v>
      </c>
      <c r="G69" s="23">
        <v>0</v>
      </c>
      <c r="H69" s="23">
        <v>0</v>
      </c>
      <c r="I69" s="23">
        <v>8.0900000000000005E-6</v>
      </c>
      <c r="J69" s="23">
        <v>0</v>
      </c>
      <c r="K69" s="23">
        <v>3.2399999999999999E-6</v>
      </c>
      <c r="L69" s="23">
        <v>3.7500000000000001E-6</v>
      </c>
      <c r="M69" s="23">
        <v>4.9200000000000003E-6</v>
      </c>
      <c r="N69" s="23">
        <v>7.0700000000000001E-6</v>
      </c>
      <c r="Q69">
        <v>26</v>
      </c>
      <c r="R69" s="23">
        <f t="shared" si="45"/>
        <v>0</v>
      </c>
      <c r="S69" s="23">
        <f t="shared" si="33"/>
        <v>0</v>
      </c>
      <c r="T69" s="23">
        <f t="shared" si="34"/>
        <v>0</v>
      </c>
      <c r="U69" s="23">
        <f t="shared" si="35"/>
        <v>0</v>
      </c>
      <c r="V69" s="23">
        <f t="shared" si="36"/>
        <v>0</v>
      </c>
      <c r="W69" s="23">
        <f t="shared" si="37"/>
        <v>0</v>
      </c>
      <c r="X69" s="23">
        <f t="shared" si="38"/>
        <v>2.1911570481808423E-6</v>
      </c>
      <c r="Y69" s="23">
        <f t="shared" si="39"/>
        <v>0</v>
      </c>
      <c r="Z69" s="23">
        <f t="shared" si="40"/>
        <v>8.7754620965462653E-7</v>
      </c>
      <c r="AA69" s="23">
        <f t="shared" si="41"/>
        <v>1.0156784833965584E-6</v>
      </c>
      <c r="AB69" s="23">
        <f t="shared" si="42"/>
        <v>1.3325701702162849E-6</v>
      </c>
      <c r="AC69" s="23">
        <f t="shared" si="43"/>
        <v>1.9148925006969785E-6</v>
      </c>
      <c r="AF69">
        <v>26</v>
      </c>
      <c r="AG69" s="16">
        <f t="shared" si="46"/>
        <v>54</v>
      </c>
      <c r="AH69" s="16">
        <f t="shared" si="46"/>
        <v>52</v>
      </c>
      <c r="AI69" s="16">
        <f t="shared" si="46"/>
        <v>50</v>
      </c>
      <c r="AJ69" s="16">
        <f t="shared" si="46"/>
        <v>48</v>
      </c>
      <c r="AK69" s="16">
        <f t="shared" si="46"/>
        <v>46</v>
      </c>
      <c r="AL69" s="16">
        <f t="shared" si="46"/>
        <v>44</v>
      </c>
      <c r="AM69" s="16">
        <f t="shared" si="46"/>
        <v>42</v>
      </c>
      <c r="AN69" s="16">
        <f t="shared" si="46"/>
        <v>40</v>
      </c>
      <c r="AO69" s="16">
        <f t="shared" si="46"/>
        <v>38</v>
      </c>
      <c r="AP69" s="16">
        <f t="shared" si="46"/>
        <v>36</v>
      </c>
      <c r="AQ69" s="16">
        <f t="shared" si="46"/>
        <v>34</v>
      </c>
      <c r="AR69" s="16">
        <f t="shared" si="46"/>
        <v>32</v>
      </c>
      <c r="AS69">
        <v>0</v>
      </c>
      <c r="AX69">
        <v>26</v>
      </c>
      <c r="AY69" s="30" t="s">
        <v>138</v>
      </c>
      <c r="AZ69" s="30" t="s">
        <v>138</v>
      </c>
      <c r="BA69" s="30" t="s">
        <v>138</v>
      </c>
      <c r="BB69" s="30" t="s">
        <v>138</v>
      </c>
      <c r="BC69" s="30" t="s">
        <v>138</v>
      </c>
      <c r="BD69" s="30" t="s">
        <v>138</v>
      </c>
      <c r="BE69" s="30" t="s">
        <v>138</v>
      </c>
      <c r="BF69" s="30" t="s">
        <v>138</v>
      </c>
      <c r="BG69" s="30" t="s">
        <v>138</v>
      </c>
      <c r="BH69" s="30" t="s">
        <v>138</v>
      </c>
      <c r="BI69" s="30" t="s">
        <v>138</v>
      </c>
      <c r="BJ69" s="30" t="s">
        <v>138</v>
      </c>
      <c r="BL69" s="30"/>
    </row>
    <row r="70" spans="2:64" x14ac:dyDescent="0.25">
      <c r="B70">
        <v>27</v>
      </c>
      <c r="C70" s="23">
        <v>0</v>
      </c>
      <c r="D70" s="23">
        <v>0</v>
      </c>
      <c r="E70" s="23">
        <v>0</v>
      </c>
      <c r="F70" s="23">
        <v>0</v>
      </c>
      <c r="G70" s="23">
        <v>0</v>
      </c>
      <c r="H70" s="23">
        <v>0</v>
      </c>
      <c r="I70" s="23">
        <v>0</v>
      </c>
      <c r="J70" s="23">
        <v>0</v>
      </c>
      <c r="K70" s="23">
        <v>0</v>
      </c>
      <c r="L70" s="23">
        <v>0</v>
      </c>
      <c r="M70" s="23">
        <v>7.3499999999999995E-7</v>
      </c>
      <c r="N70" s="23">
        <v>3.4300000000000002E-6</v>
      </c>
      <c r="Q70">
        <v>27</v>
      </c>
      <c r="R70" s="23">
        <f t="shared" si="45"/>
        <v>0</v>
      </c>
      <c r="S70" s="23">
        <f t="shared" si="33"/>
        <v>0</v>
      </c>
      <c r="T70" s="23">
        <f t="shared" si="34"/>
        <v>0</v>
      </c>
      <c r="U70" s="23">
        <f t="shared" si="35"/>
        <v>0</v>
      </c>
      <c r="V70" s="23">
        <f t="shared" si="36"/>
        <v>0</v>
      </c>
      <c r="W70" s="23">
        <f t="shared" si="37"/>
        <v>0</v>
      </c>
      <c r="X70" s="23">
        <f t="shared" si="38"/>
        <v>0</v>
      </c>
      <c r="Y70" s="23">
        <f t="shared" si="39"/>
        <v>0</v>
      </c>
      <c r="Z70" s="23">
        <f t="shared" si="40"/>
        <v>0</v>
      </c>
      <c r="AA70" s="23">
        <f t="shared" si="41"/>
        <v>0</v>
      </c>
      <c r="AB70" s="23">
        <f t="shared" si="42"/>
        <v>1.9907298274572546E-7</v>
      </c>
      <c r="AC70" s="23">
        <f t="shared" si="43"/>
        <v>9.2900725281338559E-7</v>
      </c>
      <c r="AF70">
        <v>27</v>
      </c>
      <c r="AG70" s="16">
        <f t="shared" si="46"/>
        <v>56</v>
      </c>
      <c r="AH70" s="16">
        <f t="shared" si="46"/>
        <v>54</v>
      </c>
      <c r="AI70" s="16">
        <f t="shared" si="46"/>
        <v>52</v>
      </c>
      <c r="AJ70" s="16">
        <f t="shared" si="46"/>
        <v>50</v>
      </c>
      <c r="AK70" s="16">
        <f t="shared" si="46"/>
        <v>48</v>
      </c>
      <c r="AL70" s="16">
        <f t="shared" si="46"/>
        <v>46</v>
      </c>
      <c r="AM70" s="16">
        <f t="shared" si="46"/>
        <v>44</v>
      </c>
      <c r="AN70" s="16">
        <f t="shared" si="46"/>
        <v>42</v>
      </c>
      <c r="AO70" s="16">
        <f t="shared" si="46"/>
        <v>40</v>
      </c>
      <c r="AP70" s="16">
        <f t="shared" si="46"/>
        <v>38</v>
      </c>
      <c r="AQ70" s="16">
        <f t="shared" si="46"/>
        <v>36</v>
      </c>
      <c r="AR70" s="16">
        <f t="shared" si="46"/>
        <v>34</v>
      </c>
      <c r="AS70">
        <v>-1</v>
      </c>
      <c r="AX70">
        <v>27</v>
      </c>
      <c r="AY70" s="30" t="s">
        <v>137</v>
      </c>
      <c r="AZ70" s="30" t="s">
        <v>137</v>
      </c>
      <c r="BA70" s="30" t="s">
        <v>137</v>
      </c>
      <c r="BB70" s="30" t="s">
        <v>137</v>
      </c>
      <c r="BC70" s="30" t="s">
        <v>137</v>
      </c>
      <c r="BD70" s="30" t="s">
        <v>137</v>
      </c>
      <c r="BE70" s="30" t="s">
        <v>137</v>
      </c>
      <c r="BF70" s="30" t="s">
        <v>137</v>
      </c>
      <c r="BG70" s="30" t="s">
        <v>137</v>
      </c>
      <c r="BH70" s="30" t="s">
        <v>137</v>
      </c>
      <c r="BI70" s="30" t="s">
        <v>137</v>
      </c>
      <c r="BJ70" s="30" t="s">
        <v>137</v>
      </c>
      <c r="BL70" s="30"/>
    </row>
    <row r="71" spans="2:64" x14ac:dyDescent="0.25">
      <c r="B71">
        <v>28</v>
      </c>
      <c r="C71" s="23">
        <v>0</v>
      </c>
      <c r="D71" s="23">
        <v>0</v>
      </c>
      <c r="E71" s="23">
        <v>0</v>
      </c>
      <c r="F71" s="23">
        <v>0</v>
      </c>
      <c r="G71" s="23">
        <v>0</v>
      </c>
      <c r="H71" s="23">
        <v>0</v>
      </c>
      <c r="I71" s="23">
        <v>0</v>
      </c>
      <c r="J71" s="23">
        <v>0</v>
      </c>
      <c r="K71" s="23">
        <v>0</v>
      </c>
      <c r="L71" s="23">
        <v>0</v>
      </c>
      <c r="M71" s="23">
        <v>0</v>
      </c>
      <c r="N71" s="23">
        <v>5.8300000000000001E-6</v>
      </c>
      <c r="Q71">
        <v>28</v>
      </c>
      <c r="R71" s="23">
        <f t="shared" si="45"/>
        <v>0</v>
      </c>
      <c r="S71" s="23">
        <f t="shared" si="33"/>
        <v>0</v>
      </c>
      <c r="T71" s="23">
        <f t="shared" si="34"/>
        <v>0</v>
      </c>
      <c r="U71" s="23">
        <f t="shared" si="35"/>
        <v>0</v>
      </c>
      <c r="V71" s="23">
        <f t="shared" si="36"/>
        <v>0</v>
      </c>
      <c r="W71" s="23">
        <f t="shared" si="37"/>
        <v>0</v>
      </c>
      <c r="X71" s="23">
        <f t="shared" si="38"/>
        <v>0</v>
      </c>
      <c r="Y71" s="23">
        <f t="shared" si="39"/>
        <v>0</v>
      </c>
      <c r="Z71" s="23">
        <f t="shared" si="40"/>
        <v>0</v>
      </c>
      <c r="AA71" s="23">
        <f t="shared" si="41"/>
        <v>0</v>
      </c>
      <c r="AB71" s="23">
        <f t="shared" si="42"/>
        <v>0</v>
      </c>
      <c r="AC71" s="23">
        <f t="shared" si="43"/>
        <v>1.579041482187183E-6</v>
      </c>
      <c r="AF71">
        <v>28</v>
      </c>
      <c r="AG71" s="16">
        <f t="shared" si="46"/>
        <v>58</v>
      </c>
      <c r="AH71" s="16">
        <f t="shared" si="46"/>
        <v>56</v>
      </c>
      <c r="AI71" s="16">
        <f t="shared" si="46"/>
        <v>54</v>
      </c>
      <c r="AJ71" s="16">
        <f t="shared" si="46"/>
        <v>52</v>
      </c>
      <c r="AK71" s="16">
        <f t="shared" si="46"/>
        <v>50</v>
      </c>
      <c r="AL71" s="16">
        <f t="shared" si="46"/>
        <v>48</v>
      </c>
      <c r="AM71" s="16">
        <f t="shared" si="46"/>
        <v>46</v>
      </c>
      <c r="AN71" s="16">
        <f t="shared" si="46"/>
        <v>44</v>
      </c>
      <c r="AO71" s="16">
        <f t="shared" si="46"/>
        <v>42</v>
      </c>
      <c r="AP71" s="16">
        <f t="shared" si="46"/>
        <v>40</v>
      </c>
      <c r="AQ71" s="16">
        <f t="shared" si="46"/>
        <v>38</v>
      </c>
      <c r="AR71" s="16">
        <f t="shared" si="46"/>
        <v>36</v>
      </c>
      <c r="AS71">
        <v>-2</v>
      </c>
      <c r="AX71">
        <v>28</v>
      </c>
      <c r="AY71" s="30" t="s">
        <v>136</v>
      </c>
      <c r="AZ71" s="30" t="s">
        <v>136</v>
      </c>
      <c r="BA71" s="30" t="s">
        <v>136</v>
      </c>
      <c r="BB71" s="30" t="s">
        <v>136</v>
      </c>
      <c r="BC71" s="30" t="s">
        <v>136</v>
      </c>
      <c r="BD71" s="30" t="s">
        <v>136</v>
      </c>
      <c r="BE71" s="30" t="s">
        <v>136</v>
      </c>
      <c r="BF71" s="30" t="s">
        <v>136</v>
      </c>
      <c r="BG71" s="30" t="s">
        <v>136</v>
      </c>
      <c r="BH71" s="30" t="s">
        <v>136</v>
      </c>
      <c r="BI71" s="30" t="s">
        <v>136</v>
      </c>
      <c r="BJ71" s="30" t="s">
        <v>136</v>
      </c>
      <c r="BL71" s="30"/>
    </row>
    <row r="72" spans="2:64" x14ac:dyDescent="0.25">
      <c r="B72">
        <v>29</v>
      </c>
      <c r="C72" s="23">
        <v>0</v>
      </c>
      <c r="D72" s="23">
        <v>0</v>
      </c>
      <c r="E72" s="23">
        <v>0</v>
      </c>
      <c r="F72" s="23">
        <v>0</v>
      </c>
      <c r="G72" s="23">
        <v>0</v>
      </c>
      <c r="H72" s="23">
        <v>0</v>
      </c>
      <c r="I72" s="23">
        <v>0</v>
      </c>
      <c r="J72" s="23">
        <v>0</v>
      </c>
      <c r="K72" s="23">
        <v>0</v>
      </c>
      <c r="L72" s="23">
        <v>0</v>
      </c>
      <c r="M72" s="23">
        <v>0</v>
      </c>
      <c r="N72" s="23">
        <v>3.0100000000000001E-7</v>
      </c>
      <c r="Q72">
        <v>29</v>
      </c>
      <c r="R72" s="23">
        <f t="shared" si="45"/>
        <v>0</v>
      </c>
      <c r="S72" s="23">
        <f t="shared" si="33"/>
        <v>0</v>
      </c>
      <c r="T72" s="23">
        <f t="shared" si="34"/>
        <v>0</v>
      </c>
      <c r="U72" s="23">
        <f t="shared" si="35"/>
        <v>0</v>
      </c>
      <c r="V72" s="23">
        <f t="shared" si="36"/>
        <v>0</v>
      </c>
      <c r="W72" s="23">
        <f t="shared" si="37"/>
        <v>0</v>
      </c>
      <c r="X72" s="23">
        <f t="shared" si="38"/>
        <v>0</v>
      </c>
      <c r="Y72" s="23">
        <f t="shared" si="39"/>
        <v>0</v>
      </c>
      <c r="Z72" s="23">
        <f t="shared" si="40"/>
        <v>0</v>
      </c>
      <c r="AA72" s="23">
        <f t="shared" si="41"/>
        <v>0</v>
      </c>
      <c r="AB72" s="23">
        <f t="shared" si="42"/>
        <v>0</v>
      </c>
      <c r="AC72" s="23">
        <f t="shared" si="43"/>
        <v>8.1525126267297093E-8</v>
      </c>
      <c r="AF72">
        <v>29</v>
      </c>
      <c r="AG72" s="16">
        <f t="shared" si="46"/>
        <v>60</v>
      </c>
      <c r="AH72" s="16">
        <f t="shared" si="46"/>
        <v>58</v>
      </c>
      <c r="AI72" s="16">
        <f t="shared" si="46"/>
        <v>56</v>
      </c>
      <c r="AJ72" s="16">
        <f t="shared" si="46"/>
        <v>54</v>
      </c>
      <c r="AK72" s="16">
        <f t="shared" si="46"/>
        <v>52</v>
      </c>
      <c r="AL72" s="16">
        <f t="shared" si="46"/>
        <v>50</v>
      </c>
      <c r="AM72" s="16">
        <f t="shared" si="46"/>
        <v>48</v>
      </c>
      <c r="AN72" s="16">
        <f t="shared" si="46"/>
        <v>46</v>
      </c>
      <c r="AO72" s="16">
        <f t="shared" si="46"/>
        <v>44</v>
      </c>
      <c r="AP72" s="16">
        <f t="shared" si="46"/>
        <v>42</v>
      </c>
      <c r="AQ72" s="16">
        <f t="shared" si="46"/>
        <v>40</v>
      </c>
      <c r="AR72" s="16">
        <f t="shared" si="46"/>
        <v>38</v>
      </c>
      <c r="AS72">
        <v>-2</v>
      </c>
      <c r="AX72">
        <v>29</v>
      </c>
      <c r="AY72" s="30" t="s">
        <v>136</v>
      </c>
      <c r="AZ72" s="30" t="s">
        <v>136</v>
      </c>
      <c r="BA72" s="30" t="s">
        <v>136</v>
      </c>
      <c r="BB72" s="30" t="s">
        <v>136</v>
      </c>
      <c r="BC72" s="30" t="s">
        <v>136</v>
      </c>
      <c r="BD72" s="30" t="s">
        <v>136</v>
      </c>
      <c r="BE72" s="30" t="s">
        <v>136</v>
      </c>
      <c r="BF72" s="30" t="s">
        <v>136</v>
      </c>
      <c r="BG72" s="30" t="s">
        <v>136</v>
      </c>
      <c r="BH72" s="30" t="s">
        <v>136</v>
      </c>
      <c r="BI72" s="30" t="s">
        <v>136</v>
      </c>
      <c r="BJ72" s="30" t="s">
        <v>136</v>
      </c>
    </row>
    <row r="73" spans="2:64" x14ac:dyDescent="0.25">
      <c r="B73">
        <v>30</v>
      </c>
      <c r="C73" s="23">
        <v>0</v>
      </c>
      <c r="D73" s="23">
        <v>0</v>
      </c>
      <c r="E73" s="23">
        <v>0</v>
      </c>
      <c r="F73" s="23">
        <v>0</v>
      </c>
      <c r="G73" s="23">
        <v>0</v>
      </c>
      <c r="H73" s="23">
        <v>0</v>
      </c>
      <c r="I73" s="23">
        <v>4.4399999999999998E-6</v>
      </c>
      <c r="J73" s="23">
        <v>1.63E-5</v>
      </c>
      <c r="K73" s="23">
        <v>0</v>
      </c>
      <c r="L73" s="23">
        <v>0</v>
      </c>
      <c r="M73" s="23">
        <v>0</v>
      </c>
      <c r="N73" s="23">
        <v>5.44E-7</v>
      </c>
      <c r="Q73">
        <v>30</v>
      </c>
      <c r="R73" s="23">
        <f t="shared" si="45"/>
        <v>0</v>
      </c>
      <c r="S73" s="23">
        <f t="shared" si="33"/>
        <v>0</v>
      </c>
      <c r="T73" s="23">
        <f t="shared" si="34"/>
        <v>0</v>
      </c>
      <c r="U73" s="23">
        <f t="shared" si="35"/>
        <v>0</v>
      </c>
      <c r="V73" s="23">
        <f t="shared" si="36"/>
        <v>0</v>
      </c>
      <c r="W73" s="23">
        <f t="shared" si="37"/>
        <v>0</v>
      </c>
      <c r="X73" s="23">
        <f t="shared" si="38"/>
        <v>1.2025633243415252E-6</v>
      </c>
      <c r="Y73" s="23">
        <f t="shared" si="39"/>
        <v>4.4148158078303743E-6</v>
      </c>
      <c r="Z73" s="23">
        <f t="shared" si="40"/>
        <v>0</v>
      </c>
      <c r="AA73" s="23">
        <f t="shared" si="41"/>
        <v>0</v>
      </c>
      <c r="AB73" s="23">
        <f t="shared" si="42"/>
        <v>0</v>
      </c>
      <c r="AC73" s="23">
        <f t="shared" si="43"/>
        <v>1.4734109199139408E-7</v>
      </c>
      <c r="AF73">
        <v>30</v>
      </c>
      <c r="AG73" s="16">
        <f t="shared" si="46"/>
        <v>62</v>
      </c>
      <c r="AH73" s="16">
        <f t="shared" si="46"/>
        <v>60</v>
      </c>
      <c r="AI73" s="16">
        <f t="shared" si="46"/>
        <v>58</v>
      </c>
      <c r="AJ73" s="16">
        <f t="shared" si="46"/>
        <v>56</v>
      </c>
      <c r="AK73" s="16">
        <f t="shared" si="46"/>
        <v>54</v>
      </c>
      <c r="AL73" s="16">
        <f t="shared" si="46"/>
        <v>52</v>
      </c>
      <c r="AM73" s="16">
        <f t="shared" si="46"/>
        <v>50</v>
      </c>
      <c r="AN73" s="16">
        <f t="shared" si="46"/>
        <v>48</v>
      </c>
      <c r="AO73" s="16">
        <f t="shared" si="46"/>
        <v>46</v>
      </c>
      <c r="AP73" s="16">
        <f t="shared" si="46"/>
        <v>44</v>
      </c>
      <c r="AQ73" s="16">
        <f t="shared" si="46"/>
        <v>42</v>
      </c>
      <c r="AR73" s="16">
        <f t="shared" si="46"/>
        <v>40</v>
      </c>
      <c r="AS73">
        <v>-2</v>
      </c>
      <c r="AX73">
        <v>30</v>
      </c>
      <c r="AY73" s="30" t="s">
        <v>136</v>
      </c>
      <c r="AZ73" s="30" t="s">
        <v>136</v>
      </c>
      <c r="BA73" s="30" t="s">
        <v>136</v>
      </c>
      <c r="BB73" s="30" t="s">
        <v>136</v>
      </c>
      <c r="BC73" s="30" t="s">
        <v>136</v>
      </c>
      <c r="BD73" s="30" t="s">
        <v>136</v>
      </c>
      <c r="BE73" s="30" t="s">
        <v>136</v>
      </c>
      <c r="BF73" s="30" t="s">
        <v>136</v>
      </c>
      <c r="BG73" s="30" t="s">
        <v>136</v>
      </c>
      <c r="BH73" s="30" t="s">
        <v>136</v>
      </c>
      <c r="BI73" s="30" t="s">
        <v>136</v>
      </c>
      <c r="BJ73" s="30" t="s">
        <v>136</v>
      </c>
    </row>
    <row r="74" spans="2:64" x14ac:dyDescent="0.25">
      <c r="B74">
        <v>31</v>
      </c>
      <c r="C74" s="23">
        <v>0</v>
      </c>
      <c r="D74" s="23">
        <v>0</v>
      </c>
      <c r="E74" s="23">
        <v>0</v>
      </c>
      <c r="F74" s="23">
        <v>0</v>
      </c>
      <c r="G74" s="23">
        <v>0</v>
      </c>
      <c r="H74" s="23">
        <v>0</v>
      </c>
      <c r="I74" s="23">
        <v>0</v>
      </c>
      <c r="J74" s="23">
        <v>0</v>
      </c>
      <c r="K74" s="23">
        <v>0</v>
      </c>
      <c r="L74" s="23">
        <v>0</v>
      </c>
      <c r="M74" s="23">
        <v>0</v>
      </c>
      <c r="N74" s="23">
        <v>1.1000000000000001E-7</v>
      </c>
      <c r="Q74">
        <v>31</v>
      </c>
      <c r="R74" s="23">
        <f t="shared" si="45"/>
        <v>0</v>
      </c>
      <c r="S74" s="23">
        <f t="shared" si="33"/>
        <v>0</v>
      </c>
      <c r="T74" s="23">
        <f t="shared" si="34"/>
        <v>0</v>
      </c>
      <c r="U74" s="23">
        <f t="shared" si="35"/>
        <v>0</v>
      </c>
      <c r="V74" s="23">
        <f t="shared" si="36"/>
        <v>0</v>
      </c>
      <c r="W74" s="23">
        <f t="shared" si="37"/>
        <v>0</v>
      </c>
      <c r="X74" s="23">
        <f t="shared" si="38"/>
        <v>0</v>
      </c>
      <c r="Y74" s="23">
        <f t="shared" si="39"/>
        <v>0</v>
      </c>
      <c r="Z74" s="23">
        <f t="shared" si="40"/>
        <v>0</v>
      </c>
      <c r="AA74" s="23">
        <f t="shared" si="41"/>
        <v>0</v>
      </c>
      <c r="AB74" s="23">
        <f t="shared" si="42"/>
        <v>0</v>
      </c>
      <c r="AC74" s="23">
        <f t="shared" si="43"/>
        <v>2.9793235512965717E-8</v>
      </c>
      <c r="AF74">
        <v>31</v>
      </c>
      <c r="AG74" s="16">
        <f t="shared" si="46"/>
        <v>64</v>
      </c>
      <c r="AH74" s="16">
        <f t="shared" si="46"/>
        <v>62</v>
      </c>
      <c r="AI74" s="16">
        <f t="shared" si="46"/>
        <v>60</v>
      </c>
      <c r="AJ74" s="16">
        <f t="shared" si="46"/>
        <v>58</v>
      </c>
      <c r="AK74" s="16">
        <f t="shared" si="46"/>
        <v>56</v>
      </c>
      <c r="AL74" s="16">
        <f t="shared" si="46"/>
        <v>54</v>
      </c>
      <c r="AM74" s="16">
        <f t="shared" si="46"/>
        <v>52</v>
      </c>
      <c r="AN74" s="16">
        <f t="shared" si="46"/>
        <v>50</v>
      </c>
      <c r="AO74" s="16">
        <f t="shared" si="46"/>
        <v>48</v>
      </c>
      <c r="AP74" s="16">
        <f t="shared" si="46"/>
        <v>46</v>
      </c>
      <c r="AQ74" s="16">
        <f t="shared" si="46"/>
        <v>44</v>
      </c>
      <c r="AR74" s="16">
        <f t="shared" si="46"/>
        <v>42</v>
      </c>
      <c r="AS74">
        <v>-2</v>
      </c>
      <c r="AX74">
        <v>31</v>
      </c>
      <c r="AY74" s="30" t="s">
        <v>136</v>
      </c>
      <c r="AZ74" s="30" t="s">
        <v>136</v>
      </c>
      <c r="BA74" s="30" t="s">
        <v>136</v>
      </c>
      <c r="BB74" s="30" t="s">
        <v>136</v>
      </c>
      <c r="BC74" s="30" t="s">
        <v>136</v>
      </c>
      <c r="BD74" s="30" t="s">
        <v>136</v>
      </c>
      <c r="BE74" s="30" t="s">
        <v>136</v>
      </c>
      <c r="BF74" s="30" t="s">
        <v>136</v>
      </c>
      <c r="BG74" s="30" t="s">
        <v>136</v>
      </c>
      <c r="BH74" s="30" t="s">
        <v>136</v>
      </c>
      <c r="BI74" s="30" t="s">
        <v>136</v>
      </c>
      <c r="BJ74" s="30" t="s">
        <v>136</v>
      </c>
    </row>
    <row r="75" spans="2:64" x14ac:dyDescent="0.25">
      <c r="B75">
        <v>32</v>
      </c>
      <c r="C75" s="23">
        <v>0</v>
      </c>
      <c r="D75" s="23">
        <v>0</v>
      </c>
      <c r="E75" s="23">
        <v>0</v>
      </c>
      <c r="F75" s="23">
        <v>0</v>
      </c>
      <c r="G75" s="23">
        <v>0</v>
      </c>
      <c r="H75" s="23">
        <v>0</v>
      </c>
      <c r="I75" s="23">
        <v>0</v>
      </c>
      <c r="J75" s="23">
        <v>0</v>
      </c>
      <c r="K75" s="23">
        <v>0</v>
      </c>
      <c r="L75" s="23">
        <v>0</v>
      </c>
      <c r="M75" s="23">
        <v>0</v>
      </c>
      <c r="N75" s="23">
        <v>0</v>
      </c>
      <c r="Q75">
        <v>32</v>
      </c>
      <c r="R75" s="23">
        <f t="shared" si="45"/>
        <v>0</v>
      </c>
      <c r="S75" s="23">
        <f t="shared" si="33"/>
        <v>0</v>
      </c>
      <c r="T75" s="23">
        <f t="shared" si="34"/>
        <v>0</v>
      </c>
      <c r="U75" s="23">
        <f t="shared" si="35"/>
        <v>0</v>
      </c>
      <c r="V75" s="23">
        <f t="shared" si="36"/>
        <v>0</v>
      </c>
      <c r="W75" s="23">
        <f t="shared" si="37"/>
        <v>0</v>
      </c>
      <c r="X75" s="23">
        <f t="shared" si="38"/>
        <v>0</v>
      </c>
      <c r="Y75" s="23">
        <f t="shared" si="39"/>
        <v>0</v>
      </c>
      <c r="Z75" s="23">
        <f t="shared" si="40"/>
        <v>0</v>
      </c>
      <c r="AA75" s="23">
        <f t="shared" si="41"/>
        <v>0</v>
      </c>
      <c r="AB75" s="23">
        <f t="shared" si="42"/>
        <v>0</v>
      </c>
      <c r="AC75" s="23">
        <f t="shared" si="43"/>
        <v>0</v>
      </c>
      <c r="AF75">
        <v>32</v>
      </c>
      <c r="AG75" s="16">
        <f t="shared" si="46"/>
        <v>66</v>
      </c>
      <c r="AH75" s="16">
        <f t="shared" si="46"/>
        <v>64</v>
      </c>
      <c r="AI75" s="16">
        <f t="shared" si="46"/>
        <v>62</v>
      </c>
      <c r="AJ75" s="16">
        <f t="shared" si="46"/>
        <v>60</v>
      </c>
      <c r="AK75" s="16">
        <f t="shared" si="46"/>
        <v>58</v>
      </c>
      <c r="AL75" s="16">
        <f t="shared" si="46"/>
        <v>56</v>
      </c>
      <c r="AM75" s="16">
        <f t="shared" si="46"/>
        <v>54</v>
      </c>
      <c r="AN75" s="16">
        <f t="shared" si="46"/>
        <v>52</v>
      </c>
      <c r="AO75" s="16">
        <f t="shared" si="46"/>
        <v>50</v>
      </c>
      <c r="AP75" s="16">
        <f t="shared" si="46"/>
        <v>48</v>
      </c>
      <c r="AQ75" s="16">
        <f t="shared" si="46"/>
        <v>46</v>
      </c>
      <c r="AR75" s="16">
        <f t="shared" si="46"/>
        <v>44</v>
      </c>
      <c r="AS75">
        <v>-2</v>
      </c>
      <c r="AX75">
        <v>32</v>
      </c>
      <c r="AY75" s="30" t="s">
        <v>136</v>
      </c>
      <c r="AZ75" s="30" t="s">
        <v>136</v>
      </c>
      <c r="BA75" s="30" t="s">
        <v>136</v>
      </c>
      <c r="BB75" s="30" t="s">
        <v>136</v>
      </c>
      <c r="BC75" s="30" t="s">
        <v>136</v>
      </c>
      <c r="BD75" s="30" t="s">
        <v>136</v>
      </c>
      <c r="BE75" s="30" t="s">
        <v>136</v>
      </c>
      <c r="BF75" s="30" t="s">
        <v>136</v>
      </c>
      <c r="BG75" s="30" t="s">
        <v>136</v>
      </c>
      <c r="BH75" s="30" t="s">
        <v>136</v>
      </c>
      <c r="BI75" s="30" t="s">
        <v>136</v>
      </c>
      <c r="BJ75" s="30" t="s">
        <v>136</v>
      </c>
    </row>
    <row r="79" spans="2:64" x14ac:dyDescent="0.25">
      <c r="BL79" s="30"/>
    </row>
    <row r="80" spans="2:64" x14ac:dyDescent="0.25">
      <c r="BL80" s="30"/>
    </row>
    <row r="81" spans="64:64" x14ac:dyDescent="0.25">
      <c r="BL81" s="30"/>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6E260-F615-4A76-8975-C79CD51833CE}">
  <dimension ref="A1:BN81"/>
  <sheetViews>
    <sheetView workbookViewId="0">
      <selection activeCell="C1" sqref="C1"/>
    </sheetView>
  </sheetViews>
  <sheetFormatPr defaultRowHeight="15" x14ac:dyDescent="0.25"/>
  <sheetData>
    <row r="1" spans="1:66" x14ac:dyDescent="0.25">
      <c r="A1" s="1" t="s">
        <v>172</v>
      </c>
      <c r="B1" s="34" t="s">
        <v>77</v>
      </c>
      <c r="C1" s="1" t="s">
        <v>89</v>
      </c>
    </row>
    <row r="2" spans="1:66" x14ac:dyDescent="0.25">
      <c r="A2" t="s">
        <v>164</v>
      </c>
      <c r="B2" t="s">
        <v>96</v>
      </c>
      <c r="C2">
        <v>0</v>
      </c>
      <c r="D2">
        <v>1</v>
      </c>
      <c r="E2">
        <v>2</v>
      </c>
      <c r="F2">
        <v>3</v>
      </c>
      <c r="G2">
        <v>4</v>
      </c>
      <c r="H2">
        <v>5</v>
      </c>
      <c r="I2">
        <v>6</v>
      </c>
      <c r="J2">
        <v>7</v>
      </c>
      <c r="K2">
        <v>8</v>
      </c>
      <c r="L2">
        <v>9</v>
      </c>
      <c r="M2">
        <v>10</v>
      </c>
      <c r="N2">
        <v>11</v>
      </c>
      <c r="P2" t="s">
        <v>55</v>
      </c>
      <c r="Q2" t="s">
        <v>98</v>
      </c>
      <c r="R2">
        <v>0</v>
      </c>
      <c r="S2">
        <v>1</v>
      </c>
      <c r="T2">
        <v>2</v>
      </c>
      <c r="U2">
        <v>3</v>
      </c>
      <c r="V2">
        <v>4</v>
      </c>
      <c r="W2">
        <v>5</v>
      </c>
      <c r="X2">
        <v>6</v>
      </c>
      <c r="Y2">
        <v>7</v>
      </c>
      <c r="Z2">
        <v>8</v>
      </c>
      <c r="AA2">
        <v>9</v>
      </c>
      <c r="AB2">
        <v>10</v>
      </c>
      <c r="AC2">
        <v>11</v>
      </c>
      <c r="AF2" t="s">
        <v>98</v>
      </c>
      <c r="AG2">
        <v>0</v>
      </c>
      <c r="AH2">
        <v>1</v>
      </c>
      <c r="AI2">
        <v>2</v>
      </c>
      <c r="AJ2">
        <v>3</v>
      </c>
      <c r="AK2">
        <v>4</v>
      </c>
      <c r="AL2">
        <v>5</v>
      </c>
      <c r="AM2">
        <v>6</v>
      </c>
      <c r="AN2">
        <v>7</v>
      </c>
      <c r="AO2">
        <v>8</v>
      </c>
      <c r="AP2">
        <v>9</v>
      </c>
      <c r="AQ2">
        <v>10</v>
      </c>
      <c r="AR2">
        <v>11</v>
      </c>
      <c r="AS2" t="s">
        <v>104</v>
      </c>
      <c r="AT2" s="24" t="s">
        <v>99</v>
      </c>
      <c r="AU2" s="28">
        <f>SUM(R3:R25)</f>
        <v>0.16314514691078244</v>
      </c>
      <c r="AX2" t="s">
        <v>98</v>
      </c>
      <c r="AY2">
        <v>0</v>
      </c>
      <c r="AZ2">
        <v>1</v>
      </c>
      <c r="BA2">
        <v>2</v>
      </c>
      <c r="BB2">
        <v>3</v>
      </c>
      <c r="BC2">
        <v>4</v>
      </c>
      <c r="BD2">
        <v>5</v>
      </c>
      <c r="BE2">
        <v>6</v>
      </c>
      <c r="BF2">
        <v>7</v>
      </c>
      <c r="BG2">
        <v>8</v>
      </c>
      <c r="BH2">
        <v>9</v>
      </c>
      <c r="BI2">
        <v>10</v>
      </c>
      <c r="BJ2">
        <v>11</v>
      </c>
      <c r="BL2" t="s">
        <v>67</v>
      </c>
      <c r="BM2" t="s">
        <v>54</v>
      </c>
      <c r="BN2" t="s">
        <v>55</v>
      </c>
    </row>
    <row r="3" spans="1:66" x14ac:dyDescent="0.25">
      <c r="A3" t="s">
        <v>73</v>
      </c>
      <c r="B3">
        <v>10</v>
      </c>
      <c r="C3" s="23">
        <v>5.28E-2</v>
      </c>
      <c r="D3" s="23">
        <v>0.104</v>
      </c>
      <c r="E3" s="23">
        <v>5.5399999999999998E-2</v>
      </c>
      <c r="F3" s="23">
        <v>5.6100000000000004E-3</v>
      </c>
      <c r="G3" s="23">
        <v>0.192</v>
      </c>
      <c r="H3" s="23">
        <v>0.41</v>
      </c>
      <c r="I3" s="23">
        <v>0</v>
      </c>
      <c r="J3" s="23">
        <v>1.2999999999999999E-2</v>
      </c>
      <c r="K3" s="23">
        <v>0</v>
      </c>
      <c r="L3" s="23">
        <v>0</v>
      </c>
      <c r="M3" s="23">
        <v>0</v>
      </c>
      <c r="N3" s="23">
        <v>0</v>
      </c>
      <c r="P3" t="s">
        <v>97</v>
      </c>
      <c r="Q3">
        <v>10</v>
      </c>
      <c r="R3" s="23">
        <f>C3/SUM($C$3:$N$25,$C$28:$N$50,$C$53:$N$75)</f>
        <v>2.345066863282392E-3</v>
      </c>
      <c r="S3" s="23">
        <f t="shared" ref="S3:AC18" si="0">D3/SUM($C$3:$N$25,$C$28:$N$50,$C$53:$N$75)</f>
        <v>4.6190710943441052E-3</v>
      </c>
      <c r="T3" s="23">
        <f t="shared" si="0"/>
        <v>2.4605436406409946E-3</v>
      </c>
      <c r="U3" s="23">
        <f t="shared" si="0"/>
        <v>2.4916335422375417E-4</v>
      </c>
      <c r="V3" s="23">
        <f t="shared" si="0"/>
        <v>8.5275158664814259E-3</v>
      </c>
      <c r="W3" s="23">
        <f t="shared" si="0"/>
        <v>1.8209799506548878E-2</v>
      </c>
      <c r="X3" s="23">
        <f t="shared" si="0"/>
        <v>0</v>
      </c>
      <c r="Y3" s="23">
        <f t="shared" si="0"/>
        <v>5.7738388679301315E-4</v>
      </c>
      <c r="Z3" s="23">
        <f t="shared" si="0"/>
        <v>0</v>
      </c>
      <c r="AA3" s="23">
        <f t="shared" si="0"/>
        <v>0</v>
      </c>
      <c r="AB3" s="23">
        <f t="shared" si="0"/>
        <v>0</v>
      </c>
      <c r="AC3" s="23">
        <f t="shared" si="0"/>
        <v>0</v>
      </c>
      <c r="AE3" t="s">
        <v>97</v>
      </c>
      <c r="AF3">
        <v>10</v>
      </c>
      <c r="AG3" s="24">
        <f t="shared" ref="AG3:AR12" si="1">$AF3*2+2-(AG$2*2)</f>
        <v>22</v>
      </c>
      <c r="AH3" s="25">
        <f t="shared" si="1"/>
        <v>20</v>
      </c>
      <c r="AI3" s="7">
        <f t="shared" si="1"/>
        <v>18</v>
      </c>
      <c r="AJ3" s="7">
        <f t="shared" si="1"/>
        <v>16</v>
      </c>
      <c r="AK3" s="26">
        <f t="shared" si="1"/>
        <v>14</v>
      </c>
      <c r="AL3" s="26">
        <f t="shared" si="1"/>
        <v>12</v>
      </c>
      <c r="AM3" s="26">
        <f t="shared" si="1"/>
        <v>10</v>
      </c>
      <c r="AN3" s="27">
        <f t="shared" si="1"/>
        <v>8</v>
      </c>
      <c r="AO3" s="27">
        <f t="shared" si="1"/>
        <v>6</v>
      </c>
      <c r="AP3" s="27">
        <f t="shared" si="1"/>
        <v>4</v>
      </c>
      <c r="AQ3" s="27">
        <f t="shared" si="1"/>
        <v>2</v>
      </c>
      <c r="AR3" s="27">
        <f t="shared" si="1"/>
        <v>0</v>
      </c>
      <c r="AS3">
        <v>7</v>
      </c>
      <c r="AT3" s="25" t="s">
        <v>100</v>
      </c>
      <c r="AU3" s="28">
        <f>SUM(S3:S25)</f>
        <v>0.10388779446776411</v>
      </c>
      <c r="AW3" t="s">
        <v>97</v>
      </c>
      <c r="AX3">
        <v>10</v>
      </c>
      <c r="AY3" t="s">
        <v>163</v>
      </c>
      <c r="AZ3" s="30" t="s">
        <v>153</v>
      </c>
      <c r="BA3" s="30" t="s">
        <v>153</v>
      </c>
      <c r="BB3" s="30" t="s">
        <v>153</v>
      </c>
      <c r="BC3" s="30" t="s">
        <v>117</v>
      </c>
      <c r="BD3" s="30" t="s">
        <v>117</v>
      </c>
      <c r="BE3" s="30" t="s">
        <v>117</v>
      </c>
      <c r="BF3" s="30" t="s">
        <v>126</v>
      </c>
      <c r="BG3" s="30" t="s">
        <v>126</v>
      </c>
      <c r="BH3" s="30" t="s">
        <v>126</v>
      </c>
      <c r="BI3" s="30" t="s">
        <v>126</v>
      </c>
      <c r="BJ3" s="30" t="s">
        <v>126</v>
      </c>
      <c r="BL3" t="s">
        <v>163</v>
      </c>
      <c r="BM3">
        <v>3403</v>
      </c>
      <c r="BN3" s="23">
        <f>SUMIF($AY$3:$BJ$25,"="&amp;BL3,$R$3:$AC$25)</f>
        <v>8.2521481666262969E-3</v>
      </c>
    </row>
    <row r="4" spans="1:66" x14ac:dyDescent="0.25">
      <c r="B4">
        <v>11</v>
      </c>
      <c r="C4" s="23">
        <v>0.13300000000000001</v>
      </c>
      <c r="D4" s="23">
        <v>0.12</v>
      </c>
      <c r="E4" s="23">
        <v>1.7999999999999999E-2</v>
      </c>
      <c r="F4" s="23">
        <v>9.8700000000000003E-3</v>
      </c>
      <c r="G4" s="23">
        <v>0.17299999999999999</v>
      </c>
      <c r="H4" s="23">
        <v>0.20599999999999999</v>
      </c>
      <c r="I4" s="23">
        <v>0</v>
      </c>
      <c r="J4" s="23">
        <v>3.5400000000000001E-2</v>
      </c>
      <c r="K4" s="23">
        <v>0</v>
      </c>
      <c r="L4" s="23">
        <v>0</v>
      </c>
      <c r="M4" s="23">
        <v>0</v>
      </c>
      <c r="N4" s="23">
        <v>0</v>
      </c>
      <c r="Q4">
        <v>11</v>
      </c>
      <c r="R4" s="23">
        <f t="shared" ref="R4:AC25" si="2">C4/SUM($C$3:$N$25,$C$28:$N$50,$C$53:$N$75)</f>
        <v>5.9070813033439045E-3</v>
      </c>
      <c r="S4" s="23">
        <f t="shared" si="0"/>
        <v>5.3296974165508914E-3</v>
      </c>
      <c r="T4" s="23">
        <f t="shared" si="0"/>
        <v>7.9945461248263363E-4</v>
      </c>
      <c r="U4" s="23">
        <f t="shared" si="0"/>
        <v>4.3836761251131082E-4</v>
      </c>
      <c r="V4" s="23">
        <f t="shared" si="0"/>
        <v>7.6836471088608674E-3</v>
      </c>
      <c r="W4" s="23">
        <f t="shared" si="0"/>
        <v>9.1493138984123628E-3</v>
      </c>
      <c r="X4" s="23">
        <f t="shared" si="0"/>
        <v>0</v>
      </c>
      <c r="Y4" s="23">
        <f t="shared" si="0"/>
        <v>1.5722607378825129E-3</v>
      </c>
      <c r="Z4" s="23">
        <f t="shared" si="0"/>
        <v>0</v>
      </c>
      <c r="AA4" s="23">
        <f t="shared" si="0"/>
        <v>0</v>
      </c>
      <c r="AB4" s="23">
        <f t="shared" si="0"/>
        <v>0</v>
      </c>
      <c r="AC4" s="23">
        <f t="shared" si="0"/>
        <v>0</v>
      </c>
      <c r="AF4">
        <v>11</v>
      </c>
      <c r="AG4" s="24">
        <f t="shared" si="1"/>
        <v>24</v>
      </c>
      <c r="AH4" s="25">
        <f t="shared" si="1"/>
        <v>22</v>
      </c>
      <c r="AI4" s="7">
        <f t="shared" si="1"/>
        <v>20</v>
      </c>
      <c r="AJ4" s="7">
        <f t="shared" si="1"/>
        <v>18</v>
      </c>
      <c r="AK4" s="26">
        <f t="shared" si="1"/>
        <v>16</v>
      </c>
      <c r="AL4" s="26">
        <f t="shared" si="1"/>
        <v>14</v>
      </c>
      <c r="AM4" s="26">
        <f t="shared" si="1"/>
        <v>12</v>
      </c>
      <c r="AN4" s="27">
        <f t="shared" si="1"/>
        <v>10</v>
      </c>
      <c r="AO4" s="27">
        <f t="shared" si="1"/>
        <v>8</v>
      </c>
      <c r="AP4" s="27">
        <f t="shared" si="1"/>
        <v>6</v>
      </c>
      <c r="AQ4" s="27">
        <f t="shared" si="1"/>
        <v>4</v>
      </c>
      <c r="AR4" s="27">
        <f t="shared" si="1"/>
        <v>2</v>
      </c>
      <c r="AS4">
        <v>7</v>
      </c>
      <c r="AT4" s="7" t="s">
        <v>101</v>
      </c>
      <c r="AU4" s="28">
        <f>SUM(T3:U25)</f>
        <v>0.14443257928127223</v>
      </c>
      <c r="AX4">
        <v>11</v>
      </c>
      <c r="AY4" t="s">
        <v>163</v>
      </c>
      <c r="AZ4" s="30" t="s">
        <v>153</v>
      </c>
      <c r="BA4" s="30" t="s">
        <v>153</v>
      </c>
      <c r="BB4" s="30" t="s">
        <v>153</v>
      </c>
      <c r="BC4" s="30" t="s">
        <v>117</v>
      </c>
      <c r="BD4" s="30" t="s">
        <v>117</v>
      </c>
      <c r="BE4" s="30" t="s">
        <v>117</v>
      </c>
      <c r="BF4" s="30" t="s">
        <v>126</v>
      </c>
      <c r="BG4" s="30" t="s">
        <v>126</v>
      </c>
      <c r="BH4" s="30" t="s">
        <v>126</v>
      </c>
      <c r="BI4" s="30" t="s">
        <v>126</v>
      </c>
      <c r="BJ4" s="30" t="s">
        <v>126</v>
      </c>
      <c r="BL4" t="s">
        <v>162</v>
      </c>
      <c r="BM4">
        <v>3402</v>
      </c>
      <c r="BN4" s="23">
        <f t="shared" ref="BN4:BN40" si="3">SUMIF($AY$3:$BJ$25,"="&amp;BL4,$R$3:$AC$25)</f>
        <v>2.6781729518168228E-2</v>
      </c>
    </row>
    <row r="5" spans="1:66" x14ac:dyDescent="0.25">
      <c r="B5">
        <v>12</v>
      </c>
      <c r="C5" s="23">
        <v>0.249</v>
      </c>
      <c r="D5" s="23">
        <v>0.26800000000000002</v>
      </c>
      <c r="E5" s="23">
        <v>0.318</v>
      </c>
      <c r="F5" s="23">
        <v>3.32E-2</v>
      </c>
      <c r="G5" s="23">
        <v>0.154</v>
      </c>
      <c r="H5" s="23">
        <v>0.27400000000000002</v>
      </c>
      <c r="I5" s="23">
        <v>1.23E-2</v>
      </c>
      <c r="J5" s="23">
        <v>0.121</v>
      </c>
      <c r="K5" s="23">
        <v>1.1299999999999999E-2</v>
      </c>
      <c r="L5" s="23">
        <v>0</v>
      </c>
      <c r="M5" s="23">
        <v>0</v>
      </c>
      <c r="N5" s="23">
        <v>0</v>
      </c>
      <c r="Q5">
        <v>12</v>
      </c>
      <c r="R5" s="23">
        <f t="shared" si="2"/>
        <v>1.1059122139343099E-2</v>
      </c>
      <c r="S5" s="23">
        <f t="shared" si="0"/>
        <v>1.1902990896963658E-2</v>
      </c>
      <c r="T5" s="23">
        <f t="shared" si="0"/>
        <v>1.4123698153859863E-2</v>
      </c>
      <c r="U5" s="23">
        <f t="shared" si="0"/>
        <v>1.47454961857908E-3</v>
      </c>
      <c r="V5" s="23">
        <f t="shared" si="0"/>
        <v>6.8397783512403106E-3</v>
      </c>
      <c r="W5" s="23">
        <f t="shared" si="0"/>
        <v>1.2169475767791203E-2</v>
      </c>
      <c r="X5" s="23">
        <f t="shared" si="0"/>
        <v>5.462939851964664E-4</v>
      </c>
      <c r="Y5" s="23">
        <f t="shared" si="0"/>
        <v>5.3741115616888152E-3</v>
      </c>
      <c r="Z5" s="23">
        <f t="shared" si="0"/>
        <v>5.0187984005854226E-4</v>
      </c>
      <c r="AA5" s="23">
        <f t="shared" si="0"/>
        <v>0</v>
      </c>
      <c r="AB5" s="23">
        <f t="shared" si="0"/>
        <v>0</v>
      </c>
      <c r="AC5" s="23">
        <f t="shared" si="0"/>
        <v>0</v>
      </c>
      <c r="AF5">
        <v>12</v>
      </c>
      <c r="AG5" s="24">
        <f t="shared" si="1"/>
        <v>26</v>
      </c>
      <c r="AH5" s="25">
        <f t="shared" si="1"/>
        <v>24</v>
      </c>
      <c r="AI5" s="7">
        <f t="shared" si="1"/>
        <v>22</v>
      </c>
      <c r="AJ5" s="7">
        <f t="shared" si="1"/>
        <v>20</v>
      </c>
      <c r="AK5" s="26">
        <f t="shared" si="1"/>
        <v>18</v>
      </c>
      <c r="AL5" s="26">
        <f t="shared" si="1"/>
        <v>16</v>
      </c>
      <c r="AM5" s="26">
        <f t="shared" si="1"/>
        <v>14</v>
      </c>
      <c r="AN5" s="27">
        <f t="shared" si="1"/>
        <v>12</v>
      </c>
      <c r="AO5" s="27">
        <f t="shared" si="1"/>
        <v>10</v>
      </c>
      <c r="AP5" s="27">
        <f t="shared" si="1"/>
        <v>8</v>
      </c>
      <c r="AQ5" s="27">
        <f t="shared" si="1"/>
        <v>6</v>
      </c>
      <c r="AR5" s="27">
        <f t="shared" si="1"/>
        <v>4</v>
      </c>
      <c r="AS5">
        <v>6</v>
      </c>
      <c r="AT5" s="26" t="s">
        <v>102</v>
      </c>
      <c r="AU5" s="28">
        <f>SUM(V3:X25)</f>
        <v>0.1871967389273225</v>
      </c>
      <c r="AX5">
        <v>12</v>
      </c>
      <c r="AY5" t="s">
        <v>162</v>
      </c>
      <c r="AZ5" s="30" t="s">
        <v>152</v>
      </c>
      <c r="BA5" s="30" t="s">
        <v>152</v>
      </c>
      <c r="BB5" s="30" t="s">
        <v>152</v>
      </c>
      <c r="BC5" s="30" t="s">
        <v>116</v>
      </c>
      <c r="BD5" s="30" t="s">
        <v>116</v>
      </c>
      <c r="BE5" s="30" t="s">
        <v>116</v>
      </c>
      <c r="BF5" s="30" t="s">
        <v>126</v>
      </c>
      <c r="BG5" s="30" t="s">
        <v>126</v>
      </c>
      <c r="BH5" s="30" t="s">
        <v>126</v>
      </c>
      <c r="BI5" s="30" t="s">
        <v>126</v>
      </c>
      <c r="BJ5" s="30" t="s">
        <v>126</v>
      </c>
      <c r="BL5" t="s">
        <v>161</v>
      </c>
      <c r="BM5">
        <v>3401</v>
      </c>
      <c r="BN5" s="23">
        <f t="shared" si="3"/>
        <v>5.0854196182923091E-2</v>
      </c>
    </row>
    <row r="6" spans="1:66" x14ac:dyDescent="0.25">
      <c r="B6">
        <v>13</v>
      </c>
      <c r="C6" s="23">
        <v>0.35399999999999998</v>
      </c>
      <c r="D6" s="23">
        <v>0.23400000000000001</v>
      </c>
      <c r="E6" s="23">
        <v>0.32100000000000001</v>
      </c>
      <c r="F6" s="23">
        <v>8.0699999999999994E-2</v>
      </c>
      <c r="G6" s="23">
        <v>0.15</v>
      </c>
      <c r="H6" s="23">
        <v>0.34899999999999998</v>
      </c>
      <c r="I6" s="23">
        <v>7.1199999999999999E-2</v>
      </c>
      <c r="J6" s="23">
        <v>0.17100000000000001</v>
      </c>
      <c r="K6" s="23">
        <v>2.5899999999999999E-2</v>
      </c>
      <c r="L6" s="23">
        <v>3.1800000000000001E-3</v>
      </c>
      <c r="M6" s="23">
        <v>0</v>
      </c>
      <c r="N6" s="23">
        <v>0</v>
      </c>
      <c r="Q6">
        <v>13</v>
      </c>
      <c r="R6" s="23">
        <f t="shared" si="2"/>
        <v>1.5722607378825127E-2</v>
      </c>
      <c r="S6" s="23">
        <f t="shared" si="0"/>
        <v>1.0392909962274238E-2</v>
      </c>
      <c r="T6" s="23">
        <f t="shared" si="0"/>
        <v>1.4256940589273634E-2</v>
      </c>
      <c r="U6" s="23">
        <f t="shared" si="0"/>
        <v>3.5842215126304739E-3</v>
      </c>
      <c r="V6" s="23">
        <f t="shared" si="0"/>
        <v>6.6621217706886136E-3</v>
      </c>
      <c r="W6" s="23">
        <f t="shared" si="0"/>
        <v>1.5500536653135508E-2</v>
      </c>
      <c r="X6" s="23">
        <f t="shared" si="0"/>
        <v>3.1622871338201955E-3</v>
      </c>
      <c r="Y6" s="23">
        <f t="shared" si="0"/>
        <v>7.5948188185850207E-3</v>
      </c>
      <c r="Z6" s="23">
        <f t="shared" si="0"/>
        <v>1.1503263590722341E-3</v>
      </c>
      <c r="AA6" s="23">
        <f t="shared" si="0"/>
        <v>1.4123698153859862E-4</v>
      </c>
      <c r="AB6" s="23">
        <f t="shared" si="0"/>
        <v>0</v>
      </c>
      <c r="AC6" s="23">
        <f t="shared" si="0"/>
        <v>0</v>
      </c>
      <c r="AF6">
        <v>13</v>
      </c>
      <c r="AG6" s="24">
        <f t="shared" si="1"/>
        <v>28</v>
      </c>
      <c r="AH6" s="25">
        <f t="shared" si="1"/>
        <v>26</v>
      </c>
      <c r="AI6" s="7">
        <f t="shared" si="1"/>
        <v>24</v>
      </c>
      <c r="AJ6" s="7">
        <f t="shared" si="1"/>
        <v>22</v>
      </c>
      <c r="AK6" s="26">
        <f t="shared" si="1"/>
        <v>20</v>
      </c>
      <c r="AL6" s="26">
        <f t="shared" si="1"/>
        <v>18</v>
      </c>
      <c r="AM6" s="26">
        <f t="shared" si="1"/>
        <v>16</v>
      </c>
      <c r="AN6" s="27">
        <f t="shared" si="1"/>
        <v>14</v>
      </c>
      <c r="AO6" s="27">
        <f t="shared" si="1"/>
        <v>12</v>
      </c>
      <c r="AP6" s="27">
        <f t="shared" si="1"/>
        <v>10</v>
      </c>
      <c r="AQ6" s="27">
        <f t="shared" si="1"/>
        <v>8</v>
      </c>
      <c r="AR6" s="27">
        <f t="shared" si="1"/>
        <v>6</v>
      </c>
      <c r="AS6">
        <v>6</v>
      </c>
      <c r="AT6" s="27" t="s">
        <v>103</v>
      </c>
      <c r="AU6" s="28">
        <f>SUM(Y3:AC25)</f>
        <v>6.0376588900493994E-2</v>
      </c>
      <c r="AX6">
        <v>13</v>
      </c>
      <c r="AY6" t="s">
        <v>162</v>
      </c>
      <c r="AZ6" s="30" t="s">
        <v>152</v>
      </c>
      <c r="BA6" s="30" t="s">
        <v>152</v>
      </c>
      <c r="BB6" s="30" t="s">
        <v>152</v>
      </c>
      <c r="BC6" s="30" t="s">
        <v>116</v>
      </c>
      <c r="BD6" s="30" t="s">
        <v>116</v>
      </c>
      <c r="BE6" s="30" t="s">
        <v>116</v>
      </c>
      <c r="BF6" s="30" t="s">
        <v>126</v>
      </c>
      <c r="BG6" s="30" t="s">
        <v>126</v>
      </c>
      <c r="BH6" s="30" t="s">
        <v>126</v>
      </c>
      <c r="BI6" s="30" t="s">
        <v>126</v>
      </c>
      <c r="BJ6" s="30" t="s">
        <v>126</v>
      </c>
      <c r="BL6" t="s">
        <v>160</v>
      </c>
      <c r="BM6">
        <v>3400</v>
      </c>
      <c r="BN6" s="23">
        <f t="shared" si="3"/>
        <v>4.5746569492061816E-2</v>
      </c>
    </row>
    <row r="7" spans="1:66" x14ac:dyDescent="0.25">
      <c r="B7">
        <v>14</v>
      </c>
      <c r="C7" s="23">
        <v>0.50900000000000001</v>
      </c>
      <c r="D7" s="23">
        <v>0.28999999999999998</v>
      </c>
      <c r="E7" s="23">
        <v>0.34899999999999998</v>
      </c>
      <c r="F7" s="23">
        <v>9.11E-2</v>
      </c>
      <c r="G7" s="23">
        <v>0.14599999999999999</v>
      </c>
      <c r="H7" s="23">
        <v>0.23300000000000001</v>
      </c>
      <c r="I7" s="23">
        <v>9.8000000000000004E-2</v>
      </c>
      <c r="J7" s="23">
        <v>5.0099999999999999E-2</v>
      </c>
      <c r="K7" s="23">
        <v>3.1899999999999998E-2</v>
      </c>
      <c r="L7" s="23">
        <v>7.4799999999999997E-3</v>
      </c>
      <c r="M7" s="23">
        <v>7.2700000000000004E-3</v>
      </c>
      <c r="N7" s="23">
        <v>0</v>
      </c>
      <c r="Q7">
        <v>14</v>
      </c>
      <c r="R7" s="23">
        <f t="shared" si="2"/>
        <v>2.2606799875203365E-2</v>
      </c>
      <c r="S7" s="23">
        <f t="shared" si="0"/>
        <v>1.2880102089997986E-2</v>
      </c>
      <c r="T7" s="23">
        <f t="shared" si="0"/>
        <v>1.5500536653135508E-2</v>
      </c>
      <c r="U7" s="23">
        <f t="shared" si="0"/>
        <v>4.0461286220648852E-3</v>
      </c>
      <c r="V7" s="23">
        <f t="shared" si="0"/>
        <v>6.4844651901369175E-3</v>
      </c>
      <c r="W7" s="23">
        <f t="shared" si="0"/>
        <v>1.0348495817136314E-2</v>
      </c>
      <c r="X7" s="23">
        <f t="shared" si="0"/>
        <v>4.3525862235165615E-3</v>
      </c>
      <c r="Y7" s="23">
        <f t="shared" si="0"/>
        <v>2.2251486714099972E-3</v>
      </c>
      <c r="Z7" s="23">
        <f t="shared" si="0"/>
        <v>1.4168112298997785E-3</v>
      </c>
      <c r="AA7" s="23">
        <f t="shared" si="0"/>
        <v>3.3221780563167221E-4</v>
      </c>
      <c r="AB7" s="23">
        <f t="shared" si="0"/>
        <v>3.2289083515270816E-4</v>
      </c>
      <c r="AC7" s="23">
        <f t="shared" si="0"/>
        <v>0</v>
      </c>
      <c r="AF7">
        <v>14</v>
      </c>
      <c r="AG7" s="24">
        <f t="shared" si="1"/>
        <v>30</v>
      </c>
      <c r="AH7" s="25">
        <f t="shared" si="1"/>
        <v>28</v>
      </c>
      <c r="AI7" s="7">
        <f t="shared" si="1"/>
        <v>26</v>
      </c>
      <c r="AJ7" s="7">
        <f t="shared" si="1"/>
        <v>24</v>
      </c>
      <c r="AK7" s="26">
        <f t="shared" si="1"/>
        <v>22</v>
      </c>
      <c r="AL7" s="26">
        <f t="shared" si="1"/>
        <v>20</v>
      </c>
      <c r="AM7" s="26">
        <f t="shared" si="1"/>
        <v>18</v>
      </c>
      <c r="AN7" s="27">
        <f t="shared" si="1"/>
        <v>16</v>
      </c>
      <c r="AO7" s="27">
        <f t="shared" si="1"/>
        <v>14</v>
      </c>
      <c r="AP7" s="27">
        <f t="shared" si="1"/>
        <v>12</v>
      </c>
      <c r="AQ7" s="27">
        <f t="shared" si="1"/>
        <v>10</v>
      </c>
      <c r="AR7" s="27">
        <f t="shared" si="1"/>
        <v>8</v>
      </c>
      <c r="AS7">
        <v>5</v>
      </c>
      <c r="AX7">
        <v>14</v>
      </c>
      <c r="AY7" t="s">
        <v>161</v>
      </c>
      <c r="AZ7" s="30" t="s">
        <v>151</v>
      </c>
      <c r="BA7" s="30" t="s">
        <v>151</v>
      </c>
      <c r="BB7" s="30" t="s">
        <v>151</v>
      </c>
      <c r="BC7" s="30" t="s">
        <v>115</v>
      </c>
      <c r="BD7" s="30" t="s">
        <v>115</v>
      </c>
      <c r="BE7" s="30" t="s">
        <v>115</v>
      </c>
      <c r="BF7" s="30" t="s">
        <v>125</v>
      </c>
      <c r="BG7" s="30" t="s">
        <v>125</v>
      </c>
      <c r="BH7" s="30" t="s">
        <v>125</v>
      </c>
      <c r="BI7" s="30" t="s">
        <v>125</v>
      </c>
      <c r="BJ7" s="30" t="s">
        <v>125</v>
      </c>
      <c r="BL7" t="s">
        <v>159</v>
      </c>
      <c r="BM7">
        <v>3399</v>
      </c>
      <c r="BN7" s="23">
        <f t="shared" si="3"/>
        <v>2.5484836480140848E-2</v>
      </c>
    </row>
    <row r="8" spans="1:66" x14ac:dyDescent="0.25">
      <c r="B8">
        <v>15</v>
      </c>
      <c r="C8" s="23">
        <v>0.63600000000000001</v>
      </c>
      <c r="D8" s="23">
        <v>0.33300000000000002</v>
      </c>
      <c r="E8" s="23">
        <v>0.36699999999999999</v>
      </c>
      <c r="F8" s="23">
        <v>5.28E-2</v>
      </c>
      <c r="G8" s="23">
        <v>0.13200000000000001</v>
      </c>
      <c r="H8" s="23">
        <v>0.127</v>
      </c>
      <c r="I8" s="23">
        <v>8.1500000000000003E-2</v>
      </c>
      <c r="J8" s="23">
        <v>3.4700000000000002E-2</v>
      </c>
      <c r="K8" s="23">
        <v>3.2800000000000003E-2</v>
      </c>
      <c r="L8" s="23">
        <v>1.3100000000000001E-2</v>
      </c>
      <c r="M8" s="23">
        <v>2.3699999999999999E-2</v>
      </c>
      <c r="N8" s="23">
        <v>0</v>
      </c>
      <c r="Q8">
        <v>15</v>
      </c>
      <c r="R8" s="23">
        <f t="shared" si="2"/>
        <v>2.8247396307719726E-2</v>
      </c>
      <c r="S8" s="23">
        <f t="shared" si="0"/>
        <v>1.4789910330928724E-2</v>
      </c>
      <c r="T8" s="23">
        <f t="shared" si="0"/>
        <v>1.6299991265618142E-2</v>
      </c>
      <c r="U8" s="23">
        <f t="shared" si="0"/>
        <v>2.345066863282392E-3</v>
      </c>
      <c r="V8" s="23">
        <f t="shared" si="0"/>
        <v>5.8626671582059807E-3</v>
      </c>
      <c r="W8" s="23">
        <f t="shared" si="0"/>
        <v>5.6405964325163599E-3</v>
      </c>
      <c r="X8" s="23">
        <f t="shared" si="0"/>
        <v>3.6197528287408138E-3</v>
      </c>
      <c r="Y8" s="23">
        <f t="shared" si="0"/>
        <v>1.5411708362859662E-3</v>
      </c>
      <c r="Z8" s="23">
        <f t="shared" si="0"/>
        <v>1.4567839605239103E-3</v>
      </c>
      <c r="AA8" s="23">
        <f t="shared" si="0"/>
        <v>5.8182530130680568E-4</v>
      </c>
      <c r="AB8" s="23">
        <f t="shared" si="0"/>
        <v>1.052615239768801E-3</v>
      </c>
      <c r="AC8" s="23">
        <f t="shared" si="0"/>
        <v>0</v>
      </c>
      <c r="AF8">
        <v>15</v>
      </c>
      <c r="AG8" s="24">
        <f t="shared" si="1"/>
        <v>32</v>
      </c>
      <c r="AH8" s="25">
        <f t="shared" si="1"/>
        <v>30</v>
      </c>
      <c r="AI8" s="7">
        <f t="shared" si="1"/>
        <v>28</v>
      </c>
      <c r="AJ8" s="7">
        <f t="shared" si="1"/>
        <v>26</v>
      </c>
      <c r="AK8" s="26">
        <f t="shared" si="1"/>
        <v>24</v>
      </c>
      <c r="AL8" s="26">
        <f t="shared" si="1"/>
        <v>22</v>
      </c>
      <c r="AM8" s="26">
        <f t="shared" si="1"/>
        <v>20</v>
      </c>
      <c r="AN8" s="27">
        <f t="shared" si="1"/>
        <v>18</v>
      </c>
      <c r="AO8" s="27">
        <f t="shared" si="1"/>
        <v>16</v>
      </c>
      <c r="AP8" s="27">
        <f t="shared" si="1"/>
        <v>14</v>
      </c>
      <c r="AQ8" s="27">
        <f t="shared" si="1"/>
        <v>12</v>
      </c>
      <c r="AR8" s="27">
        <f t="shared" si="1"/>
        <v>10</v>
      </c>
      <c r="AS8">
        <v>5</v>
      </c>
      <c r="AT8" t="s">
        <v>105</v>
      </c>
      <c r="AU8" s="29">
        <f>SUM(R3:AC4)</f>
        <v>6.7868366902359048E-2</v>
      </c>
      <c r="AX8">
        <v>15</v>
      </c>
      <c r="AY8" t="s">
        <v>161</v>
      </c>
      <c r="AZ8" s="30" t="s">
        <v>151</v>
      </c>
      <c r="BA8" s="30" t="s">
        <v>151</v>
      </c>
      <c r="BB8" s="30" t="s">
        <v>151</v>
      </c>
      <c r="BC8" s="30" t="s">
        <v>115</v>
      </c>
      <c r="BD8" s="30" t="s">
        <v>115</v>
      </c>
      <c r="BE8" s="30" t="s">
        <v>115</v>
      </c>
      <c r="BF8" s="30" t="s">
        <v>125</v>
      </c>
      <c r="BG8" s="30" t="s">
        <v>125</v>
      </c>
      <c r="BH8" s="30" t="s">
        <v>125</v>
      </c>
      <c r="BI8" s="30" t="s">
        <v>125</v>
      </c>
      <c r="BJ8" s="30" t="s">
        <v>125</v>
      </c>
      <c r="BL8" t="s">
        <v>158</v>
      </c>
      <c r="BM8">
        <v>3398</v>
      </c>
      <c r="BN8" s="23">
        <f t="shared" si="3"/>
        <v>2.6914971953582003E-3</v>
      </c>
    </row>
    <row r="9" spans="1:66" x14ac:dyDescent="0.25">
      <c r="B9">
        <v>16</v>
      </c>
      <c r="C9" s="23">
        <v>0.502</v>
      </c>
      <c r="D9" s="23">
        <v>0.24099999999999999</v>
      </c>
      <c r="E9" s="23">
        <v>0.28999999999999998</v>
      </c>
      <c r="F9" s="23">
        <v>7.3999999999999996E-2</v>
      </c>
      <c r="G9" s="23">
        <v>0.10299999999999999</v>
      </c>
      <c r="H9" s="23">
        <v>8.1199999999999994E-2</v>
      </c>
      <c r="I9" s="23">
        <v>6.6E-3</v>
      </c>
      <c r="J9" s="23">
        <v>3.27E-2</v>
      </c>
      <c r="K9" s="23">
        <v>3.5599999999999998E-3</v>
      </c>
      <c r="L9" s="23">
        <v>1.4999999999999999E-2</v>
      </c>
      <c r="M9" s="23">
        <v>2.1000000000000001E-2</v>
      </c>
      <c r="N9" s="23">
        <v>5.4799999999999996E-3</v>
      </c>
      <c r="Q9">
        <v>16</v>
      </c>
      <c r="R9" s="23">
        <f t="shared" si="2"/>
        <v>2.2295900859237897E-2</v>
      </c>
      <c r="S9" s="23">
        <f t="shared" si="0"/>
        <v>1.0703808978239707E-2</v>
      </c>
      <c r="T9" s="23">
        <f t="shared" si="0"/>
        <v>1.2880102089997986E-2</v>
      </c>
      <c r="U9" s="23">
        <f t="shared" si="0"/>
        <v>3.2866467402063826E-3</v>
      </c>
      <c r="V9" s="23">
        <f t="shared" si="0"/>
        <v>4.5746569492061814E-3</v>
      </c>
      <c r="W9" s="23">
        <f t="shared" si="0"/>
        <v>3.6064285851994363E-3</v>
      </c>
      <c r="X9" s="23">
        <f t="shared" si="0"/>
        <v>2.93133357910299E-4</v>
      </c>
      <c r="Y9" s="23">
        <f t="shared" si="0"/>
        <v>1.4523425460101179E-3</v>
      </c>
      <c r="Z9" s="23">
        <f t="shared" si="0"/>
        <v>1.5811435669100976E-4</v>
      </c>
      <c r="AA9" s="23">
        <f t="shared" si="0"/>
        <v>6.6621217706886143E-4</v>
      </c>
      <c r="AB9" s="23">
        <f t="shared" si="0"/>
        <v>9.3269704789640604E-4</v>
      </c>
      <c r="AC9" s="23">
        <f t="shared" si="0"/>
        <v>2.4338951535582401E-4</v>
      </c>
      <c r="AF9">
        <v>16</v>
      </c>
      <c r="AG9" s="24">
        <f t="shared" si="1"/>
        <v>34</v>
      </c>
      <c r="AH9" s="25">
        <f t="shared" si="1"/>
        <v>32</v>
      </c>
      <c r="AI9" s="7">
        <f t="shared" si="1"/>
        <v>30</v>
      </c>
      <c r="AJ9" s="7">
        <f t="shared" si="1"/>
        <v>28</v>
      </c>
      <c r="AK9" s="26">
        <f t="shared" si="1"/>
        <v>26</v>
      </c>
      <c r="AL9" s="26">
        <f t="shared" si="1"/>
        <v>24</v>
      </c>
      <c r="AM9" s="26">
        <f t="shared" si="1"/>
        <v>22</v>
      </c>
      <c r="AN9" s="27">
        <f t="shared" si="1"/>
        <v>20</v>
      </c>
      <c r="AO9" s="27">
        <f t="shared" si="1"/>
        <v>18</v>
      </c>
      <c r="AP9" s="27">
        <f t="shared" si="1"/>
        <v>16</v>
      </c>
      <c r="AQ9" s="27">
        <f t="shared" si="1"/>
        <v>14</v>
      </c>
      <c r="AR9" s="27">
        <f t="shared" si="1"/>
        <v>12</v>
      </c>
      <c r="AS9">
        <v>4</v>
      </c>
      <c r="AT9" t="s">
        <v>106</v>
      </c>
      <c r="AU9" s="29">
        <f>SUM(R5:AC16)</f>
        <v>0.54772767380151843</v>
      </c>
      <c r="AX9">
        <v>16</v>
      </c>
      <c r="AY9" t="s">
        <v>160</v>
      </c>
      <c r="AZ9" s="30" t="s">
        <v>150</v>
      </c>
      <c r="BA9" s="30" t="s">
        <v>150</v>
      </c>
      <c r="BB9" s="30" t="s">
        <v>150</v>
      </c>
      <c r="BC9" s="30" t="s">
        <v>114</v>
      </c>
      <c r="BD9" s="30" t="s">
        <v>114</v>
      </c>
      <c r="BE9" s="30" t="s">
        <v>114</v>
      </c>
      <c r="BF9" s="30" t="s">
        <v>124</v>
      </c>
      <c r="BG9" s="30" t="s">
        <v>124</v>
      </c>
      <c r="BH9" s="30" t="s">
        <v>124</v>
      </c>
      <c r="BI9" s="30" t="s">
        <v>124</v>
      </c>
      <c r="BJ9" s="30" t="s">
        <v>124</v>
      </c>
      <c r="BL9" t="s">
        <v>157</v>
      </c>
      <c r="BM9">
        <v>3397</v>
      </c>
      <c r="BN9" s="23">
        <f t="shared" si="3"/>
        <v>8.2166168505159564E-4</v>
      </c>
    </row>
    <row r="10" spans="1:66" x14ac:dyDescent="0.25">
      <c r="B10">
        <v>17</v>
      </c>
      <c r="C10" s="23">
        <v>0.311</v>
      </c>
      <c r="D10" s="23">
        <v>0.14099999999999999</v>
      </c>
      <c r="E10" s="23">
        <v>0.17799999999999999</v>
      </c>
      <c r="F10" s="23">
        <v>3.2099999999999997E-2</v>
      </c>
      <c r="G10" s="23">
        <v>7.6600000000000001E-2</v>
      </c>
      <c r="H10" s="23">
        <v>5.7099999999999998E-2</v>
      </c>
      <c r="I10" s="23">
        <v>4.8300000000000003E-2</v>
      </c>
      <c r="J10" s="23">
        <v>2.53E-2</v>
      </c>
      <c r="K10" s="23">
        <v>2.8899999999999999E-2</v>
      </c>
      <c r="L10" s="23">
        <v>1.2999999999999999E-2</v>
      </c>
      <c r="M10" s="23">
        <v>1.8800000000000001E-2</v>
      </c>
      <c r="N10" s="23">
        <v>1.17E-2</v>
      </c>
      <c r="Q10">
        <v>17</v>
      </c>
      <c r="R10" s="23">
        <f t="shared" si="2"/>
        <v>1.3812799137894393E-2</v>
      </c>
      <c r="S10" s="23">
        <f t="shared" si="0"/>
        <v>6.2623944644472967E-3</v>
      </c>
      <c r="T10" s="23">
        <f t="shared" si="0"/>
        <v>7.9057178345504891E-3</v>
      </c>
      <c r="U10" s="23">
        <f t="shared" si="0"/>
        <v>1.4256940589273633E-3</v>
      </c>
      <c r="V10" s="23">
        <f t="shared" si="0"/>
        <v>3.4021235175649856E-3</v>
      </c>
      <c r="W10" s="23">
        <f t="shared" si="0"/>
        <v>2.5360476873754656E-3</v>
      </c>
      <c r="X10" s="23">
        <f t="shared" si="0"/>
        <v>2.145203210161734E-3</v>
      </c>
      <c r="Y10" s="23">
        <f t="shared" si="0"/>
        <v>1.1236778719894795E-3</v>
      </c>
      <c r="Z10" s="23">
        <f t="shared" si="0"/>
        <v>1.2835687944860062E-3</v>
      </c>
      <c r="AA10" s="23">
        <f t="shared" si="0"/>
        <v>5.7738388679301315E-4</v>
      </c>
      <c r="AB10" s="23">
        <f t="shared" si="0"/>
        <v>8.3498592859297303E-4</v>
      </c>
      <c r="AC10" s="23">
        <f t="shared" si="0"/>
        <v>5.1964549811371196E-4</v>
      </c>
      <c r="AF10">
        <v>17</v>
      </c>
      <c r="AG10" s="24">
        <f t="shared" si="1"/>
        <v>36</v>
      </c>
      <c r="AH10" s="25">
        <f t="shared" si="1"/>
        <v>34</v>
      </c>
      <c r="AI10" s="7">
        <f t="shared" si="1"/>
        <v>32</v>
      </c>
      <c r="AJ10" s="7">
        <f t="shared" si="1"/>
        <v>30</v>
      </c>
      <c r="AK10" s="26">
        <f t="shared" si="1"/>
        <v>28</v>
      </c>
      <c r="AL10" s="26">
        <f t="shared" si="1"/>
        <v>26</v>
      </c>
      <c r="AM10" s="26">
        <f t="shared" si="1"/>
        <v>24</v>
      </c>
      <c r="AN10" s="27">
        <f t="shared" si="1"/>
        <v>22</v>
      </c>
      <c r="AO10" s="27">
        <f t="shared" si="1"/>
        <v>20</v>
      </c>
      <c r="AP10" s="27">
        <f t="shared" si="1"/>
        <v>18</v>
      </c>
      <c r="AQ10" s="27">
        <f t="shared" si="1"/>
        <v>16</v>
      </c>
      <c r="AR10" s="27">
        <f t="shared" si="1"/>
        <v>14</v>
      </c>
      <c r="AS10">
        <v>4</v>
      </c>
      <c r="AT10" t="s">
        <v>107</v>
      </c>
      <c r="AU10" s="29">
        <f>SUM(R17:AC21)</f>
        <v>3.1703705082352977E-2</v>
      </c>
      <c r="AX10">
        <v>17</v>
      </c>
      <c r="AY10" t="s">
        <v>160</v>
      </c>
      <c r="AZ10" s="30" t="s">
        <v>150</v>
      </c>
      <c r="BA10" s="30" t="s">
        <v>150</v>
      </c>
      <c r="BB10" s="30" t="s">
        <v>150</v>
      </c>
      <c r="BC10" s="30" t="s">
        <v>114</v>
      </c>
      <c r="BD10" s="30" t="s">
        <v>114</v>
      </c>
      <c r="BE10" s="30" t="s">
        <v>114</v>
      </c>
      <c r="BF10" s="30" t="s">
        <v>124</v>
      </c>
      <c r="BG10" s="30" t="s">
        <v>124</v>
      </c>
      <c r="BH10" s="30" t="s">
        <v>124</v>
      </c>
      <c r="BI10" s="30" t="s">
        <v>124</v>
      </c>
      <c r="BJ10" s="30" t="s">
        <v>124</v>
      </c>
      <c r="BL10" t="s">
        <v>156</v>
      </c>
      <c r="BM10">
        <v>3396</v>
      </c>
      <c r="BN10" s="23">
        <f t="shared" si="3"/>
        <v>6.3512227547231456E-4</v>
      </c>
    </row>
    <row r="11" spans="1:66" x14ac:dyDescent="0.25">
      <c r="B11">
        <v>18</v>
      </c>
      <c r="C11" s="23">
        <v>0.217</v>
      </c>
      <c r="D11" s="23">
        <v>0.112</v>
      </c>
      <c r="E11" s="23">
        <v>0.151</v>
      </c>
      <c r="F11" s="23">
        <v>5.7200000000000001E-2</v>
      </c>
      <c r="G11" s="23">
        <v>6.5600000000000006E-2</v>
      </c>
      <c r="H11" s="23">
        <v>4.7100000000000003E-2</v>
      </c>
      <c r="I11" s="23">
        <v>3.9899999999999998E-2</v>
      </c>
      <c r="J11" s="23">
        <v>2.2599999999999999E-2</v>
      </c>
      <c r="K11" s="23">
        <v>2.7900000000000001E-2</v>
      </c>
      <c r="L11" s="23">
        <v>1.26E-2</v>
      </c>
      <c r="M11" s="23">
        <v>1.44E-2</v>
      </c>
      <c r="N11" s="23">
        <v>2.24E-2</v>
      </c>
      <c r="Q11">
        <v>18</v>
      </c>
      <c r="R11" s="23">
        <f t="shared" si="2"/>
        <v>9.6378694949295282E-3</v>
      </c>
      <c r="S11" s="23">
        <f t="shared" si="0"/>
        <v>4.9743842554474983E-3</v>
      </c>
      <c r="T11" s="23">
        <f t="shared" si="0"/>
        <v>6.7065359158265383E-3</v>
      </c>
      <c r="U11" s="23">
        <f t="shared" si="0"/>
        <v>2.5404891018892583E-3</v>
      </c>
      <c r="V11" s="23">
        <f t="shared" si="0"/>
        <v>2.9135679210478206E-3</v>
      </c>
      <c r="W11" s="23">
        <f t="shared" si="0"/>
        <v>2.0919062359962249E-3</v>
      </c>
      <c r="X11" s="23">
        <f t="shared" si="0"/>
        <v>1.7721243910031712E-3</v>
      </c>
      <c r="Y11" s="23">
        <f t="shared" si="0"/>
        <v>1.0037596801170845E-3</v>
      </c>
      <c r="Z11" s="23">
        <f t="shared" si="0"/>
        <v>1.2391546493480824E-3</v>
      </c>
      <c r="AA11" s="23">
        <f t="shared" si="0"/>
        <v>5.5961822873784356E-4</v>
      </c>
      <c r="AB11" s="23">
        <f t="shared" si="0"/>
        <v>6.3956368998610688E-4</v>
      </c>
      <c r="AC11" s="23">
        <f t="shared" si="0"/>
        <v>9.9487685108949966E-4</v>
      </c>
      <c r="AF11">
        <v>18</v>
      </c>
      <c r="AG11" s="24">
        <f t="shared" si="1"/>
        <v>38</v>
      </c>
      <c r="AH11" s="25">
        <f t="shared" si="1"/>
        <v>36</v>
      </c>
      <c r="AI11" s="7">
        <f t="shared" si="1"/>
        <v>34</v>
      </c>
      <c r="AJ11" s="7">
        <f t="shared" si="1"/>
        <v>32</v>
      </c>
      <c r="AK11" s="26">
        <f t="shared" si="1"/>
        <v>30</v>
      </c>
      <c r="AL11" s="26">
        <f t="shared" si="1"/>
        <v>28</v>
      </c>
      <c r="AM11" s="26">
        <f t="shared" si="1"/>
        <v>26</v>
      </c>
      <c r="AN11" s="27">
        <f t="shared" si="1"/>
        <v>24</v>
      </c>
      <c r="AO11" s="27">
        <f t="shared" si="1"/>
        <v>22</v>
      </c>
      <c r="AP11" s="27">
        <f t="shared" si="1"/>
        <v>20</v>
      </c>
      <c r="AQ11" s="27">
        <f t="shared" si="1"/>
        <v>18</v>
      </c>
      <c r="AR11" s="27">
        <f t="shared" si="1"/>
        <v>16</v>
      </c>
      <c r="AS11">
        <v>4</v>
      </c>
      <c r="AT11" t="s">
        <v>108</v>
      </c>
      <c r="AU11" s="29">
        <f>SUM(R22:AC25)</f>
        <v>1.1739102701404717E-2</v>
      </c>
      <c r="AX11">
        <v>18</v>
      </c>
      <c r="AY11" t="s">
        <v>160</v>
      </c>
      <c r="AZ11" s="30" t="s">
        <v>150</v>
      </c>
      <c r="BA11" s="30" t="s">
        <v>150</v>
      </c>
      <c r="BB11" s="30" t="s">
        <v>150</v>
      </c>
      <c r="BC11" s="30" t="s">
        <v>114</v>
      </c>
      <c r="BD11" s="30" t="s">
        <v>114</v>
      </c>
      <c r="BE11" s="30" t="s">
        <v>114</v>
      </c>
      <c r="BF11" s="30" t="s">
        <v>124</v>
      </c>
      <c r="BG11" s="30" t="s">
        <v>124</v>
      </c>
      <c r="BH11" s="30" t="s">
        <v>124</v>
      </c>
      <c r="BI11" s="30" t="s">
        <v>124</v>
      </c>
      <c r="BJ11" s="30" t="s">
        <v>124</v>
      </c>
      <c r="BL11" t="s">
        <v>155</v>
      </c>
      <c r="BM11">
        <v>3395</v>
      </c>
      <c r="BN11" s="23">
        <f t="shared" si="3"/>
        <v>5.1520408359991942E-4</v>
      </c>
    </row>
    <row r="12" spans="1:66" x14ac:dyDescent="0.25">
      <c r="B12">
        <v>19</v>
      </c>
      <c r="C12" s="23">
        <v>0.215</v>
      </c>
      <c r="D12" s="23">
        <v>0.10100000000000001</v>
      </c>
      <c r="E12" s="23">
        <v>0.121</v>
      </c>
      <c r="F12" s="23">
        <v>0.03</v>
      </c>
      <c r="G12" s="23">
        <v>6.0499999999999998E-2</v>
      </c>
      <c r="H12" s="23">
        <v>3.9E-2</v>
      </c>
      <c r="I12" s="23">
        <v>3.4500000000000003E-2</v>
      </c>
      <c r="J12" s="23">
        <v>2.3199999999999998E-2</v>
      </c>
      <c r="K12" s="23">
        <v>1.95E-2</v>
      </c>
      <c r="L12" s="23">
        <v>1.38E-2</v>
      </c>
      <c r="M12" s="23">
        <v>1.15E-2</v>
      </c>
      <c r="N12" s="23">
        <v>2.87E-2</v>
      </c>
      <c r="Q12">
        <v>19</v>
      </c>
      <c r="R12" s="23">
        <f t="shared" si="2"/>
        <v>9.5490412046536806E-3</v>
      </c>
      <c r="S12" s="23">
        <f t="shared" si="0"/>
        <v>4.4858286589303338E-3</v>
      </c>
      <c r="T12" s="23">
        <f t="shared" si="0"/>
        <v>5.3741115616888152E-3</v>
      </c>
      <c r="U12" s="23">
        <f t="shared" si="0"/>
        <v>1.3324243541377229E-3</v>
      </c>
      <c r="V12" s="23">
        <f t="shared" si="0"/>
        <v>2.6870557808444076E-3</v>
      </c>
      <c r="W12" s="23">
        <f t="shared" si="0"/>
        <v>1.7321516603790396E-3</v>
      </c>
      <c r="X12" s="23">
        <f t="shared" si="0"/>
        <v>1.5322880072583813E-3</v>
      </c>
      <c r="Y12" s="23">
        <f t="shared" si="0"/>
        <v>1.0304081671998388E-3</v>
      </c>
      <c r="Z12" s="23">
        <f t="shared" si="0"/>
        <v>8.6607583018951978E-4</v>
      </c>
      <c r="AA12" s="23">
        <f t="shared" si="0"/>
        <v>6.1291520290335244E-4</v>
      </c>
      <c r="AB12" s="23">
        <f t="shared" si="0"/>
        <v>5.1076266908612711E-4</v>
      </c>
      <c r="AC12" s="23">
        <f t="shared" si="0"/>
        <v>1.2746859654584216E-3</v>
      </c>
      <c r="AF12">
        <v>19</v>
      </c>
      <c r="AG12" s="24">
        <f t="shared" si="1"/>
        <v>40</v>
      </c>
      <c r="AH12" s="25">
        <f t="shared" si="1"/>
        <v>38</v>
      </c>
      <c r="AI12" s="7">
        <f t="shared" si="1"/>
        <v>36</v>
      </c>
      <c r="AJ12" s="7">
        <f t="shared" si="1"/>
        <v>34</v>
      </c>
      <c r="AK12" s="26">
        <f t="shared" si="1"/>
        <v>32</v>
      </c>
      <c r="AL12" s="26">
        <f t="shared" si="1"/>
        <v>30</v>
      </c>
      <c r="AM12" s="26">
        <f t="shared" si="1"/>
        <v>28</v>
      </c>
      <c r="AN12" s="27">
        <f t="shared" si="1"/>
        <v>26</v>
      </c>
      <c r="AO12" s="27">
        <f t="shared" si="1"/>
        <v>24</v>
      </c>
      <c r="AP12" s="27">
        <f t="shared" si="1"/>
        <v>22</v>
      </c>
      <c r="AQ12" s="27">
        <f t="shared" si="1"/>
        <v>20</v>
      </c>
      <c r="AR12" s="27">
        <f t="shared" si="1"/>
        <v>18</v>
      </c>
      <c r="AS12">
        <v>3</v>
      </c>
      <c r="AX12">
        <v>19</v>
      </c>
      <c r="AY12" t="s">
        <v>159</v>
      </c>
      <c r="AZ12" s="30" t="s">
        <v>149</v>
      </c>
      <c r="BA12" s="30" t="s">
        <v>149</v>
      </c>
      <c r="BB12" s="30" t="s">
        <v>149</v>
      </c>
      <c r="BC12" s="30" t="s">
        <v>113</v>
      </c>
      <c r="BD12" s="30" t="s">
        <v>113</v>
      </c>
      <c r="BE12" s="30" t="s">
        <v>113</v>
      </c>
      <c r="BF12" s="30" t="s">
        <v>123</v>
      </c>
      <c r="BG12" s="30" t="s">
        <v>123</v>
      </c>
      <c r="BH12" s="30" t="s">
        <v>123</v>
      </c>
      <c r="BI12" s="30" t="s">
        <v>123</v>
      </c>
      <c r="BJ12" s="30" t="s">
        <v>123</v>
      </c>
      <c r="BL12" t="s">
        <v>154</v>
      </c>
      <c r="BM12">
        <v>3394</v>
      </c>
      <c r="BN12" s="23">
        <f t="shared" si="3"/>
        <v>1.3621818313801319E-3</v>
      </c>
    </row>
    <row r="13" spans="1:66" x14ac:dyDescent="0.25">
      <c r="B13">
        <v>20</v>
      </c>
      <c r="C13" s="23">
        <v>0.155</v>
      </c>
      <c r="D13" s="23">
        <v>7.9200000000000007E-2</v>
      </c>
      <c r="E13" s="23">
        <v>9.4399999999999998E-2</v>
      </c>
      <c r="F13" s="23">
        <v>1.7600000000000001E-2</v>
      </c>
      <c r="G13" s="23">
        <v>4.7300000000000002E-2</v>
      </c>
      <c r="H13" s="23">
        <v>3.09E-2</v>
      </c>
      <c r="I13" s="23">
        <v>2.53E-2</v>
      </c>
      <c r="J13" s="23">
        <v>2.1100000000000001E-2</v>
      </c>
      <c r="K13" s="23">
        <v>1.3299999999999999E-2</v>
      </c>
      <c r="L13" s="23">
        <v>1.41E-2</v>
      </c>
      <c r="M13" s="23">
        <v>1.14E-2</v>
      </c>
      <c r="N13" s="23">
        <v>2.6200000000000001E-2</v>
      </c>
      <c r="Q13">
        <v>20</v>
      </c>
      <c r="R13" s="23">
        <f t="shared" si="2"/>
        <v>6.8841924963782344E-3</v>
      </c>
      <c r="S13" s="23">
        <f t="shared" si="0"/>
        <v>3.5176002949235887E-3</v>
      </c>
      <c r="T13" s="23">
        <f t="shared" si="0"/>
        <v>4.1926953010200342E-3</v>
      </c>
      <c r="U13" s="23">
        <f t="shared" si="0"/>
        <v>7.8168895442746415E-4</v>
      </c>
      <c r="V13" s="23">
        <f t="shared" si="0"/>
        <v>2.1007890650238097E-3</v>
      </c>
      <c r="W13" s="23">
        <f t="shared" si="0"/>
        <v>1.3723970847618545E-3</v>
      </c>
      <c r="X13" s="23">
        <f t="shared" si="0"/>
        <v>1.1236778719894795E-3</v>
      </c>
      <c r="Y13" s="23">
        <f t="shared" si="0"/>
        <v>9.3713846241019836E-4</v>
      </c>
      <c r="Z13" s="23">
        <f t="shared" si="0"/>
        <v>5.9070813033439043E-4</v>
      </c>
      <c r="AA13" s="23">
        <f t="shared" si="0"/>
        <v>6.2623944644472971E-4</v>
      </c>
      <c r="AB13" s="23">
        <f t="shared" si="0"/>
        <v>5.0632125457233468E-4</v>
      </c>
      <c r="AC13" s="23">
        <f t="shared" si="0"/>
        <v>1.1636506026136114E-3</v>
      </c>
      <c r="AF13">
        <v>20</v>
      </c>
      <c r="AG13" s="24">
        <f t="shared" ref="AG13:AR25" si="4">$AF13*2+2-(AG$2*2)</f>
        <v>42</v>
      </c>
      <c r="AH13" s="25">
        <f t="shared" si="4"/>
        <v>40</v>
      </c>
      <c r="AI13" s="7">
        <f t="shared" si="4"/>
        <v>38</v>
      </c>
      <c r="AJ13" s="7">
        <f t="shared" si="4"/>
        <v>36</v>
      </c>
      <c r="AK13" s="26">
        <f t="shared" si="4"/>
        <v>34</v>
      </c>
      <c r="AL13" s="26">
        <f t="shared" si="4"/>
        <v>32</v>
      </c>
      <c r="AM13" s="26">
        <f t="shared" si="4"/>
        <v>30</v>
      </c>
      <c r="AN13" s="27">
        <f t="shared" si="4"/>
        <v>28</v>
      </c>
      <c r="AO13" s="27">
        <f t="shared" si="4"/>
        <v>26</v>
      </c>
      <c r="AP13" s="27">
        <f t="shared" si="4"/>
        <v>24</v>
      </c>
      <c r="AQ13" s="27">
        <f t="shared" si="4"/>
        <v>22</v>
      </c>
      <c r="AR13" s="27">
        <f t="shared" si="4"/>
        <v>20</v>
      </c>
      <c r="AS13">
        <v>3</v>
      </c>
      <c r="AX13">
        <v>20</v>
      </c>
      <c r="AY13" t="s">
        <v>159</v>
      </c>
      <c r="AZ13" s="30" t="s">
        <v>149</v>
      </c>
      <c r="BA13" s="30" t="s">
        <v>149</v>
      </c>
      <c r="BB13" s="30" t="s">
        <v>149</v>
      </c>
      <c r="BC13" s="30" t="s">
        <v>113</v>
      </c>
      <c r="BD13" s="30" t="s">
        <v>113</v>
      </c>
      <c r="BE13" s="30" t="s">
        <v>113</v>
      </c>
      <c r="BF13" s="30" t="s">
        <v>123</v>
      </c>
      <c r="BG13" s="30" t="s">
        <v>123</v>
      </c>
      <c r="BH13" s="30" t="s">
        <v>123</v>
      </c>
      <c r="BI13" s="30" t="s">
        <v>123</v>
      </c>
      <c r="BJ13" s="30" t="s">
        <v>123</v>
      </c>
      <c r="BL13" s="30" t="s">
        <v>153</v>
      </c>
      <c r="BM13">
        <v>3381</v>
      </c>
      <c r="BN13" s="23">
        <f t="shared" si="3"/>
        <v>1.389629773075369E-2</v>
      </c>
    </row>
    <row r="14" spans="1:66" x14ac:dyDescent="0.25">
      <c r="B14">
        <v>21</v>
      </c>
      <c r="C14" s="23">
        <v>9.6000000000000002E-2</v>
      </c>
      <c r="D14" s="23">
        <v>7.2900000000000006E-2</v>
      </c>
      <c r="E14" s="23">
        <v>7.2099999999999997E-2</v>
      </c>
      <c r="F14" s="23">
        <v>1.3599999999999999E-2</v>
      </c>
      <c r="G14" s="23">
        <v>4.5499999999999999E-2</v>
      </c>
      <c r="H14" s="23">
        <v>2.9000000000000001E-2</v>
      </c>
      <c r="I14" s="23">
        <v>3.1099999999999999E-2</v>
      </c>
      <c r="J14" s="23">
        <v>2.1399999999999999E-2</v>
      </c>
      <c r="K14" s="23">
        <v>9.92E-3</v>
      </c>
      <c r="L14" s="23">
        <v>1.2999999999999999E-2</v>
      </c>
      <c r="M14" s="23">
        <v>1.04E-2</v>
      </c>
      <c r="N14" s="23">
        <v>2.8899999999999999E-2</v>
      </c>
      <c r="Q14">
        <v>21</v>
      </c>
      <c r="R14" s="23">
        <f t="shared" si="2"/>
        <v>4.263757933240713E-3</v>
      </c>
      <c r="S14" s="23">
        <f t="shared" si="0"/>
        <v>3.2377911805546666E-3</v>
      </c>
      <c r="T14" s="23">
        <f t="shared" si="0"/>
        <v>3.2022598644443272E-3</v>
      </c>
      <c r="U14" s="23">
        <f t="shared" si="0"/>
        <v>6.0403237387576759E-4</v>
      </c>
      <c r="V14" s="23">
        <f t="shared" si="0"/>
        <v>2.0208436037755461E-3</v>
      </c>
      <c r="W14" s="23">
        <f t="shared" si="0"/>
        <v>1.2880102089997988E-3</v>
      </c>
      <c r="X14" s="23">
        <f t="shared" si="0"/>
        <v>1.3812799137894393E-3</v>
      </c>
      <c r="Y14" s="23">
        <f t="shared" si="0"/>
        <v>9.5046270595157553E-4</v>
      </c>
      <c r="Z14" s="23">
        <f t="shared" si="0"/>
        <v>4.4058831976820703E-4</v>
      </c>
      <c r="AA14" s="23">
        <f t="shared" si="0"/>
        <v>5.7738388679301315E-4</v>
      </c>
      <c r="AB14" s="23">
        <f t="shared" si="0"/>
        <v>4.6190710943441054E-4</v>
      </c>
      <c r="AC14" s="23">
        <f t="shared" si="0"/>
        <v>1.2835687944860062E-3</v>
      </c>
      <c r="AF14">
        <v>21</v>
      </c>
      <c r="AG14" s="24">
        <f t="shared" si="4"/>
        <v>44</v>
      </c>
      <c r="AH14" s="25">
        <f t="shared" si="4"/>
        <v>42</v>
      </c>
      <c r="AI14" s="7">
        <f t="shared" si="4"/>
        <v>40</v>
      </c>
      <c r="AJ14" s="7">
        <f t="shared" si="4"/>
        <v>38</v>
      </c>
      <c r="AK14" s="26">
        <f t="shared" si="4"/>
        <v>36</v>
      </c>
      <c r="AL14" s="26">
        <f t="shared" si="4"/>
        <v>34</v>
      </c>
      <c r="AM14" s="26">
        <f t="shared" si="4"/>
        <v>32</v>
      </c>
      <c r="AN14" s="27">
        <f t="shared" si="4"/>
        <v>30</v>
      </c>
      <c r="AO14" s="27">
        <f t="shared" si="4"/>
        <v>28</v>
      </c>
      <c r="AP14" s="27">
        <f t="shared" si="4"/>
        <v>26</v>
      </c>
      <c r="AQ14" s="27">
        <f t="shared" si="4"/>
        <v>24</v>
      </c>
      <c r="AR14" s="27">
        <f t="shared" si="4"/>
        <v>22</v>
      </c>
      <c r="AS14">
        <v>3</v>
      </c>
      <c r="AX14">
        <v>21</v>
      </c>
      <c r="AY14" t="s">
        <v>159</v>
      </c>
      <c r="AZ14" s="30" t="s">
        <v>149</v>
      </c>
      <c r="BA14" s="30" t="s">
        <v>149</v>
      </c>
      <c r="BB14" s="30" t="s">
        <v>149</v>
      </c>
      <c r="BC14" s="30" t="s">
        <v>113</v>
      </c>
      <c r="BD14" s="30" t="s">
        <v>113</v>
      </c>
      <c r="BE14" s="30" t="s">
        <v>113</v>
      </c>
      <c r="BF14" s="30" t="s">
        <v>123</v>
      </c>
      <c r="BG14" s="30" t="s">
        <v>123</v>
      </c>
      <c r="BH14" s="30" t="s">
        <v>123</v>
      </c>
      <c r="BI14" s="30" t="s">
        <v>123</v>
      </c>
      <c r="BJ14" s="30" t="s">
        <v>123</v>
      </c>
      <c r="BL14" s="30" t="s">
        <v>152</v>
      </c>
      <c r="BM14">
        <v>3380</v>
      </c>
      <c r="BN14" s="23">
        <f t="shared" si="3"/>
        <v>5.5735310733580942E-2</v>
      </c>
    </row>
    <row r="15" spans="1:66" x14ac:dyDescent="0.25">
      <c r="B15">
        <v>22</v>
      </c>
      <c r="C15" s="23">
        <v>6.2700000000000006E-2</v>
      </c>
      <c r="D15" s="23">
        <v>0.06</v>
      </c>
      <c r="E15" s="23">
        <v>5.2299999999999999E-2</v>
      </c>
      <c r="F15" s="23">
        <v>1.2999999999999999E-2</v>
      </c>
      <c r="G15" s="23">
        <v>3.9600000000000003E-2</v>
      </c>
      <c r="H15" s="23">
        <v>2.4E-2</v>
      </c>
      <c r="I15" s="23">
        <v>0.02</v>
      </c>
      <c r="J15" s="23">
        <v>1.61E-2</v>
      </c>
      <c r="K15" s="23">
        <v>6.8500000000000002E-3</v>
      </c>
      <c r="L15" s="23">
        <v>8.8299999999999993E-3</v>
      </c>
      <c r="M15" s="23">
        <v>9.9000000000000008E-3</v>
      </c>
      <c r="N15" s="23">
        <v>0</v>
      </c>
      <c r="Q15">
        <v>22</v>
      </c>
      <c r="R15" s="23">
        <f t="shared" si="2"/>
        <v>2.784766900147841E-3</v>
      </c>
      <c r="S15" s="23">
        <f t="shared" si="0"/>
        <v>2.6648487082754457E-3</v>
      </c>
      <c r="T15" s="23">
        <f t="shared" si="0"/>
        <v>2.3228597907134301E-3</v>
      </c>
      <c r="U15" s="23">
        <f t="shared" si="0"/>
        <v>5.7738388679301315E-4</v>
      </c>
      <c r="V15" s="23">
        <f t="shared" si="0"/>
        <v>1.7588001474617943E-3</v>
      </c>
      <c r="W15" s="23">
        <f t="shared" si="0"/>
        <v>1.0659394833101782E-3</v>
      </c>
      <c r="X15" s="23">
        <f t="shared" si="0"/>
        <v>8.882829027584819E-4</v>
      </c>
      <c r="Y15" s="23">
        <f t="shared" si="0"/>
        <v>7.1506773672057788E-4</v>
      </c>
      <c r="Z15" s="23">
        <f t="shared" si="0"/>
        <v>3.0423689419478006E-4</v>
      </c>
      <c r="AA15" s="23">
        <f t="shared" si="0"/>
        <v>3.9217690156786972E-4</v>
      </c>
      <c r="AB15" s="23">
        <f t="shared" si="0"/>
        <v>4.3970003686544858E-4</v>
      </c>
      <c r="AC15" s="23">
        <f t="shared" si="0"/>
        <v>0</v>
      </c>
      <c r="AF15">
        <v>22</v>
      </c>
      <c r="AG15" s="24">
        <f t="shared" si="4"/>
        <v>46</v>
      </c>
      <c r="AH15" s="25">
        <f t="shared" si="4"/>
        <v>44</v>
      </c>
      <c r="AI15" s="7">
        <f t="shared" si="4"/>
        <v>42</v>
      </c>
      <c r="AJ15" s="7">
        <f t="shared" si="4"/>
        <v>40</v>
      </c>
      <c r="AK15" s="26">
        <f t="shared" si="4"/>
        <v>38</v>
      </c>
      <c r="AL15" s="26">
        <f t="shared" si="4"/>
        <v>36</v>
      </c>
      <c r="AM15" s="26">
        <f t="shared" si="4"/>
        <v>34</v>
      </c>
      <c r="AN15" s="27">
        <f t="shared" si="4"/>
        <v>32</v>
      </c>
      <c r="AO15" s="27">
        <f t="shared" si="4"/>
        <v>30</v>
      </c>
      <c r="AP15" s="27">
        <f t="shared" si="4"/>
        <v>28</v>
      </c>
      <c r="AQ15" s="27">
        <f t="shared" si="4"/>
        <v>26</v>
      </c>
      <c r="AR15" s="27">
        <f t="shared" si="4"/>
        <v>24</v>
      </c>
      <c r="AS15">
        <v>3</v>
      </c>
      <c r="AX15">
        <v>22</v>
      </c>
      <c r="AY15" t="s">
        <v>159</v>
      </c>
      <c r="AZ15" s="30" t="s">
        <v>149</v>
      </c>
      <c r="BA15" s="30" t="s">
        <v>149</v>
      </c>
      <c r="BB15" s="30" t="s">
        <v>149</v>
      </c>
      <c r="BC15" s="30" t="s">
        <v>113</v>
      </c>
      <c r="BD15" s="30" t="s">
        <v>113</v>
      </c>
      <c r="BE15" s="30" t="s">
        <v>113</v>
      </c>
      <c r="BF15" s="30" t="s">
        <v>123</v>
      </c>
      <c r="BG15" s="30" t="s">
        <v>123</v>
      </c>
      <c r="BH15" s="30" t="s">
        <v>123</v>
      </c>
      <c r="BI15" s="30" t="s">
        <v>123</v>
      </c>
      <c r="BJ15" s="30" t="s">
        <v>123</v>
      </c>
      <c r="BL15" s="30" t="s">
        <v>151</v>
      </c>
      <c r="BM15">
        <v>3379</v>
      </c>
      <c r="BN15" s="23">
        <f t="shared" si="3"/>
        <v>6.5861735825027648E-2</v>
      </c>
    </row>
    <row r="16" spans="1:66" x14ac:dyDescent="0.25">
      <c r="B16">
        <v>23</v>
      </c>
      <c r="C16" s="23">
        <v>4.5100000000000001E-2</v>
      </c>
      <c r="D16" s="23">
        <v>4.7199999999999999E-2</v>
      </c>
      <c r="E16" s="23">
        <v>0.111</v>
      </c>
      <c r="F16" s="23">
        <v>7.0000000000000007E-2</v>
      </c>
      <c r="G16" s="23">
        <v>3.2000000000000001E-2</v>
      </c>
      <c r="H16" s="23">
        <v>2.07E-2</v>
      </c>
      <c r="I16" s="23">
        <v>1.9800000000000002E-2</v>
      </c>
      <c r="J16" s="23">
        <v>1.67E-2</v>
      </c>
      <c r="K16" s="23">
        <v>7.5500000000000003E-3</v>
      </c>
      <c r="L16" s="23">
        <v>9.5499999999999995E-3</v>
      </c>
      <c r="M16" s="23">
        <v>7.8100000000000001E-3</v>
      </c>
      <c r="N16" s="23">
        <v>0</v>
      </c>
      <c r="Q16">
        <v>23</v>
      </c>
      <c r="R16" s="23">
        <f t="shared" si="2"/>
        <v>2.0030779457203768E-3</v>
      </c>
      <c r="S16" s="23">
        <f t="shared" si="0"/>
        <v>2.0963476505100171E-3</v>
      </c>
      <c r="T16" s="23">
        <f t="shared" si="0"/>
        <v>4.9299701103095745E-3</v>
      </c>
      <c r="U16" s="23">
        <f t="shared" si="0"/>
        <v>3.1089901596546869E-3</v>
      </c>
      <c r="V16" s="23">
        <f t="shared" si="0"/>
        <v>1.4212526444135711E-3</v>
      </c>
      <c r="W16" s="23">
        <f t="shared" si="0"/>
        <v>9.1937280435502877E-4</v>
      </c>
      <c r="X16" s="23">
        <f t="shared" si="0"/>
        <v>8.7940007373089716E-4</v>
      </c>
      <c r="Y16" s="23">
        <f t="shared" si="0"/>
        <v>7.4171622380333232E-4</v>
      </c>
      <c r="Z16" s="23">
        <f t="shared" si="0"/>
        <v>3.3532679579132693E-4</v>
      </c>
      <c r="AA16" s="23">
        <f t="shared" si="0"/>
        <v>4.241550860671751E-4</v>
      </c>
      <c r="AB16" s="23">
        <f t="shared" si="0"/>
        <v>3.4687447352718719E-4</v>
      </c>
      <c r="AC16" s="23">
        <f t="shared" si="0"/>
        <v>0</v>
      </c>
      <c r="AF16">
        <v>23</v>
      </c>
      <c r="AG16" s="24">
        <f t="shared" si="4"/>
        <v>48</v>
      </c>
      <c r="AH16" s="25">
        <f t="shared" si="4"/>
        <v>46</v>
      </c>
      <c r="AI16" s="7">
        <f t="shared" si="4"/>
        <v>44</v>
      </c>
      <c r="AJ16" s="7">
        <f t="shared" si="4"/>
        <v>42</v>
      </c>
      <c r="AK16" s="26">
        <f t="shared" si="4"/>
        <v>40</v>
      </c>
      <c r="AL16" s="26">
        <f t="shared" si="4"/>
        <v>38</v>
      </c>
      <c r="AM16" s="26">
        <f t="shared" si="4"/>
        <v>36</v>
      </c>
      <c r="AN16" s="27">
        <f t="shared" si="4"/>
        <v>34</v>
      </c>
      <c r="AO16" s="27">
        <f t="shared" si="4"/>
        <v>32</v>
      </c>
      <c r="AP16" s="27">
        <f t="shared" si="4"/>
        <v>30</v>
      </c>
      <c r="AQ16" s="27">
        <f t="shared" si="4"/>
        <v>28</v>
      </c>
      <c r="AR16" s="27">
        <f t="shared" si="4"/>
        <v>26</v>
      </c>
      <c r="AS16">
        <v>3</v>
      </c>
      <c r="AX16">
        <v>23</v>
      </c>
      <c r="AY16" t="s">
        <v>159</v>
      </c>
      <c r="AZ16" s="30" t="s">
        <v>149</v>
      </c>
      <c r="BA16" s="30" t="s">
        <v>149</v>
      </c>
      <c r="BB16" s="30" t="s">
        <v>149</v>
      </c>
      <c r="BC16" s="30" t="s">
        <v>113</v>
      </c>
      <c r="BD16" s="30" t="s">
        <v>113</v>
      </c>
      <c r="BE16" s="30" t="s">
        <v>113</v>
      </c>
      <c r="BF16" s="30" t="s">
        <v>123</v>
      </c>
      <c r="BG16" s="30" t="s">
        <v>123</v>
      </c>
      <c r="BH16" s="30" t="s">
        <v>123</v>
      </c>
      <c r="BI16" s="30" t="s">
        <v>123</v>
      </c>
      <c r="BJ16" s="30" t="s">
        <v>123</v>
      </c>
      <c r="BL16" s="30" t="s">
        <v>150</v>
      </c>
      <c r="BM16">
        <v>3378</v>
      </c>
      <c r="BN16" s="23">
        <f t="shared" si="3"/>
        <v>5.6685773439532523E-2</v>
      </c>
    </row>
    <row r="17" spans="1:66" x14ac:dyDescent="0.25">
      <c r="B17">
        <v>24</v>
      </c>
      <c r="C17" s="23">
        <v>3.4200000000000001E-2</v>
      </c>
      <c r="D17" s="23">
        <v>3.56E-2</v>
      </c>
      <c r="E17" s="23">
        <v>3.09E-2</v>
      </c>
      <c r="F17" s="23">
        <v>9.7199999999999995E-3</v>
      </c>
      <c r="G17" s="23">
        <v>2.7099999999999999E-2</v>
      </c>
      <c r="H17" s="23">
        <v>1.8700000000000001E-2</v>
      </c>
      <c r="I17" s="23">
        <v>1.72E-2</v>
      </c>
      <c r="J17" s="23">
        <v>7.0299999999999998E-3</v>
      </c>
      <c r="K17" s="23">
        <v>7.5399999999999998E-3</v>
      </c>
      <c r="L17" s="23">
        <v>5.0800000000000003E-3</v>
      </c>
      <c r="M17" s="23">
        <v>2.1900000000000001E-3</v>
      </c>
      <c r="N17" s="23">
        <v>0</v>
      </c>
      <c r="Q17">
        <v>24</v>
      </c>
      <c r="R17" s="23">
        <f t="shared" si="2"/>
        <v>1.518963763717004E-3</v>
      </c>
      <c r="S17" s="23">
        <f t="shared" si="0"/>
        <v>1.5811435669100978E-3</v>
      </c>
      <c r="T17" s="23">
        <f t="shared" si="0"/>
        <v>1.3723970847618545E-3</v>
      </c>
      <c r="U17" s="23">
        <f t="shared" si="0"/>
        <v>4.3170549074062218E-4</v>
      </c>
      <c r="V17" s="23">
        <f t="shared" si="0"/>
        <v>1.203623333237743E-3</v>
      </c>
      <c r="W17" s="23">
        <f t="shared" si="0"/>
        <v>8.305445140791806E-4</v>
      </c>
      <c r="X17" s="23">
        <f t="shared" si="0"/>
        <v>7.6392329637229445E-4</v>
      </c>
      <c r="Y17" s="23">
        <f t="shared" si="0"/>
        <v>3.1223144031960635E-4</v>
      </c>
      <c r="Z17" s="23">
        <f t="shared" si="0"/>
        <v>3.3488265433994767E-4</v>
      </c>
      <c r="AA17" s="23">
        <f t="shared" si="0"/>
        <v>2.2562385730065442E-4</v>
      </c>
      <c r="AB17" s="23">
        <f t="shared" si="0"/>
        <v>9.7266977852053765E-5</v>
      </c>
      <c r="AC17" s="23">
        <f t="shared" si="0"/>
        <v>0</v>
      </c>
      <c r="AF17">
        <v>24</v>
      </c>
      <c r="AG17" s="24">
        <f t="shared" si="4"/>
        <v>50</v>
      </c>
      <c r="AH17" s="25">
        <f t="shared" si="4"/>
        <v>48</v>
      </c>
      <c r="AI17" s="7">
        <f t="shared" si="4"/>
        <v>46</v>
      </c>
      <c r="AJ17" s="7">
        <f t="shared" si="4"/>
        <v>44</v>
      </c>
      <c r="AK17" s="26">
        <f t="shared" si="4"/>
        <v>42</v>
      </c>
      <c r="AL17" s="26">
        <f t="shared" si="4"/>
        <v>40</v>
      </c>
      <c r="AM17" s="26">
        <f t="shared" si="4"/>
        <v>38</v>
      </c>
      <c r="AN17" s="27">
        <f t="shared" si="4"/>
        <v>36</v>
      </c>
      <c r="AO17" s="27">
        <f t="shared" si="4"/>
        <v>34</v>
      </c>
      <c r="AP17" s="27">
        <f t="shared" si="4"/>
        <v>32</v>
      </c>
      <c r="AQ17" s="27">
        <f t="shared" si="4"/>
        <v>30</v>
      </c>
      <c r="AR17" s="27">
        <f t="shared" si="4"/>
        <v>28</v>
      </c>
      <c r="AS17">
        <v>2</v>
      </c>
      <c r="AX17">
        <v>24</v>
      </c>
      <c r="AY17" t="s">
        <v>158</v>
      </c>
      <c r="AZ17" s="30" t="s">
        <v>148</v>
      </c>
      <c r="BA17" s="30" t="s">
        <v>148</v>
      </c>
      <c r="BB17" s="30" t="s">
        <v>148</v>
      </c>
      <c r="BC17" s="30" t="s">
        <v>112</v>
      </c>
      <c r="BD17" s="30" t="s">
        <v>112</v>
      </c>
      <c r="BE17" s="30" t="s">
        <v>112</v>
      </c>
      <c r="BF17" s="30" t="s">
        <v>122</v>
      </c>
      <c r="BG17" s="30" t="s">
        <v>122</v>
      </c>
      <c r="BH17" s="30" t="s">
        <v>122</v>
      </c>
      <c r="BI17" s="30" t="s">
        <v>122</v>
      </c>
      <c r="BJ17" s="30" t="s">
        <v>122</v>
      </c>
      <c r="BL17" s="30" t="s">
        <v>149</v>
      </c>
      <c r="BM17">
        <v>3377</v>
      </c>
      <c r="BN17" s="23">
        <f t="shared" si="3"/>
        <v>4.2428832850258884E-2</v>
      </c>
    </row>
    <row r="18" spans="1:66" x14ac:dyDescent="0.25">
      <c r="B18">
        <v>25</v>
      </c>
      <c r="C18" s="23">
        <v>2.64E-2</v>
      </c>
      <c r="D18" s="23">
        <v>2.7699999999999999E-2</v>
      </c>
      <c r="E18" s="23">
        <v>2.5899999999999999E-2</v>
      </c>
      <c r="F18" s="23">
        <v>7.26E-3</v>
      </c>
      <c r="G18" s="23">
        <v>2.2800000000000001E-2</v>
      </c>
      <c r="H18" s="23">
        <v>1.6500000000000001E-2</v>
      </c>
      <c r="I18" s="23">
        <v>1.61E-2</v>
      </c>
      <c r="J18" s="23">
        <v>5.4299999999999999E-3</v>
      </c>
      <c r="K18" s="23">
        <v>6.62E-3</v>
      </c>
      <c r="L18" s="23">
        <v>0</v>
      </c>
      <c r="M18" s="23">
        <v>3.79E-3</v>
      </c>
      <c r="N18" s="23">
        <v>0</v>
      </c>
      <c r="Q18">
        <v>25</v>
      </c>
      <c r="R18" s="23">
        <f t="shared" si="2"/>
        <v>1.172533431641196E-3</v>
      </c>
      <c r="S18" s="23">
        <f t="shared" si="0"/>
        <v>1.2302718203204973E-3</v>
      </c>
      <c r="T18" s="23">
        <f t="shared" si="0"/>
        <v>1.1503263590722341E-3</v>
      </c>
      <c r="U18" s="23">
        <f t="shared" si="0"/>
        <v>3.2244669370132891E-4</v>
      </c>
      <c r="V18" s="23">
        <f t="shared" si="0"/>
        <v>1.0126425091446694E-3</v>
      </c>
      <c r="W18" s="23">
        <f t="shared" si="0"/>
        <v>7.3283339477574758E-4</v>
      </c>
      <c r="X18" s="23">
        <f t="shared" si="0"/>
        <v>7.1506773672057788E-4</v>
      </c>
      <c r="Y18" s="23">
        <f t="shared" si="0"/>
        <v>2.4116880809892783E-4</v>
      </c>
      <c r="Z18" s="23">
        <f t="shared" si="0"/>
        <v>2.9402164081305751E-4</v>
      </c>
      <c r="AA18" s="23">
        <f t="shared" si="0"/>
        <v>0</v>
      </c>
      <c r="AB18" s="23">
        <f t="shared" si="0"/>
        <v>1.6832961007273232E-4</v>
      </c>
      <c r="AC18" s="23">
        <f t="shared" si="0"/>
        <v>0</v>
      </c>
      <c r="AF18">
        <v>25</v>
      </c>
      <c r="AG18" s="24">
        <f t="shared" si="4"/>
        <v>52</v>
      </c>
      <c r="AH18" s="25">
        <f t="shared" si="4"/>
        <v>50</v>
      </c>
      <c r="AI18" s="7">
        <f t="shared" si="4"/>
        <v>48</v>
      </c>
      <c r="AJ18" s="7">
        <f t="shared" si="4"/>
        <v>46</v>
      </c>
      <c r="AK18" s="26">
        <f t="shared" si="4"/>
        <v>44</v>
      </c>
      <c r="AL18" s="26">
        <f t="shared" si="4"/>
        <v>42</v>
      </c>
      <c r="AM18" s="26">
        <f t="shared" si="4"/>
        <v>40</v>
      </c>
      <c r="AN18" s="27">
        <f t="shared" si="4"/>
        <v>38</v>
      </c>
      <c r="AO18" s="27">
        <f t="shared" si="4"/>
        <v>36</v>
      </c>
      <c r="AP18" s="27">
        <f t="shared" si="4"/>
        <v>34</v>
      </c>
      <c r="AQ18" s="27">
        <f t="shared" si="4"/>
        <v>32</v>
      </c>
      <c r="AR18" s="27">
        <f t="shared" si="4"/>
        <v>30</v>
      </c>
      <c r="AS18">
        <v>2</v>
      </c>
      <c r="AX18">
        <v>25</v>
      </c>
      <c r="AY18" t="s">
        <v>158</v>
      </c>
      <c r="AZ18" s="30" t="s">
        <v>148</v>
      </c>
      <c r="BA18" s="30" t="s">
        <v>148</v>
      </c>
      <c r="BB18" s="30" t="s">
        <v>148</v>
      </c>
      <c r="BC18" s="30" t="s">
        <v>112</v>
      </c>
      <c r="BD18" s="30" t="s">
        <v>112</v>
      </c>
      <c r="BE18" s="30" t="s">
        <v>112</v>
      </c>
      <c r="BF18" s="30" t="s">
        <v>122</v>
      </c>
      <c r="BG18" s="30" t="s">
        <v>122</v>
      </c>
      <c r="BH18" s="30" t="s">
        <v>122</v>
      </c>
      <c r="BI18" s="30" t="s">
        <v>122</v>
      </c>
      <c r="BJ18" s="30" t="s">
        <v>122</v>
      </c>
      <c r="BL18" s="30" t="s">
        <v>148</v>
      </c>
      <c r="BM18">
        <v>3376</v>
      </c>
      <c r="BN18" s="23">
        <f t="shared" si="3"/>
        <v>6.0882910155066342E-3</v>
      </c>
    </row>
    <row r="19" spans="1:66" x14ac:dyDescent="0.25">
      <c r="B19">
        <v>26</v>
      </c>
      <c r="C19" s="23">
        <v>1.8499999999999999E-2</v>
      </c>
      <c r="D19" s="23">
        <v>2.1600000000000001E-2</v>
      </c>
      <c r="E19" s="23">
        <v>1.9699999999999999E-2</v>
      </c>
      <c r="F19" s="23">
        <v>5.0099999999999997E-3</v>
      </c>
      <c r="G19" s="23">
        <v>1.9599999999999999E-2</v>
      </c>
      <c r="H19" s="23">
        <v>1.41E-2</v>
      </c>
      <c r="I19" s="23">
        <v>1.41E-2</v>
      </c>
      <c r="J19" s="23">
        <v>2.98E-3</v>
      </c>
      <c r="K19" s="23">
        <v>5.3200000000000001E-3</v>
      </c>
      <c r="L19" s="23">
        <v>0</v>
      </c>
      <c r="M19" s="23">
        <v>0</v>
      </c>
      <c r="N19" s="23">
        <v>0</v>
      </c>
      <c r="Q19">
        <v>26</v>
      </c>
      <c r="R19" s="23">
        <f t="shared" si="2"/>
        <v>8.2166168505159564E-4</v>
      </c>
      <c r="S19" s="23">
        <f t="shared" si="2"/>
        <v>9.5934553497916048E-4</v>
      </c>
      <c r="T19" s="23">
        <f t="shared" si="2"/>
        <v>8.7495865921710463E-4</v>
      </c>
      <c r="U19" s="23">
        <f t="shared" si="2"/>
        <v>2.225148671409997E-4</v>
      </c>
      <c r="V19" s="23">
        <f t="shared" si="2"/>
        <v>8.7051724470331221E-4</v>
      </c>
      <c r="W19" s="23">
        <f t="shared" si="2"/>
        <v>6.2623944644472971E-4</v>
      </c>
      <c r="X19" s="23">
        <f t="shared" si="2"/>
        <v>6.2623944644472971E-4</v>
      </c>
      <c r="Y19" s="23">
        <f t="shared" si="2"/>
        <v>1.323541525110138E-4</v>
      </c>
      <c r="Z19" s="23">
        <f t="shared" si="2"/>
        <v>2.3628325213375618E-4</v>
      </c>
      <c r="AA19" s="23">
        <f t="shared" si="2"/>
        <v>0</v>
      </c>
      <c r="AB19" s="23">
        <f t="shared" si="2"/>
        <v>0</v>
      </c>
      <c r="AC19" s="23">
        <f t="shared" si="2"/>
        <v>0</v>
      </c>
      <c r="AF19">
        <v>26</v>
      </c>
      <c r="AG19" s="24">
        <f t="shared" si="4"/>
        <v>54</v>
      </c>
      <c r="AH19" s="25">
        <f t="shared" si="4"/>
        <v>52</v>
      </c>
      <c r="AI19" s="7">
        <f t="shared" si="4"/>
        <v>50</v>
      </c>
      <c r="AJ19" s="7">
        <f t="shared" si="4"/>
        <v>48</v>
      </c>
      <c r="AK19" s="26">
        <f t="shared" si="4"/>
        <v>46</v>
      </c>
      <c r="AL19" s="26">
        <f t="shared" si="4"/>
        <v>44</v>
      </c>
      <c r="AM19" s="26">
        <f t="shared" si="4"/>
        <v>42</v>
      </c>
      <c r="AN19" s="27">
        <f t="shared" si="4"/>
        <v>40</v>
      </c>
      <c r="AO19" s="27">
        <f t="shared" si="4"/>
        <v>38</v>
      </c>
      <c r="AP19" s="27">
        <f t="shared" si="4"/>
        <v>36</v>
      </c>
      <c r="AQ19" s="27">
        <f t="shared" si="4"/>
        <v>34</v>
      </c>
      <c r="AR19" s="27">
        <f t="shared" si="4"/>
        <v>32</v>
      </c>
      <c r="AS19">
        <v>1</v>
      </c>
      <c r="AX19">
        <v>26</v>
      </c>
      <c r="AY19" t="s">
        <v>157</v>
      </c>
      <c r="AZ19" s="30" t="s">
        <v>147</v>
      </c>
      <c r="BA19" s="30" t="s">
        <v>147</v>
      </c>
      <c r="BB19" s="30" t="s">
        <v>147</v>
      </c>
      <c r="BC19" s="30" t="s">
        <v>111</v>
      </c>
      <c r="BD19" s="30" t="s">
        <v>111</v>
      </c>
      <c r="BE19" s="30" t="s">
        <v>111</v>
      </c>
      <c r="BF19" s="30" t="s">
        <v>121</v>
      </c>
      <c r="BG19" s="30" t="s">
        <v>121</v>
      </c>
      <c r="BH19" s="30" t="s">
        <v>121</v>
      </c>
      <c r="BI19" s="30" t="s">
        <v>121</v>
      </c>
      <c r="BJ19" s="30" t="s">
        <v>121</v>
      </c>
      <c r="BL19" s="30" t="s">
        <v>147</v>
      </c>
      <c r="BM19">
        <v>3375</v>
      </c>
      <c r="BN19" s="23">
        <f t="shared" si="3"/>
        <v>2.0568190613372648E-3</v>
      </c>
    </row>
    <row r="20" spans="1:66" x14ac:dyDescent="0.25">
      <c r="B20">
        <v>27</v>
      </c>
      <c r="C20" s="23">
        <v>1.43E-2</v>
      </c>
      <c r="D20" s="23">
        <v>1.5599999999999999E-2</v>
      </c>
      <c r="E20" s="23">
        <v>1.4999999999999999E-2</v>
      </c>
      <c r="F20" s="23">
        <v>4.3299999999999996E-3</v>
      </c>
      <c r="G20" s="23">
        <v>2.6100000000000002E-2</v>
      </c>
      <c r="H20" s="23">
        <v>1.43E-2</v>
      </c>
      <c r="I20" s="23">
        <v>1.2200000000000001E-2</v>
      </c>
      <c r="J20" s="23">
        <v>9.0399999999999994E-3</v>
      </c>
      <c r="K20" s="23">
        <v>6.3699999999999998E-3</v>
      </c>
      <c r="L20" s="23">
        <v>5.5999999999999999E-3</v>
      </c>
      <c r="M20" s="23">
        <v>5.3E-3</v>
      </c>
      <c r="N20" s="23">
        <v>0</v>
      </c>
      <c r="Q20">
        <v>27</v>
      </c>
      <c r="R20" s="23">
        <f t="shared" si="2"/>
        <v>6.3512227547231456E-4</v>
      </c>
      <c r="S20" s="23">
        <f t="shared" si="2"/>
        <v>6.9286066415161587E-4</v>
      </c>
      <c r="T20" s="23">
        <f t="shared" si="2"/>
        <v>6.6621217706886143E-4</v>
      </c>
      <c r="U20" s="23">
        <f t="shared" si="2"/>
        <v>1.9231324844721132E-4</v>
      </c>
      <c r="V20" s="23">
        <f t="shared" si="2"/>
        <v>1.1592091880998189E-3</v>
      </c>
      <c r="W20" s="23">
        <f t="shared" si="2"/>
        <v>6.3512227547231456E-4</v>
      </c>
      <c r="X20" s="23">
        <f t="shared" si="2"/>
        <v>5.4185257068267397E-4</v>
      </c>
      <c r="Y20" s="23">
        <f t="shared" si="2"/>
        <v>4.0150387204683377E-4</v>
      </c>
      <c r="Z20" s="23">
        <f t="shared" si="2"/>
        <v>2.8291810452857645E-4</v>
      </c>
      <c r="AA20" s="23">
        <f t="shared" si="2"/>
        <v>2.4871921277237492E-4</v>
      </c>
      <c r="AB20" s="23">
        <f t="shared" si="2"/>
        <v>2.353949692309977E-4</v>
      </c>
      <c r="AC20" s="23">
        <f t="shared" si="2"/>
        <v>0</v>
      </c>
      <c r="AF20">
        <v>27</v>
      </c>
      <c r="AG20" s="24">
        <f t="shared" si="4"/>
        <v>56</v>
      </c>
      <c r="AH20" s="25">
        <f t="shared" si="4"/>
        <v>54</v>
      </c>
      <c r="AI20" s="7">
        <f t="shared" si="4"/>
        <v>52</v>
      </c>
      <c r="AJ20" s="7">
        <f t="shared" si="4"/>
        <v>50</v>
      </c>
      <c r="AK20" s="26">
        <f t="shared" si="4"/>
        <v>48</v>
      </c>
      <c r="AL20" s="26">
        <f t="shared" si="4"/>
        <v>46</v>
      </c>
      <c r="AM20" s="26">
        <f t="shared" si="4"/>
        <v>44</v>
      </c>
      <c r="AN20" s="27">
        <f t="shared" si="4"/>
        <v>42</v>
      </c>
      <c r="AO20" s="27">
        <f t="shared" si="4"/>
        <v>40</v>
      </c>
      <c r="AP20" s="27">
        <f t="shared" si="4"/>
        <v>38</v>
      </c>
      <c r="AQ20" s="27">
        <f t="shared" si="4"/>
        <v>36</v>
      </c>
      <c r="AR20" s="27">
        <f t="shared" si="4"/>
        <v>34</v>
      </c>
      <c r="AS20">
        <v>0</v>
      </c>
      <c r="AX20">
        <v>27</v>
      </c>
      <c r="AY20" t="s">
        <v>156</v>
      </c>
      <c r="AZ20" s="30" t="s">
        <v>146</v>
      </c>
      <c r="BA20" s="30" t="s">
        <v>146</v>
      </c>
      <c r="BB20" s="30" t="s">
        <v>146</v>
      </c>
      <c r="BC20" s="30" t="s">
        <v>110</v>
      </c>
      <c r="BD20" s="30" t="s">
        <v>110</v>
      </c>
      <c r="BE20" s="30" t="s">
        <v>110</v>
      </c>
      <c r="BF20" s="30" t="s">
        <v>120</v>
      </c>
      <c r="BG20" s="30" t="s">
        <v>120</v>
      </c>
      <c r="BH20" s="30" t="s">
        <v>120</v>
      </c>
      <c r="BI20" s="30" t="s">
        <v>120</v>
      </c>
      <c r="BJ20" s="30" t="s">
        <v>120</v>
      </c>
      <c r="BL20" s="30" t="s">
        <v>146</v>
      </c>
      <c r="BM20">
        <v>3374</v>
      </c>
      <c r="BN20" s="23">
        <f t="shared" si="3"/>
        <v>1.5513860896676885E-3</v>
      </c>
    </row>
    <row r="21" spans="1:66" x14ac:dyDescent="0.25">
      <c r="B21">
        <v>28</v>
      </c>
      <c r="C21" s="23">
        <v>1.1599999999999999E-2</v>
      </c>
      <c r="D21" s="23">
        <v>1.14E-2</v>
      </c>
      <c r="E21" s="23">
        <v>1.0699999999999999E-2</v>
      </c>
      <c r="F21" s="23">
        <v>6.3400000000000001E-3</v>
      </c>
      <c r="G21" s="23">
        <v>2.3599999999999999E-2</v>
      </c>
      <c r="H21" s="23">
        <v>1.15E-2</v>
      </c>
      <c r="I21" s="23">
        <v>1.17E-2</v>
      </c>
      <c r="J21" s="23">
        <v>9.0699999999999999E-3</v>
      </c>
      <c r="K21" s="23">
        <v>5.4599999999999996E-3</v>
      </c>
      <c r="L21" s="23">
        <v>4.9300000000000004E-3</v>
      </c>
      <c r="M21" s="23">
        <v>4.7099999999999998E-3</v>
      </c>
      <c r="N21" s="23">
        <v>0</v>
      </c>
      <c r="Q21">
        <v>28</v>
      </c>
      <c r="R21" s="23">
        <f t="shared" si="2"/>
        <v>5.1520408359991942E-4</v>
      </c>
      <c r="S21" s="23">
        <f t="shared" si="2"/>
        <v>5.0632125457233468E-4</v>
      </c>
      <c r="T21" s="23">
        <f t="shared" si="2"/>
        <v>4.7523135297578776E-4</v>
      </c>
      <c r="U21" s="23">
        <f t="shared" si="2"/>
        <v>2.8158568017443874E-4</v>
      </c>
      <c r="V21" s="23">
        <f t="shared" si="2"/>
        <v>1.0481738252550085E-3</v>
      </c>
      <c r="W21" s="23">
        <f t="shared" si="2"/>
        <v>5.1076266908612711E-4</v>
      </c>
      <c r="X21" s="23">
        <f t="shared" si="2"/>
        <v>5.1964549811371196E-4</v>
      </c>
      <c r="Y21" s="23">
        <f t="shared" si="2"/>
        <v>4.0283629640097153E-4</v>
      </c>
      <c r="Z21" s="23">
        <f t="shared" si="2"/>
        <v>2.4250123245306553E-4</v>
      </c>
      <c r="AA21" s="23">
        <f t="shared" si="2"/>
        <v>2.1896173552996578E-4</v>
      </c>
      <c r="AB21" s="23">
        <f t="shared" si="2"/>
        <v>2.0919062359962248E-4</v>
      </c>
      <c r="AC21" s="23">
        <f t="shared" si="2"/>
        <v>0</v>
      </c>
      <c r="AF21">
        <v>28</v>
      </c>
      <c r="AG21" s="24">
        <f t="shared" si="4"/>
        <v>58</v>
      </c>
      <c r="AH21" s="25">
        <f t="shared" si="4"/>
        <v>56</v>
      </c>
      <c r="AI21" s="7">
        <f t="shared" si="4"/>
        <v>54</v>
      </c>
      <c r="AJ21" s="7">
        <f t="shared" si="4"/>
        <v>52</v>
      </c>
      <c r="AK21" s="26">
        <f t="shared" si="4"/>
        <v>50</v>
      </c>
      <c r="AL21" s="26">
        <f t="shared" si="4"/>
        <v>48</v>
      </c>
      <c r="AM21" s="26">
        <f t="shared" si="4"/>
        <v>46</v>
      </c>
      <c r="AN21" s="27">
        <f t="shared" si="4"/>
        <v>44</v>
      </c>
      <c r="AO21" s="27">
        <f t="shared" si="4"/>
        <v>42</v>
      </c>
      <c r="AP21" s="27">
        <f t="shared" si="4"/>
        <v>40</v>
      </c>
      <c r="AQ21" s="27">
        <f t="shared" si="4"/>
        <v>38</v>
      </c>
      <c r="AR21" s="27">
        <f t="shared" si="4"/>
        <v>36</v>
      </c>
      <c r="AS21">
        <v>-1</v>
      </c>
      <c r="AX21">
        <v>28</v>
      </c>
      <c r="AY21" t="s">
        <v>155</v>
      </c>
      <c r="AZ21" s="30" t="s">
        <v>145</v>
      </c>
      <c r="BA21" s="30" t="s">
        <v>145</v>
      </c>
      <c r="BB21" s="30" t="s">
        <v>145</v>
      </c>
      <c r="BC21" s="30" t="s">
        <v>109</v>
      </c>
      <c r="BD21" s="30" t="s">
        <v>109</v>
      </c>
      <c r="BE21" s="30" t="s">
        <v>109</v>
      </c>
      <c r="BF21" s="30" t="s">
        <v>119</v>
      </c>
      <c r="BG21" s="30" t="s">
        <v>119</v>
      </c>
      <c r="BH21" s="30" t="s">
        <v>119</v>
      </c>
      <c r="BI21" s="30" t="s">
        <v>119</v>
      </c>
      <c r="BJ21" s="30" t="s">
        <v>119</v>
      </c>
      <c r="BL21" s="30" t="s">
        <v>145</v>
      </c>
      <c r="BM21">
        <v>3373</v>
      </c>
      <c r="BN21" s="23">
        <f t="shared" si="3"/>
        <v>1.2631382877225611E-3</v>
      </c>
    </row>
    <row r="22" spans="1:66" x14ac:dyDescent="0.25">
      <c r="B22">
        <v>29</v>
      </c>
      <c r="C22" s="23">
        <v>1.1299999999999999E-2</v>
      </c>
      <c r="D22" s="23">
        <v>8.9999999999999993E-3</v>
      </c>
      <c r="E22" s="23">
        <v>7.8600000000000007E-3</v>
      </c>
      <c r="F22" s="23">
        <v>6.4999999999999997E-3</v>
      </c>
      <c r="G22" s="23">
        <v>2.18E-2</v>
      </c>
      <c r="H22" s="23">
        <v>1.2E-2</v>
      </c>
      <c r="I22" s="23">
        <v>9.3600000000000003E-3</v>
      </c>
      <c r="J22" s="23">
        <v>8.0199999999999994E-3</v>
      </c>
      <c r="K22" s="23">
        <v>4.3499999999999997E-3</v>
      </c>
      <c r="L22" s="23">
        <v>3.9699999999999996E-3</v>
      </c>
      <c r="M22" s="23">
        <v>3.8999999999999998E-3</v>
      </c>
      <c r="N22" s="23">
        <v>0</v>
      </c>
      <c r="Q22">
        <v>29</v>
      </c>
      <c r="R22" s="23">
        <f t="shared" si="2"/>
        <v>5.0187984005854226E-4</v>
      </c>
      <c r="S22" s="23">
        <f t="shared" si="2"/>
        <v>3.9972730624131681E-4</v>
      </c>
      <c r="T22" s="23">
        <f t="shared" si="2"/>
        <v>3.490951807840834E-4</v>
      </c>
      <c r="U22" s="23">
        <f t="shared" si="2"/>
        <v>2.8869194339650658E-4</v>
      </c>
      <c r="V22" s="23">
        <f t="shared" si="2"/>
        <v>9.6822836400674522E-4</v>
      </c>
      <c r="W22" s="23">
        <f t="shared" si="2"/>
        <v>5.3296974165508912E-4</v>
      </c>
      <c r="X22" s="23">
        <f t="shared" si="2"/>
        <v>4.1571639849096955E-4</v>
      </c>
      <c r="Y22" s="23">
        <f t="shared" si="2"/>
        <v>3.5620144400615118E-4</v>
      </c>
      <c r="Z22" s="23">
        <f t="shared" si="2"/>
        <v>1.932015313499698E-4</v>
      </c>
      <c r="AA22" s="23">
        <f t="shared" si="2"/>
        <v>1.7632415619755863E-4</v>
      </c>
      <c r="AB22" s="23">
        <f t="shared" si="2"/>
        <v>1.7321516603790397E-4</v>
      </c>
      <c r="AC22" s="23">
        <f t="shared" si="2"/>
        <v>0</v>
      </c>
      <c r="AF22">
        <v>29</v>
      </c>
      <c r="AG22" s="24">
        <f t="shared" si="4"/>
        <v>60</v>
      </c>
      <c r="AH22" s="25">
        <f t="shared" si="4"/>
        <v>58</v>
      </c>
      <c r="AI22" s="7">
        <f t="shared" si="4"/>
        <v>56</v>
      </c>
      <c r="AJ22" s="7">
        <f t="shared" si="4"/>
        <v>54</v>
      </c>
      <c r="AK22" s="26">
        <f t="shared" si="4"/>
        <v>52</v>
      </c>
      <c r="AL22" s="26">
        <f t="shared" si="4"/>
        <v>50</v>
      </c>
      <c r="AM22" s="26">
        <f t="shared" si="4"/>
        <v>48</v>
      </c>
      <c r="AN22" s="27">
        <f t="shared" si="4"/>
        <v>46</v>
      </c>
      <c r="AO22" s="27">
        <f t="shared" si="4"/>
        <v>44</v>
      </c>
      <c r="AP22" s="27">
        <f t="shared" si="4"/>
        <v>42</v>
      </c>
      <c r="AQ22" s="27">
        <f t="shared" si="4"/>
        <v>40</v>
      </c>
      <c r="AR22" s="27">
        <f t="shared" si="4"/>
        <v>38</v>
      </c>
      <c r="AS22">
        <v>-2</v>
      </c>
      <c r="AX22">
        <v>29</v>
      </c>
      <c r="AY22" t="s">
        <v>154</v>
      </c>
      <c r="AZ22" s="30" t="s">
        <v>144</v>
      </c>
      <c r="BA22" s="30" t="s">
        <v>144</v>
      </c>
      <c r="BB22" s="30" t="s">
        <v>144</v>
      </c>
      <c r="BC22" s="30" t="s">
        <v>109</v>
      </c>
      <c r="BD22" s="30" t="s">
        <v>109</v>
      </c>
      <c r="BE22" s="30" t="s">
        <v>109</v>
      </c>
      <c r="BF22" s="30" t="s">
        <v>118</v>
      </c>
      <c r="BG22" s="30" t="s">
        <v>118</v>
      </c>
      <c r="BH22" s="30" t="s">
        <v>118</v>
      </c>
      <c r="BI22" s="30" t="s">
        <v>118</v>
      </c>
      <c r="BJ22" s="30" t="s">
        <v>118</v>
      </c>
      <c r="BL22" s="30" t="s">
        <v>144</v>
      </c>
      <c r="BM22">
        <v>3372</v>
      </c>
      <c r="BN22" s="23">
        <f t="shared" si="3"/>
        <v>2.7527887156485352E-3</v>
      </c>
    </row>
    <row r="23" spans="1:66" x14ac:dyDescent="0.25">
      <c r="B23">
        <v>30</v>
      </c>
      <c r="C23" s="23">
        <v>9.3200000000000002E-3</v>
      </c>
      <c r="D23" s="23">
        <v>4.7299999999999998E-3</v>
      </c>
      <c r="E23" s="23">
        <v>5.7499999999999999E-3</v>
      </c>
      <c r="F23" s="23">
        <v>4.3600000000000002E-3</v>
      </c>
      <c r="G23" s="23">
        <v>1.3599999999999999E-2</v>
      </c>
      <c r="H23" s="23">
        <v>1.2800000000000001E-2</v>
      </c>
      <c r="I23" s="23">
        <v>6.8599999999999998E-3</v>
      </c>
      <c r="J23" s="23">
        <v>6.3699999999999998E-3</v>
      </c>
      <c r="K23" s="23">
        <v>3.3899999999999998E-3</v>
      </c>
      <c r="L23" s="23">
        <v>3.1800000000000001E-3</v>
      </c>
      <c r="M23" s="23">
        <v>3.14E-3</v>
      </c>
      <c r="N23" s="23">
        <v>0</v>
      </c>
      <c r="Q23">
        <v>30</v>
      </c>
      <c r="R23" s="23">
        <f t="shared" si="2"/>
        <v>4.1393983268545254E-4</v>
      </c>
      <c r="S23" s="23">
        <f t="shared" si="2"/>
        <v>2.1007890650238096E-4</v>
      </c>
      <c r="T23" s="23">
        <f t="shared" si="2"/>
        <v>2.5538133454306355E-4</v>
      </c>
      <c r="U23" s="23">
        <f t="shared" si="2"/>
        <v>1.9364567280134905E-4</v>
      </c>
      <c r="V23" s="23">
        <f t="shared" si="2"/>
        <v>6.0403237387576759E-4</v>
      </c>
      <c r="W23" s="23">
        <f t="shared" si="2"/>
        <v>5.6850105776542841E-4</v>
      </c>
      <c r="X23" s="23">
        <f t="shared" si="2"/>
        <v>3.0468103564615926E-4</v>
      </c>
      <c r="Y23" s="23">
        <f t="shared" si="2"/>
        <v>2.8291810452857645E-4</v>
      </c>
      <c r="Z23" s="23">
        <f t="shared" si="2"/>
        <v>1.5056395201756267E-4</v>
      </c>
      <c r="AA23" s="23">
        <f t="shared" si="2"/>
        <v>1.4123698153859862E-4</v>
      </c>
      <c r="AB23" s="23">
        <f t="shared" si="2"/>
        <v>1.3946041573308166E-4</v>
      </c>
      <c r="AC23" s="23">
        <f t="shared" si="2"/>
        <v>0</v>
      </c>
      <c r="AF23">
        <v>30</v>
      </c>
      <c r="AG23" s="24">
        <f t="shared" si="4"/>
        <v>62</v>
      </c>
      <c r="AH23" s="25">
        <f t="shared" si="4"/>
        <v>60</v>
      </c>
      <c r="AI23" s="7">
        <f t="shared" si="4"/>
        <v>58</v>
      </c>
      <c r="AJ23" s="7">
        <f t="shared" si="4"/>
        <v>56</v>
      </c>
      <c r="AK23" s="26">
        <f t="shared" si="4"/>
        <v>54</v>
      </c>
      <c r="AL23" s="26">
        <f t="shared" si="4"/>
        <v>52</v>
      </c>
      <c r="AM23" s="26">
        <f t="shared" si="4"/>
        <v>50</v>
      </c>
      <c r="AN23" s="27">
        <f t="shared" si="4"/>
        <v>48</v>
      </c>
      <c r="AO23" s="27">
        <f t="shared" si="4"/>
        <v>46</v>
      </c>
      <c r="AP23" s="27">
        <f t="shared" si="4"/>
        <v>44</v>
      </c>
      <c r="AQ23" s="27">
        <f t="shared" si="4"/>
        <v>42</v>
      </c>
      <c r="AR23" s="27">
        <f t="shared" si="4"/>
        <v>40</v>
      </c>
      <c r="AS23">
        <v>-2</v>
      </c>
      <c r="AX23">
        <v>30</v>
      </c>
      <c r="AY23" t="s">
        <v>154</v>
      </c>
      <c r="AZ23" s="30" t="s">
        <v>144</v>
      </c>
      <c r="BA23" s="30" t="s">
        <v>144</v>
      </c>
      <c r="BB23" s="30" t="s">
        <v>144</v>
      </c>
      <c r="BC23" s="30" t="s">
        <v>109</v>
      </c>
      <c r="BD23" s="30" t="s">
        <v>109</v>
      </c>
      <c r="BE23" s="30" t="s">
        <v>109</v>
      </c>
      <c r="BF23" s="30" t="s">
        <v>118</v>
      </c>
      <c r="BG23" s="30" t="s">
        <v>118</v>
      </c>
      <c r="BH23" s="30" t="s">
        <v>118</v>
      </c>
      <c r="BI23" s="30" t="s">
        <v>118</v>
      </c>
      <c r="BJ23" s="30" t="s">
        <v>118</v>
      </c>
      <c r="BL23" s="30" t="s">
        <v>117</v>
      </c>
      <c r="BM23">
        <v>3339</v>
      </c>
      <c r="BN23" s="23">
        <f t="shared" si="3"/>
        <v>4.3570276380303537E-2</v>
      </c>
    </row>
    <row r="24" spans="1:66" x14ac:dyDescent="0.25">
      <c r="B24">
        <v>31</v>
      </c>
      <c r="C24" s="23">
        <v>5.9500000000000004E-3</v>
      </c>
      <c r="D24" s="23">
        <v>4.8199999999999996E-3</v>
      </c>
      <c r="E24" s="23">
        <v>4.5799999999999999E-3</v>
      </c>
      <c r="F24" s="23">
        <v>2.65E-3</v>
      </c>
      <c r="G24" s="23">
        <v>8.1499999999999993E-3</v>
      </c>
      <c r="H24" s="23">
        <v>8.0599999999999995E-3</v>
      </c>
      <c r="I24" s="23">
        <v>5.6600000000000001E-3</v>
      </c>
      <c r="J24" s="23">
        <v>4.2300000000000003E-3</v>
      </c>
      <c r="K24" s="23">
        <v>2.5699999999999998E-3</v>
      </c>
      <c r="L24" s="23">
        <v>1.81E-3</v>
      </c>
      <c r="M24" s="23">
        <v>2.4399999999999999E-3</v>
      </c>
      <c r="N24" s="23">
        <v>0</v>
      </c>
      <c r="Q24">
        <v>31</v>
      </c>
      <c r="R24" s="23">
        <f t="shared" si="2"/>
        <v>2.642641635706484E-4</v>
      </c>
      <c r="S24" s="23">
        <f t="shared" si="2"/>
        <v>2.1407617956479411E-4</v>
      </c>
      <c r="T24" s="23">
        <f t="shared" si="2"/>
        <v>2.0341678473169235E-4</v>
      </c>
      <c r="U24" s="23">
        <f t="shared" si="2"/>
        <v>1.1769748461549885E-4</v>
      </c>
      <c r="V24" s="23">
        <f t="shared" si="2"/>
        <v>3.6197528287408131E-4</v>
      </c>
      <c r="W24" s="23">
        <f t="shared" si="2"/>
        <v>3.579780098116682E-4</v>
      </c>
      <c r="X24" s="23">
        <f t="shared" si="2"/>
        <v>2.5138406148065038E-4</v>
      </c>
      <c r="Y24" s="23">
        <f t="shared" si="2"/>
        <v>1.8787183393341892E-4</v>
      </c>
      <c r="Z24" s="23">
        <f t="shared" si="2"/>
        <v>1.1414435300446492E-4</v>
      </c>
      <c r="AA24" s="23">
        <f t="shared" si="2"/>
        <v>8.0389602699642613E-5</v>
      </c>
      <c r="AB24" s="23">
        <f t="shared" si="2"/>
        <v>1.0837051413653479E-4</v>
      </c>
      <c r="AC24" s="23">
        <f t="shared" si="2"/>
        <v>0</v>
      </c>
      <c r="AF24">
        <v>31</v>
      </c>
      <c r="AG24" s="24">
        <f t="shared" si="4"/>
        <v>64</v>
      </c>
      <c r="AH24" s="25">
        <f t="shared" si="4"/>
        <v>62</v>
      </c>
      <c r="AI24" s="7">
        <f t="shared" si="4"/>
        <v>60</v>
      </c>
      <c r="AJ24" s="7">
        <f t="shared" si="4"/>
        <v>58</v>
      </c>
      <c r="AK24" s="26">
        <f t="shared" si="4"/>
        <v>56</v>
      </c>
      <c r="AL24" s="26">
        <f t="shared" si="4"/>
        <v>54</v>
      </c>
      <c r="AM24" s="26">
        <f t="shared" si="4"/>
        <v>52</v>
      </c>
      <c r="AN24" s="27">
        <f t="shared" si="4"/>
        <v>50</v>
      </c>
      <c r="AO24" s="27">
        <f t="shared" si="4"/>
        <v>48</v>
      </c>
      <c r="AP24" s="27">
        <f t="shared" si="4"/>
        <v>46</v>
      </c>
      <c r="AQ24" s="27">
        <f t="shared" si="4"/>
        <v>44</v>
      </c>
      <c r="AR24" s="27">
        <f t="shared" si="4"/>
        <v>42</v>
      </c>
      <c r="AS24">
        <v>-2</v>
      </c>
      <c r="AX24">
        <v>31</v>
      </c>
      <c r="AY24" t="s">
        <v>154</v>
      </c>
      <c r="AZ24" s="30" t="s">
        <v>144</v>
      </c>
      <c r="BA24" s="30" t="s">
        <v>144</v>
      </c>
      <c r="BB24" s="30" t="s">
        <v>144</v>
      </c>
      <c r="BC24" s="30" t="s">
        <v>109</v>
      </c>
      <c r="BD24" s="30" t="s">
        <v>109</v>
      </c>
      <c r="BE24" s="30" t="s">
        <v>109</v>
      </c>
      <c r="BF24" s="30" t="s">
        <v>118</v>
      </c>
      <c r="BG24" s="30" t="s">
        <v>118</v>
      </c>
      <c r="BH24" s="30" t="s">
        <v>118</v>
      </c>
      <c r="BI24" s="30" t="s">
        <v>118</v>
      </c>
      <c r="BJ24" s="30" t="s">
        <v>118</v>
      </c>
      <c r="BL24" s="30" t="s">
        <v>116</v>
      </c>
      <c r="BM24">
        <v>3338</v>
      </c>
      <c r="BN24" s="23">
        <f t="shared" si="3"/>
        <v>4.48804936618723E-2</v>
      </c>
    </row>
    <row r="25" spans="1:66" x14ac:dyDescent="0.25">
      <c r="B25">
        <v>32</v>
      </c>
      <c r="C25" s="23">
        <v>4.1000000000000003E-3</v>
      </c>
      <c r="D25" s="23">
        <v>5.3200000000000001E-3</v>
      </c>
      <c r="E25" s="23">
        <v>3.5899999999999999E-3</v>
      </c>
      <c r="F25" s="23">
        <v>2.82E-3</v>
      </c>
      <c r="G25" s="23">
        <v>6.4799999999999996E-3</v>
      </c>
      <c r="H25" s="23">
        <v>6.2899999999999996E-3</v>
      </c>
      <c r="I25" s="23">
        <v>4.5399999999999998E-3</v>
      </c>
      <c r="J25" s="23">
        <v>3.0200000000000001E-3</v>
      </c>
      <c r="K25" s="23">
        <v>1.9599999999999999E-3</v>
      </c>
      <c r="L25" s="23">
        <v>1.81E-3</v>
      </c>
      <c r="M25" s="23">
        <v>1.9E-3</v>
      </c>
      <c r="N25" s="23">
        <v>0</v>
      </c>
      <c r="Q25">
        <v>32</v>
      </c>
      <c r="R25" s="23">
        <f t="shared" si="2"/>
        <v>1.8209799506548879E-4</v>
      </c>
      <c r="S25" s="23">
        <f t="shared" si="2"/>
        <v>2.3628325213375618E-4</v>
      </c>
      <c r="T25" s="23">
        <f t="shared" si="2"/>
        <v>1.5944678104514749E-4</v>
      </c>
      <c r="U25" s="23">
        <f t="shared" si="2"/>
        <v>1.2524788928894594E-4</v>
      </c>
      <c r="V25" s="23">
        <f t="shared" si="2"/>
        <v>2.8780366049374812E-4</v>
      </c>
      <c r="W25" s="23">
        <f t="shared" si="2"/>
        <v>2.7936497291754253E-4</v>
      </c>
      <c r="X25" s="23">
        <f t="shared" si="2"/>
        <v>2.0164021892617537E-4</v>
      </c>
      <c r="Y25" s="23">
        <f t="shared" si="2"/>
        <v>1.3413071831653076E-4</v>
      </c>
      <c r="Z25" s="23">
        <f t="shared" si="2"/>
        <v>8.7051724470331223E-5</v>
      </c>
      <c r="AA25" s="23">
        <f t="shared" si="2"/>
        <v>8.0389602699642613E-5</v>
      </c>
      <c r="AB25" s="23">
        <f t="shared" si="2"/>
        <v>8.4386875762055771E-5</v>
      </c>
      <c r="AC25" s="23">
        <f t="shared" si="2"/>
        <v>0</v>
      </c>
      <c r="AF25">
        <v>32</v>
      </c>
      <c r="AG25" s="24">
        <f t="shared" si="4"/>
        <v>66</v>
      </c>
      <c r="AH25" s="25">
        <f t="shared" si="4"/>
        <v>64</v>
      </c>
      <c r="AI25" s="7">
        <f t="shared" si="4"/>
        <v>62</v>
      </c>
      <c r="AJ25" s="7">
        <f t="shared" si="4"/>
        <v>60</v>
      </c>
      <c r="AK25" s="26">
        <f t="shared" si="4"/>
        <v>58</v>
      </c>
      <c r="AL25" s="26">
        <f t="shared" si="4"/>
        <v>56</v>
      </c>
      <c r="AM25" s="26">
        <f t="shared" si="4"/>
        <v>54</v>
      </c>
      <c r="AN25" s="27">
        <f t="shared" si="4"/>
        <v>52</v>
      </c>
      <c r="AO25" s="27">
        <f t="shared" si="4"/>
        <v>50</v>
      </c>
      <c r="AP25" s="27">
        <f t="shared" si="4"/>
        <v>48</v>
      </c>
      <c r="AQ25" s="27">
        <f t="shared" si="4"/>
        <v>46</v>
      </c>
      <c r="AR25" s="27">
        <f t="shared" si="4"/>
        <v>44</v>
      </c>
      <c r="AS25">
        <v>-2</v>
      </c>
      <c r="AX25">
        <v>32</v>
      </c>
      <c r="AY25" t="s">
        <v>154</v>
      </c>
      <c r="AZ25" s="30" t="s">
        <v>144</v>
      </c>
      <c r="BA25" s="30" t="s">
        <v>144</v>
      </c>
      <c r="BB25" s="30" t="s">
        <v>144</v>
      </c>
      <c r="BC25" s="30" t="s">
        <v>109</v>
      </c>
      <c r="BD25" s="30" t="s">
        <v>109</v>
      </c>
      <c r="BE25" s="30" t="s">
        <v>109</v>
      </c>
      <c r="BF25" s="30" t="s">
        <v>118</v>
      </c>
      <c r="BG25" s="30" t="s">
        <v>118</v>
      </c>
      <c r="BH25" s="30" t="s">
        <v>118</v>
      </c>
      <c r="BI25" s="30" t="s">
        <v>118</v>
      </c>
      <c r="BJ25" s="30" t="s">
        <v>118</v>
      </c>
      <c r="BL25" s="30" t="s">
        <v>115</v>
      </c>
      <c r="BM25">
        <v>3337</v>
      </c>
      <c r="BN25" s="23">
        <f t="shared" si="3"/>
        <v>3.6308563650252951E-2</v>
      </c>
    </row>
    <row r="26" spans="1:66" x14ac:dyDescent="0.25">
      <c r="C26" s="23"/>
      <c r="D26" s="23"/>
      <c r="E26" s="23"/>
      <c r="F26" s="23"/>
      <c r="G26" s="23"/>
      <c r="BL26" s="30" t="s">
        <v>114</v>
      </c>
      <c r="BM26">
        <v>3336</v>
      </c>
      <c r="BN26" s="23">
        <f t="shared" si="3"/>
        <v>2.3335191855465318E-2</v>
      </c>
    </row>
    <row r="27" spans="1:66" x14ac:dyDescent="0.25">
      <c r="C27">
        <v>0</v>
      </c>
      <c r="D27">
        <v>1</v>
      </c>
      <c r="E27">
        <v>2</v>
      </c>
      <c r="F27">
        <v>3</v>
      </c>
      <c r="G27">
        <v>4</v>
      </c>
      <c r="H27">
        <v>5</v>
      </c>
      <c r="I27">
        <v>6</v>
      </c>
      <c r="J27">
        <v>7</v>
      </c>
      <c r="K27">
        <v>8</v>
      </c>
      <c r="L27">
        <v>9</v>
      </c>
      <c r="M27">
        <v>10</v>
      </c>
      <c r="N27">
        <v>11</v>
      </c>
      <c r="Q27" t="s">
        <v>98</v>
      </c>
      <c r="R27">
        <v>0</v>
      </c>
      <c r="S27">
        <v>1</v>
      </c>
      <c r="T27">
        <v>2</v>
      </c>
      <c r="U27">
        <v>3</v>
      </c>
      <c r="V27">
        <v>4</v>
      </c>
      <c r="W27">
        <v>5</v>
      </c>
      <c r="X27">
        <v>6</v>
      </c>
      <c r="Y27">
        <v>7</v>
      </c>
      <c r="Z27">
        <v>8</v>
      </c>
      <c r="AA27">
        <v>9</v>
      </c>
      <c r="AB27">
        <v>10</v>
      </c>
      <c r="AC27">
        <v>11</v>
      </c>
      <c r="AF27" t="s">
        <v>98</v>
      </c>
      <c r="AG27">
        <v>0</v>
      </c>
      <c r="AH27">
        <v>1</v>
      </c>
      <c r="AI27">
        <v>2</v>
      </c>
      <c r="AJ27">
        <v>3</v>
      </c>
      <c r="AK27">
        <v>4</v>
      </c>
      <c r="AL27">
        <v>5</v>
      </c>
      <c r="AM27">
        <v>6</v>
      </c>
      <c r="AN27">
        <v>7</v>
      </c>
      <c r="AO27">
        <v>8</v>
      </c>
      <c r="AP27">
        <v>9</v>
      </c>
      <c r="AQ27">
        <v>10</v>
      </c>
      <c r="AR27">
        <v>11</v>
      </c>
      <c r="AX27" t="s">
        <v>98</v>
      </c>
      <c r="AY27">
        <v>0</v>
      </c>
      <c r="AZ27">
        <v>1</v>
      </c>
      <c r="BA27">
        <v>2</v>
      </c>
      <c r="BB27">
        <v>3</v>
      </c>
      <c r="BC27">
        <v>4</v>
      </c>
      <c r="BD27">
        <v>5</v>
      </c>
      <c r="BE27">
        <v>6</v>
      </c>
      <c r="BF27">
        <v>7</v>
      </c>
      <c r="BG27">
        <v>8</v>
      </c>
      <c r="BH27">
        <v>9</v>
      </c>
      <c r="BI27">
        <v>10</v>
      </c>
      <c r="BJ27">
        <v>11</v>
      </c>
      <c r="BL27" s="30" t="s">
        <v>113</v>
      </c>
      <c r="BM27">
        <v>3335</v>
      </c>
      <c r="BN27" s="23">
        <f t="shared" si="3"/>
        <v>2.2171541252851711E-2</v>
      </c>
    </row>
    <row r="28" spans="1:66" x14ac:dyDescent="0.25">
      <c r="A28" t="s">
        <v>74</v>
      </c>
      <c r="B28">
        <v>10</v>
      </c>
      <c r="C28" s="23">
        <v>0</v>
      </c>
      <c r="D28" s="23">
        <v>0</v>
      </c>
      <c r="E28" s="23">
        <v>0</v>
      </c>
      <c r="F28" s="23">
        <v>1.1E-5</v>
      </c>
      <c r="G28" s="23">
        <v>1.9800000000000001E-6</v>
      </c>
      <c r="H28" s="23">
        <v>1.15E-3</v>
      </c>
      <c r="I28" s="23">
        <v>5.5500000000000001E-2</v>
      </c>
      <c r="J28" s="23">
        <v>1.08E-3</v>
      </c>
      <c r="K28" s="23">
        <v>3.4199999999999998E-5</v>
      </c>
      <c r="L28" s="23">
        <v>5.4400000000000001E-5</v>
      </c>
      <c r="M28" s="23">
        <v>3.5599999999999998E-6</v>
      </c>
      <c r="N28" s="23">
        <v>4.5900000000000002E-7</v>
      </c>
      <c r="P28" t="s">
        <v>97</v>
      </c>
      <c r="Q28">
        <v>10</v>
      </c>
      <c r="R28" s="23">
        <f>C28/SUM($C$3:$N$25,$C$28:$N$50,$C$53:$N$75)</f>
        <v>0</v>
      </c>
      <c r="S28" s="23">
        <f t="shared" ref="S28:S50" si="5">D28/SUM($C$3:$N$25,$C$28:$N$50,$C$53:$N$75)</f>
        <v>0</v>
      </c>
      <c r="T28" s="23">
        <f t="shared" ref="T28:T50" si="6">E28/SUM($C$3:$N$25,$C$28:$N$50,$C$53:$N$75)</f>
        <v>0</v>
      </c>
      <c r="U28" s="23">
        <f t="shared" ref="U28:U50" si="7">F28/SUM($C$3:$N$25,$C$28:$N$50,$C$53:$N$75)</f>
        <v>4.8855559651716501E-7</v>
      </c>
      <c r="V28" s="23">
        <f t="shared" ref="V28:V50" si="8">G28/SUM($C$3:$N$25,$C$28:$N$50,$C$53:$N$75)</f>
        <v>8.7940007373089708E-8</v>
      </c>
      <c r="W28" s="23">
        <f t="shared" ref="W28:W50" si="9">H28/SUM($C$3:$N$25,$C$28:$N$50,$C$53:$N$75)</f>
        <v>5.1076266908612708E-5</v>
      </c>
      <c r="X28" s="23">
        <f t="shared" ref="X28:X50" si="10">I28/SUM($C$3:$N$25,$C$28:$N$50,$C$53:$N$75)</f>
        <v>2.4649850551547873E-3</v>
      </c>
      <c r="Y28" s="23">
        <f t="shared" ref="Y28:Y50" si="11">J28/SUM($C$3:$N$25,$C$28:$N$50,$C$53:$N$75)</f>
        <v>4.7967276748958023E-5</v>
      </c>
      <c r="Z28" s="23">
        <f t="shared" ref="Z28:Z50" si="12">K28/SUM($C$3:$N$25,$C$28:$N$50,$C$53:$N$75)</f>
        <v>1.518963763717004E-6</v>
      </c>
      <c r="AA28" s="23">
        <f t="shared" ref="AA28:AA50" si="13">L28/SUM($C$3:$N$25,$C$28:$N$50,$C$53:$N$75)</f>
        <v>2.4161294955030706E-6</v>
      </c>
      <c r="AB28" s="23">
        <f t="shared" ref="AB28:AB50" si="14">M28/SUM($C$3:$N$25,$C$28:$N$50,$C$53:$N$75)</f>
        <v>1.5811435669100977E-7</v>
      </c>
      <c r="AC28" s="23">
        <f t="shared" ref="AC28:AC50" si="15">N28/SUM($C$3:$N$25,$C$28:$N$50,$C$53:$N$75)</f>
        <v>2.0386092618307159E-8</v>
      </c>
      <c r="AE28" t="s">
        <v>97</v>
      </c>
      <c r="AF28">
        <v>10</v>
      </c>
      <c r="AG28" s="16">
        <f t="shared" ref="AG28:AR37" si="16">$AF28*2+2-(AG$2*2)</f>
        <v>22</v>
      </c>
      <c r="AH28" s="16">
        <f t="shared" si="16"/>
        <v>20</v>
      </c>
      <c r="AI28" s="16">
        <f t="shared" si="16"/>
        <v>18</v>
      </c>
      <c r="AJ28" s="16">
        <f t="shared" si="16"/>
        <v>16</v>
      </c>
      <c r="AK28" s="16">
        <f t="shared" si="16"/>
        <v>14</v>
      </c>
      <c r="AL28" s="16">
        <f t="shared" si="16"/>
        <v>12</v>
      </c>
      <c r="AM28" s="26">
        <f t="shared" si="16"/>
        <v>10</v>
      </c>
      <c r="AN28" s="26">
        <f t="shared" si="16"/>
        <v>8</v>
      </c>
      <c r="AO28" s="26">
        <f t="shared" si="16"/>
        <v>6</v>
      </c>
      <c r="AP28" s="27">
        <f t="shared" si="16"/>
        <v>4</v>
      </c>
      <c r="AQ28" s="27">
        <f t="shared" si="16"/>
        <v>2</v>
      </c>
      <c r="AR28" s="27">
        <f t="shared" si="16"/>
        <v>0</v>
      </c>
      <c r="AS28">
        <v>7</v>
      </c>
      <c r="AW28" t="s">
        <v>97</v>
      </c>
      <c r="AX28">
        <v>10</v>
      </c>
      <c r="AY28" s="30" t="s">
        <v>135</v>
      </c>
      <c r="AZ28" s="30" t="s">
        <v>135</v>
      </c>
      <c r="BA28" s="30" t="s">
        <v>135</v>
      </c>
      <c r="BB28" s="30" t="s">
        <v>135</v>
      </c>
      <c r="BC28" s="30" t="s">
        <v>135</v>
      </c>
      <c r="BD28" s="30" t="s">
        <v>135</v>
      </c>
      <c r="BE28" s="30" t="s">
        <v>135</v>
      </c>
      <c r="BF28" s="30" t="s">
        <v>135</v>
      </c>
      <c r="BG28" s="30" t="s">
        <v>135</v>
      </c>
      <c r="BH28" s="30" t="s">
        <v>135</v>
      </c>
      <c r="BI28" s="30" t="s">
        <v>135</v>
      </c>
      <c r="BJ28" s="30" t="s">
        <v>135</v>
      </c>
      <c r="BL28" s="30" t="s">
        <v>112</v>
      </c>
      <c r="BM28">
        <v>3334</v>
      </c>
      <c r="BN28" s="23">
        <f t="shared" si="3"/>
        <v>5.2586347843302126E-3</v>
      </c>
    </row>
    <row r="29" spans="1:66" x14ac:dyDescent="0.25">
      <c r="B29">
        <v>11</v>
      </c>
      <c r="C29" s="23">
        <v>6.4799999999999998E-7</v>
      </c>
      <c r="D29" s="23">
        <v>0</v>
      </c>
      <c r="E29" s="23">
        <v>1.23E-3</v>
      </c>
      <c r="F29" s="23">
        <v>1.4E-3</v>
      </c>
      <c r="G29" s="23">
        <v>4.8900000000000002E-3</v>
      </c>
      <c r="H29" s="23">
        <v>4.81E-3</v>
      </c>
      <c r="I29" s="23">
        <v>0.152</v>
      </c>
      <c r="J29" s="23">
        <v>0</v>
      </c>
      <c r="K29" s="23">
        <v>0</v>
      </c>
      <c r="L29" s="23">
        <v>4.2099999999999999E-4</v>
      </c>
      <c r="M29" s="23">
        <v>2.1800000000000001E-4</v>
      </c>
      <c r="N29" s="23">
        <v>2.5000000000000001E-3</v>
      </c>
      <c r="Q29">
        <v>11</v>
      </c>
      <c r="R29" s="23">
        <f t="shared" ref="R29:R50" si="17">C29/SUM($C$3:$N$25,$C$28:$N$50,$C$53:$N$75)</f>
        <v>2.8780366049374812E-8</v>
      </c>
      <c r="S29" s="23">
        <f t="shared" si="5"/>
        <v>0</v>
      </c>
      <c r="T29" s="23">
        <f t="shared" si="6"/>
        <v>5.4629398519646633E-5</v>
      </c>
      <c r="U29" s="23">
        <f t="shared" si="7"/>
        <v>6.2179803193093729E-5</v>
      </c>
      <c r="V29" s="23">
        <f t="shared" si="8"/>
        <v>2.1718516972444883E-4</v>
      </c>
      <c r="W29" s="23">
        <f t="shared" si="9"/>
        <v>2.1363203811341488E-4</v>
      </c>
      <c r="X29" s="23">
        <f t="shared" si="10"/>
        <v>6.7509500609644621E-3</v>
      </c>
      <c r="Y29" s="23">
        <f t="shared" si="11"/>
        <v>0</v>
      </c>
      <c r="Z29" s="23">
        <f t="shared" si="12"/>
        <v>0</v>
      </c>
      <c r="AA29" s="23">
        <f t="shared" si="13"/>
        <v>1.8698355103066041E-5</v>
      </c>
      <c r="AB29" s="23">
        <f t="shared" si="14"/>
        <v>9.6822836400674539E-6</v>
      </c>
      <c r="AC29" s="23">
        <f t="shared" si="15"/>
        <v>1.1103536284481024E-4</v>
      </c>
      <c r="AF29">
        <v>11</v>
      </c>
      <c r="AG29" s="16">
        <f t="shared" si="16"/>
        <v>24</v>
      </c>
      <c r="AH29" s="16">
        <f t="shared" si="16"/>
        <v>22</v>
      </c>
      <c r="AI29" s="16">
        <f t="shared" si="16"/>
        <v>20</v>
      </c>
      <c r="AJ29" s="16">
        <f t="shared" si="16"/>
        <v>18</v>
      </c>
      <c r="AK29" s="16">
        <f t="shared" si="16"/>
        <v>16</v>
      </c>
      <c r="AL29" s="16">
        <f t="shared" si="16"/>
        <v>14</v>
      </c>
      <c r="AM29" s="26">
        <f t="shared" si="16"/>
        <v>12</v>
      </c>
      <c r="AN29" s="26">
        <f t="shared" si="16"/>
        <v>10</v>
      </c>
      <c r="AO29" s="26">
        <f t="shared" si="16"/>
        <v>8</v>
      </c>
      <c r="AP29" s="27">
        <f t="shared" si="16"/>
        <v>6</v>
      </c>
      <c r="AQ29" s="27">
        <f t="shared" si="16"/>
        <v>4</v>
      </c>
      <c r="AR29" s="27">
        <f t="shared" si="16"/>
        <v>2</v>
      </c>
      <c r="AS29">
        <v>7</v>
      </c>
      <c r="AX29">
        <v>11</v>
      </c>
      <c r="AY29" s="30" t="s">
        <v>135</v>
      </c>
      <c r="AZ29" s="30" t="s">
        <v>135</v>
      </c>
      <c r="BA29" s="30" t="s">
        <v>135</v>
      </c>
      <c r="BB29" s="30" t="s">
        <v>135</v>
      </c>
      <c r="BC29" s="30" t="s">
        <v>135</v>
      </c>
      <c r="BD29" s="30" t="s">
        <v>135</v>
      </c>
      <c r="BE29" s="30" t="s">
        <v>135</v>
      </c>
      <c r="BF29" s="30" t="s">
        <v>135</v>
      </c>
      <c r="BG29" s="30" t="s">
        <v>135</v>
      </c>
      <c r="BH29" s="30" t="s">
        <v>135</v>
      </c>
      <c r="BI29" s="30" t="s">
        <v>135</v>
      </c>
      <c r="BJ29" s="30" t="s">
        <v>135</v>
      </c>
      <c r="BL29" s="30" t="s">
        <v>111</v>
      </c>
      <c r="BM29">
        <v>3333</v>
      </c>
      <c r="BN29" s="23">
        <f t="shared" si="3"/>
        <v>2.1229961375927716E-3</v>
      </c>
    </row>
    <row r="30" spans="1:66" x14ac:dyDescent="0.25">
      <c r="B30">
        <v>12</v>
      </c>
      <c r="C30" s="23">
        <v>1.64E-6</v>
      </c>
      <c r="D30" s="23">
        <v>9.3399999999999993E-5</v>
      </c>
      <c r="E30" s="23">
        <v>1.4000000000000001E-7</v>
      </c>
      <c r="F30" s="23">
        <v>6.7000000000000002E-3</v>
      </c>
      <c r="G30" s="23">
        <v>5.4799999999999996E-3</v>
      </c>
      <c r="H30" s="23">
        <v>6.3899999999999998E-3</v>
      </c>
      <c r="I30" s="23">
        <v>0.13100000000000001</v>
      </c>
      <c r="J30" s="23">
        <v>6.43E-3</v>
      </c>
      <c r="K30" s="23">
        <v>7.2300000000000001E-4</v>
      </c>
      <c r="L30" s="23">
        <v>6.5599999999999999E-3</v>
      </c>
      <c r="M30" s="23">
        <v>1.6699999999999999E-5</v>
      </c>
      <c r="N30" s="23">
        <v>2.9700000000000001E-2</v>
      </c>
      <c r="Q30">
        <v>12</v>
      </c>
      <c r="R30" s="23">
        <f t="shared" si="17"/>
        <v>7.2839198026195511E-8</v>
      </c>
      <c r="S30" s="23">
        <f t="shared" si="5"/>
        <v>4.1482811558821104E-6</v>
      </c>
      <c r="T30" s="23">
        <f t="shared" si="6"/>
        <v>6.2179803193093735E-9</v>
      </c>
      <c r="U30" s="23">
        <f t="shared" si="7"/>
        <v>2.9757477242409143E-4</v>
      </c>
      <c r="V30" s="23">
        <f t="shared" si="8"/>
        <v>2.4338951535582401E-4</v>
      </c>
      <c r="W30" s="23">
        <f t="shared" si="9"/>
        <v>2.8380638743133495E-4</v>
      </c>
      <c r="X30" s="23">
        <f t="shared" si="10"/>
        <v>5.8182530130680568E-3</v>
      </c>
      <c r="Y30" s="23">
        <f t="shared" si="11"/>
        <v>2.8558295323685191E-4</v>
      </c>
      <c r="Z30" s="23">
        <f t="shared" si="12"/>
        <v>3.2111426934719123E-5</v>
      </c>
      <c r="AA30" s="23">
        <f t="shared" si="13"/>
        <v>2.9135679210478204E-4</v>
      </c>
      <c r="AB30" s="23">
        <f t="shared" si="14"/>
        <v>7.417162238033323E-7</v>
      </c>
      <c r="AC30" s="23">
        <f t="shared" si="15"/>
        <v>1.3191001105963456E-3</v>
      </c>
      <c r="AF30">
        <v>12</v>
      </c>
      <c r="AG30" s="16">
        <f t="shared" si="16"/>
        <v>26</v>
      </c>
      <c r="AH30" s="16">
        <f t="shared" si="16"/>
        <v>24</v>
      </c>
      <c r="AI30" s="16">
        <f t="shared" si="16"/>
        <v>22</v>
      </c>
      <c r="AJ30" s="16">
        <f t="shared" si="16"/>
        <v>20</v>
      </c>
      <c r="AK30" s="16">
        <f t="shared" si="16"/>
        <v>18</v>
      </c>
      <c r="AL30" s="16">
        <f t="shared" si="16"/>
        <v>16</v>
      </c>
      <c r="AM30" s="26">
        <f t="shared" si="16"/>
        <v>14</v>
      </c>
      <c r="AN30" s="26">
        <f t="shared" si="16"/>
        <v>12</v>
      </c>
      <c r="AO30" s="26">
        <f t="shared" si="16"/>
        <v>10</v>
      </c>
      <c r="AP30" s="27">
        <f t="shared" si="16"/>
        <v>8</v>
      </c>
      <c r="AQ30" s="27">
        <f t="shared" si="16"/>
        <v>6</v>
      </c>
      <c r="AR30" s="27">
        <f t="shared" si="16"/>
        <v>4</v>
      </c>
      <c r="AS30">
        <v>6</v>
      </c>
      <c r="AX30">
        <v>12</v>
      </c>
      <c r="AY30" s="30" t="s">
        <v>134</v>
      </c>
      <c r="AZ30" s="30" t="s">
        <v>134</v>
      </c>
      <c r="BA30" s="30" t="s">
        <v>134</v>
      </c>
      <c r="BB30" s="30" t="s">
        <v>134</v>
      </c>
      <c r="BC30" s="30" t="s">
        <v>134</v>
      </c>
      <c r="BD30" s="30" t="s">
        <v>134</v>
      </c>
      <c r="BE30" s="30" t="s">
        <v>134</v>
      </c>
      <c r="BF30" s="30" t="s">
        <v>134</v>
      </c>
      <c r="BG30" s="30" t="s">
        <v>134</v>
      </c>
      <c r="BH30" s="30" t="s">
        <v>134</v>
      </c>
      <c r="BI30" s="30" t="s">
        <v>134</v>
      </c>
      <c r="BJ30" s="30" t="s">
        <v>134</v>
      </c>
      <c r="BL30" s="30" t="s">
        <v>110</v>
      </c>
      <c r="BM30">
        <v>3332</v>
      </c>
      <c r="BN30" s="23">
        <f t="shared" si="3"/>
        <v>2.3361840342548076E-3</v>
      </c>
    </row>
    <row r="31" spans="1:66" x14ac:dyDescent="0.25">
      <c r="B31">
        <v>13</v>
      </c>
      <c r="C31" s="23">
        <v>2.7499999999999999E-6</v>
      </c>
      <c r="D31" s="23">
        <v>1.39E-3</v>
      </c>
      <c r="E31" s="23">
        <v>0</v>
      </c>
      <c r="F31" s="23">
        <v>1.0200000000000001E-2</v>
      </c>
      <c r="G31" s="23">
        <v>2.8900000000000001E-5</v>
      </c>
      <c r="H31" s="23">
        <v>6.13E-3</v>
      </c>
      <c r="I31" s="23">
        <v>0.104</v>
      </c>
      <c r="J31" s="23">
        <v>1.11E-2</v>
      </c>
      <c r="K31" s="23">
        <v>1.06E-3</v>
      </c>
      <c r="L31" s="23">
        <v>2.7899999999999999E-3</v>
      </c>
      <c r="M31" s="23">
        <v>1.2799999999999999E-4</v>
      </c>
      <c r="N31" s="23">
        <v>3.26E-5</v>
      </c>
      <c r="Q31">
        <v>13</v>
      </c>
      <c r="R31" s="23">
        <f t="shared" si="17"/>
        <v>1.2213889912929125E-7</v>
      </c>
      <c r="S31" s="23">
        <f t="shared" si="5"/>
        <v>6.1735661741714489E-5</v>
      </c>
      <c r="T31" s="23">
        <f t="shared" si="6"/>
        <v>0</v>
      </c>
      <c r="U31" s="23">
        <f t="shared" si="7"/>
        <v>4.530242804068258E-4</v>
      </c>
      <c r="V31" s="23">
        <f t="shared" si="8"/>
        <v>1.2835687944860063E-6</v>
      </c>
      <c r="W31" s="23">
        <f t="shared" si="9"/>
        <v>2.7225870969547469E-4</v>
      </c>
      <c r="X31" s="23">
        <f t="shared" si="10"/>
        <v>4.6190710943441052E-3</v>
      </c>
      <c r="Y31" s="23">
        <f t="shared" si="11"/>
        <v>4.9299701103095752E-4</v>
      </c>
      <c r="Z31" s="23">
        <f t="shared" si="12"/>
        <v>4.7078993846199537E-5</v>
      </c>
      <c r="AA31" s="23">
        <f t="shared" si="13"/>
        <v>1.2391546493480823E-4</v>
      </c>
      <c r="AB31" s="23">
        <f t="shared" si="14"/>
        <v>5.6850105776542833E-6</v>
      </c>
      <c r="AC31" s="23">
        <f t="shared" si="15"/>
        <v>1.4479011314963254E-6</v>
      </c>
      <c r="AF31">
        <v>13</v>
      </c>
      <c r="AG31" s="16">
        <f t="shared" si="16"/>
        <v>28</v>
      </c>
      <c r="AH31" s="16">
        <f t="shared" si="16"/>
        <v>26</v>
      </c>
      <c r="AI31" s="16">
        <f t="shared" si="16"/>
        <v>24</v>
      </c>
      <c r="AJ31" s="16">
        <f t="shared" si="16"/>
        <v>22</v>
      </c>
      <c r="AK31" s="16">
        <f t="shared" si="16"/>
        <v>20</v>
      </c>
      <c r="AL31" s="16">
        <f t="shared" si="16"/>
        <v>18</v>
      </c>
      <c r="AM31" s="26">
        <f t="shared" si="16"/>
        <v>16</v>
      </c>
      <c r="AN31" s="26">
        <f t="shared" si="16"/>
        <v>14</v>
      </c>
      <c r="AO31" s="26">
        <f t="shared" si="16"/>
        <v>12</v>
      </c>
      <c r="AP31" s="27">
        <f t="shared" si="16"/>
        <v>10</v>
      </c>
      <c r="AQ31" s="27">
        <f t="shared" si="16"/>
        <v>8</v>
      </c>
      <c r="AR31" s="27">
        <f t="shared" si="16"/>
        <v>6</v>
      </c>
      <c r="AS31">
        <v>6</v>
      </c>
      <c r="AX31">
        <v>13</v>
      </c>
      <c r="AY31" s="30" t="s">
        <v>134</v>
      </c>
      <c r="AZ31" s="30" t="s">
        <v>134</v>
      </c>
      <c r="BA31" s="30" t="s">
        <v>134</v>
      </c>
      <c r="BB31" s="30" t="s">
        <v>134</v>
      </c>
      <c r="BC31" s="30" t="s">
        <v>134</v>
      </c>
      <c r="BD31" s="30" t="s">
        <v>134</v>
      </c>
      <c r="BE31" s="30" t="s">
        <v>134</v>
      </c>
      <c r="BF31" s="30" t="s">
        <v>134</v>
      </c>
      <c r="BG31" s="30" t="s">
        <v>134</v>
      </c>
      <c r="BH31" s="30" t="s">
        <v>134</v>
      </c>
      <c r="BI31" s="30" t="s">
        <v>134</v>
      </c>
      <c r="BJ31" s="30" t="s">
        <v>134</v>
      </c>
      <c r="BL31" s="30" t="s">
        <v>109</v>
      </c>
      <c r="BM31">
        <v>3331</v>
      </c>
      <c r="BN31" s="23">
        <f t="shared" si="3"/>
        <v>7.2128571703988734E-3</v>
      </c>
    </row>
    <row r="32" spans="1:66" x14ac:dyDescent="0.25">
      <c r="B32">
        <v>14</v>
      </c>
      <c r="C32" s="23">
        <v>1.92E-7</v>
      </c>
      <c r="D32" s="23">
        <v>9.5899999999999997E-6</v>
      </c>
      <c r="E32" s="23">
        <v>1.27E-4</v>
      </c>
      <c r="F32" s="23">
        <v>0</v>
      </c>
      <c r="G32" s="23">
        <v>2.7899999999999999E-3</v>
      </c>
      <c r="H32" s="23">
        <v>4.1799999999999997E-3</v>
      </c>
      <c r="I32" s="23">
        <v>6.0100000000000001E-2</v>
      </c>
      <c r="J32" s="23">
        <v>1.0500000000000001E-2</v>
      </c>
      <c r="K32" s="23">
        <v>9.68E-4</v>
      </c>
      <c r="L32" s="23">
        <v>0</v>
      </c>
      <c r="M32" s="23">
        <v>5.7500000000000002E-2</v>
      </c>
      <c r="N32" s="23">
        <v>4.15E-3</v>
      </c>
      <c r="Q32">
        <v>14</v>
      </c>
      <c r="R32" s="23">
        <f t="shared" si="17"/>
        <v>8.5275158664814255E-9</v>
      </c>
      <c r="S32" s="23">
        <f t="shared" si="5"/>
        <v>4.2593165187269202E-7</v>
      </c>
      <c r="T32" s="23">
        <f t="shared" si="6"/>
        <v>5.6405964325163593E-6</v>
      </c>
      <c r="U32" s="23">
        <f t="shared" si="7"/>
        <v>0</v>
      </c>
      <c r="V32" s="23">
        <f t="shared" si="8"/>
        <v>1.2391546493480823E-4</v>
      </c>
      <c r="W32" s="23">
        <f t="shared" si="9"/>
        <v>1.8565112667652271E-4</v>
      </c>
      <c r="X32" s="23">
        <f t="shared" si="10"/>
        <v>2.6692901227892379E-3</v>
      </c>
      <c r="Y32" s="23">
        <f t="shared" si="11"/>
        <v>4.6634852394820302E-4</v>
      </c>
      <c r="Z32" s="23">
        <f t="shared" si="12"/>
        <v>4.2992892493510524E-5</v>
      </c>
      <c r="AA32" s="23">
        <f t="shared" si="13"/>
        <v>0</v>
      </c>
      <c r="AB32" s="23">
        <f t="shared" si="14"/>
        <v>2.5538133454306353E-3</v>
      </c>
      <c r="AC32" s="23">
        <f t="shared" si="15"/>
        <v>1.84318702322385E-4</v>
      </c>
      <c r="AF32">
        <v>14</v>
      </c>
      <c r="AG32" s="16">
        <f t="shared" si="16"/>
        <v>30</v>
      </c>
      <c r="AH32" s="16">
        <f t="shared" si="16"/>
        <v>28</v>
      </c>
      <c r="AI32" s="16">
        <f t="shared" si="16"/>
        <v>26</v>
      </c>
      <c r="AJ32" s="16">
        <f t="shared" si="16"/>
        <v>24</v>
      </c>
      <c r="AK32" s="16">
        <f t="shared" si="16"/>
        <v>22</v>
      </c>
      <c r="AL32" s="16">
        <f t="shared" si="16"/>
        <v>20</v>
      </c>
      <c r="AM32" s="26">
        <f t="shared" si="16"/>
        <v>18</v>
      </c>
      <c r="AN32" s="26">
        <f t="shared" si="16"/>
        <v>16</v>
      </c>
      <c r="AO32" s="26">
        <f t="shared" si="16"/>
        <v>14</v>
      </c>
      <c r="AP32" s="27">
        <f t="shared" si="16"/>
        <v>12</v>
      </c>
      <c r="AQ32" s="27">
        <f t="shared" si="16"/>
        <v>10</v>
      </c>
      <c r="AR32" s="27">
        <f t="shared" si="16"/>
        <v>8</v>
      </c>
      <c r="AS32">
        <v>5</v>
      </c>
      <c r="AX32">
        <v>14</v>
      </c>
      <c r="AY32" s="30" t="s">
        <v>133</v>
      </c>
      <c r="AZ32" s="30" t="s">
        <v>133</v>
      </c>
      <c r="BA32" s="30" t="s">
        <v>133</v>
      </c>
      <c r="BB32" s="30" t="s">
        <v>133</v>
      </c>
      <c r="BC32" s="30" t="s">
        <v>133</v>
      </c>
      <c r="BD32" s="30" t="s">
        <v>133</v>
      </c>
      <c r="BE32" s="30" t="s">
        <v>133</v>
      </c>
      <c r="BF32" s="30" t="s">
        <v>133</v>
      </c>
      <c r="BG32" s="30" t="s">
        <v>133</v>
      </c>
      <c r="BH32" s="30" t="s">
        <v>133</v>
      </c>
      <c r="BI32" s="30" t="s">
        <v>133</v>
      </c>
      <c r="BJ32" s="30" t="s">
        <v>133</v>
      </c>
      <c r="BL32" s="30" t="s">
        <v>126</v>
      </c>
      <c r="BM32">
        <v>3349</v>
      </c>
      <c r="BN32" s="23">
        <f t="shared" si="3"/>
        <v>1.691201818561874E-2</v>
      </c>
    </row>
    <row r="33" spans="2:66" x14ac:dyDescent="0.25">
      <c r="B33">
        <v>15</v>
      </c>
      <c r="C33" s="23">
        <v>1.28E-6</v>
      </c>
      <c r="D33" s="23">
        <v>3.65E-5</v>
      </c>
      <c r="E33" s="23">
        <v>1.8699999999999999E-4</v>
      </c>
      <c r="F33" s="23">
        <v>1.18E-2</v>
      </c>
      <c r="G33" s="23">
        <v>0</v>
      </c>
      <c r="H33" s="23">
        <v>6.0400000000000002E-3</v>
      </c>
      <c r="I33" s="23">
        <v>6.4500000000000002E-2</v>
      </c>
      <c r="J33" s="23">
        <v>2.46E-2</v>
      </c>
      <c r="K33" s="23">
        <v>2.5799999999999998E-3</v>
      </c>
      <c r="L33" s="23">
        <v>7.9000000000000001E-2</v>
      </c>
      <c r="M33" s="23">
        <v>0</v>
      </c>
      <c r="N33" s="23">
        <v>2.5600000000000002E-3</v>
      </c>
      <c r="Q33">
        <v>15</v>
      </c>
      <c r="R33" s="23">
        <f t="shared" si="17"/>
        <v>5.6850105776542839E-8</v>
      </c>
      <c r="S33" s="23">
        <f t="shared" si="5"/>
        <v>1.6211162975342294E-6</v>
      </c>
      <c r="T33" s="23">
        <f t="shared" si="6"/>
        <v>8.3054451407918055E-6</v>
      </c>
      <c r="U33" s="23">
        <f t="shared" si="7"/>
        <v>5.2408691262750427E-4</v>
      </c>
      <c r="V33" s="23">
        <f t="shared" si="8"/>
        <v>0</v>
      </c>
      <c r="W33" s="23">
        <f t="shared" si="9"/>
        <v>2.6826143663306152E-4</v>
      </c>
      <c r="X33" s="23">
        <f t="shared" si="10"/>
        <v>2.8647123613961042E-3</v>
      </c>
      <c r="Y33" s="23">
        <f t="shared" si="11"/>
        <v>1.0925879703929328E-3</v>
      </c>
      <c r="Z33" s="23">
        <f t="shared" si="12"/>
        <v>1.1458849445584416E-4</v>
      </c>
      <c r="AA33" s="23">
        <f t="shared" si="13"/>
        <v>3.5087174658960034E-3</v>
      </c>
      <c r="AB33" s="23">
        <f t="shared" si="14"/>
        <v>0</v>
      </c>
      <c r="AC33" s="23">
        <f t="shared" si="15"/>
        <v>1.1370021155308569E-4</v>
      </c>
      <c r="AF33">
        <v>15</v>
      </c>
      <c r="AG33" s="16">
        <f t="shared" si="16"/>
        <v>32</v>
      </c>
      <c r="AH33" s="16">
        <f t="shared" si="16"/>
        <v>30</v>
      </c>
      <c r="AI33" s="16">
        <f t="shared" si="16"/>
        <v>28</v>
      </c>
      <c r="AJ33" s="16">
        <f t="shared" si="16"/>
        <v>26</v>
      </c>
      <c r="AK33" s="16">
        <f t="shared" si="16"/>
        <v>24</v>
      </c>
      <c r="AL33" s="16">
        <f t="shared" si="16"/>
        <v>22</v>
      </c>
      <c r="AM33" s="26">
        <f t="shared" si="16"/>
        <v>20</v>
      </c>
      <c r="AN33" s="26">
        <f t="shared" si="16"/>
        <v>18</v>
      </c>
      <c r="AO33" s="26">
        <f t="shared" si="16"/>
        <v>16</v>
      </c>
      <c r="AP33" s="27">
        <f t="shared" si="16"/>
        <v>14</v>
      </c>
      <c r="AQ33" s="27">
        <f t="shared" si="16"/>
        <v>12</v>
      </c>
      <c r="AR33" s="27">
        <f t="shared" si="16"/>
        <v>10</v>
      </c>
      <c r="AS33">
        <v>5</v>
      </c>
      <c r="AT33" t="s">
        <v>105</v>
      </c>
      <c r="AU33" s="29">
        <v>0</v>
      </c>
      <c r="AX33">
        <v>15</v>
      </c>
      <c r="AY33" s="30" t="s">
        <v>133</v>
      </c>
      <c r="AZ33" s="30" t="s">
        <v>133</v>
      </c>
      <c r="BA33" s="30" t="s">
        <v>133</v>
      </c>
      <c r="BB33" s="30" t="s">
        <v>133</v>
      </c>
      <c r="BC33" s="30" t="s">
        <v>133</v>
      </c>
      <c r="BD33" s="30" t="s">
        <v>133</v>
      </c>
      <c r="BE33" s="30" t="s">
        <v>133</v>
      </c>
      <c r="BF33" s="30" t="s">
        <v>133</v>
      </c>
      <c r="BG33" s="30" t="s">
        <v>133</v>
      </c>
      <c r="BH33" s="30" t="s">
        <v>133</v>
      </c>
      <c r="BI33" s="30" t="s">
        <v>133</v>
      </c>
      <c r="BJ33" s="30" t="s">
        <v>133</v>
      </c>
      <c r="BL33" s="30" t="s">
        <v>125</v>
      </c>
      <c r="BM33">
        <v>3348</v>
      </c>
      <c r="BN33" s="23">
        <f t="shared" si="3"/>
        <v>8.9294638799796398E-3</v>
      </c>
    </row>
    <row r="34" spans="2:66" x14ac:dyDescent="0.25">
      <c r="B34">
        <v>16</v>
      </c>
      <c r="C34" s="23">
        <v>1.9099999999999999E-6</v>
      </c>
      <c r="D34" s="23">
        <v>5.62E-4</v>
      </c>
      <c r="E34" s="23">
        <v>1.4E-3</v>
      </c>
      <c r="F34" s="23">
        <v>2.07E-2</v>
      </c>
      <c r="G34" s="23">
        <v>1.7299999999999999E-2</v>
      </c>
      <c r="H34" s="23">
        <v>8.3999999999999995E-3</v>
      </c>
      <c r="I34" s="23">
        <v>6.1199999999999997E-2</v>
      </c>
      <c r="J34" s="23">
        <v>2.9399999999999999E-2</v>
      </c>
      <c r="K34" s="23">
        <v>4.2300000000000003E-3</v>
      </c>
      <c r="L34" s="23">
        <v>6.9599999999999995E-2</v>
      </c>
      <c r="M34" s="23">
        <v>7.2300000000000003E-3</v>
      </c>
      <c r="N34" s="23">
        <v>1.06E-2</v>
      </c>
      <c r="Q34">
        <v>16</v>
      </c>
      <c r="R34" s="23">
        <f t="shared" si="17"/>
        <v>8.4831017213435014E-8</v>
      </c>
      <c r="S34" s="23">
        <f t="shared" si="5"/>
        <v>2.4960749567513342E-5</v>
      </c>
      <c r="T34" s="23">
        <f t="shared" si="6"/>
        <v>6.2179803193093729E-5</v>
      </c>
      <c r="U34" s="23">
        <f t="shared" si="7"/>
        <v>9.1937280435502877E-4</v>
      </c>
      <c r="V34" s="23">
        <f t="shared" si="8"/>
        <v>7.6836471088608676E-4</v>
      </c>
      <c r="W34" s="23">
        <f t="shared" si="9"/>
        <v>3.7307881915856237E-4</v>
      </c>
      <c r="X34" s="23">
        <f t="shared" si="10"/>
        <v>2.7181456824409544E-3</v>
      </c>
      <c r="Y34" s="23">
        <f t="shared" si="11"/>
        <v>1.3057758670549683E-3</v>
      </c>
      <c r="Z34" s="23">
        <f t="shared" si="12"/>
        <v>1.8787183393341892E-4</v>
      </c>
      <c r="AA34" s="23">
        <f t="shared" si="13"/>
        <v>3.0912245015995168E-3</v>
      </c>
      <c r="AB34" s="23">
        <f t="shared" si="14"/>
        <v>3.211142693471912E-4</v>
      </c>
      <c r="AC34" s="23">
        <f t="shared" si="15"/>
        <v>4.7078993846199539E-4</v>
      </c>
      <c r="AF34">
        <v>16</v>
      </c>
      <c r="AG34" s="16">
        <f t="shared" si="16"/>
        <v>34</v>
      </c>
      <c r="AH34" s="16">
        <f t="shared" si="16"/>
        <v>32</v>
      </c>
      <c r="AI34" s="16">
        <f t="shared" si="16"/>
        <v>30</v>
      </c>
      <c r="AJ34" s="16">
        <f t="shared" si="16"/>
        <v>28</v>
      </c>
      <c r="AK34" s="16">
        <f t="shared" si="16"/>
        <v>26</v>
      </c>
      <c r="AL34" s="16">
        <f t="shared" si="16"/>
        <v>24</v>
      </c>
      <c r="AM34" s="26">
        <f t="shared" si="16"/>
        <v>22</v>
      </c>
      <c r="AN34" s="26">
        <f t="shared" si="16"/>
        <v>20</v>
      </c>
      <c r="AO34" s="26">
        <f t="shared" si="16"/>
        <v>18</v>
      </c>
      <c r="AP34" s="27">
        <f t="shared" si="16"/>
        <v>16</v>
      </c>
      <c r="AQ34" s="27">
        <f t="shared" si="16"/>
        <v>14</v>
      </c>
      <c r="AR34" s="27">
        <f t="shared" si="16"/>
        <v>12</v>
      </c>
      <c r="AS34">
        <v>4</v>
      </c>
      <c r="AT34" t="s">
        <v>106</v>
      </c>
      <c r="AU34" s="29">
        <f>SUM(R28:AC35)</f>
        <v>6.1142262958053487E-2</v>
      </c>
      <c r="AX34">
        <v>16</v>
      </c>
      <c r="AY34" s="30" t="s">
        <v>133</v>
      </c>
      <c r="AZ34" s="30" t="s">
        <v>133</v>
      </c>
      <c r="BA34" s="30" t="s">
        <v>133</v>
      </c>
      <c r="BB34" s="30" t="s">
        <v>133</v>
      </c>
      <c r="BC34" s="30" t="s">
        <v>133</v>
      </c>
      <c r="BD34" s="30" t="s">
        <v>133</v>
      </c>
      <c r="BE34" s="30" t="s">
        <v>133</v>
      </c>
      <c r="BF34" s="30" t="s">
        <v>133</v>
      </c>
      <c r="BG34" s="30" t="s">
        <v>133</v>
      </c>
      <c r="BH34" s="30" t="s">
        <v>133</v>
      </c>
      <c r="BI34" s="30" t="s">
        <v>133</v>
      </c>
      <c r="BJ34" s="30" t="s">
        <v>133</v>
      </c>
      <c r="BL34" s="30" t="s">
        <v>124</v>
      </c>
      <c r="BM34">
        <v>3347</v>
      </c>
      <c r="BN34" s="23">
        <f t="shared" si="3"/>
        <v>1.2228990722276022E-2</v>
      </c>
    </row>
    <row r="35" spans="2:66" x14ac:dyDescent="0.25">
      <c r="B35">
        <v>17</v>
      </c>
      <c r="C35" s="23">
        <v>3.5700000000000001E-6</v>
      </c>
      <c r="D35" s="23">
        <v>2.16E-3</v>
      </c>
      <c r="E35" s="23">
        <v>3.8400000000000001E-3</v>
      </c>
      <c r="F35" s="23">
        <v>2.07E-2</v>
      </c>
      <c r="G35" s="23">
        <v>1.8599999999999998E-2</v>
      </c>
      <c r="H35" s="23">
        <v>9.4699999999999993E-3</v>
      </c>
      <c r="I35" s="23">
        <v>6.1800000000000001E-2</v>
      </c>
      <c r="J35" s="23">
        <v>3.3300000000000003E-2</v>
      </c>
      <c r="K35" s="23">
        <v>7.8499999999999993E-3</v>
      </c>
      <c r="L35" s="23">
        <v>5.7799999999999997E-2</v>
      </c>
      <c r="M35" s="23">
        <v>1.5900000000000001E-2</v>
      </c>
      <c r="N35" s="23">
        <v>2.7699999999999999E-2</v>
      </c>
      <c r="Q35">
        <v>17</v>
      </c>
      <c r="R35" s="23">
        <f t="shared" si="17"/>
        <v>1.5855849814238901E-7</v>
      </c>
      <c r="S35" s="23">
        <f t="shared" si="5"/>
        <v>9.5934553497916046E-5</v>
      </c>
      <c r="T35" s="23">
        <f t="shared" si="6"/>
        <v>1.7055031732962853E-4</v>
      </c>
      <c r="U35" s="23">
        <f t="shared" si="7"/>
        <v>9.1937280435502877E-4</v>
      </c>
      <c r="V35" s="23">
        <f t="shared" si="8"/>
        <v>8.2610309956538807E-4</v>
      </c>
      <c r="W35" s="23">
        <f t="shared" si="9"/>
        <v>4.2060195445614112E-4</v>
      </c>
      <c r="X35" s="23">
        <f t="shared" si="10"/>
        <v>2.7447941695237089E-3</v>
      </c>
      <c r="Y35" s="23">
        <f t="shared" si="11"/>
        <v>1.4789910330928724E-3</v>
      </c>
      <c r="Z35" s="23">
        <f t="shared" si="12"/>
        <v>3.4865103933270409E-4</v>
      </c>
      <c r="AA35" s="23">
        <f t="shared" si="13"/>
        <v>2.5671375889720124E-3</v>
      </c>
      <c r="AB35" s="23">
        <f t="shared" si="14"/>
        <v>7.0618490769299314E-4</v>
      </c>
      <c r="AC35" s="23">
        <f t="shared" si="15"/>
        <v>1.2302718203204973E-3</v>
      </c>
      <c r="AF35">
        <v>17</v>
      </c>
      <c r="AG35" s="16">
        <f t="shared" si="16"/>
        <v>36</v>
      </c>
      <c r="AH35" s="16">
        <f t="shared" si="16"/>
        <v>34</v>
      </c>
      <c r="AI35" s="16">
        <f t="shared" si="16"/>
        <v>32</v>
      </c>
      <c r="AJ35" s="16">
        <f t="shared" si="16"/>
        <v>30</v>
      </c>
      <c r="AK35" s="16">
        <f t="shared" si="16"/>
        <v>28</v>
      </c>
      <c r="AL35" s="16">
        <f t="shared" si="16"/>
        <v>26</v>
      </c>
      <c r="AM35" s="26">
        <f t="shared" si="16"/>
        <v>24</v>
      </c>
      <c r="AN35" s="26">
        <f t="shared" si="16"/>
        <v>22</v>
      </c>
      <c r="AO35" s="26">
        <f t="shared" si="16"/>
        <v>20</v>
      </c>
      <c r="AP35" s="27">
        <f t="shared" si="16"/>
        <v>18</v>
      </c>
      <c r="AQ35" s="27">
        <f t="shared" si="16"/>
        <v>16</v>
      </c>
      <c r="AR35" s="27">
        <f t="shared" si="16"/>
        <v>14</v>
      </c>
      <c r="AS35">
        <v>4</v>
      </c>
      <c r="AT35" t="s">
        <v>107</v>
      </c>
      <c r="AU35" s="29">
        <f>SUM(R38:AC45)</f>
        <v>3.2654523989748545E-2</v>
      </c>
      <c r="AX35">
        <v>17</v>
      </c>
      <c r="AY35" s="30" t="s">
        <v>133</v>
      </c>
      <c r="AZ35" s="30" t="s">
        <v>133</v>
      </c>
      <c r="BA35" s="30" t="s">
        <v>133</v>
      </c>
      <c r="BB35" s="30" t="s">
        <v>133</v>
      </c>
      <c r="BC35" s="30" t="s">
        <v>133</v>
      </c>
      <c r="BD35" s="30" t="s">
        <v>133</v>
      </c>
      <c r="BE35" s="30" t="s">
        <v>133</v>
      </c>
      <c r="BF35" s="30" t="s">
        <v>133</v>
      </c>
      <c r="BG35" s="30" t="s">
        <v>133</v>
      </c>
      <c r="BH35" s="30" t="s">
        <v>133</v>
      </c>
      <c r="BI35" s="30" t="s">
        <v>133</v>
      </c>
      <c r="BJ35" s="30" t="s">
        <v>133</v>
      </c>
      <c r="BL35" s="30" t="s">
        <v>123</v>
      </c>
      <c r="BM35">
        <v>3346</v>
      </c>
      <c r="BN35" s="23">
        <f t="shared" si="3"/>
        <v>1.5532070696183436E-2</v>
      </c>
    </row>
    <row r="36" spans="2:66" x14ac:dyDescent="0.25">
      <c r="B36">
        <v>18</v>
      </c>
      <c r="C36" s="23">
        <v>7.1899999999999998E-6</v>
      </c>
      <c r="D36" s="23">
        <v>2.3500000000000001E-3</v>
      </c>
      <c r="E36" s="23">
        <v>7.4999999999999997E-3</v>
      </c>
      <c r="F36" s="23">
        <v>1.9400000000000001E-2</v>
      </c>
      <c r="G36" s="23">
        <v>1.6899999999999998E-2</v>
      </c>
      <c r="H36" s="23">
        <v>1.11E-2</v>
      </c>
      <c r="I36" s="23">
        <v>4.7699999999999999E-2</v>
      </c>
      <c r="J36" s="23">
        <v>2.93E-2</v>
      </c>
      <c r="K36" s="23">
        <v>9.3699999999999999E-3</v>
      </c>
      <c r="L36" s="23">
        <v>3.6999999999999998E-2</v>
      </c>
      <c r="M36" s="23">
        <v>1.8599999999999998E-2</v>
      </c>
      <c r="N36" s="23">
        <v>2.5999999999999999E-2</v>
      </c>
      <c r="Q36">
        <v>18</v>
      </c>
      <c r="R36" s="23">
        <f t="shared" si="17"/>
        <v>3.1933770354167421E-7</v>
      </c>
      <c r="S36" s="23">
        <f t="shared" si="5"/>
        <v>1.0437324107412163E-4</v>
      </c>
      <c r="T36" s="23">
        <f t="shared" si="6"/>
        <v>3.3310608853443071E-4</v>
      </c>
      <c r="U36" s="23">
        <f t="shared" si="7"/>
        <v>8.6163441567572747E-4</v>
      </c>
      <c r="V36" s="23">
        <f t="shared" si="8"/>
        <v>7.5059905283091706E-4</v>
      </c>
      <c r="W36" s="23">
        <f t="shared" si="9"/>
        <v>4.9299701103095752E-4</v>
      </c>
      <c r="X36" s="23">
        <f t="shared" si="10"/>
        <v>2.1185547230789794E-3</v>
      </c>
      <c r="Y36" s="23">
        <f t="shared" si="11"/>
        <v>1.3013344525411759E-3</v>
      </c>
      <c r="Z36" s="23">
        <f t="shared" si="12"/>
        <v>4.1616053994234875E-4</v>
      </c>
      <c r="AA36" s="23">
        <f t="shared" si="13"/>
        <v>1.6433233701031913E-3</v>
      </c>
      <c r="AB36" s="23">
        <f t="shared" si="14"/>
        <v>8.2610309956538807E-4</v>
      </c>
      <c r="AC36" s="23">
        <f t="shared" si="15"/>
        <v>1.1547677735860263E-3</v>
      </c>
      <c r="AF36">
        <v>18</v>
      </c>
      <c r="AG36" s="16">
        <f t="shared" si="16"/>
        <v>38</v>
      </c>
      <c r="AH36" s="16">
        <f t="shared" si="16"/>
        <v>36</v>
      </c>
      <c r="AI36" s="16">
        <f t="shared" si="16"/>
        <v>34</v>
      </c>
      <c r="AJ36" s="16">
        <f t="shared" si="16"/>
        <v>32</v>
      </c>
      <c r="AK36" s="16">
        <f t="shared" si="16"/>
        <v>30</v>
      </c>
      <c r="AL36" s="16">
        <f t="shared" si="16"/>
        <v>28</v>
      </c>
      <c r="AM36" s="26">
        <f t="shared" si="16"/>
        <v>26</v>
      </c>
      <c r="AN36" s="26">
        <f t="shared" si="16"/>
        <v>24</v>
      </c>
      <c r="AO36" s="26">
        <f t="shared" si="16"/>
        <v>22</v>
      </c>
      <c r="AP36" s="27">
        <f t="shared" si="16"/>
        <v>20</v>
      </c>
      <c r="AQ36" s="27">
        <f t="shared" si="16"/>
        <v>18</v>
      </c>
      <c r="AR36" s="27">
        <f t="shared" si="16"/>
        <v>16</v>
      </c>
      <c r="AS36">
        <v>4</v>
      </c>
      <c r="AT36" t="s">
        <v>108</v>
      </c>
      <c r="AU36" s="29">
        <f>SUM(R46:AC50)</f>
        <v>6.3418247216119614E-3</v>
      </c>
      <c r="AX36">
        <v>18</v>
      </c>
      <c r="AY36" s="30" t="s">
        <v>132</v>
      </c>
      <c r="AZ36" s="30" t="s">
        <v>132</v>
      </c>
      <c r="BA36" s="30" t="s">
        <v>132</v>
      </c>
      <c r="BB36" s="30" t="s">
        <v>132</v>
      </c>
      <c r="BC36" s="30" t="s">
        <v>132</v>
      </c>
      <c r="BD36" s="30" t="s">
        <v>132</v>
      </c>
      <c r="BE36" s="30" t="s">
        <v>132</v>
      </c>
      <c r="BF36" s="30" t="s">
        <v>132</v>
      </c>
      <c r="BG36" s="30" t="s">
        <v>132</v>
      </c>
      <c r="BH36" s="30" t="s">
        <v>132</v>
      </c>
      <c r="BI36" s="30" t="s">
        <v>132</v>
      </c>
      <c r="BJ36" s="30" t="s">
        <v>132</v>
      </c>
      <c r="BL36" s="30" t="s">
        <v>122</v>
      </c>
      <c r="BM36">
        <v>3345</v>
      </c>
      <c r="BN36" s="23">
        <f t="shared" si="3"/>
        <v>1.6735249887969799E-3</v>
      </c>
    </row>
    <row r="37" spans="2:66" x14ac:dyDescent="0.25">
      <c r="B37">
        <v>19</v>
      </c>
      <c r="C37" s="23">
        <v>1.8499999999999999E-5</v>
      </c>
      <c r="D37" s="23">
        <v>4.8599999999999997E-3</v>
      </c>
      <c r="E37" s="23">
        <v>8.2299999999999995E-3</v>
      </c>
      <c r="F37" s="23">
        <v>1.9599999999999999E-2</v>
      </c>
      <c r="G37" s="23">
        <v>1.84E-2</v>
      </c>
      <c r="H37" s="23">
        <v>1.4200000000000001E-2</v>
      </c>
      <c r="I37" s="23">
        <v>5.3400000000000003E-2</v>
      </c>
      <c r="J37" s="23">
        <v>3.5099999999999999E-2</v>
      </c>
      <c r="K37" s="23">
        <v>1.41E-2</v>
      </c>
      <c r="L37" s="23">
        <v>3.3099999999999997E-2</v>
      </c>
      <c r="M37" s="23">
        <v>2.18E-2</v>
      </c>
      <c r="N37" s="23">
        <v>2.4199999999999999E-2</v>
      </c>
      <c r="Q37">
        <v>19</v>
      </c>
      <c r="R37" s="23">
        <f t="shared" si="17"/>
        <v>8.2166168505159567E-7</v>
      </c>
      <c r="S37" s="23">
        <f t="shared" si="5"/>
        <v>2.1585274537031109E-4</v>
      </c>
      <c r="T37" s="23">
        <f t="shared" si="6"/>
        <v>3.6552841448511528E-4</v>
      </c>
      <c r="U37" s="23">
        <f t="shared" si="7"/>
        <v>8.7051724470331221E-4</v>
      </c>
      <c r="V37" s="23">
        <f t="shared" si="8"/>
        <v>8.1722027053780333E-4</v>
      </c>
      <c r="W37" s="23">
        <f t="shared" si="9"/>
        <v>6.3068086095852214E-4</v>
      </c>
      <c r="X37" s="23">
        <f t="shared" si="10"/>
        <v>2.3717153503651466E-3</v>
      </c>
      <c r="Y37" s="23">
        <f t="shared" si="11"/>
        <v>1.5589364943411356E-3</v>
      </c>
      <c r="Z37" s="23">
        <f t="shared" si="12"/>
        <v>6.2623944644472971E-4</v>
      </c>
      <c r="AA37" s="23">
        <f t="shared" si="13"/>
        <v>1.4701082040652874E-3</v>
      </c>
      <c r="AB37" s="23">
        <f t="shared" si="14"/>
        <v>9.6822836400674522E-4</v>
      </c>
      <c r="AC37" s="23">
        <f t="shared" si="15"/>
        <v>1.0748223123377631E-3</v>
      </c>
      <c r="AF37">
        <v>19</v>
      </c>
      <c r="AG37" s="16">
        <f t="shared" si="16"/>
        <v>40</v>
      </c>
      <c r="AH37" s="16">
        <f t="shared" si="16"/>
        <v>38</v>
      </c>
      <c r="AI37" s="16">
        <f t="shared" si="16"/>
        <v>36</v>
      </c>
      <c r="AJ37" s="16">
        <f t="shared" si="16"/>
        <v>34</v>
      </c>
      <c r="AK37" s="16">
        <f t="shared" si="16"/>
        <v>32</v>
      </c>
      <c r="AL37" s="16">
        <f t="shared" si="16"/>
        <v>30</v>
      </c>
      <c r="AM37" s="26">
        <f t="shared" si="16"/>
        <v>28</v>
      </c>
      <c r="AN37" s="26">
        <f t="shared" si="16"/>
        <v>26</v>
      </c>
      <c r="AO37" s="26">
        <f t="shared" si="16"/>
        <v>24</v>
      </c>
      <c r="AP37" s="27">
        <f t="shared" si="16"/>
        <v>22</v>
      </c>
      <c r="AQ37" s="27">
        <f t="shared" si="16"/>
        <v>20</v>
      </c>
      <c r="AR37" s="27">
        <f t="shared" si="16"/>
        <v>18</v>
      </c>
      <c r="AS37">
        <v>3</v>
      </c>
      <c r="AX37">
        <v>19</v>
      </c>
      <c r="AY37" s="30" t="s">
        <v>132</v>
      </c>
      <c r="AZ37" s="30" t="s">
        <v>132</v>
      </c>
      <c r="BA37" s="30" t="s">
        <v>132</v>
      </c>
      <c r="BB37" s="30" t="s">
        <v>132</v>
      </c>
      <c r="BC37" s="30" t="s">
        <v>132</v>
      </c>
      <c r="BD37" s="30" t="s">
        <v>132</v>
      </c>
      <c r="BE37" s="30" t="s">
        <v>132</v>
      </c>
      <c r="BF37" s="30" t="s">
        <v>132</v>
      </c>
      <c r="BG37" s="30" t="s">
        <v>132</v>
      </c>
      <c r="BH37" s="30" t="s">
        <v>132</v>
      </c>
      <c r="BI37" s="30" t="s">
        <v>132</v>
      </c>
      <c r="BJ37" s="30" t="s">
        <v>132</v>
      </c>
      <c r="BL37" s="30" t="s">
        <v>121</v>
      </c>
      <c r="BM37">
        <v>3344</v>
      </c>
      <c r="BN37" s="23">
        <f t="shared" si="3"/>
        <v>3.6863740464476995E-4</v>
      </c>
    </row>
    <row r="38" spans="2:66" x14ac:dyDescent="0.25">
      <c r="B38">
        <v>20</v>
      </c>
      <c r="C38" s="23">
        <v>1.5999999999999999E-5</v>
      </c>
      <c r="D38" s="23">
        <v>3.5500000000000002E-3</v>
      </c>
      <c r="E38" s="23">
        <v>7.7799999999999996E-3</v>
      </c>
      <c r="F38" s="23">
        <v>1.54E-2</v>
      </c>
      <c r="G38" s="23">
        <v>1.4800000000000001E-2</v>
      </c>
      <c r="H38" s="23">
        <v>1.2200000000000001E-2</v>
      </c>
      <c r="I38" s="23">
        <v>3.8899999999999997E-2</v>
      </c>
      <c r="J38" s="23">
        <v>2.75E-2</v>
      </c>
      <c r="K38" s="23">
        <v>1.24E-2</v>
      </c>
      <c r="L38" s="23">
        <v>2.0400000000000001E-2</v>
      </c>
      <c r="M38" s="23">
        <v>1.2800000000000001E-2</v>
      </c>
      <c r="N38" s="23">
        <v>1.37E-2</v>
      </c>
      <c r="Q38">
        <v>20</v>
      </c>
      <c r="R38" s="23">
        <f t="shared" si="17"/>
        <v>7.1062632220678542E-7</v>
      </c>
      <c r="S38" s="23">
        <f t="shared" si="5"/>
        <v>1.5767021523963053E-4</v>
      </c>
      <c r="T38" s="23">
        <f t="shared" si="6"/>
        <v>3.4554204917304943E-4</v>
      </c>
      <c r="U38" s="23">
        <f t="shared" si="7"/>
        <v>6.8397783512403102E-4</v>
      </c>
      <c r="V38" s="23">
        <f t="shared" si="8"/>
        <v>6.5732934804127658E-4</v>
      </c>
      <c r="W38" s="23">
        <f t="shared" si="9"/>
        <v>5.4185257068267397E-4</v>
      </c>
      <c r="X38" s="23">
        <f t="shared" si="10"/>
        <v>1.7277102458652471E-3</v>
      </c>
      <c r="Y38" s="23">
        <f t="shared" si="11"/>
        <v>1.2213889912929127E-3</v>
      </c>
      <c r="Z38" s="23">
        <f t="shared" si="12"/>
        <v>5.5073539971025871E-4</v>
      </c>
      <c r="AA38" s="23">
        <f t="shared" si="13"/>
        <v>9.060485608136516E-4</v>
      </c>
      <c r="AB38" s="23">
        <f t="shared" si="14"/>
        <v>5.6850105776542841E-4</v>
      </c>
      <c r="AC38" s="23">
        <f t="shared" si="15"/>
        <v>6.0847378838956012E-4</v>
      </c>
      <c r="AF38">
        <v>20</v>
      </c>
      <c r="AG38" s="16">
        <f t="shared" ref="AG38:AR50" si="18">$AF38*2+2-(AG$2*2)</f>
        <v>42</v>
      </c>
      <c r="AH38" s="16">
        <f t="shared" si="18"/>
        <v>40</v>
      </c>
      <c r="AI38" s="16">
        <f t="shared" si="18"/>
        <v>38</v>
      </c>
      <c r="AJ38" s="16">
        <f t="shared" si="18"/>
        <v>36</v>
      </c>
      <c r="AK38" s="16">
        <f t="shared" si="18"/>
        <v>34</v>
      </c>
      <c r="AL38" s="16">
        <f t="shared" si="18"/>
        <v>32</v>
      </c>
      <c r="AM38" s="26">
        <f t="shared" si="18"/>
        <v>30</v>
      </c>
      <c r="AN38" s="26">
        <f t="shared" si="18"/>
        <v>28</v>
      </c>
      <c r="AO38" s="26">
        <f t="shared" si="18"/>
        <v>26</v>
      </c>
      <c r="AP38" s="27">
        <f t="shared" si="18"/>
        <v>24</v>
      </c>
      <c r="AQ38" s="27">
        <f t="shared" si="18"/>
        <v>22</v>
      </c>
      <c r="AR38" s="27">
        <f t="shared" si="18"/>
        <v>20</v>
      </c>
      <c r="AS38">
        <v>3</v>
      </c>
      <c r="AX38">
        <v>20</v>
      </c>
      <c r="AY38" s="30" t="s">
        <v>131</v>
      </c>
      <c r="AZ38" s="30" t="s">
        <v>131</v>
      </c>
      <c r="BA38" s="30" t="s">
        <v>131</v>
      </c>
      <c r="BB38" s="30" t="s">
        <v>131</v>
      </c>
      <c r="BC38" s="30" t="s">
        <v>131</v>
      </c>
      <c r="BD38" s="30" t="s">
        <v>131</v>
      </c>
      <c r="BE38" s="30" t="s">
        <v>131</v>
      </c>
      <c r="BF38" s="30" t="s">
        <v>131</v>
      </c>
      <c r="BG38" s="30" t="s">
        <v>131</v>
      </c>
      <c r="BH38" s="30" t="s">
        <v>131</v>
      </c>
      <c r="BI38" s="30" t="s">
        <v>131</v>
      </c>
      <c r="BJ38" s="30" t="s">
        <v>131</v>
      </c>
      <c r="BL38" s="30" t="s">
        <v>120</v>
      </c>
      <c r="BM38">
        <v>3343</v>
      </c>
      <c r="BN38" s="23">
        <f t="shared" si="3"/>
        <v>1.1685361585787829E-3</v>
      </c>
    </row>
    <row r="39" spans="2:66" x14ac:dyDescent="0.25">
      <c r="B39">
        <v>21</v>
      </c>
      <c r="C39" s="23">
        <v>3.89E-6</v>
      </c>
      <c r="D39" s="23">
        <v>8.3900000000000006E-5</v>
      </c>
      <c r="E39" s="23">
        <v>7.6900000000000004E-4</v>
      </c>
      <c r="F39" s="23">
        <v>1.2999999999999999E-2</v>
      </c>
      <c r="G39" s="23">
        <v>1.2999999999999999E-2</v>
      </c>
      <c r="H39" s="23">
        <v>1.03E-2</v>
      </c>
      <c r="I39" s="23">
        <v>3.0200000000000001E-2</v>
      </c>
      <c r="J39" s="23">
        <v>3.2100000000000001E-5</v>
      </c>
      <c r="K39" s="23">
        <v>1.0999999999999999E-2</v>
      </c>
      <c r="L39" s="23">
        <v>1.4200000000000001E-2</v>
      </c>
      <c r="M39" s="23">
        <v>8.77E-3</v>
      </c>
      <c r="N39" s="23">
        <v>1.09E-2</v>
      </c>
      <c r="Q39">
        <v>21</v>
      </c>
      <c r="R39" s="23">
        <f t="shared" si="17"/>
        <v>1.7277102458652472E-7</v>
      </c>
      <c r="S39" s="23">
        <f t="shared" si="5"/>
        <v>3.7263467770718317E-6</v>
      </c>
      <c r="T39" s="23">
        <f t="shared" si="6"/>
        <v>3.4154477611063632E-5</v>
      </c>
      <c r="U39" s="23">
        <f t="shared" si="7"/>
        <v>5.7738388679301315E-4</v>
      </c>
      <c r="V39" s="23">
        <f t="shared" si="8"/>
        <v>5.7738388679301315E-4</v>
      </c>
      <c r="W39" s="23">
        <f t="shared" si="9"/>
        <v>4.5746569492061817E-4</v>
      </c>
      <c r="X39" s="23">
        <f t="shared" si="10"/>
        <v>1.3413071831653077E-3</v>
      </c>
      <c r="Y39" s="23">
        <f t="shared" si="11"/>
        <v>1.4256940589273634E-6</v>
      </c>
      <c r="Z39" s="23">
        <f t="shared" si="12"/>
        <v>4.8855559651716498E-4</v>
      </c>
      <c r="AA39" s="23">
        <f t="shared" si="13"/>
        <v>6.3068086095852214E-4</v>
      </c>
      <c r="AB39" s="23">
        <f t="shared" si="14"/>
        <v>3.8951205285959431E-4</v>
      </c>
      <c r="AC39" s="23">
        <f t="shared" si="15"/>
        <v>4.8411418200337261E-4</v>
      </c>
      <c r="AF39">
        <v>21</v>
      </c>
      <c r="AG39" s="16">
        <f t="shared" si="18"/>
        <v>44</v>
      </c>
      <c r="AH39" s="16">
        <f t="shared" si="18"/>
        <v>42</v>
      </c>
      <c r="AI39" s="16">
        <f t="shared" si="18"/>
        <v>40</v>
      </c>
      <c r="AJ39" s="16">
        <f t="shared" si="18"/>
        <v>38</v>
      </c>
      <c r="AK39" s="16">
        <f t="shared" si="18"/>
        <v>36</v>
      </c>
      <c r="AL39" s="16">
        <f t="shared" si="18"/>
        <v>34</v>
      </c>
      <c r="AM39" s="26">
        <f t="shared" si="18"/>
        <v>32</v>
      </c>
      <c r="AN39" s="26">
        <f t="shared" si="18"/>
        <v>30</v>
      </c>
      <c r="AO39" s="26">
        <f t="shared" si="18"/>
        <v>28</v>
      </c>
      <c r="AP39" s="27">
        <f t="shared" si="18"/>
        <v>26</v>
      </c>
      <c r="AQ39" s="27">
        <f t="shared" si="18"/>
        <v>24</v>
      </c>
      <c r="AR39" s="27">
        <f t="shared" si="18"/>
        <v>22</v>
      </c>
      <c r="AS39">
        <v>3</v>
      </c>
      <c r="AX39">
        <v>21</v>
      </c>
      <c r="AY39" s="30" t="s">
        <v>131</v>
      </c>
      <c r="AZ39" s="30" t="s">
        <v>131</v>
      </c>
      <c r="BA39" s="30" t="s">
        <v>131</v>
      </c>
      <c r="BB39" s="30" t="s">
        <v>131</v>
      </c>
      <c r="BC39" s="30" t="s">
        <v>131</v>
      </c>
      <c r="BD39" s="30" t="s">
        <v>131</v>
      </c>
      <c r="BE39" s="30" t="s">
        <v>131</v>
      </c>
      <c r="BF39" s="30" t="s">
        <v>131</v>
      </c>
      <c r="BG39" s="30" t="s">
        <v>131</v>
      </c>
      <c r="BH39" s="30" t="s">
        <v>131</v>
      </c>
      <c r="BI39" s="30" t="s">
        <v>131</v>
      </c>
      <c r="BJ39" s="30" t="s">
        <v>131</v>
      </c>
      <c r="BL39" s="30" t="s">
        <v>119</v>
      </c>
      <c r="BM39">
        <v>3342</v>
      </c>
      <c r="BN39" s="23">
        <f t="shared" si="3"/>
        <v>1.0734898879836254E-3</v>
      </c>
    </row>
    <row r="40" spans="2:66" x14ac:dyDescent="0.25">
      <c r="B40">
        <v>22</v>
      </c>
      <c r="C40" s="23">
        <v>3.1200000000000002E-6</v>
      </c>
      <c r="D40" s="23">
        <v>1.2300000000000001E-4</v>
      </c>
      <c r="E40" s="23">
        <v>8.9700000000000001E-4</v>
      </c>
      <c r="F40" s="23">
        <v>1.0500000000000001E-2</v>
      </c>
      <c r="G40" s="23">
        <v>1.0200000000000001E-2</v>
      </c>
      <c r="H40" s="23">
        <v>9.2700000000000005E-3</v>
      </c>
      <c r="I40" s="23">
        <v>2.2800000000000001E-2</v>
      </c>
      <c r="J40" s="23">
        <v>1.5699999999999999E-2</v>
      </c>
      <c r="K40" s="23">
        <v>8.6300000000000005E-3</v>
      </c>
      <c r="L40" s="23">
        <v>9.41E-3</v>
      </c>
      <c r="M40" s="23">
        <v>6.1000000000000004E-3</v>
      </c>
      <c r="N40" s="23">
        <v>8.2299999999999995E-3</v>
      </c>
      <c r="Q40">
        <v>22</v>
      </c>
      <c r="R40" s="23">
        <f t="shared" si="17"/>
        <v>1.3857213283032319E-7</v>
      </c>
      <c r="S40" s="23">
        <f t="shared" si="5"/>
        <v>5.4629398519646643E-6</v>
      </c>
      <c r="T40" s="23">
        <f t="shared" si="6"/>
        <v>3.9839488188717915E-5</v>
      </c>
      <c r="U40" s="23">
        <f t="shared" si="7"/>
        <v>4.6634852394820302E-4</v>
      </c>
      <c r="V40" s="23">
        <f t="shared" si="8"/>
        <v>4.530242804068258E-4</v>
      </c>
      <c r="W40" s="23">
        <f t="shared" si="9"/>
        <v>4.1171912542855638E-4</v>
      </c>
      <c r="X40" s="23">
        <f t="shared" si="10"/>
        <v>1.0126425091446694E-3</v>
      </c>
      <c r="Y40" s="23">
        <f t="shared" si="11"/>
        <v>6.9730207866540818E-4</v>
      </c>
      <c r="Z40" s="23">
        <f t="shared" si="12"/>
        <v>3.8329407254028493E-4</v>
      </c>
      <c r="AA40" s="23">
        <f t="shared" si="13"/>
        <v>4.1793710574786571E-4</v>
      </c>
      <c r="AB40" s="23">
        <f t="shared" si="14"/>
        <v>2.7092628534133699E-4</v>
      </c>
      <c r="AC40" s="23">
        <f t="shared" si="15"/>
        <v>3.6552841448511528E-4</v>
      </c>
      <c r="AF40">
        <v>22</v>
      </c>
      <c r="AG40" s="16">
        <f t="shared" si="18"/>
        <v>46</v>
      </c>
      <c r="AH40" s="16">
        <f t="shared" si="18"/>
        <v>44</v>
      </c>
      <c r="AI40" s="16">
        <f t="shared" si="18"/>
        <v>42</v>
      </c>
      <c r="AJ40" s="16">
        <f t="shared" si="18"/>
        <v>40</v>
      </c>
      <c r="AK40" s="16">
        <f t="shared" si="18"/>
        <v>38</v>
      </c>
      <c r="AL40" s="16">
        <f t="shared" si="18"/>
        <v>36</v>
      </c>
      <c r="AM40" s="26">
        <f t="shared" si="18"/>
        <v>34</v>
      </c>
      <c r="AN40" s="26">
        <f t="shared" si="18"/>
        <v>32</v>
      </c>
      <c r="AO40" s="26">
        <f t="shared" si="18"/>
        <v>30</v>
      </c>
      <c r="AP40" s="27">
        <f t="shared" si="18"/>
        <v>28</v>
      </c>
      <c r="AQ40" s="27">
        <f t="shared" si="18"/>
        <v>26</v>
      </c>
      <c r="AR40" s="27">
        <f t="shared" si="18"/>
        <v>24</v>
      </c>
      <c r="AS40">
        <v>3</v>
      </c>
      <c r="AX40">
        <v>22</v>
      </c>
      <c r="AY40" s="30" t="s">
        <v>130</v>
      </c>
      <c r="AZ40" s="30" t="s">
        <v>130</v>
      </c>
      <c r="BA40" s="30" t="s">
        <v>130</v>
      </c>
      <c r="BB40" s="30" t="s">
        <v>130</v>
      </c>
      <c r="BC40" s="30" t="s">
        <v>130</v>
      </c>
      <c r="BD40" s="30" t="s">
        <v>130</v>
      </c>
      <c r="BE40" s="30" t="s">
        <v>130</v>
      </c>
      <c r="BF40" s="30" t="s">
        <v>130</v>
      </c>
      <c r="BG40" s="30" t="s">
        <v>130</v>
      </c>
      <c r="BH40" s="30" t="s">
        <v>130</v>
      </c>
      <c r="BI40" s="30" t="s">
        <v>130</v>
      </c>
      <c r="BJ40" s="30" t="s">
        <v>130</v>
      </c>
      <c r="BL40" s="30" t="s">
        <v>118</v>
      </c>
      <c r="BM40">
        <v>3341</v>
      </c>
      <c r="BN40" s="23">
        <f t="shared" si="3"/>
        <v>2.489856976432025E-3</v>
      </c>
    </row>
    <row r="41" spans="2:66" x14ac:dyDescent="0.25">
      <c r="B41">
        <v>23</v>
      </c>
      <c r="C41" s="23">
        <v>3.0599999999999999E-6</v>
      </c>
      <c r="D41" s="23">
        <v>2.0900000000000001E-4</v>
      </c>
      <c r="E41" s="23">
        <v>1.6800000000000001E-3</v>
      </c>
      <c r="F41" s="23">
        <v>3.3899999999999998E-3</v>
      </c>
      <c r="G41" s="23">
        <v>8.3000000000000001E-3</v>
      </c>
      <c r="H41" s="23">
        <v>6.4400000000000004E-3</v>
      </c>
      <c r="I41" s="23">
        <v>1.5900000000000001E-2</v>
      </c>
      <c r="J41" s="23">
        <v>1.0800000000000001E-2</v>
      </c>
      <c r="K41" s="23">
        <v>6.2700000000000004E-3</v>
      </c>
      <c r="L41" s="23">
        <v>6.5100000000000002E-3</v>
      </c>
      <c r="M41" s="23">
        <v>4.3E-3</v>
      </c>
      <c r="N41" s="23">
        <v>5.8199999999999997E-3</v>
      </c>
      <c r="Q41">
        <v>23</v>
      </c>
      <c r="R41" s="23">
        <f t="shared" si="17"/>
        <v>1.3590728412204773E-7</v>
      </c>
      <c r="S41" s="23">
        <f t="shared" si="5"/>
        <v>9.2825563338261364E-6</v>
      </c>
      <c r="T41" s="23">
        <f t="shared" si="6"/>
        <v>7.4615763831712483E-5</v>
      </c>
      <c r="U41" s="23">
        <f t="shared" si="7"/>
        <v>1.5056395201756267E-4</v>
      </c>
      <c r="V41" s="23">
        <f t="shared" si="8"/>
        <v>3.6863740464477E-4</v>
      </c>
      <c r="W41" s="23">
        <f t="shared" si="9"/>
        <v>2.8602709468823116E-4</v>
      </c>
      <c r="X41" s="23">
        <f t="shared" si="10"/>
        <v>7.0618490769299314E-4</v>
      </c>
      <c r="Y41" s="23">
        <f t="shared" si="11"/>
        <v>4.7967276748958024E-4</v>
      </c>
      <c r="Z41" s="23">
        <f t="shared" si="12"/>
        <v>2.7847669001478407E-4</v>
      </c>
      <c r="AA41" s="23">
        <f t="shared" si="13"/>
        <v>2.8913608484788588E-4</v>
      </c>
      <c r="AB41" s="23">
        <f t="shared" si="14"/>
        <v>1.9098082409307361E-4</v>
      </c>
      <c r="AC41" s="23">
        <f t="shared" si="15"/>
        <v>2.5849032470271822E-4</v>
      </c>
      <c r="AF41">
        <v>23</v>
      </c>
      <c r="AG41" s="16">
        <f t="shared" si="18"/>
        <v>48</v>
      </c>
      <c r="AH41" s="16">
        <f t="shared" si="18"/>
        <v>46</v>
      </c>
      <c r="AI41" s="16">
        <f t="shared" si="18"/>
        <v>44</v>
      </c>
      <c r="AJ41" s="16">
        <f t="shared" si="18"/>
        <v>42</v>
      </c>
      <c r="AK41" s="16">
        <f t="shared" si="18"/>
        <v>40</v>
      </c>
      <c r="AL41" s="16">
        <f t="shared" si="18"/>
        <v>38</v>
      </c>
      <c r="AM41" s="26">
        <f t="shared" si="18"/>
        <v>36</v>
      </c>
      <c r="AN41" s="26">
        <f t="shared" si="18"/>
        <v>34</v>
      </c>
      <c r="AO41" s="26">
        <f t="shared" si="18"/>
        <v>32</v>
      </c>
      <c r="AP41" s="27">
        <f t="shared" si="18"/>
        <v>30</v>
      </c>
      <c r="AQ41" s="27">
        <f t="shared" si="18"/>
        <v>28</v>
      </c>
      <c r="AR41" s="27">
        <f t="shared" si="18"/>
        <v>26</v>
      </c>
      <c r="AS41">
        <v>3</v>
      </c>
      <c r="AX41">
        <v>23</v>
      </c>
      <c r="AY41" s="30" t="s">
        <v>130</v>
      </c>
      <c r="AZ41" s="30" t="s">
        <v>130</v>
      </c>
      <c r="BA41" s="30" t="s">
        <v>130</v>
      </c>
      <c r="BB41" s="30" t="s">
        <v>130</v>
      </c>
      <c r="BC41" s="30" t="s">
        <v>130</v>
      </c>
      <c r="BD41" s="30" t="s">
        <v>130</v>
      </c>
      <c r="BE41" s="30" t="s">
        <v>130</v>
      </c>
      <c r="BF41" s="30" t="s">
        <v>130</v>
      </c>
      <c r="BG41" s="30" t="s">
        <v>130</v>
      </c>
      <c r="BH41" s="30" t="s">
        <v>130</v>
      </c>
      <c r="BI41" s="30" t="s">
        <v>130</v>
      </c>
      <c r="BJ41" s="30" t="s">
        <v>130</v>
      </c>
      <c r="BL41" s="30" t="s">
        <v>135</v>
      </c>
      <c r="BM41">
        <v>3358</v>
      </c>
      <c r="BN41" s="23">
        <f>SUMIF($AY$28:$BJ$50,"="&amp;BL41,$R$28:$AC$50)</f>
        <v>1.0006739940593836E-2</v>
      </c>
    </row>
    <row r="42" spans="2:66" x14ac:dyDescent="0.25">
      <c r="B42">
        <v>24</v>
      </c>
      <c r="C42" s="23">
        <v>3.4199999999999999E-6</v>
      </c>
      <c r="D42" s="23">
        <v>8.1700000000000002E-4</v>
      </c>
      <c r="E42" s="23">
        <v>3.2499999999999999E-3</v>
      </c>
      <c r="F42" s="23">
        <v>6.5599999999999999E-3</v>
      </c>
      <c r="G42" s="23">
        <v>6.4099999999999999E-3</v>
      </c>
      <c r="H42" s="23">
        <v>5.8300000000000001E-3</v>
      </c>
      <c r="I42" s="23">
        <v>1.24E-2</v>
      </c>
      <c r="J42" s="23">
        <v>8.77E-3</v>
      </c>
      <c r="K42" s="23">
        <v>5.0800000000000003E-3</v>
      </c>
      <c r="L42" s="23">
        <v>4.8599999999999997E-3</v>
      </c>
      <c r="M42" s="23">
        <v>7.6899999999999998E-3</v>
      </c>
      <c r="N42" s="23">
        <v>4.4299999999999999E-3</v>
      </c>
      <c r="Q42">
        <v>24</v>
      </c>
      <c r="R42" s="23">
        <f t="shared" si="17"/>
        <v>1.5189637637170038E-7</v>
      </c>
      <c r="S42" s="23">
        <f t="shared" si="5"/>
        <v>3.6286356577683983E-5</v>
      </c>
      <c r="T42" s="23">
        <f t="shared" si="6"/>
        <v>1.4434597169825329E-4</v>
      </c>
      <c r="U42" s="23">
        <f t="shared" si="7"/>
        <v>2.9135679210478204E-4</v>
      </c>
      <c r="V42" s="23">
        <f t="shared" si="8"/>
        <v>2.8469467033409346E-4</v>
      </c>
      <c r="W42" s="23">
        <f t="shared" si="9"/>
        <v>2.5893446615409747E-4</v>
      </c>
      <c r="X42" s="23">
        <f t="shared" si="10"/>
        <v>5.5073539971025871E-4</v>
      </c>
      <c r="Y42" s="23">
        <f t="shared" si="11"/>
        <v>3.8951205285959431E-4</v>
      </c>
      <c r="Z42" s="23">
        <f t="shared" si="12"/>
        <v>2.2562385730065442E-4</v>
      </c>
      <c r="AA42" s="23">
        <f t="shared" si="13"/>
        <v>2.1585274537031109E-4</v>
      </c>
      <c r="AB42" s="23">
        <f t="shared" si="14"/>
        <v>3.4154477611063626E-4</v>
      </c>
      <c r="AC42" s="23">
        <f t="shared" si="15"/>
        <v>1.9675466296100374E-4</v>
      </c>
      <c r="AF42">
        <v>24</v>
      </c>
      <c r="AG42" s="16">
        <f t="shared" si="18"/>
        <v>50</v>
      </c>
      <c r="AH42" s="16">
        <f t="shared" si="18"/>
        <v>48</v>
      </c>
      <c r="AI42" s="16">
        <f t="shared" si="18"/>
        <v>46</v>
      </c>
      <c r="AJ42" s="16">
        <f t="shared" si="18"/>
        <v>44</v>
      </c>
      <c r="AK42" s="16">
        <f t="shared" si="18"/>
        <v>42</v>
      </c>
      <c r="AL42" s="16">
        <f t="shared" si="18"/>
        <v>40</v>
      </c>
      <c r="AM42" s="26">
        <f t="shared" si="18"/>
        <v>38</v>
      </c>
      <c r="AN42" s="26">
        <f t="shared" si="18"/>
        <v>36</v>
      </c>
      <c r="AO42" s="26">
        <f t="shared" si="18"/>
        <v>34</v>
      </c>
      <c r="AP42" s="27">
        <f t="shared" si="18"/>
        <v>32</v>
      </c>
      <c r="AQ42" s="27">
        <f t="shared" si="18"/>
        <v>30</v>
      </c>
      <c r="AR42" s="27">
        <f t="shared" si="18"/>
        <v>28</v>
      </c>
      <c r="AS42">
        <v>2</v>
      </c>
      <c r="AX42">
        <v>24</v>
      </c>
      <c r="AY42" s="30" t="s">
        <v>129</v>
      </c>
      <c r="AZ42" s="30" t="s">
        <v>129</v>
      </c>
      <c r="BA42" s="30" t="s">
        <v>129</v>
      </c>
      <c r="BB42" s="30" t="s">
        <v>129</v>
      </c>
      <c r="BC42" s="30" t="s">
        <v>129</v>
      </c>
      <c r="BD42" s="30" t="s">
        <v>129</v>
      </c>
      <c r="BE42" s="30" t="s">
        <v>129</v>
      </c>
      <c r="BF42" s="30" t="s">
        <v>129</v>
      </c>
      <c r="BG42" s="30" t="s">
        <v>129</v>
      </c>
      <c r="BH42" s="30" t="s">
        <v>129</v>
      </c>
      <c r="BI42" s="30" t="s">
        <v>129</v>
      </c>
      <c r="BJ42" s="30" t="s">
        <v>129</v>
      </c>
      <c r="BL42" s="30" t="s">
        <v>134</v>
      </c>
      <c r="BM42">
        <v>3357</v>
      </c>
      <c r="BN42" s="23">
        <f t="shared" ref="BN42:BN49" si="19">SUMIF($AY$28:$BJ$50,"="&amp;BL42,$R$28:$AC$50)</f>
        <v>1.4654763861112891E-2</v>
      </c>
    </row>
    <row r="43" spans="2:66" x14ac:dyDescent="0.25">
      <c r="B43">
        <v>25</v>
      </c>
      <c r="C43" s="23">
        <v>5.0300000000000001E-6</v>
      </c>
      <c r="D43" s="23">
        <v>1.89E-3</v>
      </c>
      <c r="E43" s="23">
        <v>7.0000000000000001E-3</v>
      </c>
      <c r="F43" s="23">
        <v>8.5400000000000007E-3</v>
      </c>
      <c r="G43" s="23">
        <v>8.7299999999999999E-3</v>
      </c>
      <c r="H43" s="23">
        <v>6.7400000000000003E-3</v>
      </c>
      <c r="I43" s="23">
        <v>1.49E-2</v>
      </c>
      <c r="J43" s="23">
        <v>1.06E-2</v>
      </c>
      <c r="K43" s="23">
        <v>6.2899999999999996E-3</v>
      </c>
      <c r="L43" s="23">
        <v>5.8500000000000002E-3</v>
      </c>
      <c r="M43" s="23">
        <v>4.1200000000000004E-3</v>
      </c>
      <c r="N43" s="23">
        <v>5.5599999999999998E-3</v>
      </c>
      <c r="Q43">
        <v>25</v>
      </c>
      <c r="R43" s="23">
        <f t="shared" si="17"/>
        <v>2.2340315004375819E-7</v>
      </c>
      <c r="S43" s="23">
        <f t="shared" si="5"/>
        <v>8.3942734310676531E-5</v>
      </c>
      <c r="T43" s="23">
        <f t="shared" si="6"/>
        <v>3.1089901596546865E-4</v>
      </c>
      <c r="U43" s="23">
        <f t="shared" si="7"/>
        <v>3.7929679947787181E-4</v>
      </c>
      <c r="V43" s="23">
        <f t="shared" si="8"/>
        <v>3.8773548705407735E-4</v>
      </c>
      <c r="W43" s="23">
        <f t="shared" si="9"/>
        <v>2.9935133822960838E-4</v>
      </c>
      <c r="X43" s="23">
        <f t="shared" si="10"/>
        <v>6.61770762555069E-4</v>
      </c>
      <c r="Y43" s="23">
        <f t="shared" si="11"/>
        <v>4.7078993846199539E-4</v>
      </c>
      <c r="Z43" s="23">
        <f t="shared" si="12"/>
        <v>2.7936497291754253E-4</v>
      </c>
      <c r="AA43" s="23">
        <f t="shared" si="13"/>
        <v>2.5982274905685598E-4</v>
      </c>
      <c r="AB43" s="23">
        <f t="shared" si="14"/>
        <v>1.829862779682473E-4</v>
      </c>
      <c r="AC43" s="23">
        <f t="shared" si="15"/>
        <v>2.4694264696685796E-4</v>
      </c>
      <c r="AF43">
        <v>25</v>
      </c>
      <c r="AG43" s="16">
        <f t="shared" si="18"/>
        <v>52</v>
      </c>
      <c r="AH43" s="16">
        <f t="shared" si="18"/>
        <v>50</v>
      </c>
      <c r="AI43" s="16">
        <f t="shared" si="18"/>
        <v>48</v>
      </c>
      <c r="AJ43" s="16">
        <f t="shared" si="18"/>
        <v>46</v>
      </c>
      <c r="AK43" s="16">
        <f t="shared" si="18"/>
        <v>44</v>
      </c>
      <c r="AL43" s="16">
        <f t="shared" si="18"/>
        <v>42</v>
      </c>
      <c r="AM43" s="26">
        <f t="shared" si="18"/>
        <v>40</v>
      </c>
      <c r="AN43" s="26">
        <f t="shared" si="18"/>
        <v>38</v>
      </c>
      <c r="AO43" s="26">
        <f t="shared" si="18"/>
        <v>36</v>
      </c>
      <c r="AP43" s="27">
        <f t="shared" si="18"/>
        <v>34</v>
      </c>
      <c r="AQ43" s="27">
        <f t="shared" si="18"/>
        <v>32</v>
      </c>
      <c r="AR43" s="27">
        <f t="shared" si="18"/>
        <v>30</v>
      </c>
      <c r="AS43">
        <v>2</v>
      </c>
      <c r="AX43">
        <v>25</v>
      </c>
      <c r="AY43" s="30" t="s">
        <v>129</v>
      </c>
      <c r="AZ43" s="30" t="s">
        <v>129</v>
      </c>
      <c r="BA43" s="30" t="s">
        <v>129</v>
      </c>
      <c r="BB43" s="30" t="s">
        <v>129</v>
      </c>
      <c r="BC43" s="30" t="s">
        <v>129</v>
      </c>
      <c r="BD43" s="30" t="s">
        <v>129</v>
      </c>
      <c r="BE43" s="30" t="s">
        <v>129</v>
      </c>
      <c r="BF43" s="30" t="s">
        <v>129</v>
      </c>
      <c r="BG43" s="30" t="s">
        <v>129</v>
      </c>
      <c r="BH43" s="30" t="s">
        <v>129</v>
      </c>
      <c r="BI43" s="30" t="s">
        <v>129</v>
      </c>
      <c r="BJ43" s="30" t="s">
        <v>129</v>
      </c>
      <c r="BL43" s="30" t="s">
        <v>133</v>
      </c>
      <c r="BM43">
        <v>3356</v>
      </c>
      <c r="BN43" s="23">
        <f t="shared" si="19"/>
        <v>3.6480759156346777E-2</v>
      </c>
    </row>
    <row r="44" spans="2:66" x14ac:dyDescent="0.25">
      <c r="B44">
        <v>26</v>
      </c>
      <c r="C44" s="23">
        <v>1.8099999999999999E-5</v>
      </c>
      <c r="D44" s="23">
        <v>2.1700000000000001E-3</v>
      </c>
      <c r="E44" s="23">
        <v>6.8500000000000002E-3</v>
      </c>
      <c r="F44" s="23">
        <v>0</v>
      </c>
      <c r="G44" s="23">
        <v>7.3299999999999997E-3</v>
      </c>
      <c r="H44" s="23">
        <v>6.0400000000000002E-3</v>
      </c>
      <c r="I44" s="23">
        <v>1.2200000000000001E-2</v>
      </c>
      <c r="J44" s="23">
        <v>1E-4</v>
      </c>
      <c r="K44" s="23">
        <v>5.47E-3</v>
      </c>
      <c r="L44" s="23">
        <v>4.8799999999999998E-3</v>
      </c>
      <c r="M44" s="23">
        <v>3.48E-3</v>
      </c>
      <c r="N44" s="23">
        <v>5.13E-3</v>
      </c>
      <c r="Q44">
        <v>26</v>
      </c>
      <c r="R44" s="23">
        <f t="shared" si="17"/>
        <v>8.0389602699642608E-7</v>
      </c>
      <c r="S44" s="23">
        <f t="shared" si="5"/>
        <v>9.6378694949295285E-5</v>
      </c>
      <c r="T44" s="23">
        <f t="shared" si="6"/>
        <v>3.0423689419478006E-4</v>
      </c>
      <c r="U44" s="23">
        <f t="shared" si="7"/>
        <v>0</v>
      </c>
      <c r="V44" s="23">
        <f t="shared" si="8"/>
        <v>3.2555568386098357E-4</v>
      </c>
      <c r="W44" s="23">
        <f t="shared" si="9"/>
        <v>2.6826143663306152E-4</v>
      </c>
      <c r="X44" s="23">
        <f t="shared" si="10"/>
        <v>5.4185257068267397E-4</v>
      </c>
      <c r="Y44" s="23">
        <f t="shared" si="11"/>
        <v>4.4414145137924095E-6</v>
      </c>
      <c r="Z44" s="23">
        <f t="shared" si="12"/>
        <v>2.4294537390444479E-4</v>
      </c>
      <c r="AA44" s="23">
        <f t="shared" si="13"/>
        <v>2.1674102827306957E-4</v>
      </c>
      <c r="AB44" s="23">
        <f t="shared" si="14"/>
        <v>1.5456122507997584E-4</v>
      </c>
      <c r="AC44" s="23">
        <f t="shared" si="15"/>
        <v>2.2784456455755061E-4</v>
      </c>
      <c r="AF44">
        <v>26</v>
      </c>
      <c r="AG44" s="16">
        <f t="shared" si="18"/>
        <v>54</v>
      </c>
      <c r="AH44" s="16">
        <f t="shared" si="18"/>
        <v>52</v>
      </c>
      <c r="AI44" s="16">
        <f t="shared" si="18"/>
        <v>50</v>
      </c>
      <c r="AJ44" s="16">
        <f t="shared" si="18"/>
        <v>48</v>
      </c>
      <c r="AK44" s="16">
        <f t="shared" si="18"/>
        <v>46</v>
      </c>
      <c r="AL44" s="16">
        <f t="shared" si="18"/>
        <v>44</v>
      </c>
      <c r="AM44" s="26">
        <f t="shared" si="18"/>
        <v>42</v>
      </c>
      <c r="AN44" s="26">
        <f t="shared" si="18"/>
        <v>40</v>
      </c>
      <c r="AO44" s="26">
        <f t="shared" si="18"/>
        <v>38</v>
      </c>
      <c r="AP44" s="27">
        <f t="shared" si="18"/>
        <v>36</v>
      </c>
      <c r="AQ44" s="27">
        <f t="shared" si="18"/>
        <v>34</v>
      </c>
      <c r="AR44" s="27">
        <f t="shared" si="18"/>
        <v>32</v>
      </c>
      <c r="AS44">
        <v>1</v>
      </c>
      <c r="AX44">
        <v>26</v>
      </c>
      <c r="AY44" s="30" t="s">
        <v>128</v>
      </c>
      <c r="AZ44" s="30" t="s">
        <v>128</v>
      </c>
      <c r="BA44" s="30" t="s">
        <v>128</v>
      </c>
      <c r="BB44" s="30" t="s">
        <v>128</v>
      </c>
      <c r="BC44" s="30" t="s">
        <v>128</v>
      </c>
      <c r="BD44" s="30" t="s">
        <v>128</v>
      </c>
      <c r="BE44" s="30" t="s">
        <v>128</v>
      </c>
      <c r="BF44" s="30" t="s">
        <v>128</v>
      </c>
      <c r="BG44" s="30" t="s">
        <v>128</v>
      </c>
      <c r="BH44" s="30" t="s">
        <v>128</v>
      </c>
      <c r="BI44" s="30" t="s">
        <v>128</v>
      </c>
      <c r="BJ44" s="30" t="s">
        <v>128</v>
      </c>
      <c r="BL44" s="30" t="s">
        <v>132</v>
      </c>
      <c r="BM44">
        <v>3355</v>
      </c>
      <c r="BN44" s="23">
        <f t="shared" si="19"/>
        <v>2.097394447496773E-2</v>
      </c>
    </row>
    <row r="45" spans="2:66" x14ac:dyDescent="0.25">
      <c r="B45">
        <v>27</v>
      </c>
      <c r="C45" s="23">
        <v>6.5400000000000004E-5</v>
      </c>
      <c r="D45" s="23">
        <v>9.3899999999999995E-4</v>
      </c>
      <c r="E45" s="23">
        <v>5.45E-3</v>
      </c>
      <c r="F45" s="23">
        <v>5.8500000000000002E-3</v>
      </c>
      <c r="G45" s="23">
        <v>6.8900000000000003E-3</v>
      </c>
      <c r="H45" s="23">
        <v>5.8399999999999997E-3</v>
      </c>
      <c r="I45" s="23">
        <v>1.04E-2</v>
      </c>
      <c r="J45" s="23">
        <v>7.8100000000000001E-3</v>
      </c>
      <c r="K45" s="23">
        <v>6.5900000000000004E-3</v>
      </c>
      <c r="L45" s="23">
        <v>4.3200000000000001E-3</v>
      </c>
      <c r="M45" s="23">
        <v>2.99E-3</v>
      </c>
      <c r="N45" s="23">
        <v>1.49E-2</v>
      </c>
      <c r="Q45">
        <v>27</v>
      </c>
      <c r="R45" s="23">
        <f t="shared" si="17"/>
        <v>2.9046850920202361E-6</v>
      </c>
      <c r="S45" s="23">
        <f t="shared" si="5"/>
        <v>4.1704882284510722E-5</v>
      </c>
      <c r="T45" s="23">
        <f t="shared" si="6"/>
        <v>2.4205709100168631E-4</v>
      </c>
      <c r="U45" s="23">
        <f t="shared" si="7"/>
        <v>2.5982274905685598E-4</v>
      </c>
      <c r="V45" s="23">
        <f t="shared" si="8"/>
        <v>3.0601346000029702E-4</v>
      </c>
      <c r="W45" s="23">
        <f t="shared" si="9"/>
        <v>2.5937860760547667E-4</v>
      </c>
      <c r="X45" s="23">
        <f t="shared" si="10"/>
        <v>4.6190710943441054E-4</v>
      </c>
      <c r="Y45" s="23">
        <f t="shared" si="11"/>
        <v>3.4687447352718719E-4</v>
      </c>
      <c r="Z45" s="23">
        <f t="shared" si="12"/>
        <v>2.926892164589198E-4</v>
      </c>
      <c r="AA45" s="23">
        <f t="shared" si="13"/>
        <v>1.9186910699583209E-4</v>
      </c>
      <c r="AB45" s="23">
        <f t="shared" si="14"/>
        <v>1.3279829396239305E-4</v>
      </c>
      <c r="AC45" s="23">
        <f t="shared" si="15"/>
        <v>6.61770762555069E-4</v>
      </c>
      <c r="AF45">
        <v>27</v>
      </c>
      <c r="AG45" s="16">
        <f t="shared" si="18"/>
        <v>56</v>
      </c>
      <c r="AH45" s="16">
        <f t="shared" si="18"/>
        <v>54</v>
      </c>
      <c r="AI45" s="16">
        <f t="shared" si="18"/>
        <v>52</v>
      </c>
      <c r="AJ45" s="16">
        <f t="shared" si="18"/>
        <v>50</v>
      </c>
      <c r="AK45" s="16">
        <f t="shared" si="18"/>
        <v>48</v>
      </c>
      <c r="AL45" s="16">
        <f t="shared" si="18"/>
        <v>46</v>
      </c>
      <c r="AM45" s="26">
        <f t="shared" si="18"/>
        <v>44</v>
      </c>
      <c r="AN45" s="26">
        <f t="shared" si="18"/>
        <v>42</v>
      </c>
      <c r="AO45" s="26">
        <f t="shared" si="18"/>
        <v>40</v>
      </c>
      <c r="AP45" s="27">
        <f t="shared" si="18"/>
        <v>38</v>
      </c>
      <c r="AQ45" s="27">
        <f t="shared" si="18"/>
        <v>36</v>
      </c>
      <c r="AR45" s="27">
        <f t="shared" si="18"/>
        <v>34</v>
      </c>
      <c r="AS45">
        <v>0</v>
      </c>
      <c r="AX45">
        <v>27</v>
      </c>
      <c r="AY45" s="30" t="s">
        <v>128</v>
      </c>
      <c r="AZ45" s="30" t="s">
        <v>128</v>
      </c>
      <c r="BA45" s="30" t="s">
        <v>128</v>
      </c>
      <c r="BB45" s="30" t="s">
        <v>128</v>
      </c>
      <c r="BC45" s="30" t="s">
        <v>128</v>
      </c>
      <c r="BD45" s="30" t="s">
        <v>128</v>
      </c>
      <c r="BE45" s="30" t="s">
        <v>128</v>
      </c>
      <c r="BF45" s="30" t="s">
        <v>128</v>
      </c>
      <c r="BG45" s="30" t="s">
        <v>128</v>
      </c>
      <c r="BH45" s="30" t="s">
        <v>128</v>
      </c>
      <c r="BI45" s="30" t="s">
        <v>128</v>
      </c>
      <c r="BJ45" s="30" t="s">
        <v>128</v>
      </c>
      <c r="BL45" s="30" t="s">
        <v>131</v>
      </c>
      <c r="BM45">
        <v>3354</v>
      </c>
      <c r="BN45" s="23">
        <f t="shared" si="19"/>
        <v>1.2955823321902184E-2</v>
      </c>
    </row>
    <row r="46" spans="2:66" x14ac:dyDescent="0.25">
      <c r="B46">
        <v>28</v>
      </c>
      <c r="C46" s="23">
        <v>8.3399999999999994E-5</v>
      </c>
      <c r="D46" s="23">
        <v>2.7899999999999999E-3</v>
      </c>
      <c r="E46" s="23">
        <v>2.7399999999999998E-3</v>
      </c>
      <c r="F46" s="23">
        <v>4.4099999999999999E-3</v>
      </c>
      <c r="G46" s="23">
        <v>1.2600000000000001E-3</v>
      </c>
      <c r="H46" s="23">
        <v>4.6299999999999996E-3</v>
      </c>
      <c r="I46" s="23">
        <v>8.0000000000000002E-3</v>
      </c>
      <c r="J46" s="23">
        <v>6.0400000000000002E-3</v>
      </c>
      <c r="K46" s="23">
        <v>4.0400000000000002E-3</v>
      </c>
      <c r="L46" s="23">
        <v>3.29E-3</v>
      </c>
      <c r="M46" s="23">
        <v>2.3500000000000001E-3</v>
      </c>
      <c r="N46" s="23">
        <v>3.4199999999999999E-3</v>
      </c>
      <c r="Q46">
        <v>28</v>
      </c>
      <c r="R46" s="23">
        <f t="shared" si="17"/>
        <v>3.7041397045028693E-6</v>
      </c>
      <c r="S46" s="23">
        <f t="shared" si="5"/>
        <v>1.2391546493480823E-4</v>
      </c>
      <c r="T46" s="23">
        <f t="shared" si="6"/>
        <v>1.2169475767791201E-4</v>
      </c>
      <c r="U46" s="23">
        <f t="shared" si="7"/>
        <v>1.9586638005824524E-4</v>
      </c>
      <c r="V46" s="23">
        <f t="shared" si="8"/>
        <v>5.5961822873784359E-5</v>
      </c>
      <c r="W46" s="23">
        <f t="shared" si="9"/>
        <v>2.0563749198858854E-4</v>
      </c>
      <c r="X46" s="23">
        <f t="shared" si="10"/>
        <v>3.5531316110339278E-4</v>
      </c>
      <c r="Y46" s="23">
        <f t="shared" si="11"/>
        <v>2.6826143663306152E-4</v>
      </c>
      <c r="Z46" s="23">
        <f t="shared" si="12"/>
        <v>1.7943314635721335E-4</v>
      </c>
      <c r="AA46" s="23">
        <f t="shared" si="13"/>
        <v>1.4612253750377027E-4</v>
      </c>
      <c r="AB46" s="23">
        <f t="shared" si="14"/>
        <v>1.0437324107412163E-4</v>
      </c>
      <c r="AC46" s="23">
        <f t="shared" si="15"/>
        <v>1.518963763717004E-4</v>
      </c>
      <c r="AF46">
        <v>28</v>
      </c>
      <c r="AG46" s="16">
        <f t="shared" si="18"/>
        <v>58</v>
      </c>
      <c r="AH46" s="16">
        <f t="shared" si="18"/>
        <v>56</v>
      </c>
      <c r="AI46" s="16">
        <f t="shared" si="18"/>
        <v>54</v>
      </c>
      <c r="AJ46" s="16">
        <f t="shared" si="18"/>
        <v>52</v>
      </c>
      <c r="AK46" s="16">
        <f t="shared" si="18"/>
        <v>50</v>
      </c>
      <c r="AL46" s="16">
        <f t="shared" si="18"/>
        <v>48</v>
      </c>
      <c r="AM46" s="26">
        <f t="shared" si="18"/>
        <v>46</v>
      </c>
      <c r="AN46" s="26">
        <f t="shared" si="18"/>
        <v>44</v>
      </c>
      <c r="AO46" s="26">
        <f t="shared" si="18"/>
        <v>42</v>
      </c>
      <c r="AP46" s="27">
        <f t="shared" si="18"/>
        <v>40</v>
      </c>
      <c r="AQ46" s="27">
        <f t="shared" si="18"/>
        <v>38</v>
      </c>
      <c r="AR46" s="27">
        <f t="shared" si="18"/>
        <v>36</v>
      </c>
      <c r="AS46">
        <v>-1</v>
      </c>
      <c r="AX46">
        <v>28</v>
      </c>
      <c r="AY46" s="30" t="s">
        <v>127</v>
      </c>
      <c r="AZ46" s="30" t="s">
        <v>127</v>
      </c>
      <c r="BA46" s="30" t="s">
        <v>127</v>
      </c>
      <c r="BB46" s="30" t="s">
        <v>127</v>
      </c>
      <c r="BC46" s="30" t="s">
        <v>127</v>
      </c>
      <c r="BD46" s="30" t="s">
        <v>127</v>
      </c>
      <c r="BE46" s="30" t="s">
        <v>127</v>
      </c>
      <c r="BF46" s="30" t="s">
        <v>127</v>
      </c>
      <c r="BG46" s="30" t="s">
        <v>127</v>
      </c>
      <c r="BH46" s="30" t="s">
        <v>127</v>
      </c>
      <c r="BI46" s="30" t="s">
        <v>127</v>
      </c>
      <c r="BJ46" s="30" t="s">
        <v>127</v>
      </c>
      <c r="BL46" s="30" t="s">
        <v>130</v>
      </c>
      <c r="BM46">
        <v>3353</v>
      </c>
      <c r="BN46" s="23">
        <f t="shared" si="19"/>
        <v>7.6163676735230374E-3</v>
      </c>
    </row>
    <row r="47" spans="2:66" x14ac:dyDescent="0.25">
      <c r="B47">
        <v>29</v>
      </c>
      <c r="C47" s="23">
        <v>1.9100000000000001E-4</v>
      </c>
      <c r="D47" s="23">
        <v>1.4300000000000001E-3</v>
      </c>
      <c r="E47" s="23">
        <v>2.2300000000000002E-3</v>
      </c>
      <c r="F47" s="23">
        <v>3.5200000000000001E-3</v>
      </c>
      <c r="G47" s="23">
        <v>1.32E-3</v>
      </c>
      <c r="H47" s="23">
        <v>3.98E-3</v>
      </c>
      <c r="I47" s="23">
        <v>6.0899999999999999E-3</v>
      </c>
      <c r="J47" s="23">
        <v>4.7699999999999999E-3</v>
      </c>
      <c r="K47" s="23">
        <v>3.2299999999999998E-3</v>
      </c>
      <c r="L47" s="23">
        <v>2.4599999999999999E-3</v>
      </c>
      <c r="M47" s="23">
        <v>1.25E-3</v>
      </c>
      <c r="N47" s="23">
        <v>2.5300000000000001E-3</v>
      </c>
      <c r="Q47">
        <v>29</v>
      </c>
      <c r="R47" s="23">
        <f t="shared" si="17"/>
        <v>8.4831017213435014E-6</v>
      </c>
      <c r="S47" s="23">
        <f t="shared" si="5"/>
        <v>6.3512227547231462E-5</v>
      </c>
      <c r="T47" s="23">
        <f t="shared" si="6"/>
        <v>9.9043543657570737E-5</v>
      </c>
      <c r="U47" s="23">
        <f t="shared" si="7"/>
        <v>1.563377908854928E-4</v>
      </c>
      <c r="V47" s="23">
        <f t="shared" si="8"/>
        <v>5.8626671582059804E-5</v>
      </c>
      <c r="W47" s="23">
        <f t="shared" si="9"/>
        <v>1.7676829764893789E-4</v>
      </c>
      <c r="X47" s="23">
        <f t="shared" si="10"/>
        <v>2.7048214388995773E-4</v>
      </c>
      <c r="Y47" s="23">
        <f t="shared" si="11"/>
        <v>2.1185547230789792E-4</v>
      </c>
      <c r="Z47" s="23">
        <f t="shared" si="12"/>
        <v>1.4345768879549481E-4</v>
      </c>
      <c r="AA47" s="23">
        <f t="shared" si="13"/>
        <v>1.0925879703929327E-4</v>
      </c>
      <c r="AB47" s="23">
        <f t="shared" si="14"/>
        <v>5.5517681422405119E-5</v>
      </c>
      <c r="AC47" s="23">
        <f t="shared" si="15"/>
        <v>1.1236778719894796E-4</v>
      </c>
      <c r="AF47">
        <v>29</v>
      </c>
      <c r="AG47" s="16">
        <f t="shared" si="18"/>
        <v>60</v>
      </c>
      <c r="AH47" s="16">
        <f t="shared" si="18"/>
        <v>58</v>
      </c>
      <c r="AI47" s="16">
        <f t="shared" si="18"/>
        <v>56</v>
      </c>
      <c r="AJ47" s="16">
        <f t="shared" si="18"/>
        <v>54</v>
      </c>
      <c r="AK47" s="16">
        <f t="shared" si="18"/>
        <v>52</v>
      </c>
      <c r="AL47" s="16">
        <f t="shared" si="18"/>
        <v>50</v>
      </c>
      <c r="AM47" s="26">
        <f t="shared" si="18"/>
        <v>48</v>
      </c>
      <c r="AN47" s="26">
        <f t="shared" si="18"/>
        <v>46</v>
      </c>
      <c r="AO47" s="26">
        <f t="shared" si="18"/>
        <v>44</v>
      </c>
      <c r="AP47" s="27">
        <f t="shared" si="18"/>
        <v>42</v>
      </c>
      <c r="AQ47" s="27">
        <f t="shared" si="18"/>
        <v>40</v>
      </c>
      <c r="AR47" s="27">
        <f t="shared" si="18"/>
        <v>38</v>
      </c>
      <c r="AS47">
        <v>-2</v>
      </c>
      <c r="AX47">
        <v>29</v>
      </c>
      <c r="AY47" s="30" t="s">
        <v>127</v>
      </c>
      <c r="AZ47" s="30" t="s">
        <v>127</v>
      </c>
      <c r="BA47" s="30" t="s">
        <v>127</v>
      </c>
      <c r="BB47" s="30" t="s">
        <v>127</v>
      </c>
      <c r="BC47" s="30" t="s">
        <v>127</v>
      </c>
      <c r="BD47" s="30" t="s">
        <v>127</v>
      </c>
      <c r="BE47" s="30" t="s">
        <v>127</v>
      </c>
      <c r="BF47" s="30" t="s">
        <v>127</v>
      </c>
      <c r="BG47" s="30" t="s">
        <v>127</v>
      </c>
      <c r="BH47" s="30" t="s">
        <v>127</v>
      </c>
      <c r="BI47" s="30" t="s">
        <v>127</v>
      </c>
      <c r="BJ47" s="30" t="s">
        <v>127</v>
      </c>
      <c r="BL47" s="30" t="s">
        <v>129</v>
      </c>
      <c r="BM47">
        <v>3352</v>
      </c>
      <c r="BN47" s="23">
        <f t="shared" si="19"/>
        <v>6.4989197736720549E-3</v>
      </c>
    </row>
    <row r="48" spans="2:66" x14ac:dyDescent="0.25">
      <c r="B48">
        <v>30</v>
      </c>
      <c r="C48" s="23">
        <v>4.17E-4</v>
      </c>
      <c r="D48" s="23">
        <v>3.3E-3</v>
      </c>
      <c r="E48" s="23">
        <v>2.5000000000000001E-3</v>
      </c>
      <c r="F48" s="23">
        <v>3.3E-3</v>
      </c>
      <c r="G48" s="23">
        <v>2.7499999999999998E-3</v>
      </c>
      <c r="H48" s="23">
        <v>3.7000000000000002E-3</v>
      </c>
      <c r="I48" s="23">
        <v>5.2900000000000004E-3</v>
      </c>
      <c r="J48" s="23">
        <v>4.1799999999999997E-3</v>
      </c>
      <c r="K48" s="23">
        <v>2.9399999999999999E-3</v>
      </c>
      <c r="L48" s="23">
        <v>2.1900000000000001E-3</v>
      </c>
      <c r="M48" s="23">
        <v>1.16E-3</v>
      </c>
      <c r="N48" s="23">
        <v>2.2399999999999998E-3</v>
      </c>
      <c r="Q48">
        <v>30</v>
      </c>
      <c r="R48" s="23">
        <f t="shared" si="17"/>
        <v>1.8520698522514345E-5</v>
      </c>
      <c r="S48" s="23">
        <f t="shared" si="5"/>
        <v>1.465666789551495E-4</v>
      </c>
      <c r="T48" s="23">
        <f t="shared" si="6"/>
        <v>1.1103536284481024E-4</v>
      </c>
      <c r="U48" s="23">
        <f t="shared" si="7"/>
        <v>1.465666789551495E-4</v>
      </c>
      <c r="V48" s="23">
        <f t="shared" si="8"/>
        <v>1.2213889912929125E-4</v>
      </c>
      <c r="W48" s="23">
        <f t="shared" si="9"/>
        <v>1.6433233701031914E-4</v>
      </c>
      <c r="X48" s="23">
        <f t="shared" si="10"/>
        <v>2.3495082777961847E-4</v>
      </c>
      <c r="Y48" s="23">
        <f t="shared" si="11"/>
        <v>1.8565112667652271E-4</v>
      </c>
      <c r="Z48" s="23">
        <f t="shared" si="12"/>
        <v>1.3057758670549684E-4</v>
      </c>
      <c r="AA48" s="23">
        <f t="shared" si="13"/>
        <v>9.7266977852053765E-5</v>
      </c>
      <c r="AB48" s="23">
        <f t="shared" si="14"/>
        <v>5.1520408359991948E-5</v>
      </c>
      <c r="AC48" s="23">
        <f t="shared" si="15"/>
        <v>9.9487685108949964E-5</v>
      </c>
      <c r="AF48">
        <v>30</v>
      </c>
      <c r="AG48" s="16">
        <f t="shared" si="18"/>
        <v>62</v>
      </c>
      <c r="AH48" s="16">
        <f t="shared" si="18"/>
        <v>60</v>
      </c>
      <c r="AI48" s="16">
        <f t="shared" si="18"/>
        <v>58</v>
      </c>
      <c r="AJ48" s="16">
        <f t="shared" si="18"/>
        <v>56</v>
      </c>
      <c r="AK48" s="16">
        <f t="shared" si="18"/>
        <v>54</v>
      </c>
      <c r="AL48" s="16">
        <f t="shared" si="18"/>
        <v>52</v>
      </c>
      <c r="AM48" s="26">
        <f t="shared" si="18"/>
        <v>50</v>
      </c>
      <c r="AN48" s="26">
        <f t="shared" si="18"/>
        <v>48</v>
      </c>
      <c r="AO48" s="26">
        <f t="shared" si="18"/>
        <v>46</v>
      </c>
      <c r="AP48" s="27">
        <f t="shared" si="18"/>
        <v>44</v>
      </c>
      <c r="AQ48" s="27">
        <f t="shared" si="18"/>
        <v>42</v>
      </c>
      <c r="AR48" s="27">
        <f t="shared" si="18"/>
        <v>40</v>
      </c>
      <c r="AS48">
        <v>-2</v>
      </c>
      <c r="AX48">
        <v>30</v>
      </c>
      <c r="AY48" s="30" t="s">
        <v>127</v>
      </c>
      <c r="AZ48" s="30" t="s">
        <v>127</v>
      </c>
      <c r="BA48" s="30" t="s">
        <v>127</v>
      </c>
      <c r="BB48" s="30" t="s">
        <v>127</v>
      </c>
      <c r="BC48" s="30" t="s">
        <v>127</v>
      </c>
      <c r="BD48" s="30" t="s">
        <v>127</v>
      </c>
      <c r="BE48" s="30" t="s">
        <v>127</v>
      </c>
      <c r="BF48" s="30" t="s">
        <v>127</v>
      </c>
      <c r="BG48" s="30" t="s">
        <v>127</v>
      </c>
      <c r="BH48" s="30" t="s">
        <v>127</v>
      </c>
      <c r="BI48" s="30" t="s">
        <v>127</v>
      </c>
      <c r="BJ48" s="30" t="s">
        <v>127</v>
      </c>
      <c r="BL48" s="30" t="s">
        <v>128</v>
      </c>
      <c r="BM48">
        <v>3351</v>
      </c>
      <c r="BN48" s="23">
        <f t="shared" si="19"/>
        <v>5.5834132206512843E-3</v>
      </c>
    </row>
    <row r="49" spans="1:66" x14ac:dyDescent="0.25">
      <c r="B49">
        <v>31</v>
      </c>
      <c r="C49" s="23">
        <v>3.0200000000000002E-4</v>
      </c>
      <c r="D49" s="23">
        <v>1.39E-3</v>
      </c>
      <c r="E49" s="23">
        <v>1.3799999999999999E-3</v>
      </c>
      <c r="F49" s="23">
        <v>1.97E-3</v>
      </c>
      <c r="G49" s="23">
        <v>2.1199999999999999E-3</v>
      </c>
      <c r="H49" s="23">
        <v>2.4499999999999999E-3</v>
      </c>
      <c r="I49" s="23">
        <v>3.0799999999999998E-3</v>
      </c>
      <c r="J49" s="23">
        <v>2.5100000000000001E-3</v>
      </c>
      <c r="K49" s="23">
        <v>1.75E-3</v>
      </c>
      <c r="L49" s="23">
        <v>1.2999999999999999E-3</v>
      </c>
      <c r="M49" s="23">
        <v>7.9199999999999995E-4</v>
      </c>
      <c r="N49" s="23">
        <v>1.5100000000000001E-3</v>
      </c>
      <c r="Q49">
        <v>31</v>
      </c>
      <c r="R49" s="23">
        <f t="shared" si="17"/>
        <v>1.3413071831653078E-5</v>
      </c>
      <c r="S49" s="23">
        <f t="shared" si="5"/>
        <v>6.1735661741714489E-5</v>
      </c>
      <c r="T49" s="23">
        <f t="shared" si="6"/>
        <v>6.1291520290335249E-5</v>
      </c>
      <c r="U49" s="23">
        <f t="shared" si="7"/>
        <v>8.7495865921710463E-5</v>
      </c>
      <c r="V49" s="23">
        <f t="shared" si="8"/>
        <v>9.4157987692399073E-5</v>
      </c>
      <c r="W49" s="23">
        <f t="shared" si="9"/>
        <v>1.0881465558791403E-4</v>
      </c>
      <c r="X49" s="23">
        <f t="shared" si="10"/>
        <v>1.367955670248062E-4</v>
      </c>
      <c r="Y49" s="23">
        <f t="shared" si="11"/>
        <v>1.1147950429618948E-4</v>
      </c>
      <c r="Z49" s="23">
        <f t="shared" si="12"/>
        <v>7.7724753991367161E-5</v>
      </c>
      <c r="AA49" s="23">
        <f t="shared" si="13"/>
        <v>5.7738388679301318E-5</v>
      </c>
      <c r="AB49" s="23">
        <f t="shared" si="14"/>
        <v>3.5176002949235877E-5</v>
      </c>
      <c r="AC49" s="23">
        <f t="shared" si="15"/>
        <v>6.706535915826538E-5</v>
      </c>
      <c r="AF49">
        <v>31</v>
      </c>
      <c r="AG49" s="16">
        <f t="shared" si="18"/>
        <v>64</v>
      </c>
      <c r="AH49" s="16">
        <f t="shared" si="18"/>
        <v>62</v>
      </c>
      <c r="AI49" s="16">
        <f t="shared" si="18"/>
        <v>60</v>
      </c>
      <c r="AJ49" s="16">
        <f t="shared" si="18"/>
        <v>58</v>
      </c>
      <c r="AK49" s="16">
        <f t="shared" si="18"/>
        <v>56</v>
      </c>
      <c r="AL49" s="16">
        <f t="shared" si="18"/>
        <v>54</v>
      </c>
      <c r="AM49" s="26">
        <f t="shared" si="18"/>
        <v>52</v>
      </c>
      <c r="AN49" s="26">
        <f t="shared" si="18"/>
        <v>50</v>
      </c>
      <c r="AO49" s="26">
        <f t="shared" si="18"/>
        <v>48</v>
      </c>
      <c r="AP49" s="27">
        <f t="shared" si="18"/>
        <v>46</v>
      </c>
      <c r="AQ49" s="27">
        <f t="shared" si="18"/>
        <v>44</v>
      </c>
      <c r="AR49" s="27">
        <f t="shared" si="18"/>
        <v>42</v>
      </c>
      <c r="AS49">
        <v>-2</v>
      </c>
      <c r="AX49">
        <v>31</v>
      </c>
      <c r="AY49" s="30" t="s">
        <v>127</v>
      </c>
      <c r="AZ49" s="30" t="s">
        <v>127</v>
      </c>
      <c r="BA49" s="30" t="s">
        <v>127</v>
      </c>
      <c r="BB49" s="30" t="s">
        <v>127</v>
      </c>
      <c r="BC49" s="30" t="s">
        <v>127</v>
      </c>
      <c r="BD49" s="30" t="s">
        <v>127</v>
      </c>
      <c r="BE49" s="30" t="s">
        <v>127</v>
      </c>
      <c r="BF49" s="30" t="s">
        <v>127</v>
      </c>
      <c r="BG49" s="30" t="s">
        <v>127</v>
      </c>
      <c r="BH49" s="30" t="s">
        <v>127</v>
      </c>
      <c r="BI49" s="30" t="s">
        <v>127</v>
      </c>
      <c r="BJ49" s="30" t="s">
        <v>127</v>
      </c>
      <c r="BL49" s="30" t="s">
        <v>127</v>
      </c>
      <c r="BM49">
        <v>3350</v>
      </c>
      <c r="BN49" s="23">
        <f t="shared" si="19"/>
        <v>6.3418247216119614E-3</v>
      </c>
    </row>
    <row r="50" spans="1:66" x14ac:dyDescent="0.25">
      <c r="B50">
        <v>32</v>
      </c>
      <c r="C50" s="23">
        <v>3.7399999999999998E-4</v>
      </c>
      <c r="D50" s="23">
        <v>8.1999999999999998E-4</v>
      </c>
      <c r="E50" s="23">
        <v>1.06E-3</v>
      </c>
      <c r="F50" s="23">
        <v>1.23E-3</v>
      </c>
      <c r="G50" s="23">
        <v>1.31E-3</v>
      </c>
      <c r="H50" s="23">
        <v>1.23E-3</v>
      </c>
      <c r="I50" s="23">
        <v>1.6800000000000001E-3</v>
      </c>
      <c r="J50" s="23">
        <v>1.41E-3</v>
      </c>
      <c r="K50" s="23">
        <v>1.01E-3</v>
      </c>
      <c r="L50" s="23">
        <v>7.27E-4</v>
      </c>
      <c r="M50" s="23">
        <v>5.3200000000000003E-4</v>
      </c>
      <c r="N50" s="23">
        <v>8.3000000000000001E-4</v>
      </c>
      <c r="Q50">
        <v>32</v>
      </c>
      <c r="R50" s="23">
        <f t="shared" si="17"/>
        <v>1.6610890281583611E-5</v>
      </c>
      <c r="S50" s="23">
        <f t="shared" si="5"/>
        <v>3.6419599013097755E-5</v>
      </c>
      <c r="T50" s="23">
        <f t="shared" si="6"/>
        <v>4.7078993846199537E-5</v>
      </c>
      <c r="U50" s="23">
        <f t="shared" si="7"/>
        <v>5.4629398519646633E-5</v>
      </c>
      <c r="V50" s="23">
        <f t="shared" si="8"/>
        <v>5.8182530130680564E-5</v>
      </c>
      <c r="W50" s="23">
        <f t="shared" si="9"/>
        <v>5.4629398519646633E-5</v>
      </c>
      <c r="X50" s="23">
        <f t="shared" si="10"/>
        <v>7.4615763831712483E-5</v>
      </c>
      <c r="Y50" s="23">
        <f t="shared" si="11"/>
        <v>6.2623944644472969E-5</v>
      </c>
      <c r="Z50" s="23">
        <f t="shared" si="12"/>
        <v>4.4858286589303338E-5</v>
      </c>
      <c r="AA50" s="23">
        <f t="shared" si="13"/>
        <v>3.2289083515270819E-5</v>
      </c>
      <c r="AB50" s="23">
        <f t="shared" si="14"/>
        <v>2.362832521337562E-5</v>
      </c>
      <c r="AC50" s="23">
        <f t="shared" si="15"/>
        <v>3.6863740464476995E-5</v>
      </c>
      <c r="AF50">
        <v>32</v>
      </c>
      <c r="AG50" s="16">
        <f t="shared" si="18"/>
        <v>66</v>
      </c>
      <c r="AH50" s="16">
        <f t="shared" si="18"/>
        <v>64</v>
      </c>
      <c r="AI50" s="16">
        <f t="shared" si="18"/>
        <v>62</v>
      </c>
      <c r="AJ50" s="16">
        <f t="shared" si="18"/>
        <v>60</v>
      </c>
      <c r="AK50" s="16">
        <f t="shared" si="18"/>
        <v>58</v>
      </c>
      <c r="AL50" s="16">
        <f t="shared" si="18"/>
        <v>56</v>
      </c>
      <c r="AM50" s="26">
        <f t="shared" si="18"/>
        <v>54</v>
      </c>
      <c r="AN50" s="26">
        <f t="shared" si="18"/>
        <v>52</v>
      </c>
      <c r="AO50" s="26">
        <f t="shared" si="18"/>
        <v>50</v>
      </c>
      <c r="AP50" s="27">
        <f t="shared" si="18"/>
        <v>48</v>
      </c>
      <c r="AQ50" s="27">
        <f t="shared" si="18"/>
        <v>46</v>
      </c>
      <c r="AR50" s="27">
        <f t="shared" si="18"/>
        <v>44</v>
      </c>
      <c r="AS50">
        <v>-2</v>
      </c>
      <c r="AX50">
        <v>32</v>
      </c>
      <c r="AY50" s="30" t="s">
        <v>127</v>
      </c>
      <c r="AZ50" s="30" t="s">
        <v>127</v>
      </c>
      <c r="BA50" s="30" t="s">
        <v>127</v>
      </c>
      <c r="BB50" s="30" t="s">
        <v>127</v>
      </c>
      <c r="BC50" s="30" t="s">
        <v>127</v>
      </c>
      <c r="BD50" s="30" t="s">
        <v>127</v>
      </c>
      <c r="BE50" s="30" t="s">
        <v>127</v>
      </c>
      <c r="BF50" s="30" t="s">
        <v>127</v>
      </c>
      <c r="BG50" s="30" t="s">
        <v>127</v>
      </c>
      <c r="BH50" s="30" t="s">
        <v>127</v>
      </c>
      <c r="BI50" s="30" t="s">
        <v>127</v>
      </c>
      <c r="BJ50" s="30" t="s">
        <v>127</v>
      </c>
      <c r="BL50" s="30" t="s">
        <v>143</v>
      </c>
      <c r="BM50">
        <v>3368</v>
      </c>
      <c r="BN50" s="23">
        <f>SUMIF($AY$53:$BJ$75,"="&amp;BL50,$R$53:$AC$75)</f>
        <v>6.8989278217247887E-2</v>
      </c>
    </row>
    <row r="51" spans="1:66" x14ac:dyDescent="0.25">
      <c r="C51" s="23"/>
      <c r="D51" s="23"/>
      <c r="E51" s="23"/>
      <c r="F51" s="23"/>
      <c r="G51" s="23"/>
      <c r="BL51" s="30" t="s">
        <v>142</v>
      </c>
      <c r="BM51">
        <v>3367</v>
      </c>
      <c r="BN51" s="23">
        <f t="shared" ref="BN51:BN57" si="20">SUMIF($AY$53:$BJ$75,"="&amp;BL51,$R$53:$AC$75)</f>
        <v>6.8292343265906191E-2</v>
      </c>
    </row>
    <row r="52" spans="1:66" x14ac:dyDescent="0.25">
      <c r="C52">
        <v>0</v>
      </c>
      <c r="D52">
        <v>1</v>
      </c>
      <c r="E52">
        <v>2</v>
      </c>
      <c r="F52">
        <v>3</v>
      </c>
      <c r="G52">
        <v>4</v>
      </c>
      <c r="H52">
        <v>5</v>
      </c>
      <c r="I52">
        <v>6</v>
      </c>
      <c r="J52">
        <v>7</v>
      </c>
      <c r="K52">
        <v>8</v>
      </c>
      <c r="L52">
        <v>9</v>
      </c>
      <c r="M52">
        <v>10</v>
      </c>
      <c r="N52">
        <v>11</v>
      </c>
      <c r="Q52" t="s">
        <v>98</v>
      </c>
      <c r="R52">
        <v>0</v>
      </c>
      <c r="S52">
        <v>1</v>
      </c>
      <c r="T52">
        <v>2</v>
      </c>
      <c r="U52">
        <v>3</v>
      </c>
      <c r="V52">
        <v>4</v>
      </c>
      <c r="W52">
        <v>5</v>
      </c>
      <c r="X52">
        <v>6</v>
      </c>
      <c r="Y52">
        <v>7</v>
      </c>
      <c r="Z52">
        <v>8</v>
      </c>
      <c r="AA52">
        <v>9</v>
      </c>
      <c r="AB52">
        <v>10</v>
      </c>
      <c r="AC52">
        <v>11</v>
      </c>
      <c r="AF52" t="s">
        <v>98</v>
      </c>
      <c r="AG52">
        <v>0</v>
      </c>
      <c r="AH52">
        <v>1</v>
      </c>
      <c r="AI52">
        <v>2</v>
      </c>
      <c r="AJ52">
        <v>3</v>
      </c>
      <c r="AK52">
        <v>4</v>
      </c>
      <c r="AL52">
        <v>5</v>
      </c>
      <c r="AM52">
        <v>6</v>
      </c>
      <c r="AN52">
        <v>7</v>
      </c>
      <c r="AO52">
        <v>8</v>
      </c>
      <c r="AP52">
        <v>9</v>
      </c>
      <c r="AQ52">
        <v>10</v>
      </c>
      <c r="AR52">
        <v>11</v>
      </c>
      <c r="AX52" t="s">
        <v>98</v>
      </c>
      <c r="AY52">
        <v>0</v>
      </c>
      <c r="AZ52">
        <v>1</v>
      </c>
      <c r="BA52">
        <v>2</v>
      </c>
      <c r="BB52">
        <v>3</v>
      </c>
      <c r="BC52">
        <v>4</v>
      </c>
      <c r="BD52">
        <v>5</v>
      </c>
      <c r="BE52">
        <v>6</v>
      </c>
      <c r="BF52">
        <v>7</v>
      </c>
      <c r="BG52">
        <v>8</v>
      </c>
      <c r="BH52">
        <v>9</v>
      </c>
      <c r="BI52">
        <v>10</v>
      </c>
      <c r="BJ52">
        <v>11</v>
      </c>
      <c r="BL52" s="30" t="s">
        <v>141</v>
      </c>
      <c r="BM52">
        <v>3366</v>
      </c>
      <c r="BN52" s="23">
        <f t="shared" si="20"/>
        <v>3.5466748425046997E-2</v>
      </c>
    </row>
    <row r="53" spans="1:66" x14ac:dyDescent="0.25">
      <c r="A53" t="s">
        <v>75</v>
      </c>
      <c r="B53">
        <v>10</v>
      </c>
      <c r="C53" s="23">
        <v>0.28499999999999998</v>
      </c>
      <c r="D53" s="23">
        <v>0.187</v>
      </c>
      <c r="E53" s="23">
        <v>0.11799999999999999</v>
      </c>
      <c r="F53" s="23">
        <v>1.7799999999999999E-3</v>
      </c>
      <c r="G53" s="23">
        <v>4.65E-2</v>
      </c>
      <c r="H53" s="23">
        <v>0.128</v>
      </c>
      <c r="I53" s="23">
        <v>0.108</v>
      </c>
      <c r="J53" s="23">
        <v>1.4E-2</v>
      </c>
      <c r="K53" s="23">
        <v>2.22E-4</v>
      </c>
      <c r="L53" s="23">
        <v>2.6699999999999998E-5</v>
      </c>
      <c r="M53" s="23">
        <v>6.3800000000000006E-5</v>
      </c>
      <c r="N53" s="23">
        <v>6.2700000000000001E-6</v>
      </c>
      <c r="P53" t="s">
        <v>97</v>
      </c>
      <c r="Q53">
        <v>10</v>
      </c>
      <c r="R53" s="23">
        <f>C53/SUM($C$3:$N$25,$C$28:$N$50,$C$53:$N$75)</f>
        <v>1.2658031364308365E-2</v>
      </c>
      <c r="S53" s="23">
        <f t="shared" ref="S53:S75" si="21">D53/SUM($C$3:$N$25,$C$28:$N$50,$C$53:$N$75)</f>
        <v>8.3054451407918051E-3</v>
      </c>
      <c r="T53" s="23">
        <f t="shared" ref="T53:T75" si="22">E53/SUM($C$3:$N$25,$C$28:$N$50,$C$53:$N$75)</f>
        <v>5.2408691262750429E-3</v>
      </c>
      <c r="U53" s="23">
        <f t="shared" ref="U53:U75" si="23">F53/SUM($C$3:$N$25,$C$28:$N$50,$C$53:$N$75)</f>
        <v>7.9057178345504881E-5</v>
      </c>
      <c r="V53" s="23">
        <f t="shared" ref="V53:V75" si="24">G53/SUM($C$3:$N$25,$C$28:$N$50,$C$53:$N$75)</f>
        <v>2.0652577489134703E-3</v>
      </c>
      <c r="W53" s="23">
        <f t="shared" ref="W53:W75" si="25">H53/SUM($C$3:$N$25,$C$28:$N$50,$C$53:$N$75)</f>
        <v>5.6850105776542845E-3</v>
      </c>
      <c r="X53" s="23">
        <f t="shared" ref="X53:X75" si="26">I53/SUM($C$3:$N$25,$C$28:$N$50,$C$53:$N$75)</f>
        <v>4.7967276748958022E-3</v>
      </c>
      <c r="Y53" s="23">
        <f t="shared" ref="Y53:Y75" si="27">J53/SUM($C$3:$N$25,$C$28:$N$50,$C$53:$N$75)</f>
        <v>6.2179803193093729E-4</v>
      </c>
      <c r="Z53" s="23">
        <f t="shared" ref="Z53:Z75" si="28">K53/SUM($C$3:$N$25,$C$28:$N$50,$C$53:$N$75)</f>
        <v>9.8599402206191481E-6</v>
      </c>
      <c r="AA53" s="23">
        <f t="shared" ref="AA53:AA75" si="29">L53/SUM($C$3:$N$25,$C$28:$N$50,$C$53:$N$75)</f>
        <v>1.1858576751825733E-6</v>
      </c>
      <c r="AB53" s="23">
        <f t="shared" ref="AB53:AB75" si="30">M53/SUM($C$3:$N$25,$C$28:$N$50,$C$53:$N$75)</f>
        <v>2.8336224597995573E-6</v>
      </c>
      <c r="AC53" s="23">
        <f t="shared" ref="AC53:AC75" si="31">N53/SUM($C$3:$N$25,$C$28:$N$50,$C$53:$N$75)</f>
        <v>2.7847669001478406E-7</v>
      </c>
      <c r="AE53" t="s">
        <v>97</v>
      </c>
      <c r="AF53">
        <v>10</v>
      </c>
      <c r="AG53" s="16">
        <f t="shared" ref="AG53:AR62" si="32">$AF53*2+2-(AG$2*2)</f>
        <v>22</v>
      </c>
      <c r="AH53" s="16">
        <f t="shared" si="32"/>
        <v>20</v>
      </c>
      <c r="AI53" s="16">
        <f t="shared" si="32"/>
        <v>18</v>
      </c>
      <c r="AJ53" s="16">
        <f t="shared" si="32"/>
        <v>16</v>
      </c>
      <c r="AK53" s="16">
        <f t="shared" si="32"/>
        <v>14</v>
      </c>
      <c r="AL53" s="16">
        <f t="shared" si="32"/>
        <v>12</v>
      </c>
      <c r="AM53" s="16">
        <f t="shared" si="32"/>
        <v>10</v>
      </c>
      <c r="AN53" s="16">
        <f t="shared" si="32"/>
        <v>8</v>
      </c>
      <c r="AO53" s="16">
        <f t="shared" si="32"/>
        <v>6</v>
      </c>
      <c r="AP53" s="16">
        <f t="shared" si="32"/>
        <v>4</v>
      </c>
      <c r="AQ53" s="16">
        <f t="shared" si="32"/>
        <v>2</v>
      </c>
      <c r="AR53" s="16">
        <f t="shared" si="32"/>
        <v>0</v>
      </c>
      <c r="AS53">
        <v>7</v>
      </c>
      <c r="AW53" t="s">
        <v>97</v>
      </c>
      <c r="AX53">
        <v>10</v>
      </c>
      <c r="AY53" s="30" t="s">
        <v>143</v>
      </c>
      <c r="AZ53" s="30" t="s">
        <v>143</v>
      </c>
      <c r="BA53" s="30" t="s">
        <v>143</v>
      </c>
      <c r="BB53" s="30" t="s">
        <v>143</v>
      </c>
      <c r="BC53" s="30" t="s">
        <v>143</v>
      </c>
      <c r="BD53" s="30" t="s">
        <v>143</v>
      </c>
      <c r="BE53" s="30" t="s">
        <v>143</v>
      </c>
      <c r="BF53" s="30" t="s">
        <v>143</v>
      </c>
      <c r="BG53" s="30" t="s">
        <v>143</v>
      </c>
      <c r="BH53" s="30" t="s">
        <v>143</v>
      </c>
      <c r="BI53" s="30" t="s">
        <v>143</v>
      </c>
      <c r="BJ53" s="30" t="s">
        <v>143</v>
      </c>
      <c r="BL53" s="30" t="s">
        <v>140</v>
      </c>
      <c r="BM53">
        <v>3365</v>
      </c>
      <c r="BN53" s="23">
        <f t="shared" si="20"/>
        <v>2.7860336848368791E-2</v>
      </c>
    </row>
    <row r="54" spans="1:66" x14ac:dyDescent="0.25">
      <c r="B54">
        <v>11</v>
      </c>
      <c r="C54" s="23">
        <v>1.44E-6</v>
      </c>
      <c r="D54" s="23">
        <v>0.17299999999999999</v>
      </c>
      <c r="E54" s="23">
        <v>0.127</v>
      </c>
      <c r="F54" s="23">
        <v>1.7899999999999999E-3</v>
      </c>
      <c r="G54" s="23">
        <v>5.11E-2</v>
      </c>
      <c r="H54" s="23">
        <v>9.1399999999999995E-2</v>
      </c>
      <c r="I54" s="23">
        <v>0.16700000000000001</v>
      </c>
      <c r="J54" s="23">
        <v>3.4099999999999998E-2</v>
      </c>
      <c r="K54" s="23">
        <v>1.9099999999999999E-2</v>
      </c>
      <c r="L54" s="23">
        <v>7.7799999999999994E-5</v>
      </c>
      <c r="M54" s="23">
        <v>1E-4</v>
      </c>
      <c r="N54" s="23">
        <v>4.9700000000000002E-5</v>
      </c>
      <c r="Q54">
        <v>11</v>
      </c>
      <c r="R54" s="23">
        <f t="shared" ref="R54:R75" si="33">C54/SUM($C$3:$N$25,$C$28:$N$50,$C$53:$N$75)</f>
        <v>6.395636899861069E-8</v>
      </c>
      <c r="S54" s="23">
        <f t="shared" si="21"/>
        <v>7.6836471088608674E-3</v>
      </c>
      <c r="T54" s="23">
        <f t="shared" si="22"/>
        <v>5.6405964325163599E-3</v>
      </c>
      <c r="U54" s="23">
        <f t="shared" si="23"/>
        <v>7.950131979688412E-5</v>
      </c>
      <c r="V54" s="23">
        <f t="shared" si="24"/>
        <v>2.269562816547921E-3</v>
      </c>
      <c r="W54" s="23">
        <f t="shared" si="25"/>
        <v>4.0594528656062619E-3</v>
      </c>
      <c r="X54" s="23">
        <f t="shared" si="26"/>
        <v>7.4171622380333237E-3</v>
      </c>
      <c r="Y54" s="23">
        <f t="shared" si="27"/>
        <v>1.5145223492032116E-3</v>
      </c>
      <c r="Z54" s="23">
        <f t="shared" si="28"/>
        <v>8.4831017213435019E-4</v>
      </c>
      <c r="AA54" s="23">
        <f t="shared" si="29"/>
        <v>3.4554204917304942E-6</v>
      </c>
      <c r="AB54" s="23">
        <f t="shared" si="30"/>
        <v>4.4414145137924095E-6</v>
      </c>
      <c r="AC54" s="23">
        <f t="shared" si="31"/>
        <v>2.2073830133548275E-6</v>
      </c>
      <c r="AF54">
        <v>11</v>
      </c>
      <c r="AG54" s="16">
        <f t="shared" si="32"/>
        <v>24</v>
      </c>
      <c r="AH54" s="16">
        <f t="shared" si="32"/>
        <v>22</v>
      </c>
      <c r="AI54" s="16">
        <f t="shared" si="32"/>
        <v>20</v>
      </c>
      <c r="AJ54" s="16">
        <f t="shared" si="32"/>
        <v>18</v>
      </c>
      <c r="AK54" s="16">
        <f t="shared" si="32"/>
        <v>16</v>
      </c>
      <c r="AL54" s="16">
        <f t="shared" si="32"/>
        <v>14</v>
      </c>
      <c r="AM54" s="16">
        <f t="shared" si="32"/>
        <v>12</v>
      </c>
      <c r="AN54" s="16">
        <f t="shared" si="32"/>
        <v>10</v>
      </c>
      <c r="AO54" s="16">
        <f t="shared" si="32"/>
        <v>8</v>
      </c>
      <c r="AP54" s="16">
        <f t="shared" si="32"/>
        <v>6</v>
      </c>
      <c r="AQ54" s="16">
        <f t="shared" si="32"/>
        <v>4</v>
      </c>
      <c r="AR54" s="16">
        <f t="shared" si="32"/>
        <v>2</v>
      </c>
      <c r="AS54">
        <v>7</v>
      </c>
      <c r="AX54">
        <v>11</v>
      </c>
      <c r="AY54" s="30" t="s">
        <v>143</v>
      </c>
      <c r="AZ54" s="30" t="s">
        <v>143</v>
      </c>
      <c r="BA54" s="30" t="s">
        <v>143</v>
      </c>
      <c r="BB54" s="30" t="s">
        <v>143</v>
      </c>
      <c r="BC54" s="30" t="s">
        <v>143</v>
      </c>
      <c r="BD54" s="30" t="s">
        <v>143</v>
      </c>
      <c r="BE54" s="30" t="s">
        <v>143</v>
      </c>
      <c r="BF54" s="30" t="s">
        <v>143</v>
      </c>
      <c r="BG54" s="30" t="s">
        <v>143</v>
      </c>
      <c r="BH54" s="30" t="s">
        <v>143</v>
      </c>
      <c r="BI54" s="30" t="s">
        <v>143</v>
      </c>
      <c r="BJ54" s="30" t="s">
        <v>143</v>
      </c>
      <c r="BL54" s="30" t="s">
        <v>139</v>
      </c>
      <c r="BM54">
        <v>3364</v>
      </c>
      <c r="BN54" s="23">
        <f t="shared" si="20"/>
        <v>1.838293224881624E-2</v>
      </c>
    </row>
    <row r="55" spans="1:66" x14ac:dyDescent="0.25">
      <c r="B55">
        <v>12</v>
      </c>
      <c r="C55" s="23">
        <v>0.191</v>
      </c>
      <c r="D55" s="23">
        <v>8.8999999999999995E-7</v>
      </c>
      <c r="E55" s="23">
        <v>0.107</v>
      </c>
      <c r="F55" s="23">
        <v>1.09E-3</v>
      </c>
      <c r="G55" s="23">
        <v>5.3100000000000001E-2</v>
      </c>
      <c r="H55" s="23">
        <v>8.5800000000000001E-2</v>
      </c>
      <c r="I55" s="23">
        <v>0.157</v>
      </c>
      <c r="J55" s="23">
        <v>5.1400000000000001E-2</v>
      </c>
      <c r="K55" s="23">
        <v>0.189</v>
      </c>
      <c r="L55" s="23">
        <v>3.5899999999999999E-3</v>
      </c>
      <c r="M55" s="23">
        <v>7.08E-5</v>
      </c>
      <c r="N55" s="23">
        <v>2.1599999999999999E-4</v>
      </c>
      <c r="Q55">
        <v>12</v>
      </c>
      <c r="R55" s="23">
        <f t="shared" si="33"/>
        <v>8.4831017213435021E-3</v>
      </c>
      <c r="S55" s="23">
        <f t="shared" si="21"/>
        <v>3.9528589172752443E-8</v>
      </c>
      <c r="T55" s="23">
        <f t="shared" si="22"/>
        <v>4.7523135297578775E-3</v>
      </c>
      <c r="U55" s="23">
        <f t="shared" si="23"/>
        <v>4.8411418200337263E-5</v>
      </c>
      <c r="V55" s="23">
        <f t="shared" si="24"/>
        <v>2.3583911068237695E-3</v>
      </c>
      <c r="W55" s="23">
        <f t="shared" si="25"/>
        <v>3.8107336528338874E-3</v>
      </c>
      <c r="X55" s="23">
        <f t="shared" si="26"/>
        <v>6.9730207866540829E-3</v>
      </c>
      <c r="Y55" s="23">
        <f t="shared" si="27"/>
        <v>2.2828870600892985E-3</v>
      </c>
      <c r="Z55" s="23">
        <f t="shared" si="28"/>
        <v>8.3942734310676545E-3</v>
      </c>
      <c r="AA55" s="23">
        <f t="shared" si="29"/>
        <v>1.5944678104514749E-4</v>
      </c>
      <c r="AB55" s="23">
        <f t="shared" si="30"/>
        <v>3.144521475765026E-6</v>
      </c>
      <c r="AC55" s="23">
        <f t="shared" si="31"/>
        <v>9.5934553497916042E-6</v>
      </c>
      <c r="AF55">
        <v>12</v>
      </c>
      <c r="AG55" s="16">
        <f t="shared" si="32"/>
        <v>26</v>
      </c>
      <c r="AH55" s="16">
        <f t="shared" si="32"/>
        <v>24</v>
      </c>
      <c r="AI55" s="16">
        <f t="shared" si="32"/>
        <v>22</v>
      </c>
      <c r="AJ55" s="16">
        <f t="shared" si="32"/>
        <v>20</v>
      </c>
      <c r="AK55" s="16">
        <f t="shared" si="32"/>
        <v>18</v>
      </c>
      <c r="AL55" s="16">
        <f t="shared" si="32"/>
        <v>16</v>
      </c>
      <c r="AM55" s="16">
        <f t="shared" si="32"/>
        <v>14</v>
      </c>
      <c r="AN55" s="16">
        <f t="shared" si="32"/>
        <v>12</v>
      </c>
      <c r="AO55" s="16">
        <f t="shared" si="32"/>
        <v>10</v>
      </c>
      <c r="AP55" s="16">
        <f t="shared" si="32"/>
        <v>8</v>
      </c>
      <c r="AQ55" s="16">
        <f t="shared" si="32"/>
        <v>6</v>
      </c>
      <c r="AR55" s="16">
        <f t="shared" si="32"/>
        <v>4</v>
      </c>
      <c r="AS55">
        <v>6</v>
      </c>
      <c r="AX55">
        <v>12</v>
      </c>
      <c r="AY55" s="30" t="s">
        <v>142</v>
      </c>
      <c r="AZ55" s="30" t="s">
        <v>142</v>
      </c>
      <c r="BA55" s="30" t="s">
        <v>142</v>
      </c>
      <c r="BB55" s="30" t="s">
        <v>142</v>
      </c>
      <c r="BC55" s="30" t="s">
        <v>142</v>
      </c>
      <c r="BD55" s="30" t="s">
        <v>142</v>
      </c>
      <c r="BE55" s="30" t="s">
        <v>142</v>
      </c>
      <c r="BF55" s="30" t="s">
        <v>142</v>
      </c>
      <c r="BG55" s="30" t="s">
        <v>142</v>
      </c>
      <c r="BH55" s="30" t="s">
        <v>142</v>
      </c>
      <c r="BI55" s="30" t="s">
        <v>142</v>
      </c>
      <c r="BJ55" s="30" t="s">
        <v>142</v>
      </c>
      <c r="BL55" s="30" t="s">
        <v>138</v>
      </c>
      <c r="BM55">
        <v>3363</v>
      </c>
      <c r="BN55" s="23">
        <f t="shared" si="20"/>
        <v>3.4625232018209516E-4</v>
      </c>
    </row>
    <row r="56" spans="1:66" x14ac:dyDescent="0.25">
      <c r="B56">
        <v>13</v>
      </c>
      <c r="C56" s="23">
        <v>0.14699999999999999</v>
      </c>
      <c r="D56" s="23">
        <v>0.129</v>
      </c>
      <c r="E56" s="23">
        <v>2.8599999999999999E-7</v>
      </c>
      <c r="F56" s="23">
        <v>9.3700000000000001E-4</v>
      </c>
      <c r="G56" s="23">
        <v>4.6399999999999997E-2</v>
      </c>
      <c r="H56" s="23">
        <v>7.3099999999999998E-2</v>
      </c>
      <c r="I56" s="23">
        <v>9.9199999999999997E-2</v>
      </c>
      <c r="J56" s="23">
        <v>5.4699999999999999E-2</v>
      </c>
      <c r="K56" s="23">
        <v>3.3399999999999999E-2</v>
      </c>
      <c r="L56" s="23">
        <v>9.3100000000000002E-2</v>
      </c>
      <c r="M56" s="23">
        <v>2.1000000000000001E-2</v>
      </c>
      <c r="N56" s="23">
        <v>5.2099999999999998E-4</v>
      </c>
      <c r="Q56">
        <v>13</v>
      </c>
      <c r="R56" s="23">
        <f t="shared" si="33"/>
        <v>6.5288793352748413E-3</v>
      </c>
      <c r="S56" s="23">
        <f t="shared" si="21"/>
        <v>5.7294247227922084E-3</v>
      </c>
      <c r="T56" s="23">
        <f t="shared" si="22"/>
        <v>1.270244550944629E-8</v>
      </c>
      <c r="U56" s="23">
        <f t="shared" si="23"/>
        <v>4.1616053994234874E-5</v>
      </c>
      <c r="V56" s="23">
        <f t="shared" si="24"/>
        <v>2.0608163343996777E-3</v>
      </c>
      <c r="W56" s="23">
        <f t="shared" si="25"/>
        <v>3.246674009582251E-3</v>
      </c>
      <c r="X56" s="23">
        <f t="shared" si="26"/>
        <v>4.4058831976820697E-3</v>
      </c>
      <c r="Y56" s="23">
        <f t="shared" si="27"/>
        <v>2.4294537390444479E-3</v>
      </c>
      <c r="Z56" s="23">
        <f t="shared" si="28"/>
        <v>1.4834324476066646E-3</v>
      </c>
      <c r="AA56" s="23">
        <f t="shared" si="29"/>
        <v>4.1349569123407329E-3</v>
      </c>
      <c r="AB56" s="23">
        <f t="shared" si="30"/>
        <v>9.3269704789640604E-4</v>
      </c>
      <c r="AC56" s="23">
        <f t="shared" si="31"/>
        <v>2.3139769616858452E-5</v>
      </c>
      <c r="AF56">
        <v>13</v>
      </c>
      <c r="AG56" s="16">
        <f t="shared" si="32"/>
        <v>28</v>
      </c>
      <c r="AH56" s="16">
        <f t="shared" si="32"/>
        <v>26</v>
      </c>
      <c r="AI56" s="16">
        <f t="shared" si="32"/>
        <v>24</v>
      </c>
      <c r="AJ56" s="16">
        <f t="shared" si="32"/>
        <v>22</v>
      </c>
      <c r="AK56" s="16">
        <f t="shared" si="32"/>
        <v>20</v>
      </c>
      <c r="AL56" s="16">
        <f t="shared" si="32"/>
        <v>18</v>
      </c>
      <c r="AM56" s="16">
        <f t="shared" si="32"/>
        <v>16</v>
      </c>
      <c r="AN56" s="16">
        <f t="shared" si="32"/>
        <v>14</v>
      </c>
      <c r="AO56" s="16">
        <f t="shared" si="32"/>
        <v>12</v>
      </c>
      <c r="AP56" s="16">
        <f t="shared" si="32"/>
        <v>10</v>
      </c>
      <c r="AQ56" s="16">
        <f t="shared" si="32"/>
        <v>8</v>
      </c>
      <c r="AR56" s="16">
        <f t="shared" si="32"/>
        <v>6</v>
      </c>
      <c r="AS56">
        <v>6</v>
      </c>
      <c r="AX56">
        <v>13</v>
      </c>
      <c r="AY56" s="30" t="s">
        <v>142</v>
      </c>
      <c r="AZ56" s="30" t="s">
        <v>142</v>
      </c>
      <c r="BA56" s="30" t="s">
        <v>142</v>
      </c>
      <c r="BB56" s="30" t="s">
        <v>142</v>
      </c>
      <c r="BC56" s="30" t="s">
        <v>142</v>
      </c>
      <c r="BD56" s="30" t="s">
        <v>142</v>
      </c>
      <c r="BE56" s="30" t="s">
        <v>142</v>
      </c>
      <c r="BF56" s="30" t="s">
        <v>142</v>
      </c>
      <c r="BG56" s="30" t="s">
        <v>142</v>
      </c>
      <c r="BH56" s="30" t="s">
        <v>142</v>
      </c>
      <c r="BI56" s="30" t="s">
        <v>142</v>
      </c>
      <c r="BJ56" s="30" t="s">
        <v>142</v>
      </c>
      <c r="BL56" s="30" t="s">
        <v>137</v>
      </c>
      <c r="BM56">
        <v>3362</v>
      </c>
      <c r="BN56" s="23">
        <f t="shared" si="20"/>
        <v>2.3943754472145154E-4</v>
      </c>
    </row>
    <row r="57" spans="1:66" x14ac:dyDescent="0.25">
      <c r="B57">
        <v>14</v>
      </c>
      <c r="C57" s="23">
        <v>0.105</v>
      </c>
      <c r="D57" s="23">
        <v>8.4900000000000003E-2</v>
      </c>
      <c r="E57" s="23">
        <v>5.8700000000000002E-2</v>
      </c>
      <c r="F57" s="23">
        <v>5.4299999999999997E-4</v>
      </c>
      <c r="G57" s="23">
        <v>2.36E-7</v>
      </c>
      <c r="H57" s="23">
        <v>4.5199999999999997E-2</v>
      </c>
      <c r="I57" s="23">
        <v>5.9900000000000002E-2</v>
      </c>
      <c r="J57" s="23">
        <v>4.1300000000000003E-2</v>
      </c>
      <c r="K57" s="23">
        <v>2.2499999999999999E-2</v>
      </c>
      <c r="L57" s="23">
        <v>2.4199999999999999E-2</v>
      </c>
      <c r="M57" s="23">
        <v>6.3500000000000001E-2</v>
      </c>
      <c r="N57" s="23">
        <v>1.23E-3</v>
      </c>
      <c r="Q57">
        <v>14</v>
      </c>
      <c r="R57" s="23">
        <f t="shared" si="33"/>
        <v>4.6634852394820299E-3</v>
      </c>
      <c r="S57" s="23">
        <f t="shared" si="21"/>
        <v>3.7707609222097558E-3</v>
      </c>
      <c r="T57" s="23">
        <f t="shared" si="22"/>
        <v>2.6071103195961444E-3</v>
      </c>
      <c r="U57" s="23">
        <f t="shared" si="23"/>
        <v>2.411688080989278E-5</v>
      </c>
      <c r="V57" s="23">
        <f t="shared" si="24"/>
        <v>1.0481738252550086E-8</v>
      </c>
      <c r="W57" s="23">
        <f t="shared" si="25"/>
        <v>2.007519360234169E-3</v>
      </c>
      <c r="X57" s="23">
        <f t="shared" si="26"/>
        <v>2.6604072937616535E-3</v>
      </c>
      <c r="Y57" s="23">
        <f t="shared" si="27"/>
        <v>1.8343041941962651E-3</v>
      </c>
      <c r="Z57" s="23">
        <f t="shared" si="28"/>
        <v>9.9931826560329209E-4</v>
      </c>
      <c r="AA57" s="23">
        <f t="shared" si="29"/>
        <v>1.0748223123377631E-3</v>
      </c>
      <c r="AB57" s="23">
        <f t="shared" si="30"/>
        <v>2.8202982162581799E-3</v>
      </c>
      <c r="AC57" s="23">
        <f t="shared" si="31"/>
        <v>5.4629398519646633E-5</v>
      </c>
      <c r="AF57">
        <v>14</v>
      </c>
      <c r="AG57" s="16">
        <f t="shared" si="32"/>
        <v>30</v>
      </c>
      <c r="AH57" s="16">
        <f t="shared" si="32"/>
        <v>28</v>
      </c>
      <c r="AI57" s="16">
        <f t="shared" si="32"/>
        <v>26</v>
      </c>
      <c r="AJ57" s="16">
        <f t="shared" si="32"/>
        <v>24</v>
      </c>
      <c r="AK57" s="16">
        <f t="shared" si="32"/>
        <v>22</v>
      </c>
      <c r="AL57" s="16">
        <f t="shared" si="32"/>
        <v>20</v>
      </c>
      <c r="AM57" s="16">
        <f t="shared" si="32"/>
        <v>18</v>
      </c>
      <c r="AN57" s="16">
        <f t="shared" si="32"/>
        <v>16</v>
      </c>
      <c r="AO57" s="16">
        <f t="shared" si="32"/>
        <v>14</v>
      </c>
      <c r="AP57" s="16">
        <f t="shared" si="32"/>
        <v>12</v>
      </c>
      <c r="AQ57" s="16">
        <f t="shared" si="32"/>
        <v>10</v>
      </c>
      <c r="AR57" s="16">
        <f t="shared" si="32"/>
        <v>8</v>
      </c>
      <c r="AS57">
        <v>5</v>
      </c>
      <c r="AX57">
        <v>14</v>
      </c>
      <c r="AY57" s="30" t="s">
        <v>141</v>
      </c>
      <c r="AZ57" s="30" t="s">
        <v>141</v>
      </c>
      <c r="BA57" s="30" t="s">
        <v>141</v>
      </c>
      <c r="BB57" s="30" t="s">
        <v>141</v>
      </c>
      <c r="BC57" s="30" t="s">
        <v>141</v>
      </c>
      <c r="BD57" s="30" t="s">
        <v>141</v>
      </c>
      <c r="BE57" s="30" t="s">
        <v>141</v>
      </c>
      <c r="BF57" s="30" t="s">
        <v>141</v>
      </c>
      <c r="BG57" s="30" t="s">
        <v>141</v>
      </c>
      <c r="BH57" s="30" t="s">
        <v>141</v>
      </c>
      <c r="BI57" s="30" t="s">
        <v>141</v>
      </c>
      <c r="BJ57" s="30" t="s">
        <v>141</v>
      </c>
      <c r="BL57" s="30" t="s">
        <v>136</v>
      </c>
      <c r="BM57">
        <v>3361</v>
      </c>
      <c r="BN57" s="23">
        <f t="shared" si="20"/>
        <v>2.7126649769309349E-4</v>
      </c>
    </row>
    <row r="58" spans="1:66" x14ac:dyDescent="0.25">
      <c r="B58">
        <v>15</v>
      </c>
      <c r="C58" s="23">
        <v>5.3900000000000003E-2</v>
      </c>
      <c r="D58" s="23">
        <v>4.2700000000000002E-2</v>
      </c>
      <c r="E58" s="23">
        <v>0.03</v>
      </c>
      <c r="F58" s="23">
        <v>1.73E-4</v>
      </c>
      <c r="G58" s="23">
        <v>1.9800000000000002E-2</v>
      </c>
      <c r="H58" s="23">
        <v>2.23E-2</v>
      </c>
      <c r="I58" s="23">
        <v>2.81E-2</v>
      </c>
      <c r="J58" s="23">
        <v>2.3099999999999999E-2</v>
      </c>
      <c r="K58" s="23">
        <v>1.21E-2</v>
      </c>
      <c r="L58" s="23">
        <v>1.8100000000000002E-2</v>
      </c>
      <c r="M58" s="23">
        <v>2.1399999999999999E-2</v>
      </c>
      <c r="N58" s="23">
        <v>1.9900000000000001E-2</v>
      </c>
      <c r="Q58">
        <v>15</v>
      </c>
      <c r="R58" s="23">
        <f t="shared" si="33"/>
        <v>2.3939224229341089E-3</v>
      </c>
      <c r="S58" s="23">
        <f t="shared" si="21"/>
        <v>1.8964839973893588E-3</v>
      </c>
      <c r="T58" s="23">
        <f t="shared" si="22"/>
        <v>1.3324243541377229E-3</v>
      </c>
      <c r="U58" s="23">
        <f t="shared" si="23"/>
        <v>7.6836471088608682E-6</v>
      </c>
      <c r="V58" s="23">
        <f t="shared" si="24"/>
        <v>8.7940007373089716E-4</v>
      </c>
      <c r="W58" s="23">
        <f t="shared" si="25"/>
        <v>9.9043543657570724E-4</v>
      </c>
      <c r="X58" s="23">
        <f t="shared" si="26"/>
        <v>1.248037478375667E-3</v>
      </c>
      <c r="Y58" s="23">
        <f t="shared" si="27"/>
        <v>1.0259667526860464E-3</v>
      </c>
      <c r="Z58" s="23">
        <f t="shared" si="28"/>
        <v>5.3741115616888155E-4</v>
      </c>
      <c r="AA58" s="23">
        <f t="shared" si="29"/>
        <v>8.0389602699642616E-4</v>
      </c>
      <c r="AB58" s="23">
        <f t="shared" si="30"/>
        <v>9.5046270595157553E-4</v>
      </c>
      <c r="AC58" s="23">
        <f t="shared" si="31"/>
        <v>8.8384148824468948E-4</v>
      </c>
      <c r="AF58">
        <v>15</v>
      </c>
      <c r="AG58" s="16">
        <f t="shared" si="32"/>
        <v>32</v>
      </c>
      <c r="AH58" s="16">
        <f t="shared" si="32"/>
        <v>30</v>
      </c>
      <c r="AI58" s="16">
        <f t="shared" si="32"/>
        <v>28</v>
      </c>
      <c r="AJ58" s="16">
        <f t="shared" si="32"/>
        <v>26</v>
      </c>
      <c r="AK58" s="16">
        <f t="shared" si="32"/>
        <v>24</v>
      </c>
      <c r="AL58" s="16">
        <f t="shared" si="32"/>
        <v>22</v>
      </c>
      <c r="AM58" s="16">
        <f t="shared" si="32"/>
        <v>20</v>
      </c>
      <c r="AN58" s="16">
        <f t="shared" si="32"/>
        <v>18</v>
      </c>
      <c r="AO58" s="16">
        <f t="shared" si="32"/>
        <v>16</v>
      </c>
      <c r="AP58" s="16">
        <f t="shared" si="32"/>
        <v>14</v>
      </c>
      <c r="AQ58" s="16">
        <f t="shared" si="32"/>
        <v>12</v>
      </c>
      <c r="AR58" s="16">
        <f t="shared" si="32"/>
        <v>10</v>
      </c>
      <c r="AS58">
        <v>5</v>
      </c>
      <c r="AT58" t="s">
        <v>105</v>
      </c>
      <c r="AU58" s="29">
        <v>0</v>
      </c>
      <c r="AX58">
        <v>15</v>
      </c>
      <c r="AY58" s="30" t="s">
        <v>141</v>
      </c>
      <c r="AZ58" s="30" t="s">
        <v>141</v>
      </c>
      <c r="BA58" s="30" t="s">
        <v>141</v>
      </c>
      <c r="BB58" s="30" t="s">
        <v>141</v>
      </c>
      <c r="BC58" s="30" t="s">
        <v>141</v>
      </c>
      <c r="BD58" s="30" t="s">
        <v>141</v>
      </c>
      <c r="BE58" s="30" t="s">
        <v>141</v>
      </c>
      <c r="BF58" s="30" t="s">
        <v>141</v>
      </c>
      <c r="BG58" s="30" t="s">
        <v>141</v>
      </c>
      <c r="BH58" s="30" t="s">
        <v>141</v>
      </c>
      <c r="BI58" s="30" t="s">
        <v>141</v>
      </c>
      <c r="BJ58" s="30" t="s">
        <v>141</v>
      </c>
      <c r="BL58" s="30"/>
    </row>
    <row r="59" spans="1:66" x14ac:dyDescent="0.25">
      <c r="B59">
        <v>16</v>
      </c>
      <c r="C59" s="23">
        <v>2.2699999999999999E-6</v>
      </c>
      <c r="D59" s="23">
        <v>5.8100000000000003E-7</v>
      </c>
      <c r="E59" s="23">
        <v>2.4199999999999999E-2</v>
      </c>
      <c r="F59" s="23">
        <v>3.4799999999999999E-5</v>
      </c>
      <c r="G59" s="23">
        <v>1.6E-2</v>
      </c>
      <c r="H59" s="23">
        <v>1.9099999999999999E-2</v>
      </c>
      <c r="I59" s="23">
        <v>2.3599999999999999E-2</v>
      </c>
      <c r="J59" s="23">
        <v>2.1999999999999999E-2</v>
      </c>
      <c r="K59" s="23">
        <v>1.17E-2</v>
      </c>
      <c r="L59" s="23">
        <v>1.8599999999999998E-2</v>
      </c>
      <c r="M59" s="23">
        <v>2.3599999999999999E-2</v>
      </c>
      <c r="N59" s="23">
        <v>5.3099999999999996E-3</v>
      </c>
      <c r="Q59">
        <v>16</v>
      </c>
      <c r="R59" s="23">
        <f t="shared" si="33"/>
        <v>1.0082010946308769E-7</v>
      </c>
      <c r="S59" s="23">
        <f t="shared" si="21"/>
        <v>2.58046183251339E-8</v>
      </c>
      <c r="T59" s="23">
        <f t="shared" si="22"/>
        <v>1.0748223123377631E-3</v>
      </c>
      <c r="U59" s="23">
        <f t="shared" si="23"/>
        <v>1.5456122507997584E-6</v>
      </c>
      <c r="V59" s="23">
        <f t="shared" si="24"/>
        <v>7.1062632220678557E-4</v>
      </c>
      <c r="W59" s="23">
        <f t="shared" si="25"/>
        <v>8.4831017213435019E-4</v>
      </c>
      <c r="X59" s="23">
        <f t="shared" si="26"/>
        <v>1.0481738252550085E-3</v>
      </c>
      <c r="Y59" s="23">
        <f t="shared" si="27"/>
        <v>9.7711119303432997E-4</v>
      </c>
      <c r="Z59" s="23">
        <f t="shared" si="28"/>
        <v>5.1964549811371196E-4</v>
      </c>
      <c r="AA59" s="23">
        <f t="shared" si="29"/>
        <v>8.2610309956538807E-4</v>
      </c>
      <c r="AB59" s="23">
        <f t="shared" si="30"/>
        <v>1.0481738252550085E-3</v>
      </c>
      <c r="AC59" s="23">
        <f t="shared" si="31"/>
        <v>2.3583911068237692E-4</v>
      </c>
      <c r="AF59">
        <v>16</v>
      </c>
      <c r="AG59" s="16">
        <f t="shared" si="32"/>
        <v>34</v>
      </c>
      <c r="AH59" s="16">
        <f t="shared" si="32"/>
        <v>32</v>
      </c>
      <c r="AI59" s="16">
        <f t="shared" si="32"/>
        <v>30</v>
      </c>
      <c r="AJ59" s="16">
        <f t="shared" si="32"/>
        <v>28</v>
      </c>
      <c r="AK59" s="16">
        <f t="shared" si="32"/>
        <v>26</v>
      </c>
      <c r="AL59" s="16">
        <f t="shared" si="32"/>
        <v>24</v>
      </c>
      <c r="AM59" s="16">
        <f t="shared" si="32"/>
        <v>22</v>
      </c>
      <c r="AN59" s="16">
        <f t="shared" si="32"/>
        <v>20</v>
      </c>
      <c r="AO59" s="16">
        <f t="shared" si="32"/>
        <v>18</v>
      </c>
      <c r="AP59" s="16">
        <f t="shared" si="32"/>
        <v>16</v>
      </c>
      <c r="AQ59" s="16">
        <f t="shared" si="32"/>
        <v>14</v>
      </c>
      <c r="AR59" s="16">
        <f t="shared" si="32"/>
        <v>12</v>
      </c>
      <c r="AS59">
        <v>4</v>
      </c>
      <c r="AT59" t="s">
        <v>106</v>
      </c>
      <c r="AU59" s="29">
        <f>SUM(R53:AC58)</f>
        <v>0.172748369908201</v>
      </c>
      <c r="AX59">
        <v>16</v>
      </c>
      <c r="AY59" s="30" t="s">
        <v>140</v>
      </c>
      <c r="AZ59" s="30" t="s">
        <v>140</v>
      </c>
      <c r="BA59" s="30" t="s">
        <v>140</v>
      </c>
      <c r="BB59" s="30" t="s">
        <v>140</v>
      </c>
      <c r="BC59" s="30" t="s">
        <v>140</v>
      </c>
      <c r="BD59" s="30" t="s">
        <v>140</v>
      </c>
      <c r="BE59" s="30" t="s">
        <v>140</v>
      </c>
      <c r="BF59" s="30" t="s">
        <v>140</v>
      </c>
      <c r="BG59" s="30" t="s">
        <v>140</v>
      </c>
      <c r="BH59" s="30" t="s">
        <v>140</v>
      </c>
      <c r="BI59" s="30" t="s">
        <v>140</v>
      </c>
      <c r="BJ59" s="30" t="s">
        <v>140</v>
      </c>
      <c r="BL59" s="30"/>
    </row>
    <row r="60" spans="1:66" x14ac:dyDescent="0.25">
      <c r="B60">
        <v>17</v>
      </c>
      <c r="C60" s="23">
        <v>3.2399999999999998E-2</v>
      </c>
      <c r="D60" s="23">
        <v>2.5999999999999999E-2</v>
      </c>
      <c r="E60" s="23">
        <v>1.78E-2</v>
      </c>
      <c r="F60" s="23">
        <v>1.03E-5</v>
      </c>
      <c r="G60" s="23">
        <v>1.23E-2</v>
      </c>
      <c r="H60" s="23">
        <v>1.75E-6</v>
      </c>
      <c r="I60" s="23">
        <v>1.42E-3</v>
      </c>
      <c r="J60" s="23">
        <v>3.4999999999999998E-7</v>
      </c>
      <c r="K60" s="23">
        <v>4.2700000000000002E-2</v>
      </c>
      <c r="L60" s="23">
        <v>5.2600000000000001E-2</v>
      </c>
      <c r="M60" s="23">
        <v>2.0199999999999999E-2</v>
      </c>
      <c r="N60" s="23">
        <v>1.17E-2</v>
      </c>
      <c r="Q60">
        <v>17</v>
      </c>
      <c r="R60" s="23">
        <f t="shared" si="33"/>
        <v>1.4390183024687406E-3</v>
      </c>
      <c r="S60" s="23">
        <f t="shared" si="21"/>
        <v>1.1547677735860263E-3</v>
      </c>
      <c r="T60" s="23">
        <f t="shared" si="22"/>
        <v>7.9057178345504889E-4</v>
      </c>
      <c r="U60" s="23">
        <f t="shared" si="23"/>
        <v>4.5746569492061817E-7</v>
      </c>
      <c r="V60" s="23">
        <f t="shared" si="24"/>
        <v>5.462939851964664E-4</v>
      </c>
      <c r="W60" s="23">
        <f t="shared" si="25"/>
        <v>7.7724753991367156E-8</v>
      </c>
      <c r="X60" s="23">
        <f t="shared" si="26"/>
        <v>6.3068086095852209E-5</v>
      </c>
      <c r="Y60" s="23">
        <f t="shared" si="27"/>
        <v>1.5544950798273431E-8</v>
      </c>
      <c r="Z60" s="23">
        <f t="shared" si="28"/>
        <v>1.8964839973893588E-3</v>
      </c>
      <c r="AA60" s="23">
        <f t="shared" si="29"/>
        <v>2.3361840342548072E-3</v>
      </c>
      <c r="AB60" s="23">
        <f t="shared" si="30"/>
        <v>8.9716573178606665E-4</v>
      </c>
      <c r="AC60" s="23">
        <f t="shared" si="31"/>
        <v>5.1964549811371196E-4</v>
      </c>
      <c r="AF60">
        <v>17</v>
      </c>
      <c r="AG60" s="16">
        <f t="shared" si="32"/>
        <v>36</v>
      </c>
      <c r="AH60" s="16">
        <f t="shared" si="32"/>
        <v>34</v>
      </c>
      <c r="AI60" s="16">
        <f t="shared" si="32"/>
        <v>32</v>
      </c>
      <c r="AJ60" s="16">
        <f t="shared" si="32"/>
        <v>30</v>
      </c>
      <c r="AK60" s="16">
        <f t="shared" si="32"/>
        <v>28</v>
      </c>
      <c r="AL60" s="16">
        <f t="shared" si="32"/>
        <v>26</v>
      </c>
      <c r="AM60" s="16">
        <f t="shared" si="32"/>
        <v>24</v>
      </c>
      <c r="AN60" s="16">
        <f t="shared" si="32"/>
        <v>22</v>
      </c>
      <c r="AO60" s="16">
        <f t="shared" si="32"/>
        <v>20</v>
      </c>
      <c r="AP60" s="16">
        <f t="shared" si="32"/>
        <v>18</v>
      </c>
      <c r="AQ60" s="16">
        <f t="shared" si="32"/>
        <v>16</v>
      </c>
      <c r="AR60" s="16">
        <f t="shared" si="32"/>
        <v>14</v>
      </c>
      <c r="AS60">
        <v>4</v>
      </c>
      <c r="AT60" t="s">
        <v>107</v>
      </c>
      <c r="AU60" s="29">
        <f>SUM(R59:AC70)</f>
        <v>4.6828958962088586E-2</v>
      </c>
      <c r="AX60">
        <v>17</v>
      </c>
      <c r="AY60" s="30" t="s">
        <v>140</v>
      </c>
      <c r="AZ60" s="30" t="s">
        <v>140</v>
      </c>
      <c r="BA60" s="30" t="s">
        <v>140</v>
      </c>
      <c r="BB60" s="30" t="s">
        <v>140</v>
      </c>
      <c r="BC60" s="30" t="s">
        <v>140</v>
      </c>
      <c r="BD60" s="30" t="s">
        <v>140</v>
      </c>
      <c r="BE60" s="30" t="s">
        <v>140</v>
      </c>
      <c r="BF60" s="30" t="s">
        <v>140</v>
      </c>
      <c r="BG60" s="30" t="s">
        <v>140</v>
      </c>
      <c r="BH60" s="30" t="s">
        <v>140</v>
      </c>
      <c r="BI60" s="30" t="s">
        <v>140</v>
      </c>
      <c r="BJ60" s="30" t="s">
        <v>140</v>
      </c>
      <c r="BL60" s="30"/>
    </row>
    <row r="61" spans="1:66" x14ac:dyDescent="0.25">
      <c r="B61">
        <v>18</v>
      </c>
      <c r="C61" s="23">
        <v>2.63E-2</v>
      </c>
      <c r="D61" s="23">
        <v>2.5000000000000001E-2</v>
      </c>
      <c r="E61" s="23">
        <v>1.67E-2</v>
      </c>
      <c r="F61" s="23">
        <v>5.1699999999999996E-6</v>
      </c>
      <c r="G61" s="23">
        <v>1.17E-2</v>
      </c>
      <c r="H61" s="23">
        <v>1.1599999999999999E-2</v>
      </c>
      <c r="I61" s="23">
        <v>1.7899999999999999E-2</v>
      </c>
      <c r="J61" s="23">
        <v>1.78E-2</v>
      </c>
      <c r="K61" s="23">
        <v>1.5699999999999999E-2</v>
      </c>
      <c r="L61" s="23">
        <v>1.3899999999999999E-2</v>
      </c>
      <c r="M61" s="23">
        <v>1.67E-2</v>
      </c>
      <c r="N61" s="23">
        <v>7.2700000000000001E-2</v>
      </c>
      <c r="Q61">
        <v>18</v>
      </c>
      <c r="R61" s="23">
        <f t="shared" si="33"/>
        <v>1.1680920171274036E-3</v>
      </c>
      <c r="S61" s="23">
        <f t="shared" si="21"/>
        <v>1.1103536284481025E-3</v>
      </c>
      <c r="T61" s="23">
        <f t="shared" si="22"/>
        <v>7.4171622380333232E-4</v>
      </c>
      <c r="U61" s="23">
        <f t="shared" si="23"/>
        <v>2.2962113036306755E-7</v>
      </c>
      <c r="V61" s="23">
        <f t="shared" si="24"/>
        <v>5.1964549811371196E-4</v>
      </c>
      <c r="W61" s="23">
        <f t="shared" si="25"/>
        <v>5.1520408359991942E-4</v>
      </c>
      <c r="X61" s="23">
        <f t="shared" si="26"/>
        <v>7.950131979688412E-4</v>
      </c>
      <c r="Y61" s="23">
        <f t="shared" si="27"/>
        <v>7.9057178345504889E-4</v>
      </c>
      <c r="Z61" s="23">
        <f t="shared" si="28"/>
        <v>6.9730207866540818E-4</v>
      </c>
      <c r="AA61" s="23">
        <f t="shared" si="29"/>
        <v>6.1735661741714487E-4</v>
      </c>
      <c r="AB61" s="23">
        <f t="shared" si="30"/>
        <v>7.4171622380333232E-4</v>
      </c>
      <c r="AC61" s="23">
        <f t="shared" si="31"/>
        <v>3.2289083515270817E-3</v>
      </c>
      <c r="AF61">
        <v>18</v>
      </c>
      <c r="AG61" s="16">
        <f t="shared" si="32"/>
        <v>38</v>
      </c>
      <c r="AH61" s="16">
        <f t="shared" si="32"/>
        <v>36</v>
      </c>
      <c r="AI61" s="16">
        <f t="shared" si="32"/>
        <v>34</v>
      </c>
      <c r="AJ61" s="16">
        <f t="shared" si="32"/>
        <v>32</v>
      </c>
      <c r="AK61" s="16">
        <f t="shared" si="32"/>
        <v>30</v>
      </c>
      <c r="AL61" s="16">
        <f t="shared" si="32"/>
        <v>28</v>
      </c>
      <c r="AM61" s="16">
        <f t="shared" si="32"/>
        <v>26</v>
      </c>
      <c r="AN61" s="16">
        <f t="shared" si="32"/>
        <v>24</v>
      </c>
      <c r="AO61" s="16">
        <f t="shared" si="32"/>
        <v>22</v>
      </c>
      <c r="AP61" s="16">
        <f t="shared" si="32"/>
        <v>20</v>
      </c>
      <c r="AQ61" s="16">
        <f t="shared" si="32"/>
        <v>18</v>
      </c>
      <c r="AR61" s="16">
        <f t="shared" si="32"/>
        <v>16</v>
      </c>
      <c r="AS61">
        <v>4</v>
      </c>
      <c r="AT61" t="s">
        <v>108</v>
      </c>
      <c r="AU61" s="29">
        <f>SUM(R71:AC75)</f>
        <v>2.7126649769309349E-4</v>
      </c>
      <c r="AX61">
        <v>18</v>
      </c>
      <c r="AY61" s="30" t="s">
        <v>140</v>
      </c>
      <c r="AZ61" s="30" t="s">
        <v>140</v>
      </c>
      <c r="BA61" s="30" t="s">
        <v>140</v>
      </c>
      <c r="BB61" s="30" t="s">
        <v>140</v>
      </c>
      <c r="BC61" s="30" t="s">
        <v>140</v>
      </c>
      <c r="BD61" s="30" t="s">
        <v>140</v>
      </c>
      <c r="BE61" s="30" t="s">
        <v>140</v>
      </c>
      <c r="BF61" s="30" t="s">
        <v>140</v>
      </c>
      <c r="BG61" s="30" t="s">
        <v>140</v>
      </c>
      <c r="BH61" s="30" t="s">
        <v>140</v>
      </c>
      <c r="BI61" s="30" t="s">
        <v>140</v>
      </c>
      <c r="BJ61" s="30" t="s">
        <v>140</v>
      </c>
      <c r="BL61" s="30"/>
    </row>
    <row r="62" spans="1:66" x14ac:dyDescent="0.25">
      <c r="B62">
        <v>19</v>
      </c>
      <c r="C62" s="23">
        <v>1.3299999999999999E-2</v>
      </c>
      <c r="D62" s="23">
        <v>1.24E-2</v>
      </c>
      <c r="E62" s="23">
        <v>9.4500000000000001E-3</v>
      </c>
      <c r="F62" s="23">
        <v>1.7999999999999999E-6</v>
      </c>
      <c r="G62" s="23">
        <v>6.7499999999999999E-3</v>
      </c>
      <c r="H62" s="23">
        <v>5.7200000000000003E-3</v>
      </c>
      <c r="I62" s="23">
        <v>1.2200000000000001E-2</v>
      </c>
      <c r="J62" s="23">
        <v>1.15E-2</v>
      </c>
      <c r="K62" s="23">
        <v>1.06E-2</v>
      </c>
      <c r="L62" s="23">
        <v>1.11E-2</v>
      </c>
      <c r="M62" s="23">
        <v>1.11E-2</v>
      </c>
      <c r="N62" s="23">
        <v>1.9099999999999999E-2</v>
      </c>
      <c r="Q62">
        <v>19</v>
      </c>
      <c r="R62" s="23">
        <f t="shared" si="33"/>
        <v>5.9070813033439043E-4</v>
      </c>
      <c r="S62" s="23">
        <f t="shared" si="21"/>
        <v>5.5073539971025871E-4</v>
      </c>
      <c r="T62" s="23">
        <f t="shared" si="22"/>
        <v>4.1971367155338267E-4</v>
      </c>
      <c r="U62" s="23">
        <f t="shared" si="23"/>
        <v>7.9945461248263369E-8</v>
      </c>
      <c r="V62" s="23">
        <f t="shared" si="24"/>
        <v>2.9979547968098764E-4</v>
      </c>
      <c r="W62" s="23">
        <f t="shared" si="25"/>
        <v>2.5404891018892585E-4</v>
      </c>
      <c r="X62" s="23">
        <f t="shared" si="26"/>
        <v>5.4185257068267397E-4</v>
      </c>
      <c r="Y62" s="23">
        <f t="shared" si="27"/>
        <v>5.1076266908612711E-4</v>
      </c>
      <c r="Z62" s="23">
        <f t="shared" si="28"/>
        <v>4.7078993846199539E-4</v>
      </c>
      <c r="AA62" s="23">
        <f t="shared" si="29"/>
        <v>4.9299701103095752E-4</v>
      </c>
      <c r="AB62" s="23">
        <f t="shared" si="30"/>
        <v>4.9299701103095752E-4</v>
      </c>
      <c r="AC62" s="23">
        <f t="shared" si="31"/>
        <v>8.4831017213435019E-4</v>
      </c>
      <c r="AF62">
        <v>19</v>
      </c>
      <c r="AG62" s="16">
        <f t="shared" si="32"/>
        <v>40</v>
      </c>
      <c r="AH62" s="16">
        <f t="shared" si="32"/>
        <v>38</v>
      </c>
      <c r="AI62" s="16">
        <f t="shared" si="32"/>
        <v>36</v>
      </c>
      <c r="AJ62" s="16">
        <f t="shared" si="32"/>
        <v>34</v>
      </c>
      <c r="AK62" s="16">
        <f t="shared" si="32"/>
        <v>32</v>
      </c>
      <c r="AL62" s="16">
        <f t="shared" si="32"/>
        <v>30</v>
      </c>
      <c r="AM62" s="16">
        <f t="shared" si="32"/>
        <v>28</v>
      </c>
      <c r="AN62" s="16">
        <f t="shared" si="32"/>
        <v>26</v>
      </c>
      <c r="AO62" s="16">
        <f t="shared" si="32"/>
        <v>24</v>
      </c>
      <c r="AP62" s="16">
        <f t="shared" si="32"/>
        <v>22</v>
      </c>
      <c r="AQ62" s="16">
        <f t="shared" si="32"/>
        <v>20</v>
      </c>
      <c r="AR62" s="16">
        <f t="shared" si="32"/>
        <v>18</v>
      </c>
      <c r="AS62">
        <v>3</v>
      </c>
      <c r="AX62">
        <v>19</v>
      </c>
      <c r="AY62" s="30" t="s">
        <v>139</v>
      </c>
      <c r="AZ62" s="30" t="s">
        <v>139</v>
      </c>
      <c r="BA62" s="30" t="s">
        <v>139</v>
      </c>
      <c r="BB62" s="30" t="s">
        <v>139</v>
      </c>
      <c r="BC62" s="30" t="s">
        <v>139</v>
      </c>
      <c r="BD62" s="30" t="s">
        <v>139</v>
      </c>
      <c r="BE62" s="30" t="s">
        <v>139</v>
      </c>
      <c r="BF62" s="30" t="s">
        <v>139</v>
      </c>
      <c r="BG62" s="30" t="s">
        <v>139</v>
      </c>
      <c r="BH62" s="30" t="s">
        <v>139</v>
      </c>
      <c r="BI62" s="30" t="s">
        <v>139</v>
      </c>
      <c r="BJ62" s="30" t="s">
        <v>139</v>
      </c>
      <c r="BL62" s="30"/>
    </row>
    <row r="63" spans="1:66" x14ac:dyDescent="0.25">
      <c r="B63">
        <v>20</v>
      </c>
      <c r="C63" s="23">
        <v>9.8200000000000006E-3</v>
      </c>
      <c r="D63" s="23">
        <v>9.6100000000000005E-3</v>
      </c>
      <c r="E63" s="23">
        <v>7.8799999999999999E-3</v>
      </c>
      <c r="F63" s="23">
        <v>6.8400000000000004E-7</v>
      </c>
      <c r="G63" s="23">
        <v>5.8500000000000002E-3</v>
      </c>
      <c r="H63" s="23">
        <v>3.8700000000000002E-3</v>
      </c>
      <c r="I63" s="23">
        <v>1.21E-2</v>
      </c>
      <c r="J63" s="23">
        <v>1.2E-2</v>
      </c>
      <c r="K63" s="23">
        <v>1.04E-2</v>
      </c>
      <c r="L63" s="23">
        <v>1.14E-2</v>
      </c>
      <c r="M63" s="23">
        <v>1.26E-2</v>
      </c>
      <c r="N63" s="23">
        <v>2.06E-2</v>
      </c>
      <c r="Q63">
        <v>20</v>
      </c>
      <c r="R63" s="23">
        <f t="shared" si="33"/>
        <v>4.3614690525441461E-4</v>
      </c>
      <c r="S63" s="23">
        <f t="shared" si="21"/>
        <v>4.2681993477545056E-4</v>
      </c>
      <c r="T63" s="23">
        <f t="shared" si="22"/>
        <v>3.4998346368684185E-4</v>
      </c>
      <c r="U63" s="23">
        <f t="shared" si="23"/>
        <v>3.0379275274340083E-8</v>
      </c>
      <c r="V63" s="23">
        <f t="shared" si="24"/>
        <v>2.5982274905685598E-4</v>
      </c>
      <c r="W63" s="23">
        <f t="shared" si="25"/>
        <v>1.7188274168376626E-4</v>
      </c>
      <c r="X63" s="23">
        <f t="shared" si="26"/>
        <v>5.3741115616888155E-4</v>
      </c>
      <c r="Y63" s="23">
        <f t="shared" si="27"/>
        <v>5.3296974165508912E-4</v>
      </c>
      <c r="Z63" s="23">
        <f t="shared" si="28"/>
        <v>4.6190710943441054E-4</v>
      </c>
      <c r="AA63" s="23">
        <f t="shared" si="29"/>
        <v>5.0632125457233468E-4</v>
      </c>
      <c r="AB63" s="23">
        <f t="shared" si="30"/>
        <v>5.5961822873784356E-4</v>
      </c>
      <c r="AC63" s="23">
        <f t="shared" si="31"/>
        <v>9.1493138984123634E-4</v>
      </c>
      <c r="AF63">
        <v>20</v>
      </c>
      <c r="AG63" s="16">
        <f t="shared" ref="AG63:AR75" si="34">$AF63*2+2-(AG$2*2)</f>
        <v>42</v>
      </c>
      <c r="AH63" s="16">
        <f t="shared" si="34"/>
        <v>40</v>
      </c>
      <c r="AI63" s="16">
        <f t="shared" si="34"/>
        <v>38</v>
      </c>
      <c r="AJ63" s="16">
        <f t="shared" si="34"/>
        <v>36</v>
      </c>
      <c r="AK63" s="16">
        <f t="shared" si="34"/>
        <v>34</v>
      </c>
      <c r="AL63" s="16">
        <f t="shared" si="34"/>
        <v>32</v>
      </c>
      <c r="AM63" s="16">
        <f t="shared" si="34"/>
        <v>30</v>
      </c>
      <c r="AN63" s="16">
        <f t="shared" si="34"/>
        <v>28</v>
      </c>
      <c r="AO63" s="16">
        <f t="shared" si="34"/>
        <v>26</v>
      </c>
      <c r="AP63" s="16">
        <f t="shared" si="34"/>
        <v>24</v>
      </c>
      <c r="AQ63" s="16">
        <f t="shared" si="34"/>
        <v>22</v>
      </c>
      <c r="AR63" s="16">
        <f t="shared" si="34"/>
        <v>20</v>
      </c>
      <c r="AS63">
        <v>3</v>
      </c>
      <c r="AX63">
        <v>20</v>
      </c>
      <c r="AY63" s="30" t="s">
        <v>139</v>
      </c>
      <c r="AZ63" s="30" t="s">
        <v>139</v>
      </c>
      <c r="BA63" s="30" t="s">
        <v>139</v>
      </c>
      <c r="BB63" s="30" t="s">
        <v>139</v>
      </c>
      <c r="BC63" s="30" t="s">
        <v>139</v>
      </c>
      <c r="BD63" s="30" t="s">
        <v>139</v>
      </c>
      <c r="BE63" s="30" t="s">
        <v>139</v>
      </c>
      <c r="BF63" s="30" t="s">
        <v>139</v>
      </c>
      <c r="BG63" s="30" t="s">
        <v>139</v>
      </c>
      <c r="BH63" s="30" t="s">
        <v>139</v>
      </c>
      <c r="BI63" s="30" t="s">
        <v>139</v>
      </c>
      <c r="BJ63" s="30" t="s">
        <v>139</v>
      </c>
      <c r="BL63" s="30"/>
    </row>
    <row r="64" spans="1:66" x14ac:dyDescent="0.25">
      <c r="B64">
        <v>21</v>
      </c>
      <c r="C64" s="23">
        <v>5.1900000000000002E-3</v>
      </c>
      <c r="D64" s="23">
        <v>5.5900000000000004E-3</v>
      </c>
      <c r="E64" s="23">
        <v>4.6899999999999997E-3</v>
      </c>
      <c r="F64" s="23">
        <v>0</v>
      </c>
      <c r="G64" s="23">
        <v>3.0899999999999999E-3</v>
      </c>
      <c r="H64" s="23">
        <v>2.0600000000000002E-3</v>
      </c>
      <c r="I64" s="23">
        <v>7.6E-3</v>
      </c>
      <c r="J64" s="23">
        <v>9.8200000000000006E-8</v>
      </c>
      <c r="K64" s="23">
        <v>7.1700000000000002E-3</v>
      </c>
      <c r="L64" s="23">
        <v>8.0700000000000008E-3</v>
      </c>
      <c r="M64" s="23">
        <v>7.77E-3</v>
      </c>
      <c r="N64" s="23">
        <v>1.3100000000000001E-2</v>
      </c>
      <c r="Q64">
        <v>21</v>
      </c>
      <c r="R64" s="23">
        <f t="shared" si="33"/>
        <v>2.3050941326582605E-4</v>
      </c>
      <c r="S64" s="23">
        <f t="shared" si="21"/>
        <v>2.4827507132099572E-4</v>
      </c>
      <c r="T64" s="23">
        <f t="shared" si="22"/>
        <v>2.0830234069686398E-4</v>
      </c>
      <c r="U64" s="23">
        <f t="shared" si="23"/>
        <v>0</v>
      </c>
      <c r="V64" s="23">
        <f t="shared" si="24"/>
        <v>1.3723970847618545E-4</v>
      </c>
      <c r="W64" s="23">
        <f t="shared" si="25"/>
        <v>9.1493138984123648E-5</v>
      </c>
      <c r="X64" s="23">
        <f t="shared" si="26"/>
        <v>3.3754750304822308E-4</v>
      </c>
      <c r="Y64" s="23">
        <f t="shared" si="27"/>
        <v>4.3614690525441461E-9</v>
      </c>
      <c r="Z64" s="23">
        <f t="shared" si="28"/>
        <v>3.1844942063891573E-4</v>
      </c>
      <c r="AA64" s="23">
        <f t="shared" si="29"/>
        <v>3.5842215126304745E-4</v>
      </c>
      <c r="AB64" s="23">
        <f t="shared" si="30"/>
        <v>3.4509790772167023E-4</v>
      </c>
      <c r="AC64" s="23">
        <f t="shared" si="31"/>
        <v>5.8182530130680568E-4</v>
      </c>
      <c r="AF64">
        <v>21</v>
      </c>
      <c r="AG64" s="16">
        <f t="shared" si="34"/>
        <v>44</v>
      </c>
      <c r="AH64" s="16">
        <f t="shared" si="34"/>
        <v>42</v>
      </c>
      <c r="AI64" s="16">
        <f t="shared" si="34"/>
        <v>40</v>
      </c>
      <c r="AJ64" s="16">
        <f t="shared" si="34"/>
        <v>38</v>
      </c>
      <c r="AK64" s="16">
        <f t="shared" si="34"/>
        <v>36</v>
      </c>
      <c r="AL64" s="16">
        <f t="shared" si="34"/>
        <v>34</v>
      </c>
      <c r="AM64" s="16">
        <f t="shared" si="34"/>
        <v>32</v>
      </c>
      <c r="AN64" s="16">
        <f t="shared" si="34"/>
        <v>30</v>
      </c>
      <c r="AO64" s="16">
        <f t="shared" si="34"/>
        <v>28</v>
      </c>
      <c r="AP64" s="16">
        <f t="shared" si="34"/>
        <v>26</v>
      </c>
      <c r="AQ64" s="16">
        <f t="shared" si="34"/>
        <v>24</v>
      </c>
      <c r="AR64" s="16">
        <f t="shared" si="34"/>
        <v>22</v>
      </c>
      <c r="AS64">
        <v>3</v>
      </c>
      <c r="AX64">
        <v>21</v>
      </c>
      <c r="AY64" s="30" t="s">
        <v>139</v>
      </c>
      <c r="AZ64" s="30" t="s">
        <v>139</v>
      </c>
      <c r="BA64" s="30" t="s">
        <v>139</v>
      </c>
      <c r="BB64" s="30" t="s">
        <v>139</v>
      </c>
      <c r="BC64" s="30" t="s">
        <v>139</v>
      </c>
      <c r="BD64" s="30" t="s">
        <v>139</v>
      </c>
      <c r="BE64" s="30" t="s">
        <v>139</v>
      </c>
      <c r="BF64" s="30" t="s">
        <v>139</v>
      </c>
      <c r="BG64" s="30" t="s">
        <v>139</v>
      </c>
      <c r="BH64" s="30" t="s">
        <v>139</v>
      </c>
      <c r="BI64" s="30" t="s">
        <v>139</v>
      </c>
      <c r="BJ64" s="30" t="s">
        <v>139</v>
      </c>
    </row>
    <row r="65" spans="2:64" x14ac:dyDescent="0.25">
      <c r="B65">
        <v>22</v>
      </c>
      <c r="C65" s="23">
        <v>3.3300000000000001E-3</v>
      </c>
      <c r="D65" s="23">
        <v>3.6099999999999999E-3</v>
      </c>
      <c r="E65" s="23">
        <v>2.96E-3</v>
      </c>
      <c r="F65" s="23">
        <v>5.6700000000000003E-7</v>
      </c>
      <c r="G65" s="23">
        <v>1.5499999999999999E-3</v>
      </c>
      <c r="H65" s="23">
        <v>1.33E-3</v>
      </c>
      <c r="I65" s="23">
        <v>5.1599999999999997E-3</v>
      </c>
      <c r="J65" s="23">
        <v>5.7299999999999999E-3</v>
      </c>
      <c r="K65" s="23">
        <v>5.0299999999999997E-3</v>
      </c>
      <c r="L65" s="23">
        <v>6.0400000000000002E-3</v>
      </c>
      <c r="M65" s="23">
        <v>5.4099999999999999E-3</v>
      </c>
      <c r="N65" s="23">
        <v>8.2699999999999996E-3</v>
      </c>
      <c r="Q65">
        <v>22</v>
      </c>
      <c r="R65" s="23">
        <f t="shared" si="33"/>
        <v>1.4789910330928723E-4</v>
      </c>
      <c r="S65" s="23">
        <f t="shared" si="21"/>
        <v>1.6033506394790597E-4</v>
      </c>
      <c r="T65" s="23">
        <f t="shared" si="22"/>
        <v>1.3146586960825532E-4</v>
      </c>
      <c r="U65" s="23">
        <f t="shared" si="23"/>
        <v>2.5182820293202963E-8</v>
      </c>
      <c r="V65" s="23">
        <f t="shared" si="24"/>
        <v>6.8841924963782339E-5</v>
      </c>
      <c r="W65" s="23">
        <f t="shared" si="25"/>
        <v>5.9070813033439044E-5</v>
      </c>
      <c r="X65" s="23">
        <f t="shared" si="26"/>
        <v>2.2917698891168831E-4</v>
      </c>
      <c r="Y65" s="23">
        <f t="shared" si="27"/>
        <v>2.5449305164030505E-4</v>
      </c>
      <c r="Z65" s="23">
        <f t="shared" si="28"/>
        <v>2.2340315004375818E-4</v>
      </c>
      <c r="AA65" s="23">
        <f t="shared" si="29"/>
        <v>2.6826143663306152E-4</v>
      </c>
      <c r="AB65" s="23">
        <f t="shared" si="30"/>
        <v>2.4028052519616935E-4</v>
      </c>
      <c r="AC65" s="23">
        <f t="shared" si="31"/>
        <v>3.6730498029063224E-4</v>
      </c>
      <c r="AF65">
        <v>22</v>
      </c>
      <c r="AG65" s="16">
        <f t="shared" si="34"/>
        <v>46</v>
      </c>
      <c r="AH65" s="16">
        <f t="shared" si="34"/>
        <v>44</v>
      </c>
      <c r="AI65" s="16">
        <f t="shared" si="34"/>
        <v>42</v>
      </c>
      <c r="AJ65" s="16">
        <f t="shared" si="34"/>
        <v>40</v>
      </c>
      <c r="AK65" s="16">
        <f t="shared" si="34"/>
        <v>38</v>
      </c>
      <c r="AL65" s="16">
        <f t="shared" si="34"/>
        <v>36</v>
      </c>
      <c r="AM65" s="16">
        <f t="shared" si="34"/>
        <v>34</v>
      </c>
      <c r="AN65" s="16">
        <f t="shared" si="34"/>
        <v>32</v>
      </c>
      <c r="AO65" s="16">
        <f t="shared" si="34"/>
        <v>30</v>
      </c>
      <c r="AP65" s="16">
        <f t="shared" si="34"/>
        <v>28</v>
      </c>
      <c r="AQ65" s="16">
        <f t="shared" si="34"/>
        <v>26</v>
      </c>
      <c r="AR65" s="16">
        <f t="shared" si="34"/>
        <v>24</v>
      </c>
      <c r="AS65">
        <v>3</v>
      </c>
      <c r="AX65">
        <v>22</v>
      </c>
      <c r="AY65" s="30" t="s">
        <v>139</v>
      </c>
      <c r="AZ65" s="30" t="s">
        <v>139</v>
      </c>
      <c r="BA65" s="30" t="s">
        <v>139</v>
      </c>
      <c r="BB65" s="30" t="s">
        <v>139</v>
      </c>
      <c r="BC65" s="30" t="s">
        <v>139</v>
      </c>
      <c r="BD65" s="30" t="s">
        <v>139</v>
      </c>
      <c r="BE65" s="30" t="s">
        <v>139</v>
      </c>
      <c r="BF65" s="30" t="s">
        <v>139</v>
      </c>
      <c r="BG65" s="30" t="s">
        <v>139</v>
      </c>
      <c r="BH65" s="30" t="s">
        <v>139</v>
      </c>
      <c r="BI65" s="30" t="s">
        <v>139</v>
      </c>
      <c r="BJ65" s="30" t="s">
        <v>139</v>
      </c>
    </row>
    <row r="66" spans="2:64" x14ac:dyDescent="0.25">
      <c r="B66">
        <v>23</v>
      </c>
      <c r="C66" s="23">
        <v>2.2300000000000002E-3</v>
      </c>
      <c r="D66" s="23">
        <v>2.14E-3</v>
      </c>
      <c r="E66" s="23">
        <v>2.64E-3</v>
      </c>
      <c r="F66" s="23">
        <v>1.2200000000000001E-7</v>
      </c>
      <c r="G66" s="23">
        <v>6.8099999999999996E-4</v>
      </c>
      <c r="H66" s="23">
        <v>8.4000000000000003E-4</v>
      </c>
      <c r="I66" s="23">
        <v>3.0799999999999998E-3</v>
      </c>
      <c r="J66" s="23">
        <v>4.2300000000000003E-3</v>
      </c>
      <c r="K66" s="23">
        <v>3.82E-3</v>
      </c>
      <c r="L66" s="23">
        <v>4.7699999999999999E-3</v>
      </c>
      <c r="M66" s="23">
        <v>3.7499999999999999E-3</v>
      </c>
      <c r="N66" s="23">
        <v>4.7699999999999999E-3</v>
      </c>
      <c r="Q66">
        <v>23</v>
      </c>
      <c r="R66" s="23">
        <f t="shared" si="33"/>
        <v>9.9043543657570737E-5</v>
      </c>
      <c r="S66" s="23">
        <f t="shared" si="21"/>
        <v>9.5046270595157566E-5</v>
      </c>
      <c r="T66" s="23">
        <f t="shared" si="22"/>
        <v>1.1725334316411961E-4</v>
      </c>
      <c r="U66" s="23">
        <f t="shared" si="23"/>
        <v>5.4185257068267396E-9</v>
      </c>
      <c r="V66" s="23">
        <f t="shared" si="24"/>
        <v>3.0246032838926306E-5</v>
      </c>
      <c r="W66" s="23">
        <f t="shared" si="25"/>
        <v>3.7307881915856241E-5</v>
      </c>
      <c r="X66" s="23">
        <f t="shared" si="26"/>
        <v>1.367955670248062E-4</v>
      </c>
      <c r="Y66" s="23">
        <f t="shared" si="27"/>
        <v>1.8787183393341892E-4</v>
      </c>
      <c r="Z66" s="23">
        <f t="shared" si="28"/>
        <v>1.6966203442687005E-4</v>
      </c>
      <c r="AA66" s="23">
        <f t="shared" si="29"/>
        <v>2.1185547230789792E-4</v>
      </c>
      <c r="AB66" s="23">
        <f t="shared" si="30"/>
        <v>1.6655304426721536E-4</v>
      </c>
      <c r="AC66" s="23">
        <f t="shared" si="31"/>
        <v>2.1185547230789792E-4</v>
      </c>
      <c r="AF66">
        <v>23</v>
      </c>
      <c r="AG66" s="16">
        <f t="shared" si="34"/>
        <v>48</v>
      </c>
      <c r="AH66" s="16">
        <f t="shared" si="34"/>
        <v>46</v>
      </c>
      <c r="AI66" s="16">
        <f t="shared" si="34"/>
        <v>44</v>
      </c>
      <c r="AJ66" s="16">
        <f t="shared" si="34"/>
        <v>42</v>
      </c>
      <c r="AK66" s="16">
        <f t="shared" si="34"/>
        <v>40</v>
      </c>
      <c r="AL66" s="16">
        <f t="shared" si="34"/>
        <v>38</v>
      </c>
      <c r="AM66" s="16">
        <f t="shared" si="34"/>
        <v>36</v>
      </c>
      <c r="AN66" s="16">
        <f t="shared" si="34"/>
        <v>34</v>
      </c>
      <c r="AO66" s="16">
        <f t="shared" si="34"/>
        <v>32</v>
      </c>
      <c r="AP66" s="16">
        <f t="shared" si="34"/>
        <v>30</v>
      </c>
      <c r="AQ66" s="16">
        <f t="shared" si="34"/>
        <v>28</v>
      </c>
      <c r="AR66" s="16">
        <f t="shared" si="34"/>
        <v>26</v>
      </c>
      <c r="AS66">
        <v>3</v>
      </c>
      <c r="AX66">
        <v>23</v>
      </c>
      <c r="AY66" s="30" t="s">
        <v>139</v>
      </c>
      <c r="AZ66" s="30" t="s">
        <v>139</v>
      </c>
      <c r="BA66" s="30" t="s">
        <v>139</v>
      </c>
      <c r="BB66" s="30" t="s">
        <v>139</v>
      </c>
      <c r="BC66" s="30" t="s">
        <v>139</v>
      </c>
      <c r="BD66" s="30" t="s">
        <v>139</v>
      </c>
      <c r="BE66" s="30" t="s">
        <v>139</v>
      </c>
      <c r="BF66" s="30" t="s">
        <v>139</v>
      </c>
      <c r="BG66" s="30" t="s">
        <v>139</v>
      </c>
      <c r="BH66" s="30" t="s">
        <v>139</v>
      </c>
      <c r="BI66" s="30" t="s">
        <v>139</v>
      </c>
      <c r="BJ66" s="30" t="s">
        <v>139</v>
      </c>
    </row>
    <row r="67" spans="2:64" x14ac:dyDescent="0.25">
      <c r="B67">
        <v>24</v>
      </c>
      <c r="C67" s="23">
        <v>1.1199999999999999E-3</v>
      </c>
      <c r="D67" s="23">
        <v>9.8400000000000007E-4</v>
      </c>
      <c r="E67" s="23">
        <v>7.8299999999999995E-4</v>
      </c>
      <c r="F67" s="23">
        <v>4.6400000000000003E-7</v>
      </c>
      <c r="G67" s="23">
        <v>6.8999999999999997E-4</v>
      </c>
      <c r="H67" s="23">
        <v>5.6599999999999999E-4</v>
      </c>
      <c r="I67" s="23">
        <v>2.0799999999999998E-3</v>
      </c>
      <c r="J67" s="23">
        <v>2.49E-3</v>
      </c>
      <c r="K67" s="23">
        <v>2.2799999999999999E-3</v>
      </c>
      <c r="L67" s="23">
        <v>3.0000000000000001E-3</v>
      </c>
      <c r="M67" s="23">
        <v>1.3799999999999999E-3</v>
      </c>
      <c r="N67" s="23">
        <v>2.0699999999999998E-3</v>
      </c>
      <c r="Q67">
        <v>24</v>
      </c>
      <c r="R67" s="23">
        <f t="shared" si="33"/>
        <v>4.9743842554474982E-5</v>
      </c>
      <c r="S67" s="23">
        <f t="shared" si="21"/>
        <v>4.3703518815717314E-5</v>
      </c>
      <c r="T67" s="23">
        <f t="shared" si="22"/>
        <v>3.4776275642994561E-5</v>
      </c>
      <c r="U67" s="23">
        <f t="shared" si="23"/>
        <v>2.060816334399678E-8</v>
      </c>
      <c r="V67" s="23">
        <f t="shared" si="24"/>
        <v>3.0645760145167625E-5</v>
      </c>
      <c r="W67" s="23">
        <f t="shared" si="25"/>
        <v>2.5138406148065038E-5</v>
      </c>
      <c r="X67" s="23">
        <f t="shared" si="26"/>
        <v>9.23814218868821E-5</v>
      </c>
      <c r="Y67" s="23">
        <f t="shared" si="27"/>
        <v>1.10591221393431E-4</v>
      </c>
      <c r="Z67" s="23">
        <f t="shared" si="28"/>
        <v>1.0126425091446694E-4</v>
      </c>
      <c r="AA67" s="23">
        <f t="shared" si="29"/>
        <v>1.3324243541377228E-4</v>
      </c>
      <c r="AB67" s="23">
        <f t="shared" si="30"/>
        <v>6.1291520290335249E-5</v>
      </c>
      <c r="AC67" s="23">
        <f t="shared" si="31"/>
        <v>9.1937280435502861E-5</v>
      </c>
      <c r="AF67">
        <v>24</v>
      </c>
      <c r="AG67" s="16">
        <f t="shared" si="34"/>
        <v>50</v>
      </c>
      <c r="AH67" s="16">
        <f t="shared" si="34"/>
        <v>48</v>
      </c>
      <c r="AI67" s="16">
        <f t="shared" si="34"/>
        <v>46</v>
      </c>
      <c r="AJ67" s="16">
        <f t="shared" si="34"/>
        <v>44</v>
      </c>
      <c r="AK67" s="16">
        <f t="shared" si="34"/>
        <v>42</v>
      </c>
      <c r="AL67" s="16">
        <f t="shared" si="34"/>
        <v>40</v>
      </c>
      <c r="AM67" s="16">
        <f t="shared" si="34"/>
        <v>38</v>
      </c>
      <c r="AN67" s="16">
        <f t="shared" si="34"/>
        <v>36</v>
      </c>
      <c r="AO67" s="16">
        <f t="shared" si="34"/>
        <v>34</v>
      </c>
      <c r="AP67" s="16">
        <f t="shared" si="34"/>
        <v>32</v>
      </c>
      <c r="AQ67" s="16">
        <f t="shared" si="34"/>
        <v>30</v>
      </c>
      <c r="AR67" s="16">
        <f t="shared" si="34"/>
        <v>28</v>
      </c>
      <c r="AS67">
        <v>2</v>
      </c>
      <c r="AX67">
        <v>24</v>
      </c>
      <c r="AY67" s="30" t="s">
        <v>139</v>
      </c>
      <c r="AZ67" s="30" t="s">
        <v>139</v>
      </c>
      <c r="BA67" s="30" t="s">
        <v>139</v>
      </c>
      <c r="BB67" s="30" t="s">
        <v>139</v>
      </c>
      <c r="BC67" s="30" t="s">
        <v>139</v>
      </c>
      <c r="BD67" s="30" t="s">
        <v>139</v>
      </c>
      <c r="BE67" s="30" t="s">
        <v>139</v>
      </c>
      <c r="BF67" s="30" t="s">
        <v>139</v>
      </c>
      <c r="BG67" s="30" t="s">
        <v>139</v>
      </c>
      <c r="BH67" s="30" t="s">
        <v>139</v>
      </c>
      <c r="BI67" s="30" t="s">
        <v>139</v>
      </c>
      <c r="BJ67" s="30" t="s">
        <v>139</v>
      </c>
    </row>
    <row r="68" spans="2:64" x14ac:dyDescent="0.25">
      <c r="B68">
        <v>25</v>
      </c>
      <c r="C68" s="23">
        <v>6.4400000000000004E-4</v>
      </c>
      <c r="D68" s="23">
        <v>4.06E-4</v>
      </c>
      <c r="E68" s="23">
        <v>5.3600000000000002E-4</v>
      </c>
      <c r="F68" s="23">
        <v>4.0900000000000002E-7</v>
      </c>
      <c r="G68" s="23">
        <v>4.66E-4</v>
      </c>
      <c r="H68" s="23">
        <v>4.28E-4</v>
      </c>
      <c r="I68" s="23">
        <v>1.34E-3</v>
      </c>
      <c r="J68" s="23">
        <v>1.8799999999999999E-3</v>
      </c>
      <c r="K68" s="23">
        <v>1.9400000000000001E-3</v>
      </c>
      <c r="L68" s="23">
        <v>1.8600000000000001E-3</v>
      </c>
      <c r="M68" s="23">
        <v>1.9E-3</v>
      </c>
      <c r="N68" s="23">
        <v>0</v>
      </c>
      <c r="Q68">
        <v>25</v>
      </c>
      <c r="R68" s="23">
        <f t="shared" si="33"/>
        <v>2.8602709468823118E-5</v>
      </c>
      <c r="S68" s="23">
        <f t="shared" si="21"/>
        <v>1.8032142925997182E-5</v>
      </c>
      <c r="T68" s="23">
        <f t="shared" si="22"/>
        <v>2.3805981793927316E-5</v>
      </c>
      <c r="U68" s="23">
        <f t="shared" si="23"/>
        <v>1.8165385361410954E-8</v>
      </c>
      <c r="V68" s="23">
        <f t="shared" si="24"/>
        <v>2.0696991634272627E-5</v>
      </c>
      <c r="W68" s="23">
        <f t="shared" si="25"/>
        <v>1.9009254119031513E-5</v>
      </c>
      <c r="X68" s="23">
        <f t="shared" si="26"/>
        <v>5.951495448481829E-5</v>
      </c>
      <c r="Y68" s="23">
        <f t="shared" si="27"/>
        <v>8.3498592859297292E-5</v>
      </c>
      <c r="Z68" s="23">
        <f t="shared" si="28"/>
        <v>8.6163441567572744E-5</v>
      </c>
      <c r="AA68" s="23">
        <f t="shared" si="29"/>
        <v>8.2610309956538826E-5</v>
      </c>
      <c r="AB68" s="23">
        <f t="shared" si="30"/>
        <v>8.4386875762055771E-5</v>
      </c>
      <c r="AC68" s="23">
        <f t="shared" si="31"/>
        <v>0</v>
      </c>
      <c r="AF68">
        <v>25</v>
      </c>
      <c r="AG68" s="16">
        <f t="shared" si="34"/>
        <v>52</v>
      </c>
      <c r="AH68" s="16">
        <f t="shared" si="34"/>
        <v>50</v>
      </c>
      <c r="AI68" s="16">
        <f t="shared" si="34"/>
        <v>48</v>
      </c>
      <c r="AJ68" s="16">
        <f t="shared" si="34"/>
        <v>46</v>
      </c>
      <c r="AK68" s="16">
        <f t="shared" si="34"/>
        <v>44</v>
      </c>
      <c r="AL68" s="16">
        <f t="shared" si="34"/>
        <v>42</v>
      </c>
      <c r="AM68" s="16">
        <f t="shared" si="34"/>
        <v>40</v>
      </c>
      <c r="AN68" s="16">
        <f t="shared" si="34"/>
        <v>38</v>
      </c>
      <c r="AO68" s="16">
        <f t="shared" si="34"/>
        <v>36</v>
      </c>
      <c r="AP68" s="16">
        <f t="shared" si="34"/>
        <v>34</v>
      </c>
      <c r="AQ68" s="16">
        <f t="shared" si="34"/>
        <v>32</v>
      </c>
      <c r="AR68" s="16">
        <f t="shared" si="34"/>
        <v>30</v>
      </c>
      <c r="AS68">
        <v>2</v>
      </c>
      <c r="AX68">
        <v>25</v>
      </c>
      <c r="AY68" s="30" t="s">
        <v>139</v>
      </c>
      <c r="AZ68" s="30" t="s">
        <v>139</v>
      </c>
      <c r="BA68" s="30" t="s">
        <v>139</v>
      </c>
      <c r="BB68" s="30" t="s">
        <v>139</v>
      </c>
      <c r="BC68" s="30" t="s">
        <v>139</v>
      </c>
      <c r="BD68" s="30" t="s">
        <v>139</v>
      </c>
      <c r="BE68" s="30" t="s">
        <v>139</v>
      </c>
      <c r="BF68" s="30" t="s">
        <v>139</v>
      </c>
      <c r="BG68" s="30" t="s">
        <v>139</v>
      </c>
      <c r="BH68" s="30" t="s">
        <v>139</v>
      </c>
      <c r="BI68" s="30" t="s">
        <v>139</v>
      </c>
      <c r="BJ68" s="30" t="s">
        <v>139</v>
      </c>
      <c r="BL68" s="30"/>
    </row>
    <row r="69" spans="2:64" x14ac:dyDescent="0.25">
      <c r="B69">
        <v>26</v>
      </c>
      <c r="C69" s="23">
        <v>4.4000000000000002E-4</v>
      </c>
      <c r="D69" s="23">
        <v>4.95E-4</v>
      </c>
      <c r="E69" s="23">
        <v>5.4199999999999995E-4</v>
      </c>
      <c r="F69" s="23">
        <v>7.6599999999999995E-7</v>
      </c>
      <c r="G69" s="23">
        <v>6.1799999999999995E-4</v>
      </c>
      <c r="H69" s="23">
        <v>4.8000000000000001E-4</v>
      </c>
      <c r="I69" s="23">
        <v>1.4499999999999999E-3</v>
      </c>
      <c r="J69" s="23">
        <v>2.2600000000000001E-7</v>
      </c>
      <c r="K69" s="23">
        <v>1.8699999999999999E-3</v>
      </c>
      <c r="L69" s="23">
        <v>1.9E-3</v>
      </c>
      <c r="M69" s="23">
        <v>0</v>
      </c>
      <c r="N69" s="23">
        <v>0</v>
      </c>
      <c r="Q69">
        <v>26</v>
      </c>
      <c r="R69" s="23">
        <f t="shared" si="33"/>
        <v>1.95422238606866E-5</v>
      </c>
      <c r="S69" s="23">
        <f t="shared" si="21"/>
        <v>2.1985001843272426E-5</v>
      </c>
      <c r="T69" s="23">
        <f t="shared" si="22"/>
        <v>2.4072466664754856E-5</v>
      </c>
      <c r="U69" s="23">
        <f t="shared" si="23"/>
        <v>3.4021235175649854E-8</v>
      </c>
      <c r="V69" s="23">
        <f t="shared" si="24"/>
        <v>2.7447941695237088E-5</v>
      </c>
      <c r="W69" s="23">
        <f t="shared" si="25"/>
        <v>2.1318789666203566E-5</v>
      </c>
      <c r="X69" s="23">
        <f t="shared" si="26"/>
        <v>6.4400510449989928E-5</v>
      </c>
      <c r="Y69" s="23">
        <f t="shared" si="27"/>
        <v>1.0037596801170845E-8</v>
      </c>
      <c r="Z69" s="23">
        <f t="shared" si="28"/>
        <v>8.3054451407918052E-5</v>
      </c>
      <c r="AA69" s="23">
        <f t="shared" si="29"/>
        <v>8.4386875762055771E-5</v>
      </c>
      <c r="AB69" s="23">
        <f t="shared" si="30"/>
        <v>0</v>
      </c>
      <c r="AC69" s="23">
        <f t="shared" si="31"/>
        <v>0</v>
      </c>
      <c r="AF69">
        <v>26</v>
      </c>
      <c r="AG69" s="16">
        <f t="shared" si="34"/>
        <v>54</v>
      </c>
      <c r="AH69" s="16">
        <f t="shared" si="34"/>
        <v>52</v>
      </c>
      <c r="AI69" s="16">
        <f t="shared" si="34"/>
        <v>50</v>
      </c>
      <c r="AJ69" s="16">
        <f t="shared" si="34"/>
        <v>48</v>
      </c>
      <c r="AK69" s="16">
        <f t="shared" si="34"/>
        <v>46</v>
      </c>
      <c r="AL69" s="16">
        <f t="shared" si="34"/>
        <v>44</v>
      </c>
      <c r="AM69" s="16">
        <f t="shared" si="34"/>
        <v>42</v>
      </c>
      <c r="AN69" s="16">
        <f t="shared" si="34"/>
        <v>40</v>
      </c>
      <c r="AO69" s="16">
        <f t="shared" si="34"/>
        <v>38</v>
      </c>
      <c r="AP69" s="16">
        <f t="shared" si="34"/>
        <v>36</v>
      </c>
      <c r="AQ69" s="16">
        <f t="shared" si="34"/>
        <v>34</v>
      </c>
      <c r="AR69" s="16">
        <f t="shared" si="34"/>
        <v>32</v>
      </c>
      <c r="AS69">
        <v>1</v>
      </c>
      <c r="AX69">
        <v>26</v>
      </c>
      <c r="AY69" s="30" t="s">
        <v>138</v>
      </c>
      <c r="AZ69" s="30" t="s">
        <v>138</v>
      </c>
      <c r="BA69" s="30" t="s">
        <v>138</v>
      </c>
      <c r="BB69" s="30" t="s">
        <v>138</v>
      </c>
      <c r="BC69" s="30" t="s">
        <v>138</v>
      </c>
      <c r="BD69" s="30" t="s">
        <v>138</v>
      </c>
      <c r="BE69" s="30" t="s">
        <v>138</v>
      </c>
      <c r="BF69" s="30" t="s">
        <v>138</v>
      </c>
      <c r="BG69" s="30" t="s">
        <v>138</v>
      </c>
      <c r="BH69" s="30" t="s">
        <v>138</v>
      </c>
      <c r="BI69" s="30" t="s">
        <v>138</v>
      </c>
      <c r="BJ69" s="30" t="s">
        <v>138</v>
      </c>
      <c r="BL69" s="30"/>
    </row>
    <row r="70" spans="2:64" x14ac:dyDescent="0.25">
      <c r="B70">
        <v>27</v>
      </c>
      <c r="C70" s="23">
        <v>2.99E-4</v>
      </c>
      <c r="D70" s="23">
        <v>3.86E-4</v>
      </c>
      <c r="E70" s="23">
        <v>4.0099999999999997E-6</v>
      </c>
      <c r="F70" s="23">
        <v>2.0099999999999998E-6</v>
      </c>
      <c r="G70" s="23">
        <v>5.0600000000000005E-4</v>
      </c>
      <c r="H70" s="23">
        <v>7.54E-4</v>
      </c>
      <c r="I70" s="23">
        <v>2.0799999999999998E-3</v>
      </c>
      <c r="J70" s="23">
        <v>1.3600000000000001E-3</v>
      </c>
      <c r="K70" s="23">
        <v>0</v>
      </c>
      <c r="L70" s="23">
        <v>0</v>
      </c>
      <c r="M70" s="23">
        <v>0</v>
      </c>
      <c r="N70" s="23">
        <v>0</v>
      </c>
      <c r="Q70">
        <v>27</v>
      </c>
      <c r="R70" s="23">
        <f t="shared" si="33"/>
        <v>1.3279829396239304E-5</v>
      </c>
      <c r="S70" s="23">
        <f t="shared" si="21"/>
        <v>1.7143860023238699E-5</v>
      </c>
      <c r="T70" s="23">
        <f t="shared" si="22"/>
        <v>1.7810072200307561E-7</v>
      </c>
      <c r="U70" s="23">
        <f t="shared" si="23"/>
        <v>8.9272431727227425E-8</v>
      </c>
      <c r="V70" s="23">
        <f t="shared" si="24"/>
        <v>2.2473557439789593E-5</v>
      </c>
      <c r="W70" s="23">
        <f t="shared" si="25"/>
        <v>3.3488265433994766E-5</v>
      </c>
      <c r="X70" s="23">
        <f t="shared" si="26"/>
        <v>9.23814218868821E-5</v>
      </c>
      <c r="Y70" s="23">
        <f t="shared" si="27"/>
        <v>6.040323738757677E-5</v>
      </c>
      <c r="Z70" s="23">
        <f t="shared" si="28"/>
        <v>0</v>
      </c>
      <c r="AA70" s="23">
        <f t="shared" si="29"/>
        <v>0</v>
      </c>
      <c r="AB70" s="23">
        <f t="shared" si="30"/>
        <v>0</v>
      </c>
      <c r="AC70" s="23">
        <f t="shared" si="31"/>
        <v>0</v>
      </c>
      <c r="AF70">
        <v>27</v>
      </c>
      <c r="AG70" s="16">
        <f t="shared" si="34"/>
        <v>56</v>
      </c>
      <c r="AH70" s="16">
        <f t="shared" si="34"/>
        <v>54</v>
      </c>
      <c r="AI70" s="16">
        <f t="shared" si="34"/>
        <v>52</v>
      </c>
      <c r="AJ70" s="16">
        <f t="shared" si="34"/>
        <v>50</v>
      </c>
      <c r="AK70" s="16">
        <f t="shared" si="34"/>
        <v>48</v>
      </c>
      <c r="AL70" s="16">
        <f t="shared" si="34"/>
        <v>46</v>
      </c>
      <c r="AM70" s="16">
        <f t="shared" si="34"/>
        <v>44</v>
      </c>
      <c r="AN70" s="16">
        <f t="shared" si="34"/>
        <v>42</v>
      </c>
      <c r="AO70" s="16">
        <f t="shared" si="34"/>
        <v>40</v>
      </c>
      <c r="AP70" s="16">
        <f t="shared" si="34"/>
        <v>38</v>
      </c>
      <c r="AQ70" s="16">
        <f t="shared" si="34"/>
        <v>36</v>
      </c>
      <c r="AR70" s="16">
        <f t="shared" si="34"/>
        <v>34</v>
      </c>
      <c r="AS70">
        <v>0</v>
      </c>
      <c r="AX70">
        <v>27</v>
      </c>
      <c r="AY70" s="30" t="s">
        <v>137</v>
      </c>
      <c r="AZ70" s="30" t="s">
        <v>137</v>
      </c>
      <c r="BA70" s="30" t="s">
        <v>137</v>
      </c>
      <c r="BB70" s="30" t="s">
        <v>137</v>
      </c>
      <c r="BC70" s="30" t="s">
        <v>137</v>
      </c>
      <c r="BD70" s="30" t="s">
        <v>137</v>
      </c>
      <c r="BE70" s="30" t="s">
        <v>137</v>
      </c>
      <c r="BF70" s="30" t="s">
        <v>137</v>
      </c>
      <c r="BG70" s="30" t="s">
        <v>137</v>
      </c>
      <c r="BH70" s="30" t="s">
        <v>137</v>
      </c>
      <c r="BI70" s="30" t="s">
        <v>137</v>
      </c>
      <c r="BJ70" s="30" t="s">
        <v>137</v>
      </c>
      <c r="BL70" s="30"/>
    </row>
    <row r="71" spans="2:64" x14ac:dyDescent="0.25">
      <c r="B71">
        <v>28</v>
      </c>
      <c r="C71" s="23">
        <v>2.22E-4</v>
      </c>
      <c r="D71" s="23">
        <v>5.5800000000000001E-4</v>
      </c>
      <c r="E71" s="23">
        <v>4.1800000000000002E-4</v>
      </c>
      <c r="F71" s="23">
        <v>4.6600000000000003E-6</v>
      </c>
      <c r="G71" s="23">
        <v>3.7599999999999998E-4</v>
      </c>
      <c r="H71" s="23">
        <v>5.7200000000000003E-4</v>
      </c>
      <c r="I71" s="23">
        <v>1.16E-3</v>
      </c>
      <c r="J71" s="23">
        <v>0</v>
      </c>
      <c r="K71" s="23">
        <v>0</v>
      </c>
      <c r="L71" s="23">
        <v>0</v>
      </c>
      <c r="M71" s="23">
        <v>0</v>
      </c>
      <c r="N71" s="23">
        <v>0</v>
      </c>
      <c r="Q71">
        <v>28</v>
      </c>
      <c r="R71" s="23">
        <f t="shared" si="33"/>
        <v>9.8599402206191481E-6</v>
      </c>
      <c r="S71" s="23">
        <f t="shared" si="21"/>
        <v>2.4783092986961646E-5</v>
      </c>
      <c r="T71" s="23">
        <f t="shared" si="22"/>
        <v>1.8565112667652273E-5</v>
      </c>
      <c r="U71" s="23">
        <f t="shared" si="23"/>
        <v>2.0696991634272628E-7</v>
      </c>
      <c r="V71" s="23">
        <f t="shared" si="24"/>
        <v>1.6699718571859459E-5</v>
      </c>
      <c r="W71" s="23">
        <f t="shared" si="25"/>
        <v>2.5404891018892582E-5</v>
      </c>
      <c r="X71" s="23">
        <f t="shared" si="26"/>
        <v>5.1520408359991948E-5</v>
      </c>
      <c r="Y71" s="23">
        <f t="shared" si="27"/>
        <v>0</v>
      </c>
      <c r="Z71" s="23">
        <f t="shared" si="28"/>
        <v>0</v>
      </c>
      <c r="AA71" s="23">
        <f t="shared" si="29"/>
        <v>0</v>
      </c>
      <c r="AB71" s="23">
        <f t="shared" si="30"/>
        <v>0</v>
      </c>
      <c r="AC71" s="23">
        <f t="shared" si="31"/>
        <v>0</v>
      </c>
      <c r="AF71">
        <v>28</v>
      </c>
      <c r="AG71" s="16">
        <f t="shared" si="34"/>
        <v>58</v>
      </c>
      <c r="AH71" s="16">
        <f t="shared" si="34"/>
        <v>56</v>
      </c>
      <c r="AI71" s="16">
        <f t="shared" si="34"/>
        <v>54</v>
      </c>
      <c r="AJ71" s="16">
        <f t="shared" si="34"/>
        <v>52</v>
      </c>
      <c r="AK71" s="16">
        <f t="shared" si="34"/>
        <v>50</v>
      </c>
      <c r="AL71" s="16">
        <f t="shared" si="34"/>
        <v>48</v>
      </c>
      <c r="AM71" s="16">
        <f t="shared" si="34"/>
        <v>46</v>
      </c>
      <c r="AN71" s="16">
        <f t="shared" si="34"/>
        <v>44</v>
      </c>
      <c r="AO71" s="16">
        <f t="shared" si="34"/>
        <v>42</v>
      </c>
      <c r="AP71" s="16">
        <f t="shared" si="34"/>
        <v>40</v>
      </c>
      <c r="AQ71" s="16">
        <f t="shared" si="34"/>
        <v>38</v>
      </c>
      <c r="AR71" s="16">
        <f t="shared" si="34"/>
        <v>36</v>
      </c>
      <c r="AS71">
        <v>-1</v>
      </c>
      <c r="AX71">
        <v>28</v>
      </c>
      <c r="AY71" s="30" t="s">
        <v>136</v>
      </c>
      <c r="AZ71" s="30" t="s">
        <v>136</v>
      </c>
      <c r="BA71" s="30" t="s">
        <v>136</v>
      </c>
      <c r="BB71" s="30" t="s">
        <v>136</v>
      </c>
      <c r="BC71" s="30" t="s">
        <v>136</v>
      </c>
      <c r="BD71" s="30" t="s">
        <v>136</v>
      </c>
      <c r="BE71" s="30" t="s">
        <v>136</v>
      </c>
      <c r="BF71" s="30" t="s">
        <v>136</v>
      </c>
      <c r="BG71" s="30" t="s">
        <v>136</v>
      </c>
      <c r="BH71" s="30" t="s">
        <v>136</v>
      </c>
      <c r="BI71" s="30" t="s">
        <v>136</v>
      </c>
      <c r="BJ71" s="30" t="s">
        <v>136</v>
      </c>
      <c r="BL71" s="30"/>
    </row>
    <row r="72" spans="2:64" x14ac:dyDescent="0.25">
      <c r="B72">
        <v>29</v>
      </c>
      <c r="C72" s="23">
        <v>2.24E-4</v>
      </c>
      <c r="D72" s="23">
        <v>4.3100000000000001E-4</v>
      </c>
      <c r="E72" s="23">
        <v>1.9599999999999999E-4</v>
      </c>
      <c r="F72" s="23">
        <v>1.0499999999999999E-5</v>
      </c>
      <c r="G72" s="23">
        <v>3.4900000000000003E-4</v>
      </c>
      <c r="H72" s="23">
        <v>0</v>
      </c>
      <c r="I72" s="23">
        <v>0</v>
      </c>
      <c r="J72" s="23">
        <v>0</v>
      </c>
      <c r="K72" s="23">
        <v>0</v>
      </c>
      <c r="L72" s="23">
        <v>0</v>
      </c>
      <c r="M72" s="23">
        <v>0</v>
      </c>
      <c r="N72" s="23">
        <v>0</v>
      </c>
      <c r="Q72">
        <v>29</v>
      </c>
      <c r="R72" s="23">
        <f t="shared" si="33"/>
        <v>9.948768510894996E-6</v>
      </c>
      <c r="S72" s="23">
        <f t="shared" si="21"/>
        <v>1.9142496554445284E-5</v>
      </c>
      <c r="T72" s="23">
        <f t="shared" si="22"/>
        <v>8.7051724470331213E-6</v>
      </c>
      <c r="U72" s="23">
        <f t="shared" si="23"/>
        <v>4.6634852394820297E-7</v>
      </c>
      <c r="V72" s="23">
        <f t="shared" si="24"/>
        <v>1.5500536653135508E-5</v>
      </c>
      <c r="W72" s="23">
        <f t="shared" si="25"/>
        <v>0</v>
      </c>
      <c r="X72" s="23">
        <f t="shared" si="26"/>
        <v>0</v>
      </c>
      <c r="Y72" s="23">
        <f t="shared" si="27"/>
        <v>0</v>
      </c>
      <c r="Z72" s="23">
        <f t="shared" si="28"/>
        <v>0</v>
      </c>
      <c r="AA72" s="23">
        <f t="shared" si="29"/>
        <v>0</v>
      </c>
      <c r="AB72" s="23">
        <f t="shared" si="30"/>
        <v>0</v>
      </c>
      <c r="AC72" s="23">
        <f t="shared" si="31"/>
        <v>0</v>
      </c>
      <c r="AF72">
        <v>29</v>
      </c>
      <c r="AG72" s="16">
        <f t="shared" si="34"/>
        <v>60</v>
      </c>
      <c r="AH72" s="16">
        <f t="shared" si="34"/>
        <v>58</v>
      </c>
      <c r="AI72" s="16">
        <f t="shared" si="34"/>
        <v>56</v>
      </c>
      <c r="AJ72" s="16">
        <f t="shared" si="34"/>
        <v>54</v>
      </c>
      <c r="AK72" s="16">
        <f t="shared" si="34"/>
        <v>52</v>
      </c>
      <c r="AL72" s="16">
        <f t="shared" si="34"/>
        <v>50</v>
      </c>
      <c r="AM72" s="16">
        <f t="shared" si="34"/>
        <v>48</v>
      </c>
      <c r="AN72" s="16">
        <f t="shared" si="34"/>
        <v>46</v>
      </c>
      <c r="AO72" s="16">
        <f t="shared" si="34"/>
        <v>44</v>
      </c>
      <c r="AP72" s="16">
        <f t="shared" si="34"/>
        <v>42</v>
      </c>
      <c r="AQ72" s="16">
        <f t="shared" si="34"/>
        <v>40</v>
      </c>
      <c r="AR72" s="16">
        <f t="shared" si="34"/>
        <v>38</v>
      </c>
      <c r="AS72">
        <v>-2</v>
      </c>
      <c r="AX72">
        <v>29</v>
      </c>
      <c r="AY72" s="30" t="s">
        <v>136</v>
      </c>
      <c r="AZ72" s="30" t="s">
        <v>136</v>
      </c>
      <c r="BA72" s="30" t="s">
        <v>136</v>
      </c>
      <c r="BB72" s="30" t="s">
        <v>136</v>
      </c>
      <c r="BC72" s="30" t="s">
        <v>136</v>
      </c>
      <c r="BD72" s="30" t="s">
        <v>136</v>
      </c>
      <c r="BE72" s="30" t="s">
        <v>136</v>
      </c>
      <c r="BF72" s="30" t="s">
        <v>136</v>
      </c>
      <c r="BG72" s="30" t="s">
        <v>136</v>
      </c>
      <c r="BH72" s="30" t="s">
        <v>136</v>
      </c>
      <c r="BI72" s="30" t="s">
        <v>136</v>
      </c>
      <c r="BJ72" s="30" t="s">
        <v>136</v>
      </c>
    </row>
    <row r="73" spans="2:64" x14ac:dyDescent="0.25">
      <c r="B73">
        <v>30</v>
      </c>
      <c r="C73" s="23">
        <v>1.8900000000000001E-4</v>
      </c>
      <c r="D73" s="23">
        <v>4.5899999999999999E-4</v>
      </c>
      <c r="E73" s="23">
        <v>3.0899999999999998E-4</v>
      </c>
      <c r="F73" s="23">
        <v>1.45E-5</v>
      </c>
      <c r="G73" s="23">
        <v>0</v>
      </c>
      <c r="H73" s="23">
        <v>0</v>
      </c>
      <c r="I73" s="23">
        <v>0</v>
      </c>
      <c r="J73" s="23">
        <v>0</v>
      </c>
      <c r="K73" s="23">
        <v>0</v>
      </c>
      <c r="L73" s="23">
        <v>0</v>
      </c>
      <c r="M73" s="23">
        <v>0</v>
      </c>
      <c r="N73" s="23">
        <v>0</v>
      </c>
      <c r="Q73">
        <v>30</v>
      </c>
      <c r="R73" s="23">
        <f t="shared" si="33"/>
        <v>8.3942734310676535E-6</v>
      </c>
      <c r="S73" s="23">
        <f t="shared" si="21"/>
        <v>2.0386092618307159E-5</v>
      </c>
      <c r="T73" s="23">
        <f t="shared" si="22"/>
        <v>1.3723970847618544E-5</v>
      </c>
      <c r="U73" s="23">
        <f t="shared" si="23"/>
        <v>6.4400510449989935E-7</v>
      </c>
      <c r="V73" s="23">
        <f t="shared" si="24"/>
        <v>0</v>
      </c>
      <c r="W73" s="23">
        <f t="shared" si="25"/>
        <v>0</v>
      </c>
      <c r="X73" s="23">
        <f t="shared" si="26"/>
        <v>0</v>
      </c>
      <c r="Y73" s="23">
        <f t="shared" si="27"/>
        <v>0</v>
      </c>
      <c r="Z73" s="23">
        <f t="shared" si="28"/>
        <v>0</v>
      </c>
      <c r="AA73" s="23">
        <f t="shared" si="29"/>
        <v>0</v>
      </c>
      <c r="AB73" s="23">
        <f t="shared" si="30"/>
        <v>0</v>
      </c>
      <c r="AC73" s="23">
        <f t="shared" si="31"/>
        <v>0</v>
      </c>
      <c r="AF73">
        <v>30</v>
      </c>
      <c r="AG73" s="16">
        <f t="shared" si="34"/>
        <v>62</v>
      </c>
      <c r="AH73" s="16">
        <f t="shared" si="34"/>
        <v>60</v>
      </c>
      <c r="AI73" s="16">
        <f t="shared" si="34"/>
        <v>58</v>
      </c>
      <c r="AJ73" s="16">
        <f t="shared" si="34"/>
        <v>56</v>
      </c>
      <c r="AK73" s="16">
        <f t="shared" si="34"/>
        <v>54</v>
      </c>
      <c r="AL73" s="16">
        <f t="shared" si="34"/>
        <v>52</v>
      </c>
      <c r="AM73" s="16">
        <f t="shared" si="34"/>
        <v>50</v>
      </c>
      <c r="AN73" s="16">
        <f t="shared" si="34"/>
        <v>48</v>
      </c>
      <c r="AO73" s="16">
        <f t="shared" si="34"/>
        <v>46</v>
      </c>
      <c r="AP73" s="16">
        <f t="shared" si="34"/>
        <v>44</v>
      </c>
      <c r="AQ73" s="16">
        <f t="shared" si="34"/>
        <v>42</v>
      </c>
      <c r="AR73" s="16">
        <f t="shared" si="34"/>
        <v>40</v>
      </c>
      <c r="AS73">
        <v>-2</v>
      </c>
      <c r="AX73">
        <v>30</v>
      </c>
      <c r="AY73" s="30" t="s">
        <v>136</v>
      </c>
      <c r="AZ73" s="30" t="s">
        <v>136</v>
      </c>
      <c r="BA73" s="30" t="s">
        <v>136</v>
      </c>
      <c r="BB73" s="30" t="s">
        <v>136</v>
      </c>
      <c r="BC73" s="30" t="s">
        <v>136</v>
      </c>
      <c r="BD73" s="30" t="s">
        <v>136</v>
      </c>
      <c r="BE73" s="30" t="s">
        <v>136</v>
      </c>
      <c r="BF73" s="30" t="s">
        <v>136</v>
      </c>
      <c r="BG73" s="30" t="s">
        <v>136</v>
      </c>
      <c r="BH73" s="30" t="s">
        <v>136</v>
      </c>
      <c r="BI73" s="30" t="s">
        <v>136</v>
      </c>
      <c r="BJ73" s="30" t="s">
        <v>136</v>
      </c>
    </row>
    <row r="74" spans="2:64" x14ac:dyDescent="0.25">
      <c r="B74">
        <v>31</v>
      </c>
      <c r="C74" s="23">
        <v>2.4600000000000002E-4</v>
      </c>
      <c r="D74" s="23">
        <v>3.6900000000000002E-4</v>
      </c>
      <c r="E74" s="23">
        <v>0</v>
      </c>
      <c r="F74" s="23">
        <v>0</v>
      </c>
      <c r="G74" s="23">
        <v>0</v>
      </c>
      <c r="H74" s="23">
        <v>0</v>
      </c>
      <c r="I74" s="23">
        <v>0</v>
      </c>
      <c r="J74" s="23">
        <v>0</v>
      </c>
      <c r="K74" s="23">
        <v>0</v>
      </c>
      <c r="L74" s="23">
        <v>0</v>
      </c>
      <c r="M74" s="23">
        <v>0</v>
      </c>
      <c r="N74" s="23">
        <v>0</v>
      </c>
      <c r="Q74">
        <v>31</v>
      </c>
      <c r="R74" s="23">
        <f t="shared" si="33"/>
        <v>1.0925879703929329E-5</v>
      </c>
      <c r="S74" s="23">
        <f t="shared" si="21"/>
        <v>1.6388819555893991E-5</v>
      </c>
      <c r="T74" s="23">
        <f t="shared" si="22"/>
        <v>0</v>
      </c>
      <c r="U74" s="23">
        <f t="shared" si="23"/>
        <v>0</v>
      </c>
      <c r="V74" s="23">
        <f t="shared" si="24"/>
        <v>0</v>
      </c>
      <c r="W74" s="23">
        <f t="shared" si="25"/>
        <v>0</v>
      </c>
      <c r="X74" s="23">
        <f t="shared" si="26"/>
        <v>0</v>
      </c>
      <c r="Y74" s="23">
        <f t="shared" si="27"/>
        <v>0</v>
      </c>
      <c r="Z74" s="23">
        <f t="shared" si="28"/>
        <v>0</v>
      </c>
      <c r="AA74" s="23">
        <f t="shared" si="29"/>
        <v>0</v>
      </c>
      <c r="AB74" s="23">
        <f t="shared" si="30"/>
        <v>0</v>
      </c>
      <c r="AC74" s="23">
        <f t="shared" si="31"/>
        <v>0</v>
      </c>
      <c r="AF74">
        <v>31</v>
      </c>
      <c r="AG74" s="16">
        <f t="shared" si="34"/>
        <v>64</v>
      </c>
      <c r="AH74" s="16">
        <f t="shared" si="34"/>
        <v>62</v>
      </c>
      <c r="AI74" s="16">
        <f t="shared" si="34"/>
        <v>60</v>
      </c>
      <c r="AJ74" s="16">
        <f t="shared" si="34"/>
        <v>58</v>
      </c>
      <c r="AK74" s="16">
        <f t="shared" si="34"/>
        <v>56</v>
      </c>
      <c r="AL74" s="16">
        <f t="shared" si="34"/>
        <v>54</v>
      </c>
      <c r="AM74" s="16">
        <f t="shared" si="34"/>
        <v>52</v>
      </c>
      <c r="AN74" s="16">
        <f t="shared" si="34"/>
        <v>50</v>
      </c>
      <c r="AO74" s="16">
        <f t="shared" si="34"/>
        <v>48</v>
      </c>
      <c r="AP74" s="16">
        <f t="shared" si="34"/>
        <v>46</v>
      </c>
      <c r="AQ74" s="16">
        <f t="shared" si="34"/>
        <v>44</v>
      </c>
      <c r="AR74" s="16">
        <f t="shared" si="34"/>
        <v>42</v>
      </c>
      <c r="AS74">
        <v>-2</v>
      </c>
      <c r="AX74">
        <v>31</v>
      </c>
      <c r="AY74" s="30" t="s">
        <v>136</v>
      </c>
      <c r="AZ74" s="30" t="s">
        <v>136</v>
      </c>
      <c r="BA74" s="30" t="s">
        <v>136</v>
      </c>
      <c r="BB74" s="30" t="s">
        <v>136</v>
      </c>
      <c r="BC74" s="30" t="s">
        <v>136</v>
      </c>
      <c r="BD74" s="30" t="s">
        <v>136</v>
      </c>
      <c r="BE74" s="30" t="s">
        <v>136</v>
      </c>
      <c r="BF74" s="30" t="s">
        <v>136</v>
      </c>
      <c r="BG74" s="30" t="s">
        <v>136</v>
      </c>
      <c r="BH74" s="30" t="s">
        <v>136</v>
      </c>
      <c r="BI74" s="30" t="s">
        <v>136</v>
      </c>
      <c r="BJ74" s="30" t="s">
        <v>136</v>
      </c>
    </row>
    <row r="75" spans="2:64" x14ac:dyDescent="0.25">
      <c r="B75">
        <v>32</v>
      </c>
      <c r="C75" s="23">
        <v>0</v>
      </c>
      <c r="D75" s="23">
        <v>0</v>
      </c>
      <c r="E75" s="23">
        <v>0</v>
      </c>
      <c r="F75" s="23">
        <v>0</v>
      </c>
      <c r="G75" s="23">
        <v>0</v>
      </c>
      <c r="H75" s="23">
        <v>0</v>
      </c>
      <c r="I75" s="23">
        <v>0</v>
      </c>
      <c r="J75" s="23">
        <v>0</v>
      </c>
      <c r="K75" s="23">
        <v>0</v>
      </c>
      <c r="L75" s="23">
        <v>0</v>
      </c>
      <c r="M75" s="23">
        <v>0</v>
      </c>
      <c r="N75" s="23">
        <v>0</v>
      </c>
      <c r="Q75">
        <v>32</v>
      </c>
      <c r="R75" s="23">
        <f t="shared" si="33"/>
        <v>0</v>
      </c>
      <c r="S75" s="23">
        <f t="shared" si="21"/>
        <v>0</v>
      </c>
      <c r="T75" s="23">
        <f t="shared" si="22"/>
        <v>0</v>
      </c>
      <c r="U75" s="23">
        <f t="shared" si="23"/>
        <v>0</v>
      </c>
      <c r="V75" s="23">
        <f t="shared" si="24"/>
        <v>0</v>
      </c>
      <c r="W75" s="23">
        <f t="shared" si="25"/>
        <v>0</v>
      </c>
      <c r="X75" s="23">
        <f t="shared" si="26"/>
        <v>0</v>
      </c>
      <c r="Y75" s="23">
        <f t="shared" si="27"/>
        <v>0</v>
      </c>
      <c r="Z75" s="23">
        <f t="shared" si="28"/>
        <v>0</v>
      </c>
      <c r="AA75" s="23">
        <f t="shared" si="29"/>
        <v>0</v>
      </c>
      <c r="AB75" s="23">
        <f t="shared" si="30"/>
        <v>0</v>
      </c>
      <c r="AC75" s="23">
        <f t="shared" si="31"/>
        <v>0</v>
      </c>
      <c r="AF75">
        <v>32</v>
      </c>
      <c r="AG75" s="16">
        <f t="shared" si="34"/>
        <v>66</v>
      </c>
      <c r="AH75" s="16">
        <f t="shared" si="34"/>
        <v>64</v>
      </c>
      <c r="AI75" s="16">
        <f t="shared" si="34"/>
        <v>62</v>
      </c>
      <c r="AJ75" s="16">
        <f t="shared" si="34"/>
        <v>60</v>
      </c>
      <c r="AK75" s="16">
        <f t="shared" si="34"/>
        <v>58</v>
      </c>
      <c r="AL75" s="16">
        <f t="shared" si="34"/>
        <v>56</v>
      </c>
      <c r="AM75" s="16">
        <f t="shared" si="34"/>
        <v>54</v>
      </c>
      <c r="AN75" s="16">
        <f t="shared" si="34"/>
        <v>52</v>
      </c>
      <c r="AO75" s="16">
        <f t="shared" si="34"/>
        <v>50</v>
      </c>
      <c r="AP75" s="16">
        <f t="shared" si="34"/>
        <v>48</v>
      </c>
      <c r="AQ75" s="16">
        <f t="shared" si="34"/>
        <v>46</v>
      </c>
      <c r="AR75" s="16">
        <f t="shared" si="34"/>
        <v>44</v>
      </c>
      <c r="AS75">
        <v>-2</v>
      </c>
      <c r="AX75">
        <v>32</v>
      </c>
      <c r="AY75" s="30" t="s">
        <v>136</v>
      </c>
      <c r="AZ75" s="30" t="s">
        <v>136</v>
      </c>
      <c r="BA75" s="30" t="s">
        <v>136</v>
      </c>
      <c r="BB75" s="30" t="s">
        <v>136</v>
      </c>
      <c r="BC75" s="30" t="s">
        <v>136</v>
      </c>
      <c r="BD75" s="30" t="s">
        <v>136</v>
      </c>
      <c r="BE75" s="30" t="s">
        <v>136</v>
      </c>
      <c r="BF75" s="30" t="s">
        <v>136</v>
      </c>
      <c r="BG75" s="30" t="s">
        <v>136</v>
      </c>
      <c r="BH75" s="30" t="s">
        <v>136</v>
      </c>
      <c r="BI75" s="30" t="s">
        <v>136</v>
      </c>
      <c r="BJ75" s="30" t="s">
        <v>136</v>
      </c>
    </row>
    <row r="79" spans="2:64" x14ac:dyDescent="0.25">
      <c r="BL79" s="30"/>
    </row>
    <row r="80" spans="2:64" x14ac:dyDescent="0.25">
      <c r="BL80" s="30"/>
    </row>
    <row r="81" spans="64:64" x14ac:dyDescent="0.25">
      <c r="BL81" s="30"/>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560C6-A1D2-4F12-B0B9-53BCBDF1C174}">
  <dimension ref="A1:BN81"/>
  <sheetViews>
    <sheetView workbookViewId="0">
      <selection activeCell="C1" sqref="C1"/>
    </sheetView>
  </sheetViews>
  <sheetFormatPr defaultRowHeight="15" x14ac:dyDescent="0.25"/>
  <sheetData>
    <row r="1" spans="1:66" x14ac:dyDescent="0.25">
      <c r="A1" s="1" t="s">
        <v>172</v>
      </c>
      <c r="B1" s="34" t="s">
        <v>78</v>
      </c>
      <c r="C1" s="1" t="s">
        <v>90</v>
      </c>
    </row>
    <row r="2" spans="1:66" x14ac:dyDescent="0.25">
      <c r="A2" t="s">
        <v>164</v>
      </c>
      <c r="B2" t="s">
        <v>96</v>
      </c>
      <c r="C2">
        <v>0</v>
      </c>
      <c r="D2">
        <v>1</v>
      </c>
      <c r="E2">
        <v>2</v>
      </c>
      <c r="F2">
        <v>3</v>
      </c>
      <c r="G2">
        <v>4</v>
      </c>
      <c r="H2">
        <v>5</v>
      </c>
      <c r="I2">
        <v>6</v>
      </c>
      <c r="J2">
        <v>7</v>
      </c>
      <c r="K2">
        <v>8</v>
      </c>
      <c r="L2">
        <v>9</v>
      </c>
      <c r="M2">
        <v>10</v>
      </c>
      <c r="N2">
        <v>11</v>
      </c>
      <c r="P2" t="s">
        <v>55</v>
      </c>
      <c r="Q2" t="s">
        <v>98</v>
      </c>
      <c r="R2">
        <v>0</v>
      </c>
      <c r="S2">
        <v>1</v>
      </c>
      <c r="T2">
        <v>2</v>
      </c>
      <c r="U2">
        <v>3</v>
      </c>
      <c r="V2">
        <v>4</v>
      </c>
      <c r="W2">
        <v>5</v>
      </c>
      <c r="X2">
        <v>6</v>
      </c>
      <c r="Y2">
        <v>7</v>
      </c>
      <c r="Z2">
        <v>8</v>
      </c>
      <c r="AA2">
        <v>9</v>
      </c>
      <c r="AB2">
        <v>10</v>
      </c>
      <c r="AC2">
        <v>11</v>
      </c>
      <c r="AF2" t="s">
        <v>98</v>
      </c>
      <c r="AG2">
        <v>0</v>
      </c>
      <c r="AH2">
        <v>1</v>
      </c>
      <c r="AI2">
        <v>2</v>
      </c>
      <c r="AJ2">
        <v>3</v>
      </c>
      <c r="AK2">
        <v>4</v>
      </c>
      <c r="AL2">
        <v>5</v>
      </c>
      <c r="AM2">
        <v>6</v>
      </c>
      <c r="AN2">
        <v>7</v>
      </c>
      <c r="AO2">
        <v>8</v>
      </c>
      <c r="AP2">
        <v>9</v>
      </c>
      <c r="AQ2">
        <v>10</v>
      </c>
      <c r="AR2">
        <v>11</v>
      </c>
      <c r="AS2" t="s">
        <v>104</v>
      </c>
      <c r="AT2" s="24" t="s">
        <v>99</v>
      </c>
      <c r="AU2" s="28">
        <f>SUM(R3:R25)</f>
        <v>0.1983762559774756</v>
      </c>
      <c r="AX2" t="s">
        <v>98</v>
      </c>
      <c r="AY2">
        <v>0</v>
      </c>
      <c r="AZ2">
        <v>1</v>
      </c>
      <c r="BA2">
        <v>2</v>
      </c>
      <c r="BB2">
        <v>3</v>
      </c>
      <c r="BC2">
        <v>4</v>
      </c>
      <c r="BD2">
        <v>5</v>
      </c>
      <c r="BE2">
        <v>6</v>
      </c>
      <c r="BF2">
        <v>7</v>
      </c>
      <c r="BG2">
        <v>8</v>
      </c>
      <c r="BH2">
        <v>9</v>
      </c>
      <c r="BI2">
        <v>10</v>
      </c>
      <c r="BJ2">
        <v>11</v>
      </c>
      <c r="BL2" t="s">
        <v>67</v>
      </c>
      <c r="BM2" t="s">
        <v>54</v>
      </c>
      <c r="BN2" t="s">
        <v>55</v>
      </c>
    </row>
    <row r="3" spans="1:66" x14ac:dyDescent="0.25">
      <c r="A3" t="s">
        <v>73</v>
      </c>
      <c r="B3">
        <v>10</v>
      </c>
      <c r="C3" s="23">
        <v>0</v>
      </c>
      <c r="D3" s="23">
        <v>2.8400000000000001E-3</v>
      </c>
      <c r="E3" s="23">
        <v>0.33400000000000002</v>
      </c>
      <c r="F3" s="23">
        <v>7.4700000000000003E-2</v>
      </c>
      <c r="G3" s="23">
        <v>0.184</v>
      </c>
      <c r="H3" s="23">
        <v>9.7199999999999995E-2</v>
      </c>
      <c r="I3" s="23">
        <v>0</v>
      </c>
      <c r="J3" s="23">
        <v>1.3500000000000001E-3</v>
      </c>
      <c r="K3" s="23">
        <v>0</v>
      </c>
      <c r="L3" s="23">
        <v>0</v>
      </c>
      <c r="M3" s="23">
        <v>0</v>
      </c>
      <c r="N3" s="23">
        <v>0</v>
      </c>
      <c r="P3" t="s">
        <v>73</v>
      </c>
      <c r="Q3">
        <v>10</v>
      </c>
      <c r="R3" s="23">
        <f>C3/SUM($C$3:$N$25)</f>
        <v>0</v>
      </c>
      <c r="S3" s="23">
        <f t="shared" ref="S3:AC3" si="0">D3/SUM($C$3:$N$25)</f>
        <v>1.4417026638416264E-3</v>
      </c>
      <c r="T3" s="23">
        <f t="shared" si="0"/>
        <v>0.16955235553630396</v>
      </c>
      <c r="U3" s="23">
        <f t="shared" si="0"/>
        <v>3.7920841193299117E-2</v>
      </c>
      <c r="V3" s="23">
        <f t="shared" si="0"/>
        <v>9.3406088079880017E-2</v>
      </c>
      <c r="W3" s="23">
        <f t="shared" si="0"/>
        <v>4.9342781311762701E-2</v>
      </c>
      <c r="X3" s="23">
        <f t="shared" si="0"/>
        <v>0</v>
      </c>
      <c r="Y3" s="23">
        <f t="shared" si="0"/>
        <v>6.8531640710781539E-4</v>
      </c>
      <c r="Z3" s="23">
        <f t="shared" si="0"/>
        <v>0</v>
      </c>
      <c r="AA3" s="23">
        <f t="shared" si="0"/>
        <v>0</v>
      </c>
      <c r="AB3" s="23">
        <f t="shared" si="0"/>
        <v>0</v>
      </c>
      <c r="AC3" s="23">
        <f t="shared" si="0"/>
        <v>0</v>
      </c>
      <c r="AE3" t="s">
        <v>97</v>
      </c>
      <c r="AF3">
        <v>10</v>
      </c>
      <c r="AG3" s="24">
        <f t="shared" ref="AG3:AR12" si="1">$AF3*2+2-(AG$2*2)</f>
        <v>22</v>
      </c>
      <c r="AH3" s="25">
        <f t="shared" si="1"/>
        <v>20</v>
      </c>
      <c r="AI3" s="7">
        <f t="shared" si="1"/>
        <v>18</v>
      </c>
      <c r="AJ3" s="7">
        <f t="shared" si="1"/>
        <v>16</v>
      </c>
      <c r="AK3" s="26">
        <f t="shared" si="1"/>
        <v>14</v>
      </c>
      <c r="AL3" s="26">
        <f t="shared" si="1"/>
        <v>12</v>
      </c>
      <c r="AM3" s="26">
        <f t="shared" si="1"/>
        <v>10</v>
      </c>
      <c r="AN3" s="27">
        <f t="shared" si="1"/>
        <v>8</v>
      </c>
      <c r="AO3" s="27">
        <f t="shared" si="1"/>
        <v>6</v>
      </c>
      <c r="AP3" s="27">
        <f t="shared" si="1"/>
        <v>4</v>
      </c>
      <c r="AQ3" s="27">
        <f t="shared" si="1"/>
        <v>2</v>
      </c>
      <c r="AR3" s="27">
        <f t="shared" si="1"/>
        <v>0</v>
      </c>
      <c r="AS3">
        <v>7</v>
      </c>
      <c r="AT3" s="25" t="s">
        <v>100</v>
      </c>
      <c r="AU3" s="28">
        <f>SUM(S3:S25)</f>
        <v>0.16831929364529291</v>
      </c>
      <c r="AW3" t="s">
        <v>97</v>
      </c>
      <c r="AX3">
        <v>10</v>
      </c>
      <c r="AY3" t="s">
        <v>163</v>
      </c>
      <c r="AZ3" s="30" t="s">
        <v>153</v>
      </c>
      <c r="BA3" s="30" t="s">
        <v>153</v>
      </c>
      <c r="BB3" s="30" t="s">
        <v>153</v>
      </c>
      <c r="BC3" s="30" t="s">
        <v>117</v>
      </c>
      <c r="BD3" s="30" t="s">
        <v>117</v>
      </c>
      <c r="BE3" s="30" t="s">
        <v>117</v>
      </c>
      <c r="BF3" s="30" t="s">
        <v>126</v>
      </c>
      <c r="BG3" s="30" t="s">
        <v>126</v>
      </c>
      <c r="BH3" s="30" t="s">
        <v>126</v>
      </c>
      <c r="BI3" s="30" t="s">
        <v>126</v>
      </c>
      <c r="BJ3" s="30" t="s">
        <v>126</v>
      </c>
      <c r="BL3" t="s">
        <v>163</v>
      </c>
      <c r="BM3">
        <v>3403</v>
      </c>
      <c r="BN3" s="23">
        <f>SUMIF($AY$3:$BJ$25,"="&amp;BL3,$R$3:$AC$25)</f>
        <v>5.9901730399053487E-3</v>
      </c>
    </row>
    <row r="4" spans="1:66" x14ac:dyDescent="0.25">
      <c r="B4">
        <v>11</v>
      </c>
      <c r="C4" s="23">
        <v>1.18E-2</v>
      </c>
      <c r="D4" s="23">
        <v>8.5500000000000003E-3</v>
      </c>
      <c r="E4" s="23">
        <v>9.8400000000000007E-4</v>
      </c>
      <c r="F4" s="23">
        <v>0</v>
      </c>
      <c r="G4" s="23">
        <v>1.3599999999999999E-2</v>
      </c>
      <c r="H4" s="23">
        <v>1.14E-2</v>
      </c>
      <c r="I4" s="23">
        <v>0</v>
      </c>
      <c r="J4" s="23">
        <v>8.9300000000000004E-3</v>
      </c>
      <c r="K4" s="23">
        <v>0</v>
      </c>
      <c r="L4" s="23">
        <v>0</v>
      </c>
      <c r="M4" s="23">
        <v>0</v>
      </c>
      <c r="N4" s="23">
        <v>0</v>
      </c>
      <c r="Q4">
        <v>11</v>
      </c>
      <c r="R4" s="23">
        <f t="shared" ref="R4:R25" si="2">C4/SUM($C$3:$N$25)</f>
        <v>5.9901730399053487E-3</v>
      </c>
      <c r="S4" s="23">
        <f t="shared" ref="S4:S25" si="3">D4/SUM($C$3:$N$25)</f>
        <v>4.3403372450161641E-3</v>
      </c>
      <c r="T4" s="23">
        <f t="shared" ref="T4:T25" si="4">E4/SUM($C$3:$N$25)</f>
        <v>4.9951951451414106E-4</v>
      </c>
      <c r="U4" s="23">
        <f t="shared" ref="U4:U25" si="5">F4/SUM($C$3:$N$25)</f>
        <v>0</v>
      </c>
      <c r="V4" s="23">
        <f t="shared" ref="V4:V25" si="6">G4/SUM($C$3:$N$25)</f>
        <v>6.9039282493824359E-3</v>
      </c>
      <c r="W4" s="23">
        <f t="shared" ref="W4:W25" si="7">H4/SUM($C$3:$N$25)</f>
        <v>5.7871163266882191E-3</v>
      </c>
      <c r="X4" s="23">
        <f t="shared" ref="X4:X25" si="8">I4/SUM($C$3:$N$25)</f>
        <v>0</v>
      </c>
      <c r="Y4" s="23">
        <f t="shared" ref="Y4:Y25" si="9">J4/SUM($C$3:$N$25)</f>
        <v>4.5332411225724378E-3</v>
      </c>
      <c r="Z4" s="23">
        <f t="shared" ref="Z4:Z25" si="10">K4/SUM($C$3:$N$25)</f>
        <v>0</v>
      </c>
      <c r="AA4" s="23">
        <f t="shared" ref="AA4:AA25" si="11">L4/SUM($C$3:$N$25)</f>
        <v>0</v>
      </c>
      <c r="AB4" s="23">
        <f t="shared" ref="AB4:AB25" si="12">M4/SUM($C$3:$N$25)</f>
        <v>0</v>
      </c>
      <c r="AC4" s="23">
        <f t="shared" ref="AC4:AC25" si="13">N4/SUM($C$3:$N$25)</f>
        <v>0</v>
      </c>
      <c r="AF4">
        <v>11</v>
      </c>
      <c r="AG4" s="24">
        <f t="shared" si="1"/>
        <v>24</v>
      </c>
      <c r="AH4" s="25">
        <f t="shared" si="1"/>
        <v>22</v>
      </c>
      <c r="AI4" s="7">
        <f t="shared" si="1"/>
        <v>20</v>
      </c>
      <c r="AJ4" s="7">
        <f t="shared" si="1"/>
        <v>18</v>
      </c>
      <c r="AK4" s="26">
        <f t="shared" si="1"/>
        <v>16</v>
      </c>
      <c r="AL4" s="26">
        <f t="shared" si="1"/>
        <v>14</v>
      </c>
      <c r="AM4" s="26">
        <f t="shared" si="1"/>
        <v>12</v>
      </c>
      <c r="AN4" s="27">
        <f t="shared" si="1"/>
        <v>10</v>
      </c>
      <c r="AO4" s="27">
        <f t="shared" si="1"/>
        <v>8</v>
      </c>
      <c r="AP4" s="27">
        <f t="shared" si="1"/>
        <v>6</v>
      </c>
      <c r="AQ4" s="27">
        <f t="shared" si="1"/>
        <v>4</v>
      </c>
      <c r="AR4" s="27">
        <f t="shared" si="1"/>
        <v>2</v>
      </c>
      <c r="AS4">
        <v>7</v>
      </c>
      <c r="AT4" s="7" t="s">
        <v>101</v>
      </c>
      <c r="AU4" s="28">
        <f>SUM(T3:U25)</f>
        <v>0.3264747916436333</v>
      </c>
      <c r="AX4">
        <v>11</v>
      </c>
      <c r="AY4" t="s">
        <v>163</v>
      </c>
      <c r="AZ4" s="30" t="s">
        <v>153</v>
      </c>
      <c r="BA4" s="30" t="s">
        <v>153</v>
      </c>
      <c r="BB4" s="30" t="s">
        <v>153</v>
      </c>
      <c r="BC4" s="30" t="s">
        <v>117</v>
      </c>
      <c r="BD4" s="30" t="s">
        <v>117</v>
      </c>
      <c r="BE4" s="30" t="s">
        <v>117</v>
      </c>
      <c r="BF4" s="30" t="s">
        <v>126</v>
      </c>
      <c r="BG4" s="30" t="s">
        <v>126</v>
      </c>
      <c r="BH4" s="30" t="s">
        <v>126</v>
      </c>
      <c r="BI4" s="30" t="s">
        <v>126</v>
      </c>
      <c r="BJ4" s="30" t="s">
        <v>126</v>
      </c>
      <c r="BL4" t="s">
        <v>162</v>
      </c>
      <c r="BM4">
        <v>3402</v>
      </c>
      <c r="BN4" s="23">
        <f t="shared" ref="BN4:BN40" si="14">SUMIF($AY$3:$BJ$25,"="&amp;BL4,$R$3:$AC$25)</f>
        <v>4.0509814286817533E-2</v>
      </c>
    </row>
    <row r="5" spans="1:66" x14ac:dyDescent="0.25">
      <c r="B5">
        <v>12</v>
      </c>
      <c r="C5" s="23">
        <v>3.27E-2</v>
      </c>
      <c r="D5" s="23">
        <v>9.3600000000000003E-2</v>
      </c>
      <c r="E5" s="23">
        <v>2.5100000000000001E-2</v>
      </c>
      <c r="F5" s="23">
        <v>1.3600000000000001E-3</v>
      </c>
      <c r="G5" s="23">
        <v>1.3100000000000001E-2</v>
      </c>
      <c r="H5" s="23">
        <v>1.8800000000000001E-2</v>
      </c>
      <c r="I5" s="23">
        <v>9.4899999999999997E-4</v>
      </c>
      <c r="J5" s="23">
        <v>2.64E-2</v>
      </c>
      <c r="K5" s="23">
        <v>6.4300000000000002E-4</v>
      </c>
      <c r="L5" s="23">
        <v>0</v>
      </c>
      <c r="M5" s="23">
        <v>0</v>
      </c>
      <c r="N5" s="23">
        <v>0</v>
      </c>
      <c r="Q5">
        <v>12</v>
      </c>
      <c r="R5" s="23">
        <f t="shared" si="2"/>
        <v>1.6599886305500418E-2</v>
      </c>
      <c r="S5" s="23">
        <f t="shared" si="3"/>
        <v>4.7515270892808534E-2</v>
      </c>
      <c r="T5" s="23">
        <f t="shared" si="4"/>
        <v>1.2741808754374938E-2</v>
      </c>
      <c r="U5" s="23">
        <f t="shared" si="5"/>
        <v>6.9039282493824365E-4</v>
      </c>
      <c r="V5" s="23">
        <f t="shared" si="6"/>
        <v>6.6501073578610235E-3</v>
      </c>
      <c r="W5" s="23">
        <f t="shared" si="7"/>
        <v>9.5436655212051327E-3</v>
      </c>
      <c r="X5" s="23">
        <f t="shared" si="8"/>
        <v>4.8175205210764205E-4</v>
      </c>
      <c r="Y5" s="23">
        <f t="shared" si="9"/>
        <v>1.3401743072330611E-2</v>
      </c>
      <c r="Z5" s="23">
        <f t="shared" si="10"/>
        <v>3.2641366649653728E-4</v>
      </c>
      <c r="AA5" s="23">
        <f t="shared" si="11"/>
        <v>0</v>
      </c>
      <c r="AB5" s="23">
        <f t="shared" si="12"/>
        <v>0</v>
      </c>
      <c r="AC5" s="23">
        <f t="shared" si="13"/>
        <v>0</v>
      </c>
      <c r="AF5">
        <v>12</v>
      </c>
      <c r="AG5" s="24">
        <f t="shared" si="1"/>
        <v>26</v>
      </c>
      <c r="AH5" s="25">
        <f t="shared" si="1"/>
        <v>24</v>
      </c>
      <c r="AI5" s="7">
        <f t="shared" si="1"/>
        <v>22</v>
      </c>
      <c r="AJ5" s="7">
        <f t="shared" si="1"/>
        <v>20</v>
      </c>
      <c r="AK5" s="26">
        <f t="shared" si="1"/>
        <v>18</v>
      </c>
      <c r="AL5" s="26">
        <f t="shared" si="1"/>
        <v>16</v>
      </c>
      <c r="AM5" s="26">
        <f t="shared" si="1"/>
        <v>14</v>
      </c>
      <c r="AN5" s="27">
        <f t="shared" si="1"/>
        <v>12</v>
      </c>
      <c r="AO5" s="27">
        <f t="shared" si="1"/>
        <v>10</v>
      </c>
      <c r="AP5" s="27">
        <f t="shared" si="1"/>
        <v>8</v>
      </c>
      <c r="AQ5" s="27">
        <f t="shared" si="1"/>
        <v>6</v>
      </c>
      <c r="AR5" s="27">
        <f t="shared" si="1"/>
        <v>4</v>
      </c>
      <c r="AS5">
        <v>6</v>
      </c>
      <c r="AT5" s="26" t="s">
        <v>102</v>
      </c>
      <c r="AU5" s="28">
        <f>SUM(V3:X25)</f>
        <v>0.27277019476301406</v>
      </c>
      <c r="AX5">
        <v>12</v>
      </c>
      <c r="AY5" t="s">
        <v>162</v>
      </c>
      <c r="AZ5" s="30" t="s">
        <v>152</v>
      </c>
      <c r="BA5" s="30" t="s">
        <v>152</v>
      </c>
      <c r="BB5" s="30" t="s">
        <v>152</v>
      </c>
      <c r="BC5" s="30" t="s">
        <v>116</v>
      </c>
      <c r="BD5" s="30" t="s">
        <v>116</v>
      </c>
      <c r="BE5" s="30" t="s">
        <v>116</v>
      </c>
      <c r="BF5" s="30" t="s">
        <v>126</v>
      </c>
      <c r="BG5" s="30" t="s">
        <v>126</v>
      </c>
      <c r="BH5" s="30" t="s">
        <v>126</v>
      </c>
      <c r="BI5" s="30" t="s">
        <v>126</v>
      </c>
      <c r="BJ5" s="30" t="s">
        <v>126</v>
      </c>
      <c r="BL5" t="s">
        <v>161</v>
      </c>
      <c r="BM5">
        <v>3401</v>
      </c>
      <c r="BN5" s="23">
        <f t="shared" si="14"/>
        <v>0.10965062513725046</v>
      </c>
    </row>
    <row r="6" spans="1:66" x14ac:dyDescent="0.25">
      <c r="B6">
        <v>13</v>
      </c>
      <c r="C6" s="23">
        <v>4.7100000000000003E-2</v>
      </c>
      <c r="D6" s="23">
        <v>2.9399999999999999E-2</v>
      </c>
      <c r="E6" s="23">
        <v>2.8500000000000001E-2</v>
      </c>
      <c r="F6" s="23">
        <v>2.97E-3</v>
      </c>
      <c r="G6" s="23">
        <v>1.61E-2</v>
      </c>
      <c r="H6" s="23">
        <v>2.6800000000000001E-2</v>
      </c>
      <c r="I6" s="23">
        <v>4.6100000000000004E-3</v>
      </c>
      <c r="J6" s="23">
        <v>1.12E-2</v>
      </c>
      <c r="K6" s="23">
        <v>1.31E-3</v>
      </c>
      <c r="L6" s="23">
        <v>2.3900000000000001E-4</v>
      </c>
      <c r="M6" s="23">
        <v>0</v>
      </c>
      <c r="N6" s="23">
        <v>0</v>
      </c>
      <c r="Q6">
        <v>13</v>
      </c>
      <c r="R6" s="23">
        <f t="shared" si="2"/>
        <v>2.3909927981317115E-2</v>
      </c>
      <c r="S6" s="23">
        <f t="shared" si="3"/>
        <v>1.492466842145909E-2</v>
      </c>
      <c r="T6" s="23">
        <f t="shared" si="4"/>
        <v>1.4467790816720547E-2</v>
      </c>
      <c r="U6" s="23">
        <f t="shared" si="5"/>
        <v>1.5076960956371939E-3</v>
      </c>
      <c r="V6" s="23">
        <f t="shared" si="6"/>
        <v>8.1730327069895019E-3</v>
      </c>
      <c r="W6" s="23">
        <f t="shared" si="7"/>
        <v>1.3604799785547742E-2</v>
      </c>
      <c r="X6" s="23">
        <f t="shared" si="8"/>
        <v>2.3402286198274292E-3</v>
      </c>
      <c r="Y6" s="23">
        <f t="shared" si="9"/>
        <v>5.6855879700796535E-3</v>
      </c>
      <c r="Z6" s="23">
        <f t="shared" si="10"/>
        <v>6.6501073578610235E-4</v>
      </c>
      <c r="AA6" s="23">
        <f t="shared" si="11"/>
        <v>1.2132638614723547E-4</v>
      </c>
      <c r="AB6" s="23">
        <f t="shared" si="12"/>
        <v>0</v>
      </c>
      <c r="AC6" s="23">
        <f t="shared" si="13"/>
        <v>0</v>
      </c>
      <c r="AF6">
        <v>13</v>
      </c>
      <c r="AG6" s="24">
        <f t="shared" si="1"/>
        <v>28</v>
      </c>
      <c r="AH6" s="25">
        <f t="shared" si="1"/>
        <v>26</v>
      </c>
      <c r="AI6" s="7">
        <f t="shared" si="1"/>
        <v>24</v>
      </c>
      <c r="AJ6" s="7">
        <f t="shared" si="1"/>
        <v>22</v>
      </c>
      <c r="AK6" s="26">
        <f t="shared" si="1"/>
        <v>20</v>
      </c>
      <c r="AL6" s="26">
        <f t="shared" si="1"/>
        <v>18</v>
      </c>
      <c r="AM6" s="26">
        <f t="shared" si="1"/>
        <v>16</v>
      </c>
      <c r="AN6" s="27">
        <f t="shared" si="1"/>
        <v>14</v>
      </c>
      <c r="AO6" s="27">
        <f t="shared" si="1"/>
        <v>12</v>
      </c>
      <c r="AP6" s="27">
        <f t="shared" si="1"/>
        <v>10</v>
      </c>
      <c r="AQ6" s="27">
        <f t="shared" si="1"/>
        <v>8</v>
      </c>
      <c r="AR6" s="27">
        <f t="shared" si="1"/>
        <v>6</v>
      </c>
      <c r="AS6">
        <v>6</v>
      </c>
      <c r="AT6" s="27" t="s">
        <v>103</v>
      </c>
      <c r="AU6" s="28">
        <f>SUM(Y3:AC25)</f>
        <v>3.4059463970583875E-2</v>
      </c>
      <c r="AX6">
        <v>13</v>
      </c>
      <c r="AY6" t="s">
        <v>162</v>
      </c>
      <c r="AZ6" s="30" t="s">
        <v>152</v>
      </c>
      <c r="BA6" s="30" t="s">
        <v>152</v>
      </c>
      <c r="BB6" s="30" t="s">
        <v>152</v>
      </c>
      <c r="BC6" s="30" t="s">
        <v>116</v>
      </c>
      <c r="BD6" s="30" t="s">
        <v>116</v>
      </c>
      <c r="BE6" s="30" t="s">
        <v>116</v>
      </c>
      <c r="BF6" s="30" t="s">
        <v>126</v>
      </c>
      <c r="BG6" s="30" t="s">
        <v>126</v>
      </c>
      <c r="BH6" s="30" t="s">
        <v>126</v>
      </c>
      <c r="BI6" s="30" t="s">
        <v>126</v>
      </c>
      <c r="BJ6" s="30" t="s">
        <v>126</v>
      </c>
      <c r="BL6" t="s">
        <v>160</v>
      </c>
      <c r="BM6">
        <v>3400</v>
      </c>
      <c r="BN6" s="23">
        <f t="shared" si="14"/>
        <v>3.8575699093424363E-2</v>
      </c>
    </row>
    <row r="7" spans="1:66" x14ac:dyDescent="0.25">
      <c r="B7">
        <v>14</v>
      </c>
      <c r="C7" s="23">
        <v>0.111</v>
      </c>
      <c r="D7" s="23">
        <v>5.3900000000000003E-2</v>
      </c>
      <c r="E7" s="23">
        <v>4.0399999999999998E-2</v>
      </c>
      <c r="F7" s="23">
        <v>1.6100000000000001E-3</v>
      </c>
      <c r="G7" s="23">
        <v>2.9399999999999999E-2</v>
      </c>
      <c r="H7" s="23">
        <v>2.9499999999999998E-2</v>
      </c>
      <c r="I7" s="23">
        <v>7.1399999999999996E-3</v>
      </c>
      <c r="J7" s="23">
        <v>1.72E-3</v>
      </c>
      <c r="K7" s="23">
        <v>1.3699999999999999E-3</v>
      </c>
      <c r="L7" s="23">
        <v>4.2999999999999999E-4</v>
      </c>
      <c r="M7" s="23">
        <v>3.0400000000000002E-4</v>
      </c>
      <c r="N7" s="23">
        <v>0</v>
      </c>
      <c r="Q7">
        <v>14</v>
      </c>
      <c r="R7" s="23">
        <f t="shared" si="2"/>
        <v>5.6348237917753709E-2</v>
      </c>
      <c r="S7" s="23">
        <f t="shared" si="3"/>
        <v>2.7361892106008333E-2</v>
      </c>
      <c r="T7" s="23">
        <f t="shared" si="4"/>
        <v>2.0508728034930177E-2</v>
      </c>
      <c r="U7" s="23">
        <f t="shared" si="5"/>
        <v>8.1730327069895025E-4</v>
      </c>
      <c r="V7" s="23">
        <f t="shared" si="6"/>
        <v>1.492466842145909E-2</v>
      </c>
      <c r="W7" s="23">
        <f t="shared" si="7"/>
        <v>1.4975432599763371E-2</v>
      </c>
      <c r="X7" s="23">
        <f t="shared" si="8"/>
        <v>3.624562330925779E-3</v>
      </c>
      <c r="Y7" s="23">
        <f t="shared" si="9"/>
        <v>8.73143866833661E-4</v>
      </c>
      <c r="Z7" s="23">
        <f t="shared" si="10"/>
        <v>6.954692427686718E-4</v>
      </c>
      <c r="AA7" s="23">
        <f t="shared" si="11"/>
        <v>2.1828596670841525E-4</v>
      </c>
      <c r="AB7" s="23">
        <f t="shared" si="12"/>
        <v>1.5432310204501918E-4</v>
      </c>
      <c r="AC7" s="23">
        <f t="shared" si="13"/>
        <v>0</v>
      </c>
      <c r="AF7">
        <v>14</v>
      </c>
      <c r="AG7" s="24">
        <f t="shared" si="1"/>
        <v>30</v>
      </c>
      <c r="AH7" s="25">
        <f t="shared" si="1"/>
        <v>28</v>
      </c>
      <c r="AI7" s="7">
        <f t="shared" si="1"/>
        <v>26</v>
      </c>
      <c r="AJ7" s="7">
        <f t="shared" si="1"/>
        <v>24</v>
      </c>
      <c r="AK7" s="26">
        <f t="shared" si="1"/>
        <v>22</v>
      </c>
      <c r="AL7" s="26">
        <f t="shared" si="1"/>
        <v>20</v>
      </c>
      <c r="AM7" s="26">
        <f t="shared" si="1"/>
        <v>18</v>
      </c>
      <c r="AN7" s="27">
        <f t="shared" si="1"/>
        <v>16</v>
      </c>
      <c r="AO7" s="27">
        <f t="shared" si="1"/>
        <v>14</v>
      </c>
      <c r="AP7" s="27">
        <f t="shared" si="1"/>
        <v>12</v>
      </c>
      <c r="AQ7" s="27">
        <f t="shared" si="1"/>
        <v>10</v>
      </c>
      <c r="AR7" s="27">
        <f t="shared" si="1"/>
        <v>8</v>
      </c>
      <c r="AS7">
        <v>5</v>
      </c>
      <c r="AX7">
        <v>14</v>
      </c>
      <c r="AY7" t="s">
        <v>161</v>
      </c>
      <c r="AZ7" s="30" t="s">
        <v>151</v>
      </c>
      <c r="BA7" s="30" t="s">
        <v>151</v>
      </c>
      <c r="BB7" s="30" t="s">
        <v>151</v>
      </c>
      <c r="BC7" s="30" t="s">
        <v>115</v>
      </c>
      <c r="BD7" s="30" t="s">
        <v>115</v>
      </c>
      <c r="BE7" s="30" t="s">
        <v>115</v>
      </c>
      <c r="BF7" s="30" t="s">
        <v>125</v>
      </c>
      <c r="BG7" s="30" t="s">
        <v>125</v>
      </c>
      <c r="BH7" s="30" t="s">
        <v>125</v>
      </c>
      <c r="BI7" s="30" t="s">
        <v>125</v>
      </c>
      <c r="BJ7" s="30" t="s">
        <v>125</v>
      </c>
      <c r="BL7" t="s">
        <v>159</v>
      </c>
      <c r="BM7">
        <v>3399</v>
      </c>
      <c r="BN7" s="23">
        <f t="shared" si="14"/>
        <v>3.6499444200779204E-3</v>
      </c>
    </row>
    <row r="8" spans="1:66" x14ac:dyDescent="0.25">
      <c r="B8">
        <v>15</v>
      </c>
      <c r="C8" s="23">
        <v>0.105</v>
      </c>
      <c r="D8" s="23">
        <v>7.2499999999999995E-2</v>
      </c>
      <c r="E8" s="23">
        <v>4.8500000000000001E-2</v>
      </c>
      <c r="F8" s="23">
        <v>4.3800000000000002E-3</v>
      </c>
      <c r="G8" s="23">
        <v>2.2700000000000001E-2</v>
      </c>
      <c r="H8" s="23">
        <v>1.5599999999999999E-2</v>
      </c>
      <c r="I8" s="23">
        <v>5.6100000000000004E-3</v>
      </c>
      <c r="J8" s="23">
        <v>1.0499999999999999E-3</v>
      </c>
      <c r="K8" s="23">
        <v>1.1199999999999999E-3</v>
      </c>
      <c r="L8" s="23">
        <v>4.57E-4</v>
      </c>
      <c r="M8" s="23">
        <v>6.5499999999999998E-4</v>
      </c>
      <c r="N8" s="23">
        <v>0</v>
      </c>
      <c r="Q8">
        <v>15</v>
      </c>
      <c r="R8" s="23">
        <f t="shared" si="2"/>
        <v>5.3302387219496747E-2</v>
      </c>
      <c r="S8" s="23">
        <f t="shared" si="3"/>
        <v>3.6804029270604895E-2</v>
      </c>
      <c r="T8" s="23">
        <f t="shared" si="4"/>
        <v>2.4620626477577071E-2</v>
      </c>
      <c r="U8" s="23">
        <f t="shared" si="5"/>
        <v>2.2234710097275789E-3</v>
      </c>
      <c r="V8" s="23">
        <f t="shared" si="6"/>
        <v>1.1523468475072155E-2</v>
      </c>
      <c r="W8" s="23">
        <f t="shared" si="7"/>
        <v>7.9192118154680878E-3</v>
      </c>
      <c r="X8" s="23">
        <f t="shared" si="8"/>
        <v>2.8478704028702551E-3</v>
      </c>
      <c r="Y8" s="23">
        <f t="shared" si="9"/>
        <v>5.3302387219496749E-4</v>
      </c>
      <c r="Z8" s="23">
        <f t="shared" si="10"/>
        <v>5.6855879700796531E-4</v>
      </c>
      <c r="AA8" s="23">
        <f t="shared" si="11"/>
        <v>2.3199229485057157E-4</v>
      </c>
      <c r="AB8" s="23">
        <f t="shared" si="12"/>
        <v>3.3250536789305118E-4</v>
      </c>
      <c r="AC8" s="23">
        <f t="shared" si="13"/>
        <v>0</v>
      </c>
      <c r="AF8">
        <v>15</v>
      </c>
      <c r="AG8" s="24">
        <f t="shared" si="1"/>
        <v>32</v>
      </c>
      <c r="AH8" s="25">
        <f t="shared" si="1"/>
        <v>30</v>
      </c>
      <c r="AI8" s="7">
        <f t="shared" si="1"/>
        <v>28</v>
      </c>
      <c r="AJ8" s="7">
        <f t="shared" si="1"/>
        <v>26</v>
      </c>
      <c r="AK8" s="26">
        <f t="shared" si="1"/>
        <v>24</v>
      </c>
      <c r="AL8" s="26">
        <f t="shared" si="1"/>
        <v>22</v>
      </c>
      <c r="AM8" s="26">
        <f t="shared" si="1"/>
        <v>20</v>
      </c>
      <c r="AN8" s="27">
        <f t="shared" si="1"/>
        <v>18</v>
      </c>
      <c r="AO8" s="27">
        <f t="shared" si="1"/>
        <v>16</v>
      </c>
      <c r="AP8" s="27">
        <f t="shared" si="1"/>
        <v>14</v>
      </c>
      <c r="AQ8" s="27">
        <f t="shared" si="1"/>
        <v>12</v>
      </c>
      <c r="AR8" s="27">
        <f t="shared" si="1"/>
        <v>10</v>
      </c>
      <c r="AS8">
        <v>5</v>
      </c>
      <c r="AT8" t="s">
        <v>105</v>
      </c>
      <c r="AU8" s="29">
        <f>SUM(R3:AC4)</f>
        <v>0.38040340069027401</v>
      </c>
      <c r="AX8">
        <v>15</v>
      </c>
      <c r="AY8" t="s">
        <v>161</v>
      </c>
      <c r="AZ8" s="30" t="s">
        <v>151</v>
      </c>
      <c r="BA8" s="30" t="s">
        <v>151</v>
      </c>
      <c r="BB8" s="30" t="s">
        <v>151</v>
      </c>
      <c r="BC8" s="30" t="s">
        <v>115</v>
      </c>
      <c r="BD8" s="30" t="s">
        <v>115</v>
      </c>
      <c r="BE8" s="30" t="s">
        <v>115</v>
      </c>
      <c r="BF8" s="30" t="s">
        <v>125</v>
      </c>
      <c r="BG8" s="30" t="s">
        <v>125</v>
      </c>
      <c r="BH8" s="30" t="s">
        <v>125</v>
      </c>
      <c r="BI8" s="30" t="s">
        <v>125</v>
      </c>
      <c r="BJ8" s="30" t="s">
        <v>125</v>
      </c>
      <c r="BL8" t="s">
        <v>158</v>
      </c>
      <c r="BM8">
        <v>3398</v>
      </c>
      <c r="BN8" s="23">
        <f t="shared" si="14"/>
        <v>0</v>
      </c>
    </row>
    <row r="9" spans="1:66" x14ac:dyDescent="0.25">
      <c r="B9">
        <v>16</v>
      </c>
      <c r="C9" s="23">
        <v>6.1199999999999997E-2</v>
      </c>
      <c r="D9" s="23">
        <v>4.9700000000000001E-2</v>
      </c>
      <c r="E9" s="23">
        <v>3.73E-2</v>
      </c>
      <c r="F9" s="23">
        <v>5.45E-3</v>
      </c>
      <c r="G9" s="23">
        <v>9.4999999999999998E-3</v>
      </c>
      <c r="H9" s="23">
        <v>5.62E-3</v>
      </c>
      <c r="I9" s="23">
        <v>3.3E-4</v>
      </c>
      <c r="J9" s="23">
        <v>1.1100000000000001E-3</v>
      </c>
      <c r="K9" s="23">
        <v>9.2299999999999994E-5</v>
      </c>
      <c r="L9" s="23">
        <v>4.0000000000000002E-4</v>
      </c>
      <c r="M9" s="23">
        <v>3.68E-4</v>
      </c>
      <c r="N9" s="23">
        <v>1.92E-4</v>
      </c>
      <c r="Q9">
        <v>16</v>
      </c>
      <c r="R9" s="23">
        <f t="shared" si="2"/>
        <v>3.1067677122220961E-2</v>
      </c>
      <c r="S9" s="23">
        <f t="shared" si="3"/>
        <v>2.5229796617228462E-2</v>
      </c>
      <c r="T9" s="23">
        <f t="shared" si="4"/>
        <v>1.8935038507497417E-2</v>
      </c>
      <c r="U9" s="23">
        <f t="shared" si="5"/>
        <v>2.766647717583403E-3</v>
      </c>
      <c r="V9" s="23">
        <f t="shared" si="6"/>
        <v>4.8225969389068491E-3</v>
      </c>
      <c r="W9" s="23">
        <f t="shared" si="7"/>
        <v>2.8529468207006831E-3</v>
      </c>
      <c r="X9" s="23">
        <f t="shared" si="8"/>
        <v>1.6752178840413265E-4</v>
      </c>
      <c r="Y9" s="23">
        <f t="shared" si="9"/>
        <v>5.6348237917753716E-4</v>
      </c>
      <c r="Z9" s="23">
        <f t="shared" si="10"/>
        <v>4.6855336574852852E-5</v>
      </c>
      <c r="AA9" s="23">
        <f t="shared" si="11"/>
        <v>2.030567132171305E-4</v>
      </c>
      <c r="AB9" s="23">
        <f t="shared" si="12"/>
        <v>1.8681217615976005E-4</v>
      </c>
      <c r="AC9" s="23">
        <f t="shared" si="13"/>
        <v>9.746722234422263E-5</v>
      </c>
      <c r="AF9">
        <v>16</v>
      </c>
      <c r="AG9" s="24">
        <f t="shared" si="1"/>
        <v>34</v>
      </c>
      <c r="AH9" s="25">
        <f t="shared" si="1"/>
        <v>32</v>
      </c>
      <c r="AI9" s="7">
        <f t="shared" si="1"/>
        <v>30</v>
      </c>
      <c r="AJ9" s="7">
        <f t="shared" si="1"/>
        <v>28</v>
      </c>
      <c r="AK9" s="26">
        <f t="shared" si="1"/>
        <v>26</v>
      </c>
      <c r="AL9" s="26">
        <f t="shared" si="1"/>
        <v>24</v>
      </c>
      <c r="AM9" s="26">
        <f t="shared" si="1"/>
        <v>22</v>
      </c>
      <c r="AN9" s="27">
        <f t="shared" si="1"/>
        <v>20</v>
      </c>
      <c r="AO9" s="27">
        <f t="shared" si="1"/>
        <v>18</v>
      </c>
      <c r="AP9" s="27">
        <f t="shared" si="1"/>
        <v>16</v>
      </c>
      <c r="AQ9" s="27">
        <f t="shared" si="1"/>
        <v>14</v>
      </c>
      <c r="AR9" s="27">
        <f t="shared" si="1"/>
        <v>12</v>
      </c>
      <c r="AS9">
        <v>4</v>
      </c>
      <c r="AT9" t="s">
        <v>106</v>
      </c>
      <c r="AU9" s="29">
        <f>SUM(R5:AC16)</f>
        <v>0.61911159327378951</v>
      </c>
      <c r="AX9">
        <v>16</v>
      </c>
      <c r="AY9" t="s">
        <v>160</v>
      </c>
      <c r="AZ9" s="30" t="s">
        <v>150</v>
      </c>
      <c r="BA9" s="30" t="s">
        <v>150</v>
      </c>
      <c r="BB9" s="30" t="s">
        <v>150</v>
      </c>
      <c r="BC9" s="30" t="s">
        <v>114</v>
      </c>
      <c r="BD9" s="30" t="s">
        <v>114</v>
      </c>
      <c r="BE9" s="30" t="s">
        <v>114</v>
      </c>
      <c r="BF9" s="30" t="s">
        <v>124</v>
      </c>
      <c r="BG9" s="30" t="s">
        <v>124</v>
      </c>
      <c r="BH9" s="30" t="s">
        <v>124</v>
      </c>
      <c r="BI9" s="30" t="s">
        <v>124</v>
      </c>
      <c r="BJ9" s="30" t="s">
        <v>124</v>
      </c>
      <c r="BL9" t="s">
        <v>157</v>
      </c>
      <c r="BM9">
        <v>3397</v>
      </c>
      <c r="BN9" s="23">
        <f t="shared" si="14"/>
        <v>0</v>
      </c>
    </row>
    <row r="10" spans="1:66" x14ac:dyDescent="0.25">
      <c r="B10">
        <v>17</v>
      </c>
      <c r="C10" s="23">
        <v>1.0500000000000001E-2</v>
      </c>
      <c r="D10" s="23">
        <v>9.7699999999999992E-3</v>
      </c>
      <c r="E10" s="23">
        <v>1.54E-2</v>
      </c>
      <c r="F10" s="23">
        <v>2.1800000000000001E-3</v>
      </c>
      <c r="G10" s="23">
        <v>4.3099999999999996E-3</v>
      </c>
      <c r="H10" s="23">
        <v>2.5200000000000001E-3</v>
      </c>
      <c r="I10" s="23">
        <v>1.91E-3</v>
      </c>
      <c r="J10" s="23">
        <v>9.2100000000000005E-4</v>
      </c>
      <c r="K10" s="23">
        <v>6.0300000000000002E-4</v>
      </c>
      <c r="L10" s="23">
        <v>3.0400000000000002E-4</v>
      </c>
      <c r="M10" s="23">
        <v>2.33E-4</v>
      </c>
      <c r="N10" s="23">
        <v>1.34E-4</v>
      </c>
      <c r="Q10">
        <v>17</v>
      </c>
      <c r="R10" s="23">
        <f t="shared" si="2"/>
        <v>5.3302387219496756E-3</v>
      </c>
      <c r="S10" s="23">
        <f t="shared" si="3"/>
        <v>4.9596602203284112E-3</v>
      </c>
      <c r="T10" s="23">
        <f t="shared" si="4"/>
        <v>7.8176834588595239E-3</v>
      </c>
      <c r="U10" s="23">
        <f t="shared" si="5"/>
        <v>1.1066590870333611E-3</v>
      </c>
      <c r="V10" s="23">
        <f t="shared" si="6"/>
        <v>2.1879360849145807E-3</v>
      </c>
      <c r="W10" s="23">
        <f t="shared" si="7"/>
        <v>1.2792572932679221E-3</v>
      </c>
      <c r="X10" s="23">
        <f t="shared" si="8"/>
        <v>9.6959580561179805E-4</v>
      </c>
      <c r="Y10" s="23">
        <f t="shared" si="9"/>
        <v>4.6753808218244296E-4</v>
      </c>
      <c r="Z10" s="23">
        <f t="shared" si="10"/>
        <v>3.0610799517482418E-4</v>
      </c>
      <c r="AA10" s="23">
        <f t="shared" si="11"/>
        <v>1.5432310204501918E-4</v>
      </c>
      <c r="AB10" s="23">
        <f t="shared" si="12"/>
        <v>1.182805354489785E-4</v>
      </c>
      <c r="AC10" s="23">
        <f t="shared" si="13"/>
        <v>6.8023998927738713E-5</v>
      </c>
      <c r="AF10">
        <v>17</v>
      </c>
      <c r="AG10" s="24">
        <f t="shared" si="1"/>
        <v>36</v>
      </c>
      <c r="AH10" s="25">
        <f t="shared" si="1"/>
        <v>34</v>
      </c>
      <c r="AI10" s="7">
        <f t="shared" si="1"/>
        <v>32</v>
      </c>
      <c r="AJ10" s="7">
        <f t="shared" si="1"/>
        <v>30</v>
      </c>
      <c r="AK10" s="26">
        <f t="shared" si="1"/>
        <v>28</v>
      </c>
      <c r="AL10" s="26">
        <f t="shared" si="1"/>
        <v>26</v>
      </c>
      <c r="AM10" s="26">
        <f t="shared" si="1"/>
        <v>24</v>
      </c>
      <c r="AN10" s="27">
        <f t="shared" si="1"/>
        <v>22</v>
      </c>
      <c r="AO10" s="27">
        <f t="shared" si="1"/>
        <v>20</v>
      </c>
      <c r="AP10" s="27">
        <f t="shared" si="1"/>
        <v>18</v>
      </c>
      <c r="AQ10" s="27">
        <f t="shared" si="1"/>
        <v>16</v>
      </c>
      <c r="AR10" s="27">
        <f t="shared" si="1"/>
        <v>14</v>
      </c>
      <c r="AS10">
        <v>4</v>
      </c>
      <c r="AT10" t="s">
        <v>107</v>
      </c>
      <c r="AU10" s="29">
        <f>SUM(R17:AC21)</f>
        <v>4.549485659629809E-4</v>
      </c>
      <c r="AX10">
        <v>17</v>
      </c>
      <c r="AY10" t="s">
        <v>160</v>
      </c>
      <c r="AZ10" s="30" t="s">
        <v>150</v>
      </c>
      <c r="BA10" s="30" t="s">
        <v>150</v>
      </c>
      <c r="BB10" s="30" t="s">
        <v>150</v>
      </c>
      <c r="BC10" s="30" t="s">
        <v>114</v>
      </c>
      <c r="BD10" s="30" t="s">
        <v>114</v>
      </c>
      <c r="BE10" s="30" t="s">
        <v>114</v>
      </c>
      <c r="BF10" s="30" t="s">
        <v>124</v>
      </c>
      <c r="BG10" s="30" t="s">
        <v>124</v>
      </c>
      <c r="BH10" s="30" t="s">
        <v>124</v>
      </c>
      <c r="BI10" s="30" t="s">
        <v>124</v>
      </c>
      <c r="BJ10" s="30" t="s">
        <v>124</v>
      </c>
      <c r="BL10" t="s">
        <v>156</v>
      </c>
      <c r="BM10">
        <v>3396</v>
      </c>
      <c r="BN10" s="23">
        <f t="shared" si="14"/>
        <v>0</v>
      </c>
    </row>
    <row r="11" spans="1:66" x14ac:dyDescent="0.25">
      <c r="B11">
        <v>18</v>
      </c>
      <c r="C11" s="23">
        <v>4.2900000000000004E-3</v>
      </c>
      <c r="D11" s="23">
        <v>4.6100000000000004E-3</v>
      </c>
      <c r="E11" s="23">
        <v>7.3800000000000003E-3</v>
      </c>
      <c r="F11" s="23">
        <v>1.1100000000000001E-3</v>
      </c>
      <c r="G11" s="23">
        <v>2.64E-3</v>
      </c>
      <c r="H11" s="23">
        <v>1.7099999999999999E-3</v>
      </c>
      <c r="I11" s="23">
        <v>1.33E-3</v>
      </c>
      <c r="J11" s="23">
        <v>8.0099999999999995E-4</v>
      </c>
      <c r="K11" s="23">
        <v>5.5199999999999997E-4</v>
      </c>
      <c r="L11" s="23">
        <v>2.5799999999999998E-4</v>
      </c>
      <c r="M11" s="23">
        <v>1.2799999999999999E-4</v>
      </c>
      <c r="N11" s="23">
        <v>2.1100000000000001E-4</v>
      </c>
      <c r="Q11">
        <v>18</v>
      </c>
      <c r="R11" s="23">
        <f t="shared" si="2"/>
        <v>2.1777832492537244E-3</v>
      </c>
      <c r="S11" s="23">
        <f t="shared" si="3"/>
        <v>2.3402286198274292E-3</v>
      </c>
      <c r="T11" s="23">
        <f t="shared" si="4"/>
        <v>3.7463963588560576E-3</v>
      </c>
      <c r="U11" s="23">
        <f t="shared" si="5"/>
        <v>5.6348237917753716E-4</v>
      </c>
      <c r="V11" s="23">
        <f t="shared" si="6"/>
        <v>1.3401743072330612E-3</v>
      </c>
      <c r="W11" s="23">
        <f t="shared" si="7"/>
        <v>8.6806744900323274E-4</v>
      </c>
      <c r="X11" s="23">
        <f t="shared" si="8"/>
        <v>6.7516357144695887E-4</v>
      </c>
      <c r="Y11" s="23">
        <f t="shared" si="9"/>
        <v>4.0662106821730374E-4</v>
      </c>
      <c r="Z11" s="23">
        <f t="shared" si="10"/>
        <v>2.8021826423964004E-4</v>
      </c>
      <c r="AA11" s="23">
        <f t="shared" si="11"/>
        <v>1.3097158002504914E-4</v>
      </c>
      <c r="AB11" s="23">
        <f t="shared" si="12"/>
        <v>6.4978148229481749E-5</v>
      </c>
      <c r="AC11" s="23">
        <f t="shared" si="13"/>
        <v>1.0711241622203633E-4</v>
      </c>
      <c r="AF11">
        <v>18</v>
      </c>
      <c r="AG11" s="24">
        <f t="shared" si="1"/>
        <v>38</v>
      </c>
      <c r="AH11" s="25">
        <f t="shared" si="1"/>
        <v>36</v>
      </c>
      <c r="AI11" s="7">
        <f t="shared" si="1"/>
        <v>34</v>
      </c>
      <c r="AJ11" s="7">
        <f t="shared" si="1"/>
        <v>32</v>
      </c>
      <c r="AK11" s="26">
        <f t="shared" si="1"/>
        <v>30</v>
      </c>
      <c r="AL11" s="26">
        <f t="shared" si="1"/>
        <v>28</v>
      </c>
      <c r="AM11" s="26">
        <f t="shared" si="1"/>
        <v>26</v>
      </c>
      <c r="AN11" s="27">
        <f t="shared" si="1"/>
        <v>24</v>
      </c>
      <c r="AO11" s="27">
        <f t="shared" si="1"/>
        <v>22</v>
      </c>
      <c r="AP11" s="27">
        <f t="shared" si="1"/>
        <v>20</v>
      </c>
      <c r="AQ11" s="27">
        <f t="shared" si="1"/>
        <v>18</v>
      </c>
      <c r="AR11" s="27">
        <f t="shared" si="1"/>
        <v>16</v>
      </c>
      <c r="AS11">
        <v>4</v>
      </c>
      <c r="AT11" t="s">
        <v>108</v>
      </c>
      <c r="AU11" s="29">
        <f>SUM(R22:AC25)</f>
        <v>3.0057469973965744E-5</v>
      </c>
      <c r="AX11">
        <v>18</v>
      </c>
      <c r="AY11" t="s">
        <v>160</v>
      </c>
      <c r="AZ11" s="30" t="s">
        <v>150</v>
      </c>
      <c r="BA11" s="30" t="s">
        <v>150</v>
      </c>
      <c r="BB11" s="30" t="s">
        <v>150</v>
      </c>
      <c r="BC11" s="30" t="s">
        <v>114</v>
      </c>
      <c r="BD11" s="30" t="s">
        <v>114</v>
      </c>
      <c r="BE11" s="30" t="s">
        <v>114</v>
      </c>
      <c r="BF11" s="30" t="s">
        <v>124</v>
      </c>
      <c r="BG11" s="30" t="s">
        <v>124</v>
      </c>
      <c r="BH11" s="30" t="s">
        <v>124</v>
      </c>
      <c r="BI11" s="30" t="s">
        <v>124</v>
      </c>
      <c r="BJ11" s="30" t="s">
        <v>124</v>
      </c>
      <c r="BL11" t="s">
        <v>155</v>
      </c>
      <c r="BM11">
        <v>3395</v>
      </c>
      <c r="BN11" s="23">
        <f t="shared" si="14"/>
        <v>0</v>
      </c>
    </row>
    <row r="12" spans="1:66" x14ac:dyDescent="0.25">
      <c r="B12">
        <v>19</v>
      </c>
      <c r="C12" s="23">
        <v>3.1800000000000001E-3</v>
      </c>
      <c r="D12" s="23">
        <v>2.96E-3</v>
      </c>
      <c r="E12" s="23">
        <v>4.2500000000000003E-3</v>
      </c>
      <c r="F12" s="23">
        <v>8.7299999999999997E-4</v>
      </c>
      <c r="G12" s="23">
        <v>2.2300000000000002E-3</v>
      </c>
      <c r="H12" s="23">
        <v>1.2600000000000001E-3</v>
      </c>
      <c r="I12" s="23">
        <v>7.7300000000000003E-4</v>
      </c>
      <c r="J12" s="23">
        <v>5.1800000000000001E-4</v>
      </c>
      <c r="K12" s="23">
        <v>3.4499999999999998E-4</v>
      </c>
      <c r="L12" s="23">
        <v>2.02E-4</v>
      </c>
      <c r="M12" s="23">
        <v>7.9200000000000001E-5</v>
      </c>
      <c r="N12" s="23">
        <v>1.0900000000000001E-4</v>
      </c>
      <c r="Q12">
        <v>19</v>
      </c>
      <c r="R12" s="23">
        <f t="shared" si="2"/>
        <v>1.6143008700761875E-3</v>
      </c>
      <c r="S12" s="23">
        <f t="shared" si="3"/>
        <v>1.5026196778067655E-3</v>
      </c>
      <c r="T12" s="23">
        <f t="shared" si="4"/>
        <v>2.1574775779320114E-3</v>
      </c>
      <c r="U12" s="23">
        <f t="shared" si="5"/>
        <v>4.4317127659638725E-4</v>
      </c>
      <c r="V12" s="23">
        <f t="shared" si="6"/>
        <v>1.1320411761855025E-3</v>
      </c>
      <c r="W12" s="23">
        <f t="shared" si="7"/>
        <v>6.3962864663396105E-4</v>
      </c>
      <c r="X12" s="23">
        <f t="shared" si="8"/>
        <v>3.9240709829210465E-4</v>
      </c>
      <c r="Y12" s="23">
        <f t="shared" si="9"/>
        <v>2.6295844361618397E-4</v>
      </c>
      <c r="Z12" s="23">
        <f t="shared" si="10"/>
        <v>1.7513641514977504E-4</v>
      </c>
      <c r="AA12" s="23">
        <f t="shared" si="11"/>
        <v>1.0254364017465089E-4</v>
      </c>
      <c r="AB12" s="23">
        <f t="shared" si="12"/>
        <v>4.0205229216991835E-5</v>
      </c>
      <c r="AC12" s="23">
        <f t="shared" si="13"/>
        <v>5.5332954351668057E-5</v>
      </c>
      <c r="AF12">
        <v>19</v>
      </c>
      <c r="AG12" s="24">
        <f t="shared" si="1"/>
        <v>40</v>
      </c>
      <c r="AH12" s="25">
        <f t="shared" si="1"/>
        <v>38</v>
      </c>
      <c r="AI12" s="7">
        <f t="shared" si="1"/>
        <v>36</v>
      </c>
      <c r="AJ12" s="7">
        <f t="shared" si="1"/>
        <v>34</v>
      </c>
      <c r="AK12" s="26">
        <f t="shared" si="1"/>
        <v>32</v>
      </c>
      <c r="AL12" s="26">
        <f t="shared" si="1"/>
        <v>30</v>
      </c>
      <c r="AM12" s="26">
        <f t="shared" si="1"/>
        <v>28</v>
      </c>
      <c r="AN12" s="27">
        <f t="shared" si="1"/>
        <v>26</v>
      </c>
      <c r="AO12" s="27">
        <f t="shared" si="1"/>
        <v>24</v>
      </c>
      <c r="AP12" s="27">
        <f t="shared" si="1"/>
        <v>22</v>
      </c>
      <c r="AQ12" s="27">
        <f t="shared" si="1"/>
        <v>20</v>
      </c>
      <c r="AR12" s="27">
        <f t="shared" si="1"/>
        <v>18</v>
      </c>
      <c r="AS12">
        <v>3</v>
      </c>
      <c r="AX12">
        <v>19</v>
      </c>
      <c r="AY12" t="s">
        <v>159</v>
      </c>
      <c r="AZ12" s="30" t="s">
        <v>149</v>
      </c>
      <c r="BA12" s="30" t="s">
        <v>149</v>
      </c>
      <c r="BB12" s="30" t="s">
        <v>149</v>
      </c>
      <c r="BC12" s="30" t="s">
        <v>113</v>
      </c>
      <c r="BD12" s="30" t="s">
        <v>113</v>
      </c>
      <c r="BE12" s="30" t="s">
        <v>113</v>
      </c>
      <c r="BF12" s="30" t="s">
        <v>123</v>
      </c>
      <c r="BG12" s="30" t="s">
        <v>123</v>
      </c>
      <c r="BH12" s="30" t="s">
        <v>123</v>
      </c>
      <c r="BI12" s="30" t="s">
        <v>123</v>
      </c>
      <c r="BJ12" s="30" t="s">
        <v>123</v>
      </c>
      <c r="BL12" t="s">
        <v>154</v>
      </c>
      <c r="BM12">
        <v>3394</v>
      </c>
      <c r="BN12" s="23">
        <f t="shared" si="14"/>
        <v>0</v>
      </c>
    </row>
    <row r="13" spans="1:66" x14ac:dyDescent="0.25">
      <c r="B13">
        <v>20</v>
      </c>
      <c r="C13" s="23">
        <v>1.66E-3</v>
      </c>
      <c r="D13" s="23">
        <v>1.97E-3</v>
      </c>
      <c r="E13" s="23">
        <v>2.81E-3</v>
      </c>
      <c r="F13" s="23">
        <v>5.2700000000000002E-4</v>
      </c>
      <c r="G13" s="23">
        <v>1.42E-3</v>
      </c>
      <c r="H13" s="23">
        <v>8.7699999999999996E-4</v>
      </c>
      <c r="I13" s="23">
        <v>3.59E-4</v>
      </c>
      <c r="J13" s="23">
        <v>3.7800000000000003E-4</v>
      </c>
      <c r="K13" s="23">
        <v>2.41E-4</v>
      </c>
      <c r="L13" s="23">
        <v>1.6100000000000001E-4</v>
      </c>
      <c r="M13" s="23">
        <v>6.4499999999999996E-5</v>
      </c>
      <c r="N13" s="23">
        <v>2.6600000000000001E-4</v>
      </c>
      <c r="Q13">
        <v>20</v>
      </c>
      <c r="R13" s="23">
        <f t="shared" si="2"/>
        <v>8.4268535985109155E-4</v>
      </c>
      <c r="S13" s="23">
        <f t="shared" si="3"/>
        <v>1.0000543125943675E-3</v>
      </c>
      <c r="T13" s="23">
        <f t="shared" si="4"/>
        <v>1.4264734103503415E-3</v>
      </c>
      <c r="U13" s="23">
        <f t="shared" si="5"/>
        <v>2.6752721966356944E-4</v>
      </c>
      <c r="V13" s="23">
        <f t="shared" si="6"/>
        <v>7.2085133192081321E-4</v>
      </c>
      <c r="W13" s="23">
        <f t="shared" si="7"/>
        <v>4.4520184372855853E-4</v>
      </c>
      <c r="X13" s="23">
        <f t="shared" si="8"/>
        <v>1.8224340011237461E-4</v>
      </c>
      <c r="Y13" s="23">
        <f t="shared" si="9"/>
        <v>1.9188859399018831E-4</v>
      </c>
      <c r="Z13" s="23">
        <f t="shared" si="10"/>
        <v>1.2234166971332111E-4</v>
      </c>
      <c r="AA13" s="23">
        <f t="shared" si="11"/>
        <v>8.1730327069895017E-5</v>
      </c>
      <c r="AB13" s="23">
        <f t="shared" si="12"/>
        <v>3.2742895006262285E-5</v>
      </c>
      <c r="AC13" s="23">
        <f t="shared" si="13"/>
        <v>1.3503271428939179E-4</v>
      </c>
      <c r="AF13">
        <v>20</v>
      </c>
      <c r="AG13" s="24">
        <f t="shared" ref="AG13:AR25" si="15">$AF13*2+2-(AG$2*2)</f>
        <v>42</v>
      </c>
      <c r="AH13" s="25">
        <f t="shared" si="15"/>
        <v>40</v>
      </c>
      <c r="AI13" s="7">
        <f t="shared" si="15"/>
        <v>38</v>
      </c>
      <c r="AJ13" s="7">
        <f t="shared" si="15"/>
        <v>36</v>
      </c>
      <c r="AK13" s="26">
        <f t="shared" si="15"/>
        <v>34</v>
      </c>
      <c r="AL13" s="26">
        <f t="shared" si="15"/>
        <v>32</v>
      </c>
      <c r="AM13" s="26">
        <f t="shared" si="15"/>
        <v>30</v>
      </c>
      <c r="AN13" s="27">
        <f t="shared" si="15"/>
        <v>28</v>
      </c>
      <c r="AO13" s="27">
        <f t="shared" si="15"/>
        <v>26</v>
      </c>
      <c r="AP13" s="27">
        <f t="shared" si="15"/>
        <v>24</v>
      </c>
      <c r="AQ13" s="27">
        <f t="shared" si="15"/>
        <v>22</v>
      </c>
      <c r="AR13" s="27">
        <f t="shared" si="15"/>
        <v>20</v>
      </c>
      <c r="AS13">
        <v>3</v>
      </c>
      <c r="AX13">
        <v>20</v>
      </c>
      <c r="AY13" t="s">
        <v>159</v>
      </c>
      <c r="AZ13" s="30" t="s">
        <v>149</v>
      </c>
      <c r="BA13" s="30" t="s">
        <v>149</v>
      </c>
      <c r="BB13" s="30" t="s">
        <v>149</v>
      </c>
      <c r="BC13" s="30" t="s">
        <v>113</v>
      </c>
      <c r="BD13" s="30" t="s">
        <v>113</v>
      </c>
      <c r="BE13" s="30" t="s">
        <v>113</v>
      </c>
      <c r="BF13" s="30" t="s">
        <v>123</v>
      </c>
      <c r="BG13" s="30" t="s">
        <v>123</v>
      </c>
      <c r="BH13" s="30" t="s">
        <v>123</v>
      </c>
      <c r="BI13" s="30" t="s">
        <v>123</v>
      </c>
      <c r="BJ13" s="30" t="s">
        <v>123</v>
      </c>
      <c r="BL13" s="30" t="s">
        <v>153</v>
      </c>
      <c r="BM13">
        <v>3381</v>
      </c>
      <c r="BN13" s="23">
        <f t="shared" si="14"/>
        <v>0.21375475615297501</v>
      </c>
    </row>
    <row r="14" spans="1:66" x14ac:dyDescent="0.25">
      <c r="B14">
        <v>21</v>
      </c>
      <c r="C14" s="23">
        <v>1.2999999999999999E-3</v>
      </c>
      <c r="D14" s="23">
        <v>1.1800000000000001E-3</v>
      </c>
      <c r="E14" s="23">
        <v>1.6999999999999999E-3</v>
      </c>
      <c r="F14" s="23">
        <v>2.02E-4</v>
      </c>
      <c r="G14" s="23">
        <v>1.1999999999999999E-3</v>
      </c>
      <c r="H14" s="23">
        <v>5.8299999999999997E-4</v>
      </c>
      <c r="I14" s="23">
        <v>1.7E-5</v>
      </c>
      <c r="J14" s="23">
        <v>1.7000000000000001E-4</v>
      </c>
      <c r="K14" s="23">
        <v>6.19E-5</v>
      </c>
      <c r="L14" s="23">
        <v>8.9499999999999994E-5</v>
      </c>
      <c r="M14" s="23">
        <v>4.5500000000000001E-5</v>
      </c>
      <c r="N14" s="23">
        <v>2.5900000000000001E-4</v>
      </c>
      <c r="Q14">
        <v>21</v>
      </c>
      <c r="R14" s="23">
        <f t="shared" si="2"/>
        <v>6.5993431795567398E-4</v>
      </c>
      <c r="S14" s="23">
        <f t="shared" si="3"/>
        <v>5.9901730399053498E-4</v>
      </c>
      <c r="T14" s="23">
        <f t="shared" si="4"/>
        <v>8.6299103117280448E-4</v>
      </c>
      <c r="U14" s="23">
        <f t="shared" si="5"/>
        <v>1.0254364017465089E-4</v>
      </c>
      <c r="V14" s="23">
        <f t="shared" si="6"/>
        <v>6.0917013965139139E-4</v>
      </c>
      <c r="W14" s="23">
        <f t="shared" si="7"/>
        <v>2.9595515951396766E-4</v>
      </c>
      <c r="X14" s="23">
        <f t="shared" si="8"/>
        <v>8.629910311728046E-6</v>
      </c>
      <c r="Y14" s="23">
        <f t="shared" si="9"/>
        <v>8.6299103117280456E-5</v>
      </c>
      <c r="Z14" s="23">
        <f t="shared" si="10"/>
        <v>3.1423026370350945E-5</v>
      </c>
      <c r="AA14" s="23">
        <f t="shared" si="11"/>
        <v>4.5433939582332941E-5</v>
      </c>
      <c r="AB14" s="23">
        <f t="shared" si="12"/>
        <v>2.3097701128448593E-5</v>
      </c>
      <c r="AC14" s="23">
        <f t="shared" si="13"/>
        <v>1.3147922180809199E-4</v>
      </c>
      <c r="AF14">
        <v>21</v>
      </c>
      <c r="AG14" s="24">
        <f t="shared" si="15"/>
        <v>44</v>
      </c>
      <c r="AH14" s="25">
        <f t="shared" si="15"/>
        <v>42</v>
      </c>
      <c r="AI14" s="7">
        <f t="shared" si="15"/>
        <v>40</v>
      </c>
      <c r="AJ14" s="7">
        <f t="shared" si="15"/>
        <v>38</v>
      </c>
      <c r="AK14" s="26">
        <f t="shared" si="15"/>
        <v>36</v>
      </c>
      <c r="AL14" s="26">
        <f t="shared" si="15"/>
        <v>34</v>
      </c>
      <c r="AM14" s="26">
        <f t="shared" si="15"/>
        <v>32</v>
      </c>
      <c r="AN14" s="27">
        <f t="shared" si="15"/>
        <v>30</v>
      </c>
      <c r="AO14" s="27">
        <f t="shared" si="15"/>
        <v>28</v>
      </c>
      <c r="AP14" s="27">
        <f t="shared" si="15"/>
        <v>26</v>
      </c>
      <c r="AQ14" s="27">
        <f t="shared" si="15"/>
        <v>24</v>
      </c>
      <c r="AR14" s="27">
        <f t="shared" si="15"/>
        <v>22</v>
      </c>
      <c r="AS14">
        <v>3</v>
      </c>
      <c r="AX14">
        <v>21</v>
      </c>
      <c r="AY14" t="s">
        <v>159</v>
      </c>
      <c r="AZ14" s="30" t="s">
        <v>149</v>
      </c>
      <c r="BA14" s="30" t="s">
        <v>149</v>
      </c>
      <c r="BB14" s="30" t="s">
        <v>149</v>
      </c>
      <c r="BC14" s="30" t="s">
        <v>113</v>
      </c>
      <c r="BD14" s="30" t="s">
        <v>113</v>
      </c>
      <c r="BE14" s="30" t="s">
        <v>113</v>
      </c>
      <c r="BF14" s="30" t="s">
        <v>123</v>
      </c>
      <c r="BG14" s="30" t="s">
        <v>123</v>
      </c>
      <c r="BH14" s="30" t="s">
        <v>123</v>
      </c>
      <c r="BI14" s="30" t="s">
        <v>123</v>
      </c>
      <c r="BJ14" s="30" t="s">
        <v>123</v>
      </c>
      <c r="BL14" s="30" t="s">
        <v>152</v>
      </c>
      <c r="BM14">
        <v>3380</v>
      </c>
      <c r="BN14" s="23">
        <f t="shared" si="14"/>
        <v>9.1847627805938539E-2</v>
      </c>
    </row>
    <row r="15" spans="1:66" x14ac:dyDescent="0.25">
      <c r="B15">
        <v>22</v>
      </c>
      <c r="C15" s="23">
        <v>7.5699999999999997E-4</v>
      </c>
      <c r="D15" s="23">
        <v>5.9100000000000005E-4</v>
      </c>
      <c r="E15" s="23">
        <v>8.9499999999999996E-4</v>
      </c>
      <c r="F15" s="23">
        <v>1.2999999999999999E-4</v>
      </c>
      <c r="G15" s="23">
        <v>6.7100000000000005E-4</v>
      </c>
      <c r="H15" s="23">
        <v>3.2499999999999999E-4</v>
      </c>
      <c r="I15" s="23">
        <v>6.97E-5</v>
      </c>
      <c r="J15" s="23">
        <v>7.08E-5</v>
      </c>
      <c r="K15" s="23">
        <v>8.0900000000000001E-5</v>
      </c>
      <c r="L15" s="23">
        <v>6.2399999999999999E-5</v>
      </c>
      <c r="M15" s="23">
        <v>2.2099999999999998E-5</v>
      </c>
      <c r="N15" s="23">
        <v>0</v>
      </c>
      <c r="Q15">
        <v>22</v>
      </c>
      <c r="R15" s="23">
        <f t="shared" si="2"/>
        <v>3.8428482976341941E-4</v>
      </c>
      <c r="S15" s="23">
        <f t="shared" si="3"/>
        <v>3.0001629377831034E-4</v>
      </c>
      <c r="T15" s="23">
        <f t="shared" si="4"/>
        <v>4.5433939582332941E-4</v>
      </c>
      <c r="U15" s="23">
        <f t="shared" si="5"/>
        <v>6.5993431795567404E-5</v>
      </c>
      <c r="V15" s="23">
        <f t="shared" si="6"/>
        <v>3.4062763642173641E-4</v>
      </c>
      <c r="W15" s="23">
        <f t="shared" si="7"/>
        <v>1.649835794889185E-4</v>
      </c>
      <c r="X15" s="23">
        <f t="shared" si="8"/>
        <v>3.5382632278084986E-5</v>
      </c>
      <c r="Y15" s="23">
        <f t="shared" si="9"/>
        <v>3.5941038239432095E-5</v>
      </c>
      <c r="Z15" s="23">
        <f t="shared" si="10"/>
        <v>4.1068220248164637E-5</v>
      </c>
      <c r="AA15" s="23">
        <f t="shared" si="11"/>
        <v>3.1676847261872355E-5</v>
      </c>
      <c r="AB15" s="23">
        <f t="shared" si="12"/>
        <v>1.1218883405246458E-5</v>
      </c>
      <c r="AC15" s="23">
        <f t="shared" si="13"/>
        <v>0</v>
      </c>
      <c r="AF15">
        <v>22</v>
      </c>
      <c r="AG15" s="24">
        <f t="shared" si="15"/>
        <v>46</v>
      </c>
      <c r="AH15" s="25">
        <f t="shared" si="15"/>
        <v>44</v>
      </c>
      <c r="AI15" s="7">
        <f t="shared" si="15"/>
        <v>42</v>
      </c>
      <c r="AJ15" s="7">
        <f t="shared" si="15"/>
        <v>40</v>
      </c>
      <c r="AK15" s="26">
        <f t="shared" si="15"/>
        <v>38</v>
      </c>
      <c r="AL15" s="26">
        <f t="shared" si="15"/>
        <v>36</v>
      </c>
      <c r="AM15" s="26">
        <f t="shared" si="15"/>
        <v>34</v>
      </c>
      <c r="AN15" s="27">
        <f t="shared" si="15"/>
        <v>32</v>
      </c>
      <c r="AO15" s="27">
        <f t="shared" si="15"/>
        <v>30</v>
      </c>
      <c r="AP15" s="27">
        <f t="shared" si="15"/>
        <v>28</v>
      </c>
      <c r="AQ15" s="27">
        <f t="shared" si="15"/>
        <v>26</v>
      </c>
      <c r="AR15" s="27">
        <f t="shared" si="15"/>
        <v>24</v>
      </c>
      <c r="AS15">
        <v>3</v>
      </c>
      <c r="AX15">
        <v>22</v>
      </c>
      <c r="AY15" t="s">
        <v>159</v>
      </c>
      <c r="AZ15" s="30" t="s">
        <v>149</v>
      </c>
      <c r="BA15" s="30" t="s">
        <v>149</v>
      </c>
      <c r="BB15" s="30" t="s">
        <v>149</v>
      </c>
      <c r="BC15" s="30" t="s">
        <v>113</v>
      </c>
      <c r="BD15" s="30" t="s">
        <v>113</v>
      </c>
      <c r="BE15" s="30" t="s">
        <v>113</v>
      </c>
      <c r="BF15" s="30" t="s">
        <v>123</v>
      </c>
      <c r="BG15" s="30" t="s">
        <v>123</v>
      </c>
      <c r="BH15" s="30" t="s">
        <v>123</v>
      </c>
      <c r="BI15" s="30" t="s">
        <v>123</v>
      </c>
      <c r="BJ15" s="30" t="s">
        <v>123</v>
      </c>
      <c r="BL15" s="30" t="s">
        <v>151</v>
      </c>
      <c r="BM15">
        <v>3379</v>
      </c>
      <c r="BN15" s="23">
        <f t="shared" si="14"/>
        <v>0.11233605016954701</v>
      </c>
    </row>
    <row r="16" spans="1:66" x14ac:dyDescent="0.25">
      <c r="B16">
        <v>23</v>
      </c>
      <c r="C16" s="23">
        <v>2.9300000000000002E-4</v>
      </c>
      <c r="D16" s="23">
        <v>0</v>
      </c>
      <c r="E16" s="23">
        <v>0</v>
      </c>
      <c r="F16" s="23">
        <v>9.8400000000000007E-5</v>
      </c>
      <c r="G16" s="23">
        <v>3.8900000000000002E-4</v>
      </c>
      <c r="H16" s="23">
        <v>1.45E-4</v>
      </c>
      <c r="I16" s="23">
        <v>8.8900000000000006E-5</v>
      </c>
      <c r="J16" s="23">
        <v>1.4999999999999999E-4</v>
      </c>
      <c r="K16" s="23">
        <v>6.58E-5</v>
      </c>
      <c r="L16" s="23">
        <v>4.2500000000000003E-5</v>
      </c>
      <c r="M16" s="23">
        <v>2.12E-5</v>
      </c>
      <c r="N16" s="23">
        <v>0</v>
      </c>
      <c r="Q16">
        <v>23</v>
      </c>
      <c r="R16" s="23">
        <f t="shared" si="2"/>
        <v>1.4873904243154808E-4</v>
      </c>
      <c r="S16" s="23">
        <f t="shared" si="3"/>
        <v>0</v>
      </c>
      <c r="T16" s="23">
        <f t="shared" si="4"/>
        <v>0</v>
      </c>
      <c r="U16" s="23">
        <f t="shared" si="5"/>
        <v>4.9951951451414098E-5</v>
      </c>
      <c r="V16" s="23">
        <f t="shared" si="6"/>
        <v>1.9747265360365939E-4</v>
      </c>
      <c r="W16" s="23">
        <f t="shared" si="7"/>
        <v>7.3608058541209793E-5</v>
      </c>
      <c r="X16" s="23">
        <f t="shared" si="8"/>
        <v>4.5129354512507255E-5</v>
      </c>
      <c r="Y16" s="23">
        <f t="shared" si="9"/>
        <v>7.6146267456423923E-5</v>
      </c>
      <c r="Z16" s="23">
        <f t="shared" si="10"/>
        <v>3.3402829324217965E-5</v>
      </c>
      <c r="AA16" s="23">
        <f t="shared" si="11"/>
        <v>2.1574775779320114E-5</v>
      </c>
      <c r="AB16" s="23">
        <f t="shared" si="12"/>
        <v>1.0762005800507916E-5</v>
      </c>
      <c r="AC16" s="23">
        <f t="shared" si="13"/>
        <v>0</v>
      </c>
      <c r="AF16">
        <v>23</v>
      </c>
      <c r="AG16" s="24">
        <f t="shared" si="15"/>
        <v>48</v>
      </c>
      <c r="AH16" s="25">
        <f t="shared" si="15"/>
        <v>46</v>
      </c>
      <c r="AI16" s="7">
        <f t="shared" si="15"/>
        <v>44</v>
      </c>
      <c r="AJ16" s="7">
        <f t="shared" si="15"/>
        <v>42</v>
      </c>
      <c r="AK16" s="26">
        <f t="shared" si="15"/>
        <v>40</v>
      </c>
      <c r="AL16" s="26">
        <f t="shared" si="15"/>
        <v>38</v>
      </c>
      <c r="AM16" s="26">
        <f t="shared" si="15"/>
        <v>36</v>
      </c>
      <c r="AN16" s="27">
        <f t="shared" si="15"/>
        <v>34</v>
      </c>
      <c r="AO16" s="27">
        <f t="shared" si="15"/>
        <v>32</v>
      </c>
      <c r="AP16" s="27">
        <f t="shared" si="15"/>
        <v>30</v>
      </c>
      <c r="AQ16" s="27">
        <f t="shared" si="15"/>
        <v>28</v>
      </c>
      <c r="AR16" s="27">
        <f t="shared" si="15"/>
        <v>26</v>
      </c>
      <c r="AS16">
        <v>3</v>
      </c>
      <c r="AX16">
        <v>23</v>
      </c>
      <c r="AY16" t="s">
        <v>159</v>
      </c>
      <c r="AZ16" s="30" t="s">
        <v>149</v>
      </c>
      <c r="BA16" s="30" t="s">
        <v>149</v>
      </c>
      <c r="BB16" s="30" t="s">
        <v>149</v>
      </c>
      <c r="BC16" s="30" t="s">
        <v>113</v>
      </c>
      <c r="BD16" s="30" t="s">
        <v>113</v>
      </c>
      <c r="BE16" s="30" t="s">
        <v>113</v>
      </c>
      <c r="BF16" s="30" t="s">
        <v>123</v>
      </c>
      <c r="BG16" s="30" t="s">
        <v>123</v>
      </c>
      <c r="BH16" s="30" t="s">
        <v>123</v>
      </c>
      <c r="BI16" s="30" t="s">
        <v>123</v>
      </c>
      <c r="BJ16" s="30" t="s">
        <v>123</v>
      </c>
      <c r="BL16" s="30" t="s">
        <v>150</v>
      </c>
      <c r="BM16">
        <v>3378</v>
      </c>
      <c r="BN16" s="23">
        <f t="shared" si="14"/>
        <v>6.746559296639161E-2</v>
      </c>
    </row>
    <row r="17" spans="2:66" x14ac:dyDescent="0.25">
      <c r="B17">
        <v>24</v>
      </c>
      <c r="C17" s="23">
        <v>0</v>
      </c>
      <c r="D17" s="23">
        <v>0</v>
      </c>
      <c r="E17" s="23">
        <v>6.19E-5</v>
      </c>
      <c r="F17" s="23">
        <v>6.9200000000000002E-5</v>
      </c>
      <c r="G17" s="23">
        <v>1.6899999999999999E-4</v>
      </c>
      <c r="H17" s="23">
        <v>1.13E-4</v>
      </c>
      <c r="I17" s="23">
        <v>7.4800000000000002E-5</v>
      </c>
      <c r="J17" s="23">
        <v>2.8600000000000001E-5</v>
      </c>
      <c r="K17" s="23">
        <v>3.3899999999999997E-5</v>
      </c>
      <c r="L17" s="23">
        <v>1.73E-5</v>
      </c>
      <c r="M17" s="23">
        <v>0</v>
      </c>
      <c r="N17" s="23">
        <v>0</v>
      </c>
      <c r="Q17">
        <v>24</v>
      </c>
      <c r="R17" s="23">
        <f t="shared" si="2"/>
        <v>0</v>
      </c>
      <c r="S17" s="23">
        <f t="shared" si="3"/>
        <v>0</v>
      </c>
      <c r="T17" s="23">
        <f t="shared" si="4"/>
        <v>3.1423026370350945E-5</v>
      </c>
      <c r="U17" s="23">
        <f t="shared" si="5"/>
        <v>3.5128811386563575E-5</v>
      </c>
      <c r="V17" s="23">
        <f t="shared" si="6"/>
        <v>8.5791461334237622E-5</v>
      </c>
      <c r="W17" s="23">
        <f t="shared" si="7"/>
        <v>5.736352148383936E-5</v>
      </c>
      <c r="X17" s="23">
        <f t="shared" si="8"/>
        <v>3.7971605371603398E-5</v>
      </c>
      <c r="Y17" s="23">
        <f t="shared" si="9"/>
        <v>1.4518554995024829E-5</v>
      </c>
      <c r="Z17" s="23">
        <f t="shared" si="10"/>
        <v>1.7209056445151807E-5</v>
      </c>
      <c r="AA17" s="23">
        <f t="shared" si="11"/>
        <v>8.7822028466408938E-6</v>
      </c>
      <c r="AB17" s="23">
        <f t="shared" si="12"/>
        <v>0</v>
      </c>
      <c r="AC17" s="23">
        <f t="shared" si="13"/>
        <v>0</v>
      </c>
      <c r="AF17">
        <v>24</v>
      </c>
      <c r="AG17" s="24">
        <f t="shared" si="15"/>
        <v>50</v>
      </c>
      <c r="AH17" s="25">
        <f t="shared" si="15"/>
        <v>48</v>
      </c>
      <c r="AI17" s="7">
        <f t="shared" si="15"/>
        <v>46</v>
      </c>
      <c r="AJ17" s="7">
        <f t="shared" si="15"/>
        <v>44</v>
      </c>
      <c r="AK17" s="26">
        <f t="shared" si="15"/>
        <v>42</v>
      </c>
      <c r="AL17" s="26">
        <f t="shared" si="15"/>
        <v>40</v>
      </c>
      <c r="AM17" s="26">
        <f t="shared" si="15"/>
        <v>38</v>
      </c>
      <c r="AN17" s="27">
        <f t="shared" si="15"/>
        <v>36</v>
      </c>
      <c r="AO17" s="27">
        <f t="shared" si="15"/>
        <v>34</v>
      </c>
      <c r="AP17" s="27">
        <f t="shared" si="15"/>
        <v>32</v>
      </c>
      <c r="AQ17" s="27">
        <f t="shared" si="15"/>
        <v>30</v>
      </c>
      <c r="AR17" s="27">
        <f t="shared" si="15"/>
        <v>28</v>
      </c>
      <c r="AS17">
        <v>2</v>
      </c>
      <c r="AX17">
        <v>24</v>
      </c>
      <c r="AY17" t="s">
        <v>158</v>
      </c>
      <c r="AZ17" s="30" t="s">
        <v>148</v>
      </c>
      <c r="BA17" s="30" t="s">
        <v>148</v>
      </c>
      <c r="BB17" s="30" t="s">
        <v>148</v>
      </c>
      <c r="BC17" s="30" t="s">
        <v>112</v>
      </c>
      <c r="BD17" s="30" t="s">
        <v>112</v>
      </c>
      <c r="BE17" s="30" t="s">
        <v>112</v>
      </c>
      <c r="BF17" s="30" t="s">
        <v>122</v>
      </c>
      <c r="BG17" s="30" t="s">
        <v>122</v>
      </c>
      <c r="BH17" s="30" t="s">
        <v>122</v>
      </c>
      <c r="BI17" s="30" t="s">
        <v>122</v>
      </c>
      <c r="BJ17" s="30" t="s">
        <v>122</v>
      </c>
      <c r="BL17" s="30" t="s">
        <v>149</v>
      </c>
      <c r="BM17">
        <v>3377</v>
      </c>
      <c r="BN17" s="23">
        <f t="shared" si="14"/>
        <v>9.2321765231300531E-3</v>
      </c>
    </row>
    <row r="18" spans="2:66" x14ac:dyDescent="0.25">
      <c r="B18">
        <v>25</v>
      </c>
      <c r="C18" s="23">
        <v>0</v>
      </c>
      <c r="D18" s="23">
        <v>0</v>
      </c>
      <c r="E18" s="23">
        <v>0</v>
      </c>
      <c r="F18" s="23">
        <v>6.7799999999999995E-5</v>
      </c>
      <c r="G18" s="23">
        <v>1.1399999999999999E-5</v>
      </c>
      <c r="H18" s="23">
        <v>1.05E-4</v>
      </c>
      <c r="I18" s="23">
        <v>1.4399999999999999E-5</v>
      </c>
      <c r="J18" s="23">
        <v>1.3E-6</v>
      </c>
      <c r="K18" s="23">
        <v>2.1800000000000001E-5</v>
      </c>
      <c r="L18" s="23">
        <v>0</v>
      </c>
      <c r="M18" s="23">
        <v>0</v>
      </c>
      <c r="N18" s="23">
        <v>0</v>
      </c>
      <c r="Q18">
        <v>25</v>
      </c>
      <c r="R18" s="23">
        <f t="shared" si="2"/>
        <v>0</v>
      </c>
      <c r="S18" s="23">
        <f t="shared" si="3"/>
        <v>0</v>
      </c>
      <c r="T18" s="23">
        <f t="shared" si="4"/>
        <v>0</v>
      </c>
      <c r="U18" s="23">
        <f t="shared" si="5"/>
        <v>3.4418112890303613E-5</v>
      </c>
      <c r="V18" s="23">
        <f t="shared" si="6"/>
        <v>5.7871163266882187E-6</v>
      </c>
      <c r="W18" s="23">
        <f t="shared" si="7"/>
        <v>5.3302387219496754E-5</v>
      </c>
      <c r="X18" s="23">
        <f t="shared" si="8"/>
        <v>7.3100416758166973E-6</v>
      </c>
      <c r="Y18" s="23">
        <f t="shared" si="9"/>
        <v>6.5993431795567413E-7</v>
      </c>
      <c r="Z18" s="23">
        <f t="shared" si="10"/>
        <v>1.1066590870333612E-5</v>
      </c>
      <c r="AA18" s="23">
        <f t="shared" si="11"/>
        <v>0</v>
      </c>
      <c r="AB18" s="23">
        <f t="shared" si="12"/>
        <v>0</v>
      </c>
      <c r="AC18" s="23">
        <f t="shared" si="13"/>
        <v>0</v>
      </c>
      <c r="AF18">
        <v>25</v>
      </c>
      <c r="AG18" s="24">
        <f t="shared" si="15"/>
        <v>52</v>
      </c>
      <c r="AH18" s="25">
        <f t="shared" si="15"/>
        <v>50</v>
      </c>
      <c r="AI18" s="7">
        <f t="shared" si="15"/>
        <v>48</v>
      </c>
      <c r="AJ18" s="7">
        <f t="shared" si="15"/>
        <v>46</v>
      </c>
      <c r="AK18" s="26">
        <f t="shared" si="15"/>
        <v>44</v>
      </c>
      <c r="AL18" s="26">
        <f t="shared" si="15"/>
        <v>42</v>
      </c>
      <c r="AM18" s="26">
        <f t="shared" si="15"/>
        <v>40</v>
      </c>
      <c r="AN18" s="27">
        <f t="shared" si="15"/>
        <v>38</v>
      </c>
      <c r="AO18" s="27">
        <f t="shared" si="15"/>
        <v>36</v>
      </c>
      <c r="AP18" s="27">
        <f t="shared" si="15"/>
        <v>34</v>
      </c>
      <c r="AQ18" s="27">
        <f t="shared" si="15"/>
        <v>32</v>
      </c>
      <c r="AR18" s="27">
        <f t="shared" si="15"/>
        <v>30</v>
      </c>
      <c r="AS18">
        <v>2</v>
      </c>
      <c r="AX18">
        <v>25</v>
      </c>
      <c r="AY18" t="s">
        <v>158</v>
      </c>
      <c r="AZ18" s="30" t="s">
        <v>148</v>
      </c>
      <c r="BA18" s="30" t="s">
        <v>148</v>
      </c>
      <c r="BB18" s="30" t="s">
        <v>148</v>
      </c>
      <c r="BC18" s="30" t="s">
        <v>112</v>
      </c>
      <c r="BD18" s="30" t="s">
        <v>112</v>
      </c>
      <c r="BE18" s="30" t="s">
        <v>112</v>
      </c>
      <c r="BF18" s="30" t="s">
        <v>122</v>
      </c>
      <c r="BG18" s="30" t="s">
        <v>122</v>
      </c>
      <c r="BH18" s="30" t="s">
        <v>122</v>
      </c>
      <c r="BI18" s="30" t="s">
        <v>122</v>
      </c>
      <c r="BJ18" s="30" t="s">
        <v>122</v>
      </c>
      <c r="BL18" s="30" t="s">
        <v>148</v>
      </c>
      <c r="BM18">
        <v>3376</v>
      </c>
      <c r="BN18" s="23">
        <f t="shared" si="14"/>
        <v>1.0096995064721813E-4</v>
      </c>
    </row>
    <row r="19" spans="2:66" x14ac:dyDescent="0.25">
      <c r="B19">
        <v>26</v>
      </c>
      <c r="C19" s="23">
        <v>0</v>
      </c>
      <c r="D19" s="23">
        <v>0</v>
      </c>
      <c r="E19" s="23">
        <v>0</v>
      </c>
      <c r="F19" s="23">
        <v>4.9200000000000003E-5</v>
      </c>
      <c r="G19" s="23">
        <v>0</v>
      </c>
      <c r="H19" s="23">
        <v>0</v>
      </c>
      <c r="I19" s="23">
        <v>0</v>
      </c>
      <c r="J19" s="23">
        <v>0</v>
      </c>
      <c r="K19" s="23">
        <v>0</v>
      </c>
      <c r="L19" s="23">
        <v>0</v>
      </c>
      <c r="M19" s="23">
        <v>0</v>
      </c>
      <c r="N19" s="23">
        <v>0</v>
      </c>
      <c r="Q19">
        <v>26</v>
      </c>
      <c r="R19" s="23">
        <f t="shared" si="2"/>
        <v>0</v>
      </c>
      <c r="S19" s="23">
        <f t="shared" si="3"/>
        <v>0</v>
      </c>
      <c r="T19" s="23">
        <f t="shared" si="4"/>
        <v>0</v>
      </c>
      <c r="U19" s="23">
        <f t="shared" si="5"/>
        <v>2.4975975725707049E-5</v>
      </c>
      <c r="V19" s="23">
        <f t="shared" si="6"/>
        <v>0</v>
      </c>
      <c r="W19" s="23">
        <f t="shared" si="7"/>
        <v>0</v>
      </c>
      <c r="X19" s="23">
        <f t="shared" si="8"/>
        <v>0</v>
      </c>
      <c r="Y19" s="23">
        <f t="shared" si="9"/>
        <v>0</v>
      </c>
      <c r="Z19" s="23">
        <f t="shared" si="10"/>
        <v>0</v>
      </c>
      <c r="AA19" s="23">
        <f t="shared" si="11"/>
        <v>0</v>
      </c>
      <c r="AB19" s="23">
        <f t="shared" si="12"/>
        <v>0</v>
      </c>
      <c r="AC19" s="23">
        <f t="shared" si="13"/>
        <v>0</v>
      </c>
      <c r="AF19">
        <v>26</v>
      </c>
      <c r="AG19" s="24">
        <f t="shared" si="15"/>
        <v>54</v>
      </c>
      <c r="AH19" s="25">
        <f t="shared" si="15"/>
        <v>52</v>
      </c>
      <c r="AI19" s="7">
        <f t="shared" si="15"/>
        <v>50</v>
      </c>
      <c r="AJ19" s="7">
        <f t="shared" si="15"/>
        <v>48</v>
      </c>
      <c r="AK19" s="26">
        <f t="shared" si="15"/>
        <v>46</v>
      </c>
      <c r="AL19" s="26">
        <f t="shared" si="15"/>
        <v>44</v>
      </c>
      <c r="AM19" s="26">
        <f t="shared" si="15"/>
        <v>42</v>
      </c>
      <c r="AN19" s="27">
        <f t="shared" si="15"/>
        <v>40</v>
      </c>
      <c r="AO19" s="27">
        <f t="shared" si="15"/>
        <v>38</v>
      </c>
      <c r="AP19" s="27">
        <f t="shared" si="15"/>
        <v>36</v>
      </c>
      <c r="AQ19" s="27">
        <f t="shared" si="15"/>
        <v>34</v>
      </c>
      <c r="AR19" s="27">
        <f t="shared" si="15"/>
        <v>32</v>
      </c>
      <c r="AS19">
        <v>1</v>
      </c>
      <c r="AX19">
        <v>26</v>
      </c>
      <c r="AY19" t="s">
        <v>157</v>
      </c>
      <c r="AZ19" s="30" t="s">
        <v>147</v>
      </c>
      <c r="BA19" s="30" t="s">
        <v>147</v>
      </c>
      <c r="BB19" s="30" t="s">
        <v>147</v>
      </c>
      <c r="BC19" s="30" t="s">
        <v>111</v>
      </c>
      <c r="BD19" s="30" t="s">
        <v>111</v>
      </c>
      <c r="BE19" s="30" t="s">
        <v>111</v>
      </c>
      <c r="BF19" s="30" t="s">
        <v>121</v>
      </c>
      <c r="BG19" s="30" t="s">
        <v>121</v>
      </c>
      <c r="BH19" s="30" t="s">
        <v>121</v>
      </c>
      <c r="BI19" s="30" t="s">
        <v>121</v>
      </c>
      <c r="BJ19" s="30" t="s">
        <v>121</v>
      </c>
      <c r="BL19" s="30" t="s">
        <v>147</v>
      </c>
      <c r="BM19">
        <v>3375</v>
      </c>
      <c r="BN19" s="23">
        <f t="shared" si="14"/>
        <v>2.4975975725707049E-5</v>
      </c>
    </row>
    <row r="20" spans="2:66" x14ac:dyDescent="0.25">
      <c r="B20">
        <v>27</v>
      </c>
      <c r="C20" s="23">
        <v>0</v>
      </c>
      <c r="D20" s="23">
        <v>0</v>
      </c>
      <c r="E20" s="23">
        <v>0</v>
      </c>
      <c r="F20" s="23">
        <v>4.2200000000000003E-5</v>
      </c>
      <c r="G20" s="23">
        <v>0</v>
      </c>
      <c r="H20" s="23">
        <v>0</v>
      </c>
      <c r="I20" s="23">
        <v>0</v>
      </c>
      <c r="J20" s="23">
        <v>0</v>
      </c>
      <c r="K20" s="23">
        <v>0</v>
      </c>
      <c r="L20" s="23">
        <v>0</v>
      </c>
      <c r="M20" s="23">
        <v>0</v>
      </c>
      <c r="N20" s="23">
        <v>0</v>
      </c>
      <c r="Q20">
        <v>27</v>
      </c>
      <c r="R20" s="23">
        <f t="shared" si="2"/>
        <v>0</v>
      </c>
      <c r="S20" s="23">
        <f t="shared" si="3"/>
        <v>0</v>
      </c>
      <c r="T20" s="23">
        <f t="shared" si="4"/>
        <v>0</v>
      </c>
      <c r="U20" s="23">
        <f t="shared" si="5"/>
        <v>2.1422483244407268E-5</v>
      </c>
      <c r="V20" s="23">
        <f t="shared" si="6"/>
        <v>0</v>
      </c>
      <c r="W20" s="23">
        <f t="shared" si="7"/>
        <v>0</v>
      </c>
      <c r="X20" s="23">
        <f t="shared" si="8"/>
        <v>0</v>
      </c>
      <c r="Y20" s="23">
        <f t="shared" si="9"/>
        <v>0</v>
      </c>
      <c r="Z20" s="23">
        <f t="shared" si="10"/>
        <v>0</v>
      </c>
      <c r="AA20" s="23">
        <f t="shared" si="11"/>
        <v>0</v>
      </c>
      <c r="AB20" s="23">
        <f t="shared" si="12"/>
        <v>0</v>
      </c>
      <c r="AC20" s="23">
        <f t="shared" si="13"/>
        <v>0</v>
      </c>
      <c r="AF20">
        <v>27</v>
      </c>
      <c r="AG20" s="24">
        <f t="shared" si="15"/>
        <v>56</v>
      </c>
      <c r="AH20" s="25">
        <f t="shared" si="15"/>
        <v>54</v>
      </c>
      <c r="AI20" s="7">
        <f t="shared" si="15"/>
        <v>52</v>
      </c>
      <c r="AJ20" s="7">
        <f t="shared" si="15"/>
        <v>50</v>
      </c>
      <c r="AK20" s="26">
        <f t="shared" si="15"/>
        <v>48</v>
      </c>
      <c r="AL20" s="26">
        <f t="shared" si="15"/>
        <v>46</v>
      </c>
      <c r="AM20" s="26">
        <f t="shared" si="15"/>
        <v>44</v>
      </c>
      <c r="AN20" s="27">
        <f t="shared" si="15"/>
        <v>42</v>
      </c>
      <c r="AO20" s="27">
        <f t="shared" si="15"/>
        <v>40</v>
      </c>
      <c r="AP20" s="27">
        <f t="shared" si="15"/>
        <v>38</v>
      </c>
      <c r="AQ20" s="27">
        <f t="shared" si="15"/>
        <v>36</v>
      </c>
      <c r="AR20" s="27">
        <f t="shared" si="15"/>
        <v>34</v>
      </c>
      <c r="AS20">
        <v>0</v>
      </c>
      <c r="AX20">
        <v>27</v>
      </c>
      <c r="AY20" t="s">
        <v>156</v>
      </c>
      <c r="AZ20" s="30" t="s">
        <v>146</v>
      </c>
      <c r="BA20" s="30" t="s">
        <v>146</v>
      </c>
      <c r="BB20" s="30" t="s">
        <v>146</v>
      </c>
      <c r="BC20" s="30" t="s">
        <v>110</v>
      </c>
      <c r="BD20" s="30" t="s">
        <v>110</v>
      </c>
      <c r="BE20" s="30" t="s">
        <v>110</v>
      </c>
      <c r="BF20" s="30" t="s">
        <v>120</v>
      </c>
      <c r="BG20" s="30" t="s">
        <v>120</v>
      </c>
      <c r="BH20" s="30" t="s">
        <v>120</v>
      </c>
      <c r="BI20" s="30" t="s">
        <v>120</v>
      </c>
      <c r="BJ20" s="30" t="s">
        <v>120</v>
      </c>
      <c r="BL20" s="30" t="s">
        <v>146</v>
      </c>
      <c r="BM20">
        <v>3374</v>
      </c>
      <c r="BN20" s="23">
        <f t="shared" si="14"/>
        <v>2.1422483244407268E-5</v>
      </c>
    </row>
    <row r="21" spans="2:66" x14ac:dyDescent="0.25">
      <c r="B21">
        <v>28</v>
      </c>
      <c r="C21" s="23">
        <v>0</v>
      </c>
      <c r="D21" s="23">
        <v>0</v>
      </c>
      <c r="E21" s="23">
        <v>0</v>
      </c>
      <c r="F21" s="23">
        <v>1.5400000000000002E-5</v>
      </c>
      <c r="G21" s="23">
        <v>0</v>
      </c>
      <c r="H21" s="23">
        <v>0</v>
      </c>
      <c r="I21" s="23">
        <v>0</v>
      </c>
      <c r="J21" s="23">
        <v>0</v>
      </c>
      <c r="K21" s="23">
        <v>0</v>
      </c>
      <c r="L21" s="23">
        <v>0</v>
      </c>
      <c r="M21" s="23">
        <v>0</v>
      </c>
      <c r="N21" s="23">
        <v>0</v>
      </c>
      <c r="Q21">
        <v>28</v>
      </c>
      <c r="R21" s="23">
        <f t="shared" si="2"/>
        <v>0</v>
      </c>
      <c r="S21" s="23">
        <f t="shared" si="3"/>
        <v>0</v>
      </c>
      <c r="T21" s="23">
        <f t="shared" si="4"/>
        <v>0</v>
      </c>
      <c r="U21" s="23">
        <f t="shared" si="5"/>
        <v>7.8176834588595246E-6</v>
      </c>
      <c r="V21" s="23">
        <f t="shared" si="6"/>
        <v>0</v>
      </c>
      <c r="W21" s="23">
        <f t="shared" si="7"/>
        <v>0</v>
      </c>
      <c r="X21" s="23">
        <f t="shared" si="8"/>
        <v>0</v>
      </c>
      <c r="Y21" s="23">
        <f t="shared" si="9"/>
        <v>0</v>
      </c>
      <c r="Z21" s="23">
        <f t="shared" si="10"/>
        <v>0</v>
      </c>
      <c r="AA21" s="23">
        <f t="shared" si="11"/>
        <v>0</v>
      </c>
      <c r="AB21" s="23">
        <f t="shared" si="12"/>
        <v>0</v>
      </c>
      <c r="AC21" s="23">
        <f t="shared" si="13"/>
        <v>0</v>
      </c>
      <c r="AF21">
        <v>28</v>
      </c>
      <c r="AG21" s="24">
        <f t="shared" si="15"/>
        <v>58</v>
      </c>
      <c r="AH21" s="25">
        <f t="shared" si="15"/>
        <v>56</v>
      </c>
      <c r="AI21" s="7">
        <f t="shared" si="15"/>
        <v>54</v>
      </c>
      <c r="AJ21" s="7">
        <f t="shared" si="15"/>
        <v>52</v>
      </c>
      <c r="AK21" s="26">
        <f t="shared" si="15"/>
        <v>50</v>
      </c>
      <c r="AL21" s="26">
        <f t="shared" si="15"/>
        <v>48</v>
      </c>
      <c r="AM21" s="26">
        <f t="shared" si="15"/>
        <v>46</v>
      </c>
      <c r="AN21" s="27">
        <f t="shared" si="15"/>
        <v>44</v>
      </c>
      <c r="AO21" s="27">
        <f t="shared" si="15"/>
        <v>42</v>
      </c>
      <c r="AP21" s="27">
        <f t="shared" si="15"/>
        <v>40</v>
      </c>
      <c r="AQ21" s="27">
        <f t="shared" si="15"/>
        <v>38</v>
      </c>
      <c r="AR21" s="27">
        <f t="shared" si="15"/>
        <v>36</v>
      </c>
      <c r="AS21">
        <v>-1</v>
      </c>
      <c r="AX21">
        <v>28</v>
      </c>
      <c r="AY21" t="s">
        <v>155</v>
      </c>
      <c r="AZ21" s="30" t="s">
        <v>145</v>
      </c>
      <c r="BA21" s="30" t="s">
        <v>145</v>
      </c>
      <c r="BB21" s="30" t="s">
        <v>145</v>
      </c>
      <c r="BC21" s="30" t="s">
        <v>109</v>
      </c>
      <c r="BD21" s="30" t="s">
        <v>109</v>
      </c>
      <c r="BE21" s="30" t="s">
        <v>109</v>
      </c>
      <c r="BF21" s="30" t="s">
        <v>119</v>
      </c>
      <c r="BG21" s="30" t="s">
        <v>119</v>
      </c>
      <c r="BH21" s="30" t="s">
        <v>119</v>
      </c>
      <c r="BI21" s="30" t="s">
        <v>119</v>
      </c>
      <c r="BJ21" s="30" t="s">
        <v>119</v>
      </c>
      <c r="BL21" s="30" t="s">
        <v>145</v>
      </c>
      <c r="BM21">
        <v>3373</v>
      </c>
      <c r="BN21" s="23">
        <f t="shared" si="14"/>
        <v>7.8176834588595246E-6</v>
      </c>
    </row>
    <row r="22" spans="2:66" x14ac:dyDescent="0.25">
      <c r="B22">
        <v>29</v>
      </c>
      <c r="C22" s="23">
        <v>0</v>
      </c>
      <c r="D22" s="23">
        <v>0</v>
      </c>
      <c r="E22" s="23">
        <v>0</v>
      </c>
      <c r="F22" s="23">
        <v>5.31E-6</v>
      </c>
      <c r="G22" s="23">
        <v>0</v>
      </c>
      <c r="H22" s="23">
        <v>0</v>
      </c>
      <c r="I22" s="23">
        <v>3.0800000000000003E-5</v>
      </c>
      <c r="J22" s="23">
        <v>0</v>
      </c>
      <c r="K22" s="23">
        <v>0</v>
      </c>
      <c r="L22" s="23">
        <v>0</v>
      </c>
      <c r="M22" s="23">
        <v>0</v>
      </c>
      <c r="N22" s="23">
        <v>0</v>
      </c>
      <c r="Q22">
        <v>29</v>
      </c>
      <c r="R22" s="23">
        <f t="shared" si="2"/>
        <v>0</v>
      </c>
      <c r="S22" s="23">
        <f t="shared" si="3"/>
        <v>0</v>
      </c>
      <c r="T22" s="23">
        <f t="shared" si="4"/>
        <v>0</v>
      </c>
      <c r="U22" s="23">
        <f t="shared" si="5"/>
        <v>2.6955778679574072E-6</v>
      </c>
      <c r="V22" s="23">
        <f t="shared" si="6"/>
        <v>0</v>
      </c>
      <c r="W22" s="23">
        <f t="shared" si="7"/>
        <v>0</v>
      </c>
      <c r="X22" s="23">
        <f t="shared" si="8"/>
        <v>1.5635366917719049E-5</v>
      </c>
      <c r="Y22" s="23">
        <f t="shared" si="9"/>
        <v>0</v>
      </c>
      <c r="Z22" s="23">
        <f t="shared" si="10"/>
        <v>0</v>
      </c>
      <c r="AA22" s="23">
        <f t="shared" si="11"/>
        <v>0</v>
      </c>
      <c r="AB22" s="23">
        <f t="shared" si="12"/>
        <v>0</v>
      </c>
      <c r="AC22" s="23">
        <f t="shared" si="13"/>
        <v>0</v>
      </c>
      <c r="AF22">
        <v>29</v>
      </c>
      <c r="AG22" s="24">
        <f t="shared" si="15"/>
        <v>60</v>
      </c>
      <c r="AH22" s="25">
        <f t="shared" si="15"/>
        <v>58</v>
      </c>
      <c r="AI22" s="7">
        <f t="shared" si="15"/>
        <v>56</v>
      </c>
      <c r="AJ22" s="7">
        <f t="shared" si="15"/>
        <v>54</v>
      </c>
      <c r="AK22" s="26">
        <f t="shared" si="15"/>
        <v>52</v>
      </c>
      <c r="AL22" s="26">
        <f t="shared" si="15"/>
        <v>50</v>
      </c>
      <c r="AM22" s="26">
        <f t="shared" si="15"/>
        <v>48</v>
      </c>
      <c r="AN22" s="27">
        <f t="shared" si="15"/>
        <v>46</v>
      </c>
      <c r="AO22" s="27">
        <f t="shared" si="15"/>
        <v>44</v>
      </c>
      <c r="AP22" s="27">
        <f t="shared" si="15"/>
        <v>42</v>
      </c>
      <c r="AQ22" s="27">
        <f t="shared" si="15"/>
        <v>40</v>
      </c>
      <c r="AR22" s="27">
        <f t="shared" si="15"/>
        <v>38</v>
      </c>
      <c r="AS22">
        <v>-2</v>
      </c>
      <c r="AX22">
        <v>29</v>
      </c>
      <c r="AY22" t="s">
        <v>154</v>
      </c>
      <c r="AZ22" s="30" t="s">
        <v>144</v>
      </c>
      <c r="BA22" s="30" t="s">
        <v>144</v>
      </c>
      <c r="BB22" s="30" t="s">
        <v>144</v>
      </c>
      <c r="BC22" s="30" t="s">
        <v>109</v>
      </c>
      <c r="BD22" s="30" t="s">
        <v>109</v>
      </c>
      <c r="BE22" s="30" t="s">
        <v>109</v>
      </c>
      <c r="BF22" s="30" t="s">
        <v>118</v>
      </c>
      <c r="BG22" s="30" t="s">
        <v>118</v>
      </c>
      <c r="BH22" s="30" t="s">
        <v>118</v>
      </c>
      <c r="BI22" s="30" t="s">
        <v>118</v>
      </c>
      <c r="BJ22" s="30" t="s">
        <v>118</v>
      </c>
      <c r="BL22" s="30" t="s">
        <v>144</v>
      </c>
      <c r="BM22">
        <v>3372</v>
      </c>
      <c r="BN22" s="23">
        <f t="shared" si="14"/>
        <v>2.6955778679574072E-6</v>
      </c>
    </row>
    <row r="23" spans="2:66" x14ac:dyDescent="0.25">
      <c r="B23">
        <v>30</v>
      </c>
      <c r="C23" s="23">
        <v>0</v>
      </c>
      <c r="D23" s="23">
        <v>0</v>
      </c>
      <c r="E23" s="23">
        <v>0</v>
      </c>
      <c r="F23" s="23">
        <v>0</v>
      </c>
      <c r="G23" s="23">
        <v>0</v>
      </c>
      <c r="H23" s="23">
        <v>0</v>
      </c>
      <c r="I23" s="23">
        <v>0</v>
      </c>
      <c r="J23" s="23">
        <v>0</v>
      </c>
      <c r="K23" s="23">
        <v>0</v>
      </c>
      <c r="L23" s="23">
        <v>0</v>
      </c>
      <c r="M23" s="23">
        <v>0</v>
      </c>
      <c r="N23" s="23">
        <v>0</v>
      </c>
      <c r="Q23">
        <v>30</v>
      </c>
      <c r="R23" s="23">
        <f t="shared" si="2"/>
        <v>0</v>
      </c>
      <c r="S23" s="23">
        <f t="shared" si="3"/>
        <v>0</v>
      </c>
      <c r="T23" s="23">
        <f t="shared" si="4"/>
        <v>0</v>
      </c>
      <c r="U23" s="23">
        <f t="shared" si="5"/>
        <v>0</v>
      </c>
      <c r="V23" s="23">
        <f t="shared" si="6"/>
        <v>0</v>
      </c>
      <c r="W23" s="23">
        <f t="shared" si="7"/>
        <v>0</v>
      </c>
      <c r="X23" s="23">
        <f t="shared" si="8"/>
        <v>0</v>
      </c>
      <c r="Y23" s="23">
        <f t="shared" si="9"/>
        <v>0</v>
      </c>
      <c r="Z23" s="23">
        <f t="shared" si="10"/>
        <v>0</v>
      </c>
      <c r="AA23" s="23">
        <f t="shared" si="11"/>
        <v>0</v>
      </c>
      <c r="AB23" s="23">
        <f t="shared" si="12"/>
        <v>0</v>
      </c>
      <c r="AC23" s="23">
        <f t="shared" si="13"/>
        <v>0</v>
      </c>
      <c r="AF23">
        <v>30</v>
      </c>
      <c r="AG23" s="24">
        <f t="shared" si="15"/>
        <v>62</v>
      </c>
      <c r="AH23" s="25">
        <f t="shared" si="15"/>
        <v>60</v>
      </c>
      <c r="AI23" s="7">
        <f t="shared" si="15"/>
        <v>58</v>
      </c>
      <c r="AJ23" s="7">
        <f t="shared" si="15"/>
        <v>56</v>
      </c>
      <c r="AK23" s="26">
        <f t="shared" si="15"/>
        <v>54</v>
      </c>
      <c r="AL23" s="26">
        <f t="shared" si="15"/>
        <v>52</v>
      </c>
      <c r="AM23" s="26">
        <f t="shared" si="15"/>
        <v>50</v>
      </c>
      <c r="AN23" s="27">
        <f t="shared" si="15"/>
        <v>48</v>
      </c>
      <c r="AO23" s="27">
        <f t="shared" si="15"/>
        <v>46</v>
      </c>
      <c r="AP23" s="27">
        <f t="shared" si="15"/>
        <v>44</v>
      </c>
      <c r="AQ23" s="27">
        <f t="shared" si="15"/>
        <v>42</v>
      </c>
      <c r="AR23" s="27">
        <f t="shared" si="15"/>
        <v>40</v>
      </c>
      <c r="AS23">
        <v>-2</v>
      </c>
      <c r="AX23">
        <v>30</v>
      </c>
      <c r="AY23" t="s">
        <v>154</v>
      </c>
      <c r="AZ23" s="30" t="s">
        <v>144</v>
      </c>
      <c r="BA23" s="30" t="s">
        <v>144</v>
      </c>
      <c r="BB23" s="30" t="s">
        <v>144</v>
      </c>
      <c r="BC23" s="30" t="s">
        <v>109</v>
      </c>
      <c r="BD23" s="30" t="s">
        <v>109</v>
      </c>
      <c r="BE23" s="30" t="s">
        <v>109</v>
      </c>
      <c r="BF23" s="30" t="s">
        <v>118</v>
      </c>
      <c r="BG23" s="30" t="s">
        <v>118</v>
      </c>
      <c r="BH23" s="30" t="s">
        <v>118</v>
      </c>
      <c r="BI23" s="30" t="s">
        <v>118</v>
      </c>
      <c r="BJ23" s="30" t="s">
        <v>118</v>
      </c>
      <c r="BL23" s="30" t="s">
        <v>117</v>
      </c>
      <c r="BM23">
        <v>3339</v>
      </c>
      <c r="BN23" s="23">
        <f t="shared" si="14"/>
        <v>0.15543991396771337</v>
      </c>
    </row>
    <row r="24" spans="2:66" x14ac:dyDescent="0.25">
      <c r="B24">
        <v>31</v>
      </c>
      <c r="C24" s="23">
        <v>0</v>
      </c>
      <c r="D24" s="23">
        <v>0</v>
      </c>
      <c r="E24" s="23">
        <v>0</v>
      </c>
      <c r="F24" s="23">
        <v>0</v>
      </c>
      <c r="G24" s="23">
        <v>0</v>
      </c>
      <c r="H24" s="23">
        <v>0</v>
      </c>
      <c r="I24" s="23">
        <v>2.3099999999999999E-5</v>
      </c>
      <c r="J24" s="23">
        <v>0</v>
      </c>
      <c r="K24" s="23">
        <v>0</v>
      </c>
      <c r="L24" s="23">
        <v>0</v>
      </c>
      <c r="M24" s="23">
        <v>0</v>
      </c>
      <c r="N24" s="23">
        <v>0</v>
      </c>
      <c r="Q24">
        <v>31</v>
      </c>
      <c r="R24" s="23">
        <f t="shared" si="2"/>
        <v>0</v>
      </c>
      <c r="S24" s="23">
        <f t="shared" si="3"/>
        <v>0</v>
      </c>
      <c r="T24" s="23">
        <f t="shared" si="4"/>
        <v>0</v>
      </c>
      <c r="U24" s="23">
        <f t="shared" si="5"/>
        <v>0</v>
      </c>
      <c r="V24" s="23">
        <f t="shared" si="6"/>
        <v>0</v>
      </c>
      <c r="W24" s="23">
        <f t="shared" si="7"/>
        <v>0</v>
      </c>
      <c r="X24" s="23">
        <f t="shared" si="8"/>
        <v>1.1726525188289285E-5</v>
      </c>
      <c r="Y24" s="23">
        <f t="shared" si="9"/>
        <v>0</v>
      </c>
      <c r="Z24" s="23">
        <f t="shared" si="10"/>
        <v>0</v>
      </c>
      <c r="AA24" s="23">
        <f t="shared" si="11"/>
        <v>0</v>
      </c>
      <c r="AB24" s="23">
        <f t="shared" si="12"/>
        <v>0</v>
      </c>
      <c r="AC24" s="23">
        <f t="shared" si="13"/>
        <v>0</v>
      </c>
      <c r="AF24">
        <v>31</v>
      </c>
      <c r="AG24" s="24">
        <f t="shared" si="15"/>
        <v>64</v>
      </c>
      <c r="AH24" s="25">
        <f t="shared" si="15"/>
        <v>62</v>
      </c>
      <c r="AI24" s="7">
        <f t="shared" si="15"/>
        <v>60</v>
      </c>
      <c r="AJ24" s="7">
        <f t="shared" si="15"/>
        <v>58</v>
      </c>
      <c r="AK24" s="26">
        <f t="shared" si="15"/>
        <v>56</v>
      </c>
      <c r="AL24" s="26">
        <f t="shared" si="15"/>
        <v>54</v>
      </c>
      <c r="AM24" s="26">
        <f t="shared" si="15"/>
        <v>52</v>
      </c>
      <c r="AN24" s="27">
        <f t="shared" si="15"/>
        <v>50</v>
      </c>
      <c r="AO24" s="27">
        <f t="shared" si="15"/>
        <v>48</v>
      </c>
      <c r="AP24" s="27">
        <f t="shared" si="15"/>
        <v>46</v>
      </c>
      <c r="AQ24" s="27">
        <f t="shared" si="15"/>
        <v>44</v>
      </c>
      <c r="AR24" s="27">
        <f t="shared" si="15"/>
        <v>42</v>
      </c>
      <c r="AS24">
        <v>-2</v>
      </c>
      <c r="AX24">
        <v>31</v>
      </c>
      <c r="AY24" t="s">
        <v>154</v>
      </c>
      <c r="AZ24" s="30" t="s">
        <v>144</v>
      </c>
      <c r="BA24" s="30" t="s">
        <v>144</v>
      </c>
      <c r="BB24" s="30" t="s">
        <v>144</v>
      </c>
      <c r="BC24" s="30" t="s">
        <v>109</v>
      </c>
      <c r="BD24" s="30" t="s">
        <v>109</v>
      </c>
      <c r="BE24" s="30" t="s">
        <v>109</v>
      </c>
      <c r="BF24" s="30" t="s">
        <v>118</v>
      </c>
      <c r="BG24" s="30" t="s">
        <v>118</v>
      </c>
      <c r="BH24" s="30" t="s">
        <v>118</v>
      </c>
      <c r="BI24" s="30" t="s">
        <v>118</v>
      </c>
      <c r="BJ24" s="30" t="s">
        <v>118</v>
      </c>
      <c r="BL24" s="30" t="s">
        <v>116</v>
      </c>
      <c r="BM24">
        <v>3338</v>
      </c>
      <c r="BN24" s="23">
        <f t="shared" si="14"/>
        <v>4.0793586043538478E-2</v>
      </c>
    </row>
    <row r="25" spans="2:66" x14ac:dyDescent="0.25">
      <c r="B25">
        <v>32</v>
      </c>
      <c r="C25" s="23">
        <v>0</v>
      </c>
      <c r="D25" s="23">
        <v>0</v>
      </c>
      <c r="E25" s="23">
        <v>0</v>
      </c>
      <c r="F25" s="23">
        <v>0</v>
      </c>
      <c r="G25" s="23">
        <v>0</v>
      </c>
      <c r="H25" s="23">
        <v>0</v>
      </c>
      <c r="I25" s="23">
        <v>0</v>
      </c>
      <c r="J25" s="23">
        <v>0</v>
      </c>
      <c r="K25" s="23">
        <v>0</v>
      </c>
      <c r="L25" s="23">
        <v>0</v>
      </c>
      <c r="M25" s="23">
        <v>0</v>
      </c>
      <c r="N25" s="23">
        <v>0</v>
      </c>
      <c r="Q25">
        <v>32</v>
      </c>
      <c r="R25" s="23">
        <f t="shared" si="2"/>
        <v>0</v>
      </c>
      <c r="S25" s="23">
        <f t="shared" si="3"/>
        <v>0</v>
      </c>
      <c r="T25" s="23">
        <f t="shared" si="4"/>
        <v>0</v>
      </c>
      <c r="U25" s="23">
        <f t="shared" si="5"/>
        <v>0</v>
      </c>
      <c r="V25" s="23">
        <f t="shared" si="6"/>
        <v>0</v>
      </c>
      <c r="W25" s="23">
        <f t="shared" si="7"/>
        <v>0</v>
      </c>
      <c r="X25" s="23">
        <f t="shared" si="8"/>
        <v>0</v>
      </c>
      <c r="Y25" s="23">
        <f t="shared" si="9"/>
        <v>0</v>
      </c>
      <c r="Z25" s="23">
        <f t="shared" si="10"/>
        <v>0</v>
      </c>
      <c r="AA25" s="23">
        <f t="shared" si="11"/>
        <v>0</v>
      </c>
      <c r="AB25" s="23">
        <f t="shared" si="12"/>
        <v>0</v>
      </c>
      <c r="AC25" s="23">
        <f t="shared" si="13"/>
        <v>0</v>
      </c>
      <c r="AF25">
        <v>32</v>
      </c>
      <c r="AG25" s="24">
        <f t="shared" si="15"/>
        <v>66</v>
      </c>
      <c r="AH25" s="25">
        <f t="shared" si="15"/>
        <v>64</v>
      </c>
      <c r="AI25" s="7">
        <f t="shared" si="15"/>
        <v>62</v>
      </c>
      <c r="AJ25" s="7">
        <f t="shared" si="15"/>
        <v>60</v>
      </c>
      <c r="AK25" s="26">
        <f t="shared" si="15"/>
        <v>58</v>
      </c>
      <c r="AL25" s="26">
        <f t="shared" si="15"/>
        <v>56</v>
      </c>
      <c r="AM25" s="26">
        <f t="shared" si="15"/>
        <v>54</v>
      </c>
      <c r="AN25" s="27">
        <f t="shared" si="15"/>
        <v>52</v>
      </c>
      <c r="AO25" s="27">
        <f t="shared" si="15"/>
        <v>50</v>
      </c>
      <c r="AP25" s="27">
        <f t="shared" si="15"/>
        <v>48</v>
      </c>
      <c r="AQ25" s="27">
        <f t="shared" si="15"/>
        <v>46</v>
      </c>
      <c r="AR25" s="27">
        <f t="shared" si="15"/>
        <v>44</v>
      </c>
      <c r="AS25">
        <v>-2</v>
      </c>
      <c r="AX25">
        <v>32</v>
      </c>
      <c r="AY25" t="s">
        <v>154</v>
      </c>
      <c r="AZ25" s="30" t="s">
        <v>144</v>
      </c>
      <c r="BA25" s="30" t="s">
        <v>144</v>
      </c>
      <c r="BB25" s="30" t="s">
        <v>144</v>
      </c>
      <c r="BC25" s="30" t="s">
        <v>109</v>
      </c>
      <c r="BD25" s="30" t="s">
        <v>109</v>
      </c>
      <c r="BE25" s="30" t="s">
        <v>109</v>
      </c>
      <c r="BF25" s="30" t="s">
        <v>118</v>
      </c>
      <c r="BG25" s="30" t="s">
        <v>118</v>
      </c>
      <c r="BH25" s="30" t="s">
        <v>118</v>
      </c>
      <c r="BI25" s="30" t="s">
        <v>118</v>
      </c>
      <c r="BJ25" s="30" t="s">
        <v>118</v>
      </c>
      <c r="BL25" s="30" t="s">
        <v>115</v>
      </c>
      <c r="BM25">
        <v>3337</v>
      </c>
      <c r="BN25" s="23">
        <f t="shared" si="14"/>
        <v>5.5815214045558739E-2</v>
      </c>
    </row>
    <row r="26" spans="2:66" x14ac:dyDescent="0.25">
      <c r="BL26" s="30" t="s">
        <v>114</v>
      </c>
      <c r="BM26">
        <v>3336</v>
      </c>
      <c r="BN26" s="23">
        <f t="shared" si="14"/>
        <v>1.5163260059489219E-2</v>
      </c>
    </row>
    <row r="27" spans="2:66" x14ac:dyDescent="0.25">
      <c r="BL27" s="30" t="s">
        <v>113</v>
      </c>
      <c r="BM27">
        <v>3335</v>
      </c>
      <c r="BN27" s="23">
        <f t="shared" si="14"/>
        <v>5.2833326211965178E-3</v>
      </c>
    </row>
    <row r="28" spans="2:66" x14ac:dyDescent="0.25">
      <c r="C28" s="23"/>
      <c r="BL28" s="30" t="s">
        <v>112</v>
      </c>
      <c r="BM28">
        <v>3334</v>
      </c>
      <c r="BN28" s="23">
        <f t="shared" si="14"/>
        <v>2.4752613341168207E-4</v>
      </c>
    </row>
    <row r="29" spans="2:66" x14ac:dyDescent="0.25">
      <c r="BL29" s="30" t="s">
        <v>111</v>
      </c>
      <c r="BM29">
        <v>3333</v>
      </c>
      <c r="BN29" s="23">
        <f t="shared" si="14"/>
        <v>0</v>
      </c>
    </row>
    <row r="30" spans="2:66" x14ac:dyDescent="0.25">
      <c r="BL30" s="30" t="s">
        <v>110</v>
      </c>
      <c r="BM30">
        <v>3332</v>
      </c>
      <c r="BN30" s="23">
        <f t="shared" si="14"/>
        <v>0</v>
      </c>
    </row>
    <row r="31" spans="2:66" x14ac:dyDescent="0.25">
      <c r="BL31" s="30" t="s">
        <v>109</v>
      </c>
      <c r="BM31">
        <v>3331</v>
      </c>
      <c r="BN31" s="23">
        <f t="shared" si="14"/>
        <v>2.7361892106008333E-5</v>
      </c>
    </row>
    <row r="32" spans="2:66" x14ac:dyDescent="0.25">
      <c r="BL32" s="30" t="s">
        <v>126</v>
      </c>
      <c r="BM32">
        <v>3349</v>
      </c>
      <c r="BN32" s="23">
        <f t="shared" si="14"/>
        <v>2.5418639360520395E-2</v>
      </c>
    </row>
    <row r="33" spans="64:66" x14ac:dyDescent="0.25">
      <c r="BL33" s="30" t="s">
        <v>125</v>
      </c>
      <c r="BM33">
        <v>3348</v>
      </c>
      <c r="BN33" s="23">
        <f t="shared" si="14"/>
        <v>3.6073025103023227E-3</v>
      </c>
    </row>
    <row r="34" spans="64:66" x14ac:dyDescent="0.25">
      <c r="BL34" s="30" t="s">
        <v>124</v>
      </c>
      <c r="BM34">
        <v>3347</v>
      </c>
      <c r="BN34" s="23">
        <f t="shared" si="14"/>
        <v>3.2018490181860179E-3</v>
      </c>
    </row>
    <row r="35" spans="64:66" x14ac:dyDescent="0.25">
      <c r="BL35" s="30" t="s">
        <v>123</v>
      </c>
      <c r="BM35">
        <v>3346</v>
      </c>
      <c r="BN35" s="23">
        <f t="shared" si="14"/>
        <v>1.7794367421000189E-3</v>
      </c>
    </row>
    <row r="36" spans="64:66" x14ac:dyDescent="0.25">
      <c r="BL36" s="30" t="s">
        <v>122</v>
      </c>
      <c r="BM36">
        <v>3345</v>
      </c>
      <c r="BN36" s="23">
        <f t="shared" si="14"/>
        <v>5.2236339475106811E-5</v>
      </c>
    </row>
    <row r="37" spans="64:66" x14ac:dyDescent="0.25">
      <c r="BL37" s="30" t="s">
        <v>121</v>
      </c>
      <c r="BM37">
        <v>3344</v>
      </c>
      <c r="BN37" s="23">
        <f t="shared" si="14"/>
        <v>0</v>
      </c>
    </row>
    <row r="38" spans="64:66" x14ac:dyDescent="0.25">
      <c r="BL38" s="30" t="s">
        <v>120</v>
      </c>
      <c r="BM38">
        <v>3343</v>
      </c>
      <c r="BN38" s="23">
        <f t="shared" si="14"/>
        <v>0</v>
      </c>
    </row>
    <row r="39" spans="64:66" x14ac:dyDescent="0.25">
      <c r="BL39" s="30" t="s">
        <v>119</v>
      </c>
      <c r="BM39">
        <v>3342</v>
      </c>
      <c r="BN39" s="23">
        <f t="shared" si="14"/>
        <v>0</v>
      </c>
    </row>
    <row r="40" spans="64:66" x14ac:dyDescent="0.25">
      <c r="BL40" s="30" t="s">
        <v>118</v>
      </c>
      <c r="BM40">
        <v>3341</v>
      </c>
      <c r="BN40" s="23">
        <f t="shared" si="14"/>
        <v>0</v>
      </c>
    </row>
    <row r="79" spans="64:64" x14ac:dyDescent="0.25">
      <c r="BL79" s="30"/>
    </row>
    <row r="80" spans="64:64" x14ac:dyDescent="0.25">
      <c r="BL80" s="30"/>
    </row>
    <row r="81" spans="64:64" x14ac:dyDescent="0.25">
      <c r="BL81" s="30"/>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A73F8-F00A-439D-A4C7-27093B91278B}">
  <dimension ref="A1:BN81"/>
  <sheetViews>
    <sheetView workbookViewId="0">
      <selection activeCell="C1" sqref="C1"/>
    </sheetView>
  </sheetViews>
  <sheetFormatPr defaultRowHeight="15" x14ac:dyDescent="0.25"/>
  <sheetData>
    <row r="1" spans="1:66" x14ac:dyDescent="0.25">
      <c r="A1" s="1" t="s">
        <v>172</v>
      </c>
      <c r="B1" s="34" t="s">
        <v>79</v>
      </c>
      <c r="C1" s="1" t="s">
        <v>91</v>
      </c>
    </row>
    <row r="2" spans="1:66" x14ac:dyDescent="0.25">
      <c r="A2" t="s">
        <v>164</v>
      </c>
      <c r="B2" t="s">
        <v>96</v>
      </c>
      <c r="C2">
        <v>0</v>
      </c>
      <c r="D2">
        <v>1</v>
      </c>
      <c r="E2">
        <v>2</v>
      </c>
      <c r="F2">
        <v>3</v>
      </c>
      <c r="G2">
        <v>4</v>
      </c>
      <c r="H2">
        <v>5</v>
      </c>
      <c r="I2">
        <v>6</v>
      </c>
      <c r="J2">
        <v>7</v>
      </c>
      <c r="K2">
        <v>8</v>
      </c>
      <c r="L2">
        <v>9</v>
      </c>
      <c r="M2">
        <v>10</v>
      </c>
      <c r="N2">
        <v>11</v>
      </c>
      <c r="P2" t="s">
        <v>55</v>
      </c>
      <c r="Q2" t="s">
        <v>98</v>
      </c>
      <c r="R2">
        <v>0</v>
      </c>
      <c r="S2">
        <v>1</v>
      </c>
      <c r="T2">
        <v>2</v>
      </c>
      <c r="U2">
        <v>3</v>
      </c>
      <c r="V2">
        <v>4</v>
      </c>
      <c r="W2">
        <v>5</v>
      </c>
      <c r="X2">
        <v>6</v>
      </c>
      <c r="Y2">
        <v>7</v>
      </c>
      <c r="Z2">
        <v>8</v>
      </c>
      <c r="AA2">
        <v>9</v>
      </c>
      <c r="AB2">
        <v>10</v>
      </c>
      <c r="AC2">
        <v>11</v>
      </c>
      <c r="AF2" t="s">
        <v>98</v>
      </c>
      <c r="AG2">
        <v>0</v>
      </c>
      <c r="AH2">
        <v>1</v>
      </c>
      <c r="AI2">
        <v>2</v>
      </c>
      <c r="AJ2">
        <v>3</v>
      </c>
      <c r="AK2">
        <v>4</v>
      </c>
      <c r="AL2">
        <v>5</v>
      </c>
      <c r="AM2">
        <v>6</v>
      </c>
      <c r="AN2">
        <v>7</v>
      </c>
      <c r="AO2">
        <v>8</v>
      </c>
      <c r="AP2">
        <v>9</v>
      </c>
      <c r="AQ2">
        <v>10</v>
      </c>
      <c r="AR2">
        <v>11</v>
      </c>
      <c r="AS2" t="s">
        <v>104</v>
      </c>
      <c r="AT2" s="24" t="s">
        <v>99</v>
      </c>
      <c r="AU2" s="28">
        <f>SUM(R3:R25)</f>
        <v>0.21491897768893745</v>
      </c>
      <c r="AX2" t="s">
        <v>98</v>
      </c>
      <c r="AY2">
        <v>0</v>
      </c>
      <c r="AZ2">
        <v>1</v>
      </c>
      <c r="BA2">
        <v>2</v>
      </c>
      <c r="BB2">
        <v>3</v>
      </c>
      <c r="BC2">
        <v>4</v>
      </c>
      <c r="BD2">
        <v>5</v>
      </c>
      <c r="BE2">
        <v>6</v>
      </c>
      <c r="BF2">
        <v>7</v>
      </c>
      <c r="BG2">
        <v>8</v>
      </c>
      <c r="BH2">
        <v>9</v>
      </c>
      <c r="BI2">
        <v>10</v>
      </c>
      <c r="BJ2">
        <v>11</v>
      </c>
      <c r="BL2" t="s">
        <v>67</v>
      </c>
      <c r="BM2" t="s">
        <v>54</v>
      </c>
      <c r="BN2" t="s">
        <v>55</v>
      </c>
    </row>
    <row r="3" spans="1:66" x14ac:dyDescent="0.25">
      <c r="A3" t="s">
        <v>73</v>
      </c>
      <c r="B3">
        <v>10</v>
      </c>
      <c r="C3" s="23">
        <v>0</v>
      </c>
      <c r="D3" s="23">
        <v>2.4299999999999999E-3</v>
      </c>
      <c r="E3" s="23">
        <v>0.40200000000000002</v>
      </c>
      <c r="F3" s="23">
        <v>0.127</v>
      </c>
      <c r="G3" s="23">
        <v>5.3100000000000001E-2</v>
      </c>
      <c r="H3" s="23">
        <v>5.2600000000000001E-2</v>
      </c>
      <c r="I3" s="23">
        <v>0</v>
      </c>
      <c r="J3" s="23">
        <v>1.01E-3</v>
      </c>
      <c r="K3" s="23">
        <v>0</v>
      </c>
      <c r="L3" s="23">
        <v>0</v>
      </c>
      <c r="M3" s="23">
        <v>0</v>
      </c>
      <c r="N3" s="23">
        <v>0</v>
      </c>
      <c r="P3" t="s">
        <v>73</v>
      </c>
      <c r="Q3">
        <v>10</v>
      </c>
      <c r="R3" s="23">
        <f>C3/SUM($C$3:$N$25)</f>
        <v>0</v>
      </c>
      <c r="S3" s="23">
        <f t="shared" ref="S3:AC18" si="0">D3/SUM($C$3:$N$25)</f>
        <v>7.9876834523122918E-4</v>
      </c>
      <c r="T3" s="23">
        <f t="shared" si="0"/>
        <v>0.13214192377899348</v>
      </c>
      <c r="U3" s="23">
        <f t="shared" si="0"/>
        <v>4.1746329154060124E-2</v>
      </c>
      <c r="V3" s="23">
        <f t="shared" si="0"/>
        <v>1.7454567543941677E-2</v>
      </c>
      <c r="W3" s="23">
        <f t="shared" si="0"/>
        <v>1.7290211917350886E-2</v>
      </c>
      <c r="X3" s="23">
        <f t="shared" si="0"/>
        <v>0</v>
      </c>
      <c r="Y3" s="23">
        <f t="shared" si="0"/>
        <v>3.3199836571339155E-4</v>
      </c>
      <c r="Z3" s="23">
        <f t="shared" si="0"/>
        <v>0</v>
      </c>
      <c r="AA3" s="23">
        <f t="shared" si="0"/>
        <v>0</v>
      </c>
      <c r="AB3" s="23">
        <f t="shared" si="0"/>
        <v>0</v>
      </c>
      <c r="AC3" s="23">
        <f t="shared" si="0"/>
        <v>0</v>
      </c>
      <c r="AE3" t="s">
        <v>97</v>
      </c>
      <c r="AF3">
        <v>10</v>
      </c>
      <c r="AG3" s="24">
        <f t="shared" ref="AG3:AR12" si="1">$AF3*2+2-(AG$2*2)</f>
        <v>22</v>
      </c>
      <c r="AH3" s="25">
        <f t="shared" si="1"/>
        <v>20</v>
      </c>
      <c r="AI3" s="7">
        <f t="shared" si="1"/>
        <v>18</v>
      </c>
      <c r="AJ3" s="7">
        <f t="shared" si="1"/>
        <v>16</v>
      </c>
      <c r="AK3" s="26">
        <f t="shared" si="1"/>
        <v>14</v>
      </c>
      <c r="AL3" s="26">
        <f t="shared" si="1"/>
        <v>12</v>
      </c>
      <c r="AM3" s="26">
        <f t="shared" si="1"/>
        <v>10</v>
      </c>
      <c r="AN3" s="27">
        <f t="shared" si="1"/>
        <v>8</v>
      </c>
      <c r="AO3" s="27">
        <f t="shared" si="1"/>
        <v>6</v>
      </c>
      <c r="AP3" s="27">
        <f t="shared" si="1"/>
        <v>4</v>
      </c>
      <c r="AQ3" s="27">
        <f t="shared" si="1"/>
        <v>2</v>
      </c>
      <c r="AR3" s="27">
        <f t="shared" si="1"/>
        <v>0</v>
      </c>
      <c r="AS3">
        <v>7</v>
      </c>
      <c r="AT3" s="25" t="s">
        <v>100</v>
      </c>
      <c r="AU3" s="28">
        <f>SUM(S3:S25)</f>
        <v>0.16456797406034321</v>
      </c>
      <c r="AW3" t="s">
        <v>97</v>
      </c>
      <c r="AX3">
        <v>10</v>
      </c>
      <c r="AY3" t="s">
        <v>163</v>
      </c>
      <c r="AZ3" s="30" t="s">
        <v>153</v>
      </c>
      <c r="BA3" s="30" t="s">
        <v>153</v>
      </c>
      <c r="BB3" s="30" t="s">
        <v>153</v>
      </c>
      <c r="BC3" s="30" t="s">
        <v>117</v>
      </c>
      <c r="BD3" s="30" t="s">
        <v>117</v>
      </c>
      <c r="BE3" s="30" t="s">
        <v>117</v>
      </c>
      <c r="BF3" s="30" t="s">
        <v>126</v>
      </c>
      <c r="BG3" s="30" t="s">
        <v>126</v>
      </c>
      <c r="BH3" s="30" t="s">
        <v>126</v>
      </c>
      <c r="BI3" s="30" t="s">
        <v>126</v>
      </c>
      <c r="BJ3" s="30" t="s">
        <v>126</v>
      </c>
      <c r="BL3" t="s">
        <v>163</v>
      </c>
      <c r="BM3">
        <v>3403</v>
      </c>
      <c r="BN3" s="23">
        <f>SUMIF($AY$3:$BJ$25,"="&amp;BL3,$R$3:$AC$25)</f>
        <v>5.9496736825865228E-3</v>
      </c>
    </row>
    <row r="4" spans="1:66" x14ac:dyDescent="0.25">
      <c r="B4">
        <v>11</v>
      </c>
      <c r="C4" s="23">
        <v>1.8100000000000002E-2</v>
      </c>
      <c r="D4" s="23">
        <v>1.1299999999999999E-2</v>
      </c>
      <c r="E4" s="23">
        <v>1.47E-3</v>
      </c>
      <c r="F4" s="23">
        <v>1.0499999999999999E-3</v>
      </c>
      <c r="G4" s="23">
        <v>1.34E-2</v>
      </c>
      <c r="H4" s="23">
        <v>9.3500000000000007E-3</v>
      </c>
      <c r="I4" s="23">
        <v>0</v>
      </c>
      <c r="J4" s="23">
        <v>4.4999999999999997E-3</v>
      </c>
      <c r="K4" s="23">
        <v>0</v>
      </c>
      <c r="L4" s="23">
        <v>0</v>
      </c>
      <c r="M4" s="23">
        <v>0</v>
      </c>
      <c r="N4" s="23">
        <v>0</v>
      </c>
      <c r="Q4">
        <v>11</v>
      </c>
      <c r="R4" s="23">
        <f t="shared" ref="R4:AC25" si="2">C4/SUM($C$3:$N$25)</f>
        <v>5.9496736825865228E-3</v>
      </c>
      <c r="S4" s="23">
        <f t="shared" si="0"/>
        <v>3.7144371609518063E-3</v>
      </c>
      <c r="T4" s="23">
        <f t="shared" si="0"/>
        <v>4.8320554217691643E-4</v>
      </c>
      <c r="U4" s="23">
        <f t="shared" si="0"/>
        <v>3.4514681584065459E-4</v>
      </c>
      <c r="V4" s="23">
        <f t="shared" si="0"/>
        <v>4.4047307926331162E-3</v>
      </c>
      <c r="W4" s="23">
        <f t="shared" si="0"/>
        <v>3.0734502172477338E-3</v>
      </c>
      <c r="X4" s="23">
        <f t="shared" si="0"/>
        <v>0</v>
      </c>
      <c r="Y4" s="23">
        <f t="shared" si="0"/>
        <v>1.479200639317091E-3</v>
      </c>
      <c r="Z4" s="23">
        <f t="shared" si="0"/>
        <v>0</v>
      </c>
      <c r="AA4" s="23">
        <f t="shared" si="0"/>
        <v>0</v>
      </c>
      <c r="AB4" s="23">
        <f t="shared" si="0"/>
        <v>0</v>
      </c>
      <c r="AC4" s="23">
        <f t="shared" si="0"/>
        <v>0</v>
      </c>
      <c r="AF4">
        <v>11</v>
      </c>
      <c r="AG4" s="24">
        <f t="shared" si="1"/>
        <v>24</v>
      </c>
      <c r="AH4" s="25">
        <f t="shared" si="1"/>
        <v>22</v>
      </c>
      <c r="AI4" s="7">
        <f t="shared" si="1"/>
        <v>20</v>
      </c>
      <c r="AJ4" s="7">
        <f t="shared" si="1"/>
        <v>18</v>
      </c>
      <c r="AK4" s="26">
        <f t="shared" si="1"/>
        <v>16</v>
      </c>
      <c r="AL4" s="26">
        <f t="shared" si="1"/>
        <v>14</v>
      </c>
      <c r="AM4" s="26">
        <f t="shared" si="1"/>
        <v>12</v>
      </c>
      <c r="AN4" s="27">
        <f t="shared" si="1"/>
        <v>10</v>
      </c>
      <c r="AO4" s="27">
        <f t="shared" si="1"/>
        <v>8</v>
      </c>
      <c r="AP4" s="27">
        <f t="shared" si="1"/>
        <v>6</v>
      </c>
      <c r="AQ4" s="27">
        <f t="shared" si="1"/>
        <v>4</v>
      </c>
      <c r="AR4" s="27">
        <f t="shared" si="1"/>
        <v>2</v>
      </c>
      <c r="AS4">
        <v>7</v>
      </c>
      <c r="AT4" s="7" t="s">
        <v>101</v>
      </c>
      <c r="AU4" s="28">
        <f>SUM(T3:U25)</f>
        <v>0.37754295339796495</v>
      </c>
      <c r="AX4">
        <v>11</v>
      </c>
      <c r="AY4" t="s">
        <v>163</v>
      </c>
      <c r="AZ4" s="30" t="s">
        <v>153</v>
      </c>
      <c r="BA4" s="30" t="s">
        <v>153</v>
      </c>
      <c r="BB4" s="30" t="s">
        <v>153</v>
      </c>
      <c r="BC4" s="30" t="s">
        <v>117</v>
      </c>
      <c r="BD4" s="30" t="s">
        <v>117</v>
      </c>
      <c r="BE4" s="30" t="s">
        <v>117</v>
      </c>
      <c r="BF4" s="30" t="s">
        <v>126</v>
      </c>
      <c r="BG4" s="30" t="s">
        <v>126</v>
      </c>
      <c r="BH4" s="30" t="s">
        <v>126</v>
      </c>
      <c r="BI4" s="30" t="s">
        <v>126</v>
      </c>
      <c r="BJ4" s="30" t="s">
        <v>126</v>
      </c>
      <c r="BL4" t="s">
        <v>162</v>
      </c>
      <c r="BM4">
        <v>3402</v>
      </c>
      <c r="BN4" s="23">
        <f t="shared" ref="BN4:BN40" si="3">SUMIF($AY$3:$BJ$25,"="&amp;BL4,$R$3:$AC$25)</f>
        <v>5.5617944038322625E-2</v>
      </c>
    </row>
    <row r="5" spans="1:66" x14ac:dyDescent="0.25">
      <c r="B5">
        <v>12</v>
      </c>
      <c r="C5" s="23">
        <v>5.5199999999999999E-2</v>
      </c>
      <c r="D5" s="23">
        <v>4.2900000000000001E-2</v>
      </c>
      <c r="E5" s="23">
        <v>3.09E-2</v>
      </c>
      <c r="F5" s="23">
        <v>4.6800000000000001E-3</v>
      </c>
      <c r="G5" s="23">
        <v>1.2200000000000001E-2</v>
      </c>
      <c r="H5" s="23">
        <v>1.0800000000000001E-2</v>
      </c>
      <c r="I5" s="23">
        <v>8.1999999999999998E-4</v>
      </c>
      <c r="J5" s="23">
        <v>1.2999999999999999E-2</v>
      </c>
      <c r="K5" s="23">
        <v>3.6499999999999998E-4</v>
      </c>
      <c r="L5" s="23">
        <v>0</v>
      </c>
      <c r="M5" s="23">
        <v>0</v>
      </c>
      <c r="N5" s="23">
        <v>0</v>
      </c>
      <c r="Q5">
        <v>12</v>
      </c>
      <c r="R5" s="23">
        <f t="shared" si="2"/>
        <v>1.8144861175622983E-2</v>
      </c>
      <c r="S5" s="23">
        <f t="shared" si="0"/>
        <v>1.4101712761489603E-2</v>
      </c>
      <c r="T5" s="23">
        <f t="shared" si="0"/>
        <v>1.0157177723310692E-2</v>
      </c>
      <c r="U5" s="23">
        <f t="shared" si="0"/>
        <v>1.5383686648897748E-3</v>
      </c>
      <c r="V5" s="23">
        <f t="shared" si="0"/>
        <v>4.0102772888152248E-3</v>
      </c>
      <c r="W5" s="23">
        <f t="shared" si="0"/>
        <v>3.550081534361019E-3</v>
      </c>
      <c r="X5" s="23">
        <f t="shared" si="0"/>
        <v>2.6954322760889215E-4</v>
      </c>
      <c r="Y5" s="23">
        <f t="shared" si="0"/>
        <v>4.2732462913604849E-3</v>
      </c>
      <c r="Z5" s="23">
        <f t="shared" si="0"/>
        <v>1.1997960741127517E-4</v>
      </c>
      <c r="AA5" s="23">
        <f t="shared" si="0"/>
        <v>0</v>
      </c>
      <c r="AB5" s="23">
        <f t="shared" si="0"/>
        <v>0</v>
      </c>
      <c r="AC5" s="23">
        <f t="shared" si="0"/>
        <v>0</v>
      </c>
      <c r="AF5">
        <v>12</v>
      </c>
      <c r="AG5" s="24">
        <f t="shared" si="1"/>
        <v>26</v>
      </c>
      <c r="AH5" s="25">
        <f t="shared" si="1"/>
        <v>24</v>
      </c>
      <c r="AI5" s="7">
        <f t="shared" si="1"/>
        <v>22</v>
      </c>
      <c r="AJ5" s="7">
        <f t="shared" si="1"/>
        <v>20</v>
      </c>
      <c r="AK5" s="26">
        <f t="shared" si="1"/>
        <v>18</v>
      </c>
      <c r="AL5" s="26">
        <f t="shared" si="1"/>
        <v>16</v>
      </c>
      <c r="AM5" s="26">
        <f t="shared" si="1"/>
        <v>14</v>
      </c>
      <c r="AN5" s="27">
        <f t="shared" si="1"/>
        <v>12</v>
      </c>
      <c r="AO5" s="27">
        <f t="shared" si="1"/>
        <v>10</v>
      </c>
      <c r="AP5" s="27">
        <f t="shared" si="1"/>
        <v>8</v>
      </c>
      <c r="AQ5" s="27">
        <f t="shared" si="1"/>
        <v>6</v>
      </c>
      <c r="AR5" s="27">
        <f t="shared" si="1"/>
        <v>4</v>
      </c>
      <c r="AS5">
        <v>6</v>
      </c>
      <c r="AT5" s="26" t="s">
        <v>102</v>
      </c>
      <c r="AU5" s="28">
        <f>SUM(V3:X25)</f>
        <v>0.18372141997410318</v>
      </c>
      <c r="AX5">
        <v>12</v>
      </c>
      <c r="AY5" t="s">
        <v>162</v>
      </c>
      <c r="AZ5" s="30" t="s">
        <v>152</v>
      </c>
      <c r="BA5" s="30" t="s">
        <v>152</v>
      </c>
      <c r="BB5" s="30" t="s">
        <v>152</v>
      </c>
      <c r="BC5" s="30" t="s">
        <v>116</v>
      </c>
      <c r="BD5" s="30" t="s">
        <v>116</v>
      </c>
      <c r="BE5" s="30" t="s">
        <v>116</v>
      </c>
      <c r="BF5" s="30" t="s">
        <v>126</v>
      </c>
      <c r="BG5" s="30" t="s">
        <v>126</v>
      </c>
      <c r="BH5" s="30" t="s">
        <v>126</v>
      </c>
      <c r="BI5" s="30" t="s">
        <v>126</v>
      </c>
      <c r="BJ5" s="30" t="s">
        <v>126</v>
      </c>
      <c r="BL5" t="s">
        <v>161</v>
      </c>
      <c r="BM5">
        <v>3401</v>
      </c>
      <c r="BN5" s="23">
        <f t="shared" si="3"/>
        <v>5.7524469306775766E-2</v>
      </c>
    </row>
    <row r="6" spans="1:66" x14ac:dyDescent="0.25">
      <c r="B6">
        <v>13</v>
      </c>
      <c r="C6" s="23">
        <v>0.114</v>
      </c>
      <c r="D6" s="23">
        <v>7.1099999999999997E-2</v>
      </c>
      <c r="E6" s="23">
        <v>6.5299999999999997E-2</v>
      </c>
      <c r="F6" s="23">
        <v>1.5800000000000002E-2</v>
      </c>
      <c r="G6" s="23">
        <v>1.2200000000000001E-2</v>
      </c>
      <c r="H6" s="23">
        <v>1.0500000000000001E-2</v>
      </c>
      <c r="I6" s="23">
        <v>3.5799999999999998E-3</v>
      </c>
      <c r="J6" s="23">
        <v>1.6299999999999999E-2</v>
      </c>
      <c r="K6" s="23">
        <v>2.2399999999999998E-3</v>
      </c>
      <c r="L6" s="23">
        <v>9.2199999999999997E-4</v>
      </c>
      <c r="M6" s="23">
        <v>0</v>
      </c>
      <c r="N6" s="23">
        <v>0</v>
      </c>
      <c r="Q6">
        <v>13</v>
      </c>
      <c r="R6" s="23">
        <f t="shared" si="2"/>
        <v>3.7473082862699646E-2</v>
      </c>
      <c r="S6" s="23">
        <f t="shared" si="0"/>
        <v>2.3371370101210039E-2</v>
      </c>
      <c r="T6" s="23">
        <f t="shared" si="0"/>
        <v>2.1464844832756898E-2</v>
      </c>
      <c r="U6" s="23">
        <f t="shared" si="0"/>
        <v>5.1936378002688981E-3</v>
      </c>
      <c r="V6" s="23">
        <f t="shared" si="0"/>
        <v>4.0102772888152248E-3</v>
      </c>
      <c r="W6" s="23">
        <f t="shared" si="0"/>
        <v>3.4514681584065462E-3</v>
      </c>
      <c r="X6" s="23">
        <f t="shared" si="0"/>
        <v>1.1767862863900414E-3</v>
      </c>
      <c r="Y6" s="23">
        <f t="shared" si="0"/>
        <v>5.3579934268596849E-3</v>
      </c>
      <c r="Z6" s="23">
        <f t="shared" si="0"/>
        <v>7.3631320712672977E-4</v>
      </c>
      <c r="AA6" s="23">
        <f t="shared" si="0"/>
        <v>3.0307177543341287E-4</v>
      </c>
      <c r="AB6" s="23">
        <f t="shared" si="0"/>
        <v>0</v>
      </c>
      <c r="AC6" s="23">
        <f t="shared" si="0"/>
        <v>0</v>
      </c>
      <c r="AF6">
        <v>13</v>
      </c>
      <c r="AG6" s="24">
        <f t="shared" si="1"/>
        <v>28</v>
      </c>
      <c r="AH6" s="25">
        <f t="shared" si="1"/>
        <v>26</v>
      </c>
      <c r="AI6" s="7">
        <f t="shared" si="1"/>
        <v>24</v>
      </c>
      <c r="AJ6" s="7">
        <f t="shared" si="1"/>
        <v>22</v>
      </c>
      <c r="AK6" s="26">
        <f t="shared" si="1"/>
        <v>20</v>
      </c>
      <c r="AL6" s="26">
        <f t="shared" si="1"/>
        <v>18</v>
      </c>
      <c r="AM6" s="26">
        <f t="shared" si="1"/>
        <v>16</v>
      </c>
      <c r="AN6" s="27">
        <f t="shared" si="1"/>
        <v>14</v>
      </c>
      <c r="AO6" s="27">
        <f t="shared" si="1"/>
        <v>12</v>
      </c>
      <c r="AP6" s="27">
        <f t="shared" si="1"/>
        <v>10</v>
      </c>
      <c r="AQ6" s="27">
        <f t="shared" si="1"/>
        <v>8</v>
      </c>
      <c r="AR6" s="27">
        <f t="shared" si="1"/>
        <v>6</v>
      </c>
      <c r="AS6">
        <v>6</v>
      </c>
      <c r="AT6" s="27" t="s">
        <v>103</v>
      </c>
      <c r="AU6" s="28">
        <f>SUM(Y3:AC25)</f>
        <v>5.9248674878651736E-2</v>
      </c>
      <c r="AX6">
        <v>13</v>
      </c>
      <c r="AY6" t="s">
        <v>162</v>
      </c>
      <c r="AZ6" s="30" t="s">
        <v>152</v>
      </c>
      <c r="BA6" s="30" t="s">
        <v>152</v>
      </c>
      <c r="BB6" s="30" t="s">
        <v>152</v>
      </c>
      <c r="BC6" s="30" t="s">
        <v>116</v>
      </c>
      <c r="BD6" s="30" t="s">
        <v>116</v>
      </c>
      <c r="BE6" s="30" t="s">
        <v>116</v>
      </c>
      <c r="BF6" s="30" t="s">
        <v>126</v>
      </c>
      <c r="BG6" s="30" t="s">
        <v>126</v>
      </c>
      <c r="BH6" s="30" t="s">
        <v>126</v>
      </c>
      <c r="BI6" s="30" t="s">
        <v>126</v>
      </c>
      <c r="BJ6" s="30" t="s">
        <v>126</v>
      </c>
      <c r="BL6" t="s">
        <v>160</v>
      </c>
      <c r="BM6">
        <v>3400</v>
      </c>
      <c r="BN6" s="23">
        <f t="shared" si="3"/>
        <v>4.8386296468327962E-2</v>
      </c>
    </row>
    <row r="7" spans="1:66" x14ac:dyDescent="0.25">
      <c r="B7">
        <v>14</v>
      </c>
      <c r="C7" s="23">
        <v>0.114</v>
      </c>
      <c r="D7" s="23">
        <v>7.7100000000000002E-2</v>
      </c>
      <c r="E7" s="23">
        <v>7.7799999999999994E-2</v>
      </c>
      <c r="F7" s="23">
        <v>2.41E-2</v>
      </c>
      <c r="G7" s="23">
        <v>1.44E-2</v>
      </c>
      <c r="H7" s="23">
        <v>1.6299999999999999E-2</v>
      </c>
      <c r="I7" s="23">
        <v>6.1999999999999998E-3</v>
      </c>
      <c r="J7" s="23">
        <v>4.7999999999999996E-3</v>
      </c>
      <c r="K7" s="23">
        <v>3.2799999999999999E-3</v>
      </c>
      <c r="L7" s="23">
        <v>1.97E-3</v>
      </c>
      <c r="M7" s="23">
        <v>9.4399999999999996E-4</v>
      </c>
      <c r="N7" s="23">
        <v>0</v>
      </c>
      <c r="Q7">
        <v>14</v>
      </c>
      <c r="R7" s="23">
        <f t="shared" si="2"/>
        <v>3.7473082862699646E-2</v>
      </c>
      <c r="S7" s="23">
        <f t="shared" si="0"/>
        <v>2.5343637620299495E-2</v>
      </c>
      <c r="T7" s="23">
        <f t="shared" si="0"/>
        <v>2.5573735497526597E-2</v>
      </c>
      <c r="U7" s="23">
        <f t="shared" si="0"/>
        <v>7.9219412016759763E-3</v>
      </c>
      <c r="V7" s="23">
        <f t="shared" si="0"/>
        <v>4.7334420458146915E-3</v>
      </c>
      <c r="W7" s="23">
        <f t="shared" si="0"/>
        <v>5.3579934268596849E-3</v>
      </c>
      <c r="X7" s="23">
        <f t="shared" si="0"/>
        <v>2.03800976972577E-3</v>
      </c>
      <c r="Y7" s="23">
        <f t="shared" si="0"/>
        <v>1.5778140152715638E-3</v>
      </c>
      <c r="Z7" s="23">
        <f t="shared" si="0"/>
        <v>1.0781729104355686E-3</v>
      </c>
      <c r="AA7" s="23">
        <f t="shared" si="0"/>
        <v>6.475611687677043E-4</v>
      </c>
      <c r="AB7" s="23">
        <f t="shared" si="0"/>
        <v>3.1030342300340753E-4</v>
      </c>
      <c r="AC7" s="23">
        <f t="shared" si="0"/>
        <v>0</v>
      </c>
      <c r="AF7">
        <v>14</v>
      </c>
      <c r="AG7" s="24">
        <f t="shared" si="1"/>
        <v>30</v>
      </c>
      <c r="AH7" s="25">
        <f t="shared" si="1"/>
        <v>28</v>
      </c>
      <c r="AI7" s="7">
        <f t="shared" si="1"/>
        <v>26</v>
      </c>
      <c r="AJ7" s="7">
        <f t="shared" si="1"/>
        <v>24</v>
      </c>
      <c r="AK7" s="26">
        <f t="shared" si="1"/>
        <v>22</v>
      </c>
      <c r="AL7" s="26">
        <f t="shared" si="1"/>
        <v>20</v>
      </c>
      <c r="AM7" s="26">
        <f t="shared" si="1"/>
        <v>18</v>
      </c>
      <c r="AN7" s="27">
        <f t="shared" si="1"/>
        <v>16</v>
      </c>
      <c r="AO7" s="27">
        <f t="shared" si="1"/>
        <v>14</v>
      </c>
      <c r="AP7" s="27">
        <f t="shared" si="1"/>
        <v>12</v>
      </c>
      <c r="AQ7" s="27">
        <f t="shared" si="1"/>
        <v>10</v>
      </c>
      <c r="AR7" s="27">
        <f t="shared" si="1"/>
        <v>8</v>
      </c>
      <c r="AS7">
        <v>5</v>
      </c>
      <c r="AX7">
        <v>14</v>
      </c>
      <c r="AY7" t="s">
        <v>161</v>
      </c>
      <c r="AZ7" s="30" t="s">
        <v>151</v>
      </c>
      <c r="BA7" s="30" t="s">
        <v>151</v>
      </c>
      <c r="BB7" s="30" t="s">
        <v>151</v>
      </c>
      <c r="BC7" s="30" t="s">
        <v>115</v>
      </c>
      <c r="BD7" s="30" t="s">
        <v>115</v>
      </c>
      <c r="BE7" s="30" t="s">
        <v>115</v>
      </c>
      <c r="BF7" s="30" t="s">
        <v>125</v>
      </c>
      <c r="BG7" s="30" t="s">
        <v>125</v>
      </c>
      <c r="BH7" s="30" t="s">
        <v>125</v>
      </c>
      <c r="BI7" s="30" t="s">
        <v>125</v>
      </c>
      <c r="BJ7" s="30" t="s">
        <v>125</v>
      </c>
      <c r="BL7" t="s">
        <v>159</v>
      </c>
      <c r="BM7">
        <v>3399</v>
      </c>
      <c r="BN7" s="23">
        <f t="shared" si="3"/>
        <v>4.0234257389424877E-2</v>
      </c>
    </row>
    <row r="8" spans="1:66" x14ac:dyDescent="0.25">
      <c r="B8">
        <v>15</v>
      </c>
      <c r="C8" s="23">
        <v>6.0999999999999999E-2</v>
      </c>
      <c r="D8" s="23">
        <v>4.3099999999999999E-2</v>
      </c>
      <c r="E8" s="23">
        <v>5.8999999999999997E-2</v>
      </c>
      <c r="F8" s="23">
        <v>1.83E-2</v>
      </c>
      <c r="G8" s="23">
        <v>1.9900000000000001E-2</v>
      </c>
      <c r="H8" s="23">
        <v>1.66E-2</v>
      </c>
      <c r="I8" s="23">
        <v>9.2999999999999992E-3</v>
      </c>
      <c r="J8" s="23">
        <v>4.47E-3</v>
      </c>
      <c r="K8" s="23">
        <v>4.3600000000000002E-3</v>
      </c>
      <c r="L8" s="23">
        <v>3.0699999999999998E-3</v>
      </c>
      <c r="M8" s="23">
        <v>4.9300000000000004E-3</v>
      </c>
      <c r="N8" s="23">
        <v>0</v>
      </c>
      <c r="Q8">
        <v>15</v>
      </c>
      <c r="R8" s="23">
        <f t="shared" si="2"/>
        <v>2.0051386444076124E-2</v>
      </c>
      <c r="S8" s="23">
        <f t="shared" si="0"/>
        <v>1.4167455012125917E-2</v>
      </c>
      <c r="T8" s="23">
        <f t="shared" si="0"/>
        <v>1.939396393771297E-2</v>
      </c>
      <c r="U8" s="23">
        <f t="shared" si="0"/>
        <v>6.0154159332228372E-3</v>
      </c>
      <c r="V8" s="23">
        <f t="shared" si="0"/>
        <v>6.5413539383133591E-3</v>
      </c>
      <c r="W8" s="23">
        <f t="shared" si="0"/>
        <v>5.4566068028141582E-3</v>
      </c>
      <c r="X8" s="23">
        <f t="shared" si="0"/>
        <v>3.0570146545886548E-3</v>
      </c>
      <c r="Y8" s="23">
        <f t="shared" si="0"/>
        <v>1.4693393017216438E-3</v>
      </c>
      <c r="Z8" s="23">
        <f t="shared" si="0"/>
        <v>1.4331810638716705E-3</v>
      </c>
      <c r="AA8" s="23">
        <f t="shared" si="0"/>
        <v>1.0091435472674376E-3</v>
      </c>
      <c r="AB8" s="23">
        <f t="shared" si="0"/>
        <v>1.6205464781851688E-3</v>
      </c>
      <c r="AC8" s="23">
        <f t="shared" si="0"/>
        <v>0</v>
      </c>
      <c r="AF8">
        <v>15</v>
      </c>
      <c r="AG8" s="24">
        <f t="shared" si="1"/>
        <v>32</v>
      </c>
      <c r="AH8" s="25">
        <f t="shared" si="1"/>
        <v>30</v>
      </c>
      <c r="AI8" s="7">
        <f t="shared" si="1"/>
        <v>28</v>
      </c>
      <c r="AJ8" s="7">
        <f t="shared" si="1"/>
        <v>26</v>
      </c>
      <c r="AK8" s="26">
        <f t="shared" si="1"/>
        <v>24</v>
      </c>
      <c r="AL8" s="26">
        <f t="shared" si="1"/>
        <v>22</v>
      </c>
      <c r="AM8" s="26">
        <f t="shared" si="1"/>
        <v>20</v>
      </c>
      <c r="AN8" s="27">
        <f t="shared" si="1"/>
        <v>18</v>
      </c>
      <c r="AO8" s="27">
        <f t="shared" si="1"/>
        <v>16</v>
      </c>
      <c r="AP8" s="27">
        <f t="shared" si="1"/>
        <v>14</v>
      </c>
      <c r="AQ8" s="27">
        <f t="shared" si="1"/>
        <v>12</v>
      </c>
      <c r="AR8" s="27">
        <f t="shared" si="1"/>
        <v>10</v>
      </c>
      <c r="AS8">
        <v>5</v>
      </c>
      <c r="AT8" t="s">
        <v>105</v>
      </c>
      <c r="AU8" s="29">
        <f>SUM(R3:AC4)</f>
        <v>0.22921364395604465</v>
      </c>
      <c r="AX8">
        <v>15</v>
      </c>
      <c r="AY8" t="s">
        <v>161</v>
      </c>
      <c r="AZ8" s="30" t="s">
        <v>151</v>
      </c>
      <c r="BA8" s="30" t="s">
        <v>151</v>
      </c>
      <c r="BB8" s="30" t="s">
        <v>151</v>
      </c>
      <c r="BC8" s="30" t="s">
        <v>115</v>
      </c>
      <c r="BD8" s="30" t="s">
        <v>115</v>
      </c>
      <c r="BE8" s="30" t="s">
        <v>115</v>
      </c>
      <c r="BF8" s="30" t="s">
        <v>125</v>
      </c>
      <c r="BG8" s="30" t="s">
        <v>125</v>
      </c>
      <c r="BH8" s="30" t="s">
        <v>125</v>
      </c>
      <c r="BI8" s="30" t="s">
        <v>125</v>
      </c>
      <c r="BJ8" s="30" t="s">
        <v>125</v>
      </c>
      <c r="BL8" t="s">
        <v>158</v>
      </c>
      <c r="BM8">
        <v>3398</v>
      </c>
      <c r="BN8" s="23">
        <f t="shared" si="3"/>
        <v>5.2166475879916081E-3</v>
      </c>
    </row>
    <row r="9" spans="1:66" x14ac:dyDescent="0.25">
      <c r="B9">
        <v>16</v>
      </c>
      <c r="C9" s="23">
        <v>6.7000000000000004E-2</v>
      </c>
      <c r="D9" s="23">
        <v>4.99E-2</v>
      </c>
      <c r="E9" s="23">
        <v>4.1300000000000003E-2</v>
      </c>
      <c r="F9" s="23">
        <v>1.7100000000000001E-2</v>
      </c>
      <c r="G9" s="23">
        <v>1.5900000000000001E-2</v>
      </c>
      <c r="H9" s="23">
        <v>1.38E-2</v>
      </c>
      <c r="I9" s="23">
        <v>1.16E-3</v>
      </c>
      <c r="J9" s="23">
        <v>5.9199999999999999E-3</v>
      </c>
      <c r="K9" s="23">
        <v>4.8899999999999996E-4</v>
      </c>
      <c r="L9" s="23">
        <v>3.5200000000000001E-3</v>
      </c>
      <c r="M9" s="23">
        <v>4.9399999999999999E-3</v>
      </c>
      <c r="N9" s="23">
        <v>4.6900000000000002E-4</v>
      </c>
      <c r="Q9">
        <v>16</v>
      </c>
      <c r="R9" s="23">
        <f t="shared" si="2"/>
        <v>2.2023653963165579E-2</v>
      </c>
      <c r="S9" s="23">
        <f t="shared" si="0"/>
        <v>1.6402691533760633E-2</v>
      </c>
      <c r="T9" s="23">
        <f t="shared" si="0"/>
        <v>1.3575774756399081E-2</v>
      </c>
      <c r="U9" s="23">
        <f t="shared" si="0"/>
        <v>5.6209624294049467E-3</v>
      </c>
      <c r="V9" s="23">
        <f t="shared" si="0"/>
        <v>5.2265089255870553E-3</v>
      </c>
      <c r="W9" s="23">
        <f t="shared" si="0"/>
        <v>4.5362152939057458E-3</v>
      </c>
      <c r="X9" s="23">
        <f t="shared" si="0"/>
        <v>3.8130505369062792E-4</v>
      </c>
      <c r="Y9" s="23">
        <f t="shared" si="0"/>
        <v>1.9459706188349288E-3</v>
      </c>
      <c r="Z9" s="23">
        <f t="shared" si="0"/>
        <v>1.6073980280579056E-4</v>
      </c>
      <c r="AA9" s="23">
        <f t="shared" si="0"/>
        <v>1.1570636111991469E-3</v>
      </c>
      <c r="AB9" s="23">
        <f t="shared" si="0"/>
        <v>1.6238335907169845E-3</v>
      </c>
      <c r="AC9" s="23">
        <f t="shared" si="0"/>
        <v>1.5416557774215907E-4</v>
      </c>
      <c r="AF9">
        <v>16</v>
      </c>
      <c r="AG9" s="24">
        <f t="shared" si="1"/>
        <v>34</v>
      </c>
      <c r="AH9" s="25">
        <f t="shared" si="1"/>
        <v>32</v>
      </c>
      <c r="AI9" s="7">
        <f t="shared" si="1"/>
        <v>30</v>
      </c>
      <c r="AJ9" s="7">
        <f t="shared" si="1"/>
        <v>28</v>
      </c>
      <c r="AK9" s="26">
        <f t="shared" si="1"/>
        <v>26</v>
      </c>
      <c r="AL9" s="26">
        <f t="shared" si="1"/>
        <v>24</v>
      </c>
      <c r="AM9" s="26">
        <f t="shared" si="1"/>
        <v>22</v>
      </c>
      <c r="AN9" s="27">
        <f t="shared" si="1"/>
        <v>20</v>
      </c>
      <c r="AO9" s="27">
        <f t="shared" si="1"/>
        <v>18</v>
      </c>
      <c r="AP9" s="27">
        <f t="shared" si="1"/>
        <v>16</v>
      </c>
      <c r="AQ9" s="27">
        <f t="shared" si="1"/>
        <v>14</v>
      </c>
      <c r="AR9" s="27">
        <f t="shared" si="1"/>
        <v>12</v>
      </c>
      <c r="AS9">
        <v>4</v>
      </c>
      <c r="AT9" t="s">
        <v>106</v>
      </c>
      <c r="AU9" s="29">
        <f>SUM(R5:AC16)</f>
        <v>0.72777854814912324</v>
      </c>
      <c r="AX9">
        <v>16</v>
      </c>
      <c r="AY9" t="s">
        <v>160</v>
      </c>
      <c r="AZ9" s="30" t="s">
        <v>150</v>
      </c>
      <c r="BA9" s="30" t="s">
        <v>150</v>
      </c>
      <c r="BB9" s="30" t="s">
        <v>150</v>
      </c>
      <c r="BC9" s="30" t="s">
        <v>114</v>
      </c>
      <c r="BD9" s="30" t="s">
        <v>114</v>
      </c>
      <c r="BE9" s="30" t="s">
        <v>114</v>
      </c>
      <c r="BF9" s="30" t="s">
        <v>124</v>
      </c>
      <c r="BG9" s="30" t="s">
        <v>124</v>
      </c>
      <c r="BH9" s="30" t="s">
        <v>124</v>
      </c>
      <c r="BI9" s="30" t="s">
        <v>124</v>
      </c>
      <c r="BJ9" s="30" t="s">
        <v>124</v>
      </c>
      <c r="BL9" t="s">
        <v>157</v>
      </c>
      <c r="BM9">
        <v>3397</v>
      </c>
      <c r="BN9" s="23">
        <f t="shared" si="3"/>
        <v>1.2753996623445143E-3</v>
      </c>
    </row>
    <row r="10" spans="1:66" x14ac:dyDescent="0.25">
      <c r="B10">
        <v>17</v>
      </c>
      <c r="C10" s="23">
        <v>4.19E-2</v>
      </c>
      <c r="D10" s="23">
        <v>3.7699999999999997E-2</v>
      </c>
      <c r="E10" s="23">
        <v>3.1399999999999997E-2</v>
      </c>
      <c r="F10" s="23">
        <v>9.6799999999999994E-3</v>
      </c>
      <c r="G10" s="23">
        <v>1.5599999999999999E-2</v>
      </c>
      <c r="H10" s="23">
        <v>1.26E-2</v>
      </c>
      <c r="I10" s="23">
        <v>1.1900000000000001E-2</v>
      </c>
      <c r="J10" s="23">
        <v>5.9300000000000004E-3</v>
      </c>
      <c r="K10" s="23">
        <v>4.1799999999999997E-3</v>
      </c>
      <c r="L10" s="23">
        <v>2.9499999999999999E-3</v>
      </c>
      <c r="M10" s="23">
        <v>3.5999999999999999E-3</v>
      </c>
      <c r="N10" s="23">
        <v>1.14E-3</v>
      </c>
      <c r="Q10">
        <v>17</v>
      </c>
      <c r="R10" s="23">
        <f t="shared" si="2"/>
        <v>1.3773001508308026E-2</v>
      </c>
      <c r="S10" s="23">
        <f t="shared" si="0"/>
        <v>1.2392414244945407E-2</v>
      </c>
      <c r="T10" s="23">
        <f t="shared" si="0"/>
        <v>1.032153334990148E-2</v>
      </c>
      <c r="U10" s="23">
        <f t="shared" si="0"/>
        <v>3.1819249307976534E-3</v>
      </c>
      <c r="V10" s="23">
        <f t="shared" si="0"/>
        <v>5.127895549632582E-3</v>
      </c>
      <c r="W10" s="23">
        <f t="shared" si="0"/>
        <v>4.1417617900878553E-3</v>
      </c>
      <c r="X10" s="23">
        <f t="shared" si="0"/>
        <v>3.9116639128607524E-3</v>
      </c>
      <c r="Y10" s="23">
        <f t="shared" si="0"/>
        <v>1.9492577313667448E-3</v>
      </c>
      <c r="Z10" s="23">
        <f t="shared" si="0"/>
        <v>1.3740130382989867E-3</v>
      </c>
      <c r="AA10" s="23">
        <f t="shared" si="0"/>
        <v>9.6969819688564858E-4</v>
      </c>
      <c r="AB10" s="23">
        <f t="shared" si="0"/>
        <v>1.1833605114536729E-3</v>
      </c>
      <c r="AC10" s="23">
        <f t="shared" si="0"/>
        <v>3.7473082862699638E-4</v>
      </c>
      <c r="AF10">
        <v>17</v>
      </c>
      <c r="AG10" s="24">
        <f t="shared" si="1"/>
        <v>36</v>
      </c>
      <c r="AH10" s="25">
        <f t="shared" si="1"/>
        <v>34</v>
      </c>
      <c r="AI10" s="7">
        <f t="shared" si="1"/>
        <v>32</v>
      </c>
      <c r="AJ10" s="7">
        <f t="shared" si="1"/>
        <v>30</v>
      </c>
      <c r="AK10" s="26">
        <f t="shared" si="1"/>
        <v>28</v>
      </c>
      <c r="AL10" s="26">
        <f t="shared" si="1"/>
        <v>26</v>
      </c>
      <c r="AM10" s="26">
        <f t="shared" si="1"/>
        <v>24</v>
      </c>
      <c r="AN10" s="27">
        <f t="shared" si="1"/>
        <v>22</v>
      </c>
      <c r="AO10" s="27">
        <f t="shared" si="1"/>
        <v>20</v>
      </c>
      <c r="AP10" s="27">
        <f t="shared" si="1"/>
        <v>18</v>
      </c>
      <c r="AQ10" s="27">
        <f t="shared" si="1"/>
        <v>16</v>
      </c>
      <c r="AR10" s="27">
        <f t="shared" si="1"/>
        <v>14</v>
      </c>
      <c r="AS10">
        <v>4</v>
      </c>
      <c r="AT10" t="s">
        <v>107</v>
      </c>
      <c r="AU10" s="29">
        <f>SUM(R17:AC21)</f>
        <v>3.9426285129104559E-2</v>
      </c>
      <c r="AX10">
        <v>17</v>
      </c>
      <c r="AY10" t="s">
        <v>160</v>
      </c>
      <c r="AZ10" s="30" t="s">
        <v>150</v>
      </c>
      <c r="BA10" s="30" t="s">
        <v>150</v>
      </c>
      <c r="BB10" s="30" t="s">
        <v>150</v>
      </c>
      <c r="BC10" s="30" t="s">
        <v>114</v>
      </c>
      <c r="BD10" s="30" t="s">
        <v>114</v>
      </c>
      <c r="BE10" s="30" t="s">
        <v>114</v>
      </c>
      <c r="BF10" s="30" t="s">
        <v>124</v>
      </c>
      <c r="BG10" s="30" t="s">
        <v>124</v>
      </c>
      <c r="BH10" s="30" t="s">
        <v>124</v>
      </c>
      <c r="BI10" s="30" t="s">
        <v>124</v>
      </c>
      <c r="BJ10" s="30" t="s">
        <v>124</v>
      </c>
      <c r="BL10" t="s">
        <v>156</v>
      </c>
      <c r="BM10">
        <v>3396</v>
      </c>
      <c r="BN10" s="23">
        <f t="shared" si="3"/>
        <v>5.9496736825865215E-4</v>
      </c>
    </row>
    <row r="11" spans="1:66" x14ac:dyDescent="0.25">
      <c r="B11">
        <v>18</v>
      </c>
      <c r="C11" s="23">
        <v>3.8300000000000001E-2</v>
      </c>
      <c r="D11" s="23">
        <v>3.9100000000000003E-2</v>
      </c>
      <c r="E11" s="23">
        <v>3.5400000000000001E-2</v>
      </c>
      <c r="F11" s="23">
        <v>8.3999999999999995E-3</v>
      </c>
      <c r="G11" s="23">
        <v>1.7100000000000001E-2</v>
      </c>
      <c r="H11" s="23">
        <v>1.15E-2</v>
      </c>
      <c r="I11" s="23">
        <v>1.0800000000000001E-2</v>
      </c>
      <c r="J11" s="23">
        <v>6.3800000000000003E-3</v>
      </c>
      <c r="K11" s="23">
        <v>4.4000000000000003E-3</v>
      </c>
      <c r="L11" s="23">
        <v>2.5300000000000001E-3</v>
      </c>
      <c r="M11" s="23">
        <v>1.83E-3</v>
      </c>
      <c r="N11" s="23">
        <v>1.42E-3</v>
      </c>
      <c r="Q11">
        <v>18</v>
      </c>
      <c r="R11" s="23">
        <f t="shared" si="2"/>
        <v>1.2589640996854353E-2</v>
      </c>
      <c r="S11" s="23">
        <f t="shared" si="0"/>
        <v>1.2852609999399614E-2</v>
      </c>
      <c r="T11" s="23">
        <f t="shared" si="0"/>
        <v>1.1636378362627783E-2</v>
      </c>
      <c r="U11" s="23">
        <f t="shared" si="0"/>
        <v>2.7611745267252367E-3</v>
      </c>
      <c r="V11" s="23">
        <f t="shared" si="0"/>
        <v>5.6209624294049467E-3</v>
      </c>
      <c r="W11" s="23">
        <f t="shared" si="0"/>
        <v>3.7801794115881215E-3</v>
      </c>
      <c r="X11" s="23">
        <f t="shared" si="0"/>
        <v>3.550081534361019E-3</v>
      </c>
      <c r="Y11" s="23">
        <f t="shared" si="0"/>
        <v>2.0971777952984538E-3</v>
      </c>
      <c r="Z11" s="23">
        <f t="shared" si="0"/>
        <v>1.4463295139989336E-3</v>
      </c>
      <c r="AA11" s="23">
        <f t="shared" si="0"/>
        <v>8.3163947054938679E-4</v>
      </c>
      <c r="AB11" s="23">
        <f t="shared" si="0"/>
        <v>6.015415933222837E-4</v>
      </c>
      <c r="AC11" s="23">
        <f t="shared" si="0"/>
        <v>4.6676997951783768E-4</v>
      </c>
      <c r="AF11">
        <v>18</v>
      </c>
      <c r="AG11" s="24">
        <f t="shared" si="1"/>
        <v>38</v>
      </c>
      <c r="AH11" s="25">
        <f t="shared" si="1"/>
        <v>36</v>
      </c>
      <c r="AI11" s="7">
        <f t="shared" si="1"/>
        <v>34</v>
      </c>
      <c r="AJ11" s="7">
        <f t="shared" si="1"/>
        <v>32</v>
      </c>
      <c r="AK11" s="26">
        <f t="shared" si="1"/>
        <v>30</v>
      </c>
      <c r="AL11" s="26">
        <f t="shared" si="1"/>
        <v>28</v>
      </c>
      <c r="AM11" s="26">
        <f t="shared" si="1"/>
        <v>26</v>
      </c>
      <c r="AN11" s="27">
        <f t="shared" si="1"/>
        <v>24</v>
      </c>
      <c r="AO11" s="27">
        <f t="shared" si="1"/>
        <v>22</v>
      </c>
      <c r="AP11" s="27">
        <f t="shared" si="1"/>
        <v>20</v>
      </c>
      <c r="AQ11" s="27">
        <f t="shared" si="1"/>
        <v>18</v>
      </c>
      <c r="AR11" s="27">
        <f t="shared" si="1"/>
        <v>16</v>
      </c>
      <c r="AS11">
        <v>4</v>
      </c>
      <c r="AT11" t="s">
        <v>108</v>
      </c>
      <c r="AU11" s="29">
        <f>SUM(R22:AC25)</f>
        <v>3.5815227657278368E-3</v>
      </c>
      <c r="AX11">
        <v>18</v>
      </c>
      <c r="AY11" t="s">
        <v>160</v>
      </c>
      <c r="AZ11" s="30" t="s">
        <v>150</v>
      </c>
      <c r="BA11" s="30" t="s">
        <v>150</v>
      </c>
      <c r="BB11" s="30" t="s">
        <v>150</v>
      </c>
      <c r="BC11" s="30" t="s">
        <v>114</v>
      </c>
      <c r="BD11" s="30" t="s">
        <v>114</v>
      </c>
      <c r="BE11" s="30" t="s">
        <v>114</v>
      </c>
      <c r="BF11" s="30" t="s">
        <v>124</v>
      </c>
      <c r="BG11" s="30" t="s">
        <v>124</v>
      </c>
      <c r="BH11" s="30" t="s">
        <v>124</v>
      </c>
      <c r="BI11" s="30" t="s">
        <v>124</v>
      </c>
      <c r="BJ11" s="30" t="s">
        <v>124</v>
      </c>
      <c r="BL11" t="s">
        <v>155</v>
      </c>
      <c r="BM11">
        <v>3395</v>
      </c>
      <c r="BN11" s="23">
        <f t="shared" si="3"/>
        <v>1.1932218490491201E-4</v>
      </c>
    </row>
    <row r="12" spans="1:66" x14ac:dyDescent="0.25">
      <c r="B12">
        <v>19</v>
      </c>
      <c r="C12" s="23">
        <v>4.3099999999999999E-2</v>
      </c>
      <c r="D12" s="23">
        <v>3.5299999999999998E-2</v>
      </c>
      <c r="E12" s="23">
        <v>3.5099999999999999E-2</v>
      </c>
      <c r="F12" s="23">
        <v>1.6500000000000001E-2</v>
      </c>
      <c r="G12" s="23">
        <v>1.8200000000000001E-2</v>
      </c>
      <c r="H12" s="23">
        <v>1.0999999999999999E-2</v>
      </c>
      <c r="I12" s="23">
        <v>1.1900000000000001E-2</v>
      </c>
      <c r="J12" s="23">
        <v>7.4900000000000001E-3</v>
      </c>
      <c r="K12" s="23">
        <v>3.7399999999999998E-3</v>
      </c>
      <c r="L12" s="23">
        <v>2.4299999999999999E-3</v>
      </c>
      <c r="M12" s="23">
        <v>1.08E-3</v>
      </c>
      <c r="N12" s="23">
        <v>1.2899999999999999E-3</v>
      </c>
      <c r="Q12">
        <v>19</v>
      </c>
      <c r="R12" s="23">
        <f t="shared" si="2"/>
        <v>1.4167455012125917E-2</v>
      </c>
      <c r="S12" s="23">
        <f t="shared" si="0"/>
        <v>1.1603507237309626E-2</v>
      </c>
      <c r="T12" s="23">
        <f t="shared" si="0"/>
        <v>1.153776498667331E-2</v>
      </c>
      <c r="U12" s="23">
        <f t="shared" si="0"/>
        <v>5.423735677496001E-3</v>
      </c>
      <c r="V12" s="23">
        <f t="shared" si="0"/>
        <v>5.98254480790468E-3</v>
      </c>
      <c r="W12" s="23">
        <f t="shared" si="0"/>
        <v>3.6158237849973338E-3</v>
      </c>
      <c r="X12" s="23">
        <f t="shared" si="0"/>
        <v>3.9116639128607524E-3</v>
      </c>
      <c r="Y12" s="23">
        <f t="shared" si="0"/>
        <v>2.4620472863300029E-3</v>
      </c>
      <c r="Z12" s="23">
        <f t="shared" si="0"/>
        <v>1.2293800868990934E-3</v>
      </c>
      <c r="AA12" s="23">
        <f t="shared" si="0"/>
        <v>7.9876834523122918E-4</v>
      </c>
      <c r="AB12" s="23">
        <f t="shared" si="0"/>
        <v>3.5500815343610185E-4</v>
      </c>
      <c r="AC12" s="23">
        <f t="shared" si="0"/>
        <v>4.2403751660423275E-4</v>
      </c>
      <c r="AF12">
        <v>19</v>
      </c>
      <c r="AG12" s="24">
        <f t="shared" si="1"/>
        <v>40</v>
      </c>
      <c r="AH12" s="25">
        <f t="shared" si="1"/>
        <v>38</v>
      </c>
      <c r="AI12" s="7">
        <f t="shared" si="1"/>
        <v>36</v>
      </c>
      <c r="AJ12" s="7">
        <f t="shared" si="1"/>
        <v>34</v>
      </c>
      <c r="AK12" s="26">
        <f t="shared" si="1"/>
        <v>32</v>
      </c>
      <c r="AL12" s="26">
        <f t="shared" si="1"/>
        <v>30</v>
      </c>
      <c r="AM12" s="26">
        <f t="shared" si="1"/>
        <v>28</v>
      </c>
      <c r="AN12" s="27">
        <f t="shared" si="1"/>
        <v>26</v>
      </c>
      <c r="AO12" s="27">
        <f t="shared" si="1"/>
        <v>24</v>
      </c>
      <c r="AP12" s="27">
        <f t="shared" si="1"/>
        <v>22</v>
      </c>
      <c r="AQ12" s="27">
        <f t="shared" si="1"/>
        <v>20</v>
      </c>
      <c r="AR12" s="27">
        <f t="shared" si="1"/>
        <v>18</v>
      </c>
      <c r="AS12">
        <v>3</v>
      </c>
      <c r="AX12">
        <v>19</v>
      </c>
      <c r="AY12" t="s">
        <v>159</v>
      </c>
      <c r="AZ12" s="30" t="s">
        <v>149</v>
      </c>
      <c r="BA12" s="30" t="s">
        <v>149</v>
      </c>
      <c r="BB12" s="30" t="s">
        <v>149</v>
      </c>
      <c r="BC12" s="30" t="s">
        <v>113</v>
      </c>
      <c r="BD12" s="30" t="s">
        <v>113</v>
      </c>
      <c r="BE12" s="30" t="s">
        <v>113</v>
      </c>
      <c r="BF12" s="30" t="s">
        <v>123</v>
      </c>
      <c r="BG12" s="30" t="s">
        <v>123</v>
      </c>
      <c r="BH12" s="30" t="s">
        <v>123</v>
      </c>
      <c r="BI12" s="30" t="s">
        <v>123</v>
      </c>
      <c r="BJ12" s="30" t="s">
        <v>123</v>
      </c>
      <c r="BL12" t="s">
        <v>154</v>
      </c>
      <c r="BM12">
        <v>3394</v>
      </c>
      <c r="BN12" s="23">
        <f t="shared" si="3"/>
        <v>0</v>
      </c>
    </row>
    <row r="13" spans="1:66" x14ac:dyDescent="0.25">
      <c r="B13">
        <v>20</v>
      </c>
      <c r="C13" s="23">
        <v>3.0599999999999999E-2</v>
      </c>
      <c r="D13" s="23">
        <v>2.7E-2</v>
      </c>
      <c r="E13" s="23">
        <v>3.0499999999999999E-2</v>
      </c>
      <c r="F13" s="23">
        <v>1.2E-2</v>
      </c>
      <c r="G13" s="23">
        <v>1.6199999999999999E-2</v>
      </c>
      <c r="H13" s="23">
        <v>9.1299999999999992E-3</v>
      </c>
      <c r="I13" s="23">
        <v>7.2399999999999999E-3</v>
      </c>
      <c r="J13" s="23">
        <v>5.8900000000000003E-3</v>
      </c>
      <c r="K13" s="23">
        <v>2.8800000000000002E-3</v>
      </c>
      <c r="L13" s="23">
        <v>2.0500000000000002E-3</v>
      </c>
      <c r="M13" s="23">
        <v>8.9800000000000004E-4</v>
      </c>
      <c r="N13" s="23">
        <v>1.6199999999999999E-3</v>
      </c>
      <c r="Q13">
        <v>20</v>
      </c>
      <c r="R13" s="23">
        <f t="shared" si="2"/>
        <v>1.0058564347356219E-2</v>
      </c>
      <c r="S13" s="23">
        <f t="shared" si="0"/>
        <v>8.8752038359025467E-3</v>
      </c>
      <c r="T13" s="23">
        <f t="shared" si="0"/>
        <v>1.0025693222038062E-2</v>
      </c>
      <c r="U13" s="23">
        <f t="shared" si="0"/>
        <v>3.9445350381789096E-3</v>
      </c>
      <c r="V13" s="23">
        <f t="shared" si="0"/>
        <v>5.3251223015415277E-3</v>
      </c>
      <c r="W13" s="23">
        <f t="shared" si="0"/>
        <v>3.0011337415477867E-3</v>
      </c>
      <c r="X13" s="23">
        <f t="shared" si="0"/>
        <v>2.3798694730346086E-3</v>
      </c>
      <c r="Y13" s="23">
        <f t="shared" si="0"/>
        <v>1.9361092812394817E-3</v>
      </c>
      <c r="Z13" s="23">
        <f t="shared" si="0"/>
        <v>9.4668840916293834E-4</v>
      </c>
      <c r="AA13" s="23">
        <f t="shared" si="0"/>
        <v>6.7385806902223047E-4</v>
      </c>
      <c r="AB13" s="23">
        <f t="shared" si="0"/>
        <v>2.9518270535705511E-4</v>
      </c>
      <c r="AC13" s="23">
        <f t="shared" si="0"/>
        <v>5.3251223015415275E-4</v>
      </c>
      <c r="AF13">
        <v>20</v>
      </c>
      <c r="AG13" s="24">
        <f t="shared" ref="AG13:AR25" si="4">$AF13*2+2-(AG$2*2)</f>
        <v>42</v>
      </c>
      <c r="AH13" s="25">
        <f t="shared" si="4"/>
        <v>40</v>
      </c>
      <c r="AI13" s="7">
        <f t="shared" si="4"/>
        <v>38</v>
      </c>
      <c r="AJ13" s="7">
        <f t="shared" si="4"/>
        <v>36</v>
      </c>
      <c r="AK13" s="26">
        <f t="shared" si="4"/>
        <v>34</v>
      </c>
      <c r="AL13" s="26">
        <f t="shared" si="4"/>
        <v>32</v>
      </c>
      <c r="AM13" s="26">
        <f t="shared" si="4"/>
        <v>30</v>
      </c>
      <c r="AN13" s="27">
        <f t="shared" si="4"/>
        <v>28</v>
      </c>
      <c r="AO13" s="27">
        <f t="shared" si="4"/>
        <v>26</v>
      </c>
      <c r="AP13" s="27">
        <f t="shared" si="4"/>
        <v>24</v>
      </c>
      <c r="AQ13" s="27">
        <f t="shared" si="4"/>
        <v>22</v>
      </c>
      <c r="AR13" s="27">
        <f t="shared" si="4"/>
        <v>20</v>
      </c>
      <c r="AS13">
        <v>3</v>
      </c>
      <c r="AX13">
        <v>20</v>
      </c>
      <c r="AY13" t="s">
        <v>159</v>
      </c>
      <c r="AZ13" s="30" t="s">
        <v>149</v>
      </c>
      <c r="BA13" s="30" t="s">
        <v>149</v>
      </c>
      <c r="BB13" s="30" t="s">
        <v>149</v>
      </c>
      <c r="BC13" s="30" t="s">
        <v>113</v>
      </c>
      <c r="BD13" s="30" t="s">
        <v>113</v>
      </c>
      <c r="BE13" s="30" t="s">
        <v>113</v>
      </c>
      <c r="BF13" s="30" t="s">
        <v>123</v>
      </c>
      <c r="BG13" s="30" t="s">
        <v>123</v>
      </c>
      <c r="BH13" s="30" t="s">
        <v>123</v>
      </c>
      <c r="BI13" s="30" t="s">
        <v>123</v>
      </c>
      <c r="BJ13" s="30" t="s">
        <v>123</v>
      </c>
      <c r="BL13" s="30" t="s">
        <v>153</v>
      </c>
      <c r="BM13">
        <v>3381</v>
      </c>
      <c r="BN13" s="23">
        <f t="shared" si="3"/>
        <v>0.17922981079725422</v>
      </c>
    </row>
    <row r="14" spans="1:66" x14ac:dyDescent="0.25">
      <c r="B14">
        <v>21</v>
      </c>
      <c r="C14" s="23">
        <v>2.0500000000000001E-2</v>
      </c>
      <c r="D14" s="23">
        <v>1.9699999999999999E-2</v>
      </c>
      <c r="E14" s="23">
        <v>2.29E-2</v>
      </c>
      <c r="F14" s="23">
        <v>6.4599999999999996E-3</v>
      </c>
      <c r="G14" s="23">
        <v>1.6E-2</v>
      </c>
      <c r="H14" s="23">
        <v>8.1399999999999997E-3</v>
      </c>
      <c r="I14" s="23">
        <v>7.3000000000000001E-3</v>
      </c>
      <c r="J14" s="23">
        <v>6.1999999999999998E-3</v>
      </c>
      <c r="K14" s="23">
        <v>2.32E-3</v>
      </c>
      <c r="L14" s="23">
        <v>1.67E-3</v>
      </c>
      <c r="M14" s="23">
        <v>8.9599999999999999E-4</v>
      </c>
      <c r="N14" s="23">
        <v>2.14E-3</v>
      </c>
      <c r="Q14">
        <v>21</v>
      </c>
      <c r="R14" s="23">
        <f t="shared" si="2"/>
        <v>6.7385806902223039E-3</v>
      </c>
      <c r="S14" s="23">
        <f t="shared" si="0"/>
        <v>6.475611687677043E-3</v>
      </c>
      <c r="T14" s="23">
        <f t="shared" si="0"/>
        <v>7.5274876978580858E-3</v>
      </c>
      <c r="U14" s="23">
        <f t="shared" si="0"/>
        <v>2.1234746955529796E-3</v>
      </c>
      <c r="V14" s="23">
        <f t="shared" si="0"/>
        <v>5.2593800509052133E-3</v>
      </c>
      <c r="W14" s="23">
        <f t="shared" si="0"/>
        <v>2.6757096008980272E-3</v>
      </c>
      <c r="X14" s="23">
        <f t="shared" si="0"/>
        <v>2.3995921482255034E-3</v>
      </c>
      <c r="Y14" s="23">
        <f t="shared" si="0"/>
        <v>2.03800976972577E-3</v>
      </c>
      <c r="Z14" s="23">
        <f t="shared" si="0"/>
        <v>7.6261010738125584E-4</v>
      </c>
      <c r="AA14" s="23">
        <f t="shared" si="0"/>
        <v>5.4894779281323156E-4</v>
      </c>
      <c r="AB14" s="23">
        <f t="shared" si="0"/>
        <v>2.9452528285069194E-4</v>
      </c>
      <c r="AC14" s="23">
        <f t="shared" si="0"/>
        <v>7.0344208180857226E-4</v>
      </c>
      <c r="AF14">
        <v>21</v>
      </c>
      <c r="AG14" s="24">
        <f t="shared" si="4"/>
        <v>44</v>
      </c>
      <c r="AH14" s="25">
        <f t="shared" si="4"/>
        <v>42</v>
      </c>
      <c r="AI14" s="7">
        <f t="shared" si="4"/>
        <v>40</v>
      </c>
      <c r="AJ14" s="7">
        <f t="shared" si="4"/>
        <v>38</v>
      </c>
      <c r="AK14" s="26">
        <f t="shared" si="4"/>
        <v>36</v>
      </c>
      <c r="AL14" s="26">
        <f t="shared" si="4"/>
        <v>34</v>
      </c>
      <c r="AM14" s="26">
        <f t="shared" si="4"/>
        <v>32</v>
      </c>
      <c r="AN14" s="27">
        <f t="shared" si="4"/>
        <v>30</v>
      </c>
      <c r="AO14" s="27">
        <f t="shared" si="4"/>
        <v>28</v>
      </c>
      <c r="AP14" s="27">
        <f t="shared" si="4"/>
        <v>26</v>
      </c>
      <c r="AQ14" s="27">
        <f t="shared" si="4"/>
        <v>24</v>
      </c>
      <c r="AR14" s="27">
        <f t="shared" si="4"/>
        <v>22</v>
      </c>
      <c r="AS14">
        <v>3</v>
      </c>
      <c r="AX14">
        <v>21</v>
      </c>
      <c r="AY14" t="s">
        <v>159</v>
      </c>
      <c r="AZ14" s="30" t="s">
        <v>149</v>
      </c>
      <c r="BA14" s="30" t="s">
        <v>149</v>
      </c>
      <c r="BB14" s="30" t="s">
        <v>149</v>
      </c>
      <c r="BC14" s="30" t="s">
        <v>113</v>
      </c>
      <c r="BD14" s="30" t="s">
        <v>113</v>
      </c>
      <c r="BE14" s="30" t="s">
        <v>113</v>
      </c>
      <c r="BF14" s="30" t="s">
        <v>123</v>
      </c>
      <c r="BG14" s="30" t="s">
        <v>123</v>
      </c>
      <c r="BH14" s="30" t="s">
        <v>123</v>
      </c>
      <c r="BI14" s="30" t="s">
        <v>123</v>
      </c>
      <c r="BJ14" s="30" t="s">
        <v>123</v>
      </c>
      <c r="BL14" s="30" t="s">
        <v>152</v>
      </c>
      <c r="BM14">
        <v>3380</v>
      </c>
      <c r="BN14" s="23">
        <f t="shared" si="3"/>
        <v>7.5827111883925907E-2</v>
      </c>
    </row>
    <row r="15" spans="1:66" x14ac:dyDescent="0.25">
      <c r="B15">
        <v>22</v>
      </c>
      <c r="C15" s="23">
        <v>1.61E-2</v>
      </c>
      <c r="D15" s="23">
        <v>1.52E-2</v>
      </c>
      <c r="E15" s="23">
        <v>1.5299999999999999E-2</v>
      </c>
      <c r="F15" s="23">
        <v>2.8999999999999998E-3</v>
      </c>
      <c r="G15" s="23">
        <v>1.2699999999999999E-2</v>
      </c>
      <c r="H15" s="23">
        <v>5.8500000000000002E-3</v>
      </c>
      <c r="I15" s="23">
        <v>4.5999999999999999E-3</v>
      </c>
      <c r="J15" s="23">
        <v>3.4299999999999999E-3</v>
      </c>
      <c r="K15" s="23">
        <v>1.3600000000000001E-3</v>
      </c>
      <c r="L15" s="23">
        <v>1.06E-3</v>
      </c>
      <c r="M15" s="23">
        <v>7.5500000000000003E-4</v>
      </c>
      <c r="N15" s="23">
        <v>0</v>
      </c>
      <c r="Q15">
        <v>22</v>
      </c>
      <c r="R15" s="23">
        <f t="shared" si="2"/>
        <v>5.2922511762233705E-3</v>
      </c>
      <c r="S15" s="23">
        <f t="shared" si="0"/>
        <v>4.9964110483599524E-3</v>
      </c>
      <c r="T15" s="23">
        <f t="shared" si="0"/>
        <v>5.0292821736781096E-3</v>
      </c>
      <c r="U15" s="23">
        <f t="shared" si="0"/>
        <v>9.5326263422656978E-4</v>
      </c>
      <c r="V15" s="23">
        <f t="shared" si="0"/>
        <v>4.1746329154060124E-3</v>
      </c>
      <c r="W15" s="23">
        <f t="shared" si="0"/>
        <v>1.9229608311122186E-3</v>
      </c>
      <c r="X15" s="23">
        <f t="shared" si="0"/>
        <v>1.5120717646352486E-3</v>
      </c>
      <c r="Y15" s="23">
        <f t="shared" si="0"/>
        <v>1.127479598412805E-3</v>
      </c>
      <c r="Z15" s="23">
        <f t="shared" si="0"/>
        <v>4.4704730432694315E-4</v>
      </c>
      <c r="AA15" s="23">
        <f t="shared" si="0"/>
        <v>3.4843392837247036E-4</v>
      </c>
      <c r="AB15" s="23">
        <f t="shared" si="0"/>
        <v>2.4817699615208976E-4</v>
      </c>
      <c r="AC15" s="23">
        <f t="shared" si="0"/>
        <v>0</v>
      </c>
      <c r="AF15">
        <v>22</v>
      </c>
      <c r="AG15" s="24">
        <f t="shared" si="4"/>
        <v>46</v>
      </c>
      <c r="AH15" s="25">
        <f t="shared" si="4"/>
        <v>44</v>
      </c>
      <c r="AI15" s="7">
        <f t="shared" si="4"/>
        <v>42</v>
      </c>
      <c r="AJ15" s="7">
        <f t="shared" si="4"/>
        <v>40</v>
      </c>
      <c r="AK15" s="26">
        <f t="shared" si="4"/>
        <v>38</v>
      </c>
      <c r="AL15" s="26">
        <f t="shared" si="4"/>
        <v>36</v>
      </c>
      <c r="AM15" s="26">
        <f t="shared" si="4"/>
        <v>34</v>
      </c>
      <c r="AN15" s="27">
        <f t="shared" si="4"/>
        <v>32</v>
      </c>
      <c r="AO15" s="27">
        <f t="shared" si="4"/>
        <v>30</v>
      </c>
      <c r="AP15" s="27">
        <f t="shared" si="4"/>
        <v>28</v>
      </c>
      <c r="AQ15" s="27">
        <f t="shared" si="4"/>
        <v>26</v>
      </c>
      <c r="AR15" s="27">
        <f t="shared" si="4"/>
        <v>24</v>
      </c>
      <c r="AS15">
        <v>3</v>
      </c>
      <c r="AX15">
        <v>22</v>
      </c>
      <c r="AY15" t="s">
        <v>159</v>
      </c>
      <c r="AZ15" s="30" t="s">
        <v>149</v>
      </c>
      <c r="BA15" s="30" t="s">
        <v>149</v>
      </c>
      <c r="BB15" s="30" t="s">
        <v>149</v>
      </c>
      <c r="BC15" s="30" t="s">
        <v>113</v>
      </c>
      <c r="BD15" s="30" t="s">
        <v>113</v>
      </c>
      <c r="BE15" s="30" t="s">
        <v>113</v>
      </c>
      <c r="BF15" s="30" t="s">
        <v>123</v>
      </c>
      <c r="BG15" s="30" t="s">
        <v>123</v>
      </c>
      <c r="BH15" s="30" t="s">
        <v>123</v>
      </c>
      <c r="BI15" s="30" t="s">
        <v>123</v>
      </c>
      <c r="BJ15" s="30" t="s">
        <v>123</v>
      </c>
      <c r="BL15" s="30" t="s">
        <v>151</v>
      </c>
      <c r="BM15">
        <v>3379</v>
      </c>
      <c r="BN15" s="23">
        <f t="shared" si="3"/>
        <v>9.8416149202563794E-2</v>
      </c>
    </row>
    <row r="16" spans="1:66" x14ac:dyDescent="0.25">
      <c r="B16">
        <v>23</v>
      </c>
      <c r="C16" s="23">
        <v>1.21E-2</v>
      </c>
      <c r="D16" s="23">
        <v>6.3499999999999997E-3</v>
      </c>
      <c r="E16" s="23">
        <v>0</v>
      </c>
      <c r="F16" s="23">
        <v>2.2499999999999998E-3</v>
      </c>
      <c r="G16" s="23">
        <v>8.8299999999999993E-3</v>
      </c>
      <c r="H16" s="23">
        <v>4.4200000000000003E-3</v>
      </c>
      <c r="I16" s="23">
        <v>3.3300000000000001E-3</v>
      </c>
      <c r="J16" s="23">
        <v>2.5799999999999998E-3</v>
      </c>
      <c r="K16" s="23">
        <v>1.06E-3</v>
      </c>
      <c r="L16" s="23">
        <v>9.5600000000000004E-4</v>
      </c>
      <c r="M16" s="23">
        <v>5.7200000000000003E-4</v>
      </c>
      <c r="N16" s="23">
        <v>0</v>
      </c>
      <c r="Q16">
        <v>23</v>
      </c>
      <c r="R16" s="23">
        <f t="shared" si="2"/>
        <v>3.9774061634970668E-3</v>
      </c>
      <c r="S16" s="23">
        <f t="shared" si="0"/>
        <v>2.0873164577030062E-3</v>
      </c>
      <c r="T16" s="23">
        <f t="shared" si="0"/>
        <v>0</v>
      </c>
      <c r="U16" s="23">
        <f t="shared" si="0"/>
        <v>7.3960031965854549E-4</v>
      </c>
      <c r="V16" s="23">
        <f t="shared" si="0"/>
        <v>2.9025203655933143E-3</v>
      </c>
      <c r="W16" s="23">
        <f t="shared" si="0"/>
        <v>1.4529037390625652E-3</v>
      </c>
      <c r="X16" s="23">
        <f t="shared" si="0"/>
        <v>1.0946084730946474E-3</v>
      </c>
      <c r="Y16" s="23">
        <f t="shared" si="0"/>
        <v>8.4807503320846549E-4</v>
      </c>
      <c r="Z16" s="23">
        <f t="shared" si="0"/>
        <v>3.4843392837247036E-4</v>
      </c>
      <c r="AA16" s="23">
        <f t="shared" si="0"/>
        <v>3.1424795804158647E-4</v>
      </c>
      <c r="AB16" s="23">
        <f t="shared" si="0"/>
        <v>1.8802283681986138E-4</v>
      </c>
      <c r="AC16" s="23">
        <f t="shared" si="0"/>
        <v>0</v>
      </c>
      <c r="AF16">
        <v>23</v>
      </c>
      <c r="AG16" s="24">
        <f t="shared" si="4"/>
        <v>48</v>
      </c>
      <c r="AH16" s="25">
        <f t="shared" si="4"/>
        <v>46</v>
      </c>
      <c r="AI16" s="7">
        <f t="shared" si="4"/>
        <v>44</v>
      </c>
      <c r="AJ16" s="7">
        <f t="shared" si="4"/>
        <v>42</v>
      </c>
      <c r="AK16" s="26">
        <f t="shared" si="4"/>
        <v>40</v>
      </c>
      <c r="AL16" s="26">
        <f t="shared" si="4"/>
        <v>38</v>
      </c>
      <c r="AM16" s="26">
        <f t="shared" si="4"/>
        <v>36</v>
      </c>
      <c r="AN16" s="27">
        <f t="shared" si="4"/>
        <v>34</v>
      </c>
      <c r="AO16" s="27">
        <f t="shared" si="4"/>
        <v>32</v>
      </c>
      <c r="AP16" s="27">
        <f t="shared" si="4"/>
        <v>30</v>
      </c>
      <c r="AQ16" s="27">
        <f t="shared" si="4"/>
        <v>28</v>
      </c>
      <c r="AR16" s="27">
        <f t="shared" si="4"/>
        <v>26</v>
      </c>
      <c r="AS16">
        <v>3</v>
      </c>
      <c r="AX16">
        <v>23</v>
      </c>
      <c r="AY16" t="s">
        <v>159</v>
      </c>
      <c r="AZ16" s="30" t="s">
        <v>149</v>
      </c>
      <c r="BA16" s="30" t="s">
        <v>149</v>
      </c>
      <c r="BB16" s="30" t="s">
        <v>149</v>
      </c>
      <c r="BC16" s="30" t="s">
        <v>113</v>
      </c>
      <c r="BD16" s="30" t="s">
        <v>113</v>
      </c>
      <c r="BE16" s="30" t="s">
        <v>113</v>
      </c>
      <c r="BF16" s="30" t="s">
        <v>123</v>
      </c>
      <c r="BG16" s="30" t="s">
        <v>123</v>
      </c>
      <c r="BH16" s="30" t="s">
        <v>123</v>
      </c>
      <c r="BI16" s="30" t="s">
        <v>123</v>
      </c>
      <c r="BJ16" s="30" t="s">
        <v>123</v>
      </c>
      <c r="BL16" s="30" t="s">
        <v>150</v>
      </c>
      <c r="BM16">
        <v>3378</v>
      </c>
      <c r="BN16" s="23">
        <f t="shared" si="3"/>
        <v>8.8745464133961838E-2</v>
      </c>
    </row>
    <row r="17" spans="2:66" x14ac:dyDescent="0.25">
      <c r="B17">
        <v>24</v>
      </c>
      <c r="C17" s="23">
        <v>9.2200000000000008E-3</v>
      </c>
      <c r="D17" s="23">
        <v>9.0699999999999999E-3</v>
      </c>
      <c r="E17" s="23">
        <v>8.7299999999999999E-3</v>
      </c>
      <c r="F17" s="23">
        <v>1.67E-3</v>
      </c>
      <c r="G17" s="23">
        <v>6.43E-3</v>
      </c>
      <c r="H17" s="23">
        <v>3.3300000000000001E-3</v>
      </c>
      <c r="I17" s="23">
        <v>2.48E-3</v>
      </c>
      <c r="J17" s="23">
        <v>8.7200000000000005E-4</v>
      </c>
      <c r="K17" s="23">
        <v>7.7800000000000005E-4</v>
      </c>
      <c r="L17" s="23">
        <v>3.9899999999999999E-4</v>
      </c>
      <c r="M17" s="23">
        <v>6.1499999999999999E-4</v>
      </c>
      <c r="N17" s="23">
        <v>0</v>
      </c>
      <c r="Q17">
        <v>24</v>
      </c>
      <c r="R17" s="23">
        <f t="shared" si="2"/>
        <v>3.0307177543341291E-3</v>
      </c>
      <c r="S17" s="23">
        <f t="shared" si="0"/>
        <v>2.9814110663568924E-3</v>
      </c>
      <c r="T17" s="23">
        <f t="shared" si="0"/>
        <v>2.8696492402751567E-3</v>
      </c>
      <c r="U17" s="23">
        <f t="shared" si="0"/>
        <v>5.4894779281323156E-4</v>
      </c>
      <c r="V17" s="23">
        <f t="shared" si="0"/>
        <v>2.1136133579575324E-3</v>
      </c>
      <c r="W17" s="23">
        <f t="shared" si="0"/>
        <v>1.0946084730946474E-3</v>
      </c>
      <c r="X17" s="23">
        <f t="shared" si="0"/>
        <v>8.1520390789030798E-4</v>
      </c>
      <c r="Y17" s="23">
        <f t="shared" si="0"/>
        <v>2.8663621277433412E-4</v>
      </c>
      <c r="Z17" s="23">
        <f t="shared" si="0"/>
        <v>2.55737354975266E-4</v>
      </c>
      <c r="AA17" s="23">
        <f t="shared" si="0"/>
        <v>1.3115579001944875E-4</v>
      </c>
      <c r="AB17" s="23">
        <f t="shared" si="0"/>
        <v>2.0215742070666911E-4</v>
      </c>
      <c r="AC17" s="23">
        <f t="shared" si="0"/>
        <v>0</v>
      </c>
      <c r="AF17">
        <v>24</v>
      </c>
      <c r="AG17" s="24">
        <f t="shared" si="4"/>
        <v>50</v>
      </c>
      <c r="AH17" s="25">
        <f t="shared" si="4"/>
        <v>48</v>
      </c>
      <c r="AI17" s="7">
        <f t="shared" si="4"/>
        <v>46</v>
      </c>
      <c r="AJ17" s="7">
        <f t="shared" si="4"/>
        <v>44</v>
      </c>
      <c r="AK17" s="26">
        <f t="shared" si="4"/>
        <v>42</v>
      </c>
      <c r="AL17" s="26">
        <f t="shared" si="4"/>
        <v>40</v>
      </c>
      <c r="AM17" s="26">
        <f t="shared" si="4"/>
        <v>38</v>
      </c>
      <c r="AN17" s="27">
        <f t="shared" si="4"/>
        <v>36</v>
      </c>
      <c r="AO17" s="27">
        <f t="shared" si="4"/>
        <v>34</v>
      </c>
      <c r="AP17" s="27">
        <f t="shared" si="4"/>
        <v>32</v>
      </c>
      <c r="AQ17" s="27">
        <f t="shared" si="4"/>
        <v>30</v>
      </c>
      <c r="AR17" s="27">
        <f t="shared" si="4"/>
        <v>28</v>
      </c>
      <c r="AS17">
        <v>2</v>
      </c>
      <c r="AX17">
        <v>24</v>
      </c>
      <c r="AY17" t="s">
        <v>158</v>
      </c>
      <c r="AZ17" s="30" t="s">
        <v>148</v>
      </c>
      <c r="BA17" s="30" t="s">
        <v>148</v>
      </c>
      <c r="BB17" s="30" t="s">
        <v>148</v>
      </c>
      <c r="BC17" s="30" t="s">
        <v>112</v>
      </c>
      <c r="BD17" s="30" t="s">
        <v>112</v>
      </c>
      <c r="BE17" s="30" t="s">
        <v>112</v>
      </c>
      <c r="BF17" s="30" t="s">
        <v>122</v>
      </c>
      <c r="BG17" s="30" t="s">
        <v>122</v>
      </c>
      <c r="BH17" s="30" t="s">
        <v>122</v>
      </c>
      <c r="BI17" s="30" t="s">
        <v>122</v>
      </c>
      <c r="BJ17" s="30" t="s">
        <v>122</v>
      </c>
      <c r="BL17" s="30" t="s">
        <v>149</v>
      </c>
      <c r="BM17">
        <v>3377</v>
      </c>
      <c r="BN17" s="23">
        <f t="shared" si="3"/>
        <v>8.134288671231274E-2</v>
      </c>
    </row>
    <row r="18" spans="2:66" x14ac:dyDescent="0.25">
      <c r="B18">
        <v>25</v>
      </c>
      <c r="C18" s="23">
        <v>6.6499999999999997E-3</v>
      </c>
      <c r="D18" s="23">
        <v>6.1599999999999997E-3</v>
      </c>
      <c r="E18" s="23">
        <v>6.1999999999999998E-3</v>
      </c>
      <c r="F18" s="23">
        <v>2.0200000000000001E-3</v>
      </c>
      <c r="G18" s="23">
        <v>4.6100000000000004E-3</v>
      </c>
      <c r="H18" s="23">
        <v>2.5300000000000001E-3</v>
      </c>
      <c r="I18" s="23">
        <v>1.9499999999999999E-3</v>
      </c>
      <c r="J18" s="23">
        <v>5.6800000000000004E-4</v>
      </c>
      <c r="K18" s="23">
        <v>5.5999999999999995E-4</v>
      </c>
      <c r="L18" s="23">
        <v>0</v>
      </c>
      <c r="M18" s="23">
        <v>1.9000000000000001E-4</v>
      </c>
      <c r="N18" s="23">
        <v>0</v>
      </c>
      <c r="Q18">
        <v>25</v>
      </c>
      <c r="R18" s="23">
        <f t="shared" si="2"/>
        <v>2.1859298336574791E-3</v>
      </c>
      <c r="S18" s="23">
        <f t="shared" si="0"/>
        <v>2.0248613195985067E-3</v>
      </c>
      <c r="T18" s="23">
        <f t="shared" si="0"/>
        <v>2.03800976972577E-3</v>
      </c>
      <c r="U18" s="23">
        <f t="shared" si="0"/>
        <v>6.639967314267831E-4</v>
      </c>
      <c r="V18" s="23">
        <f t="shared" si="0"/>
        <v>1.5153588771670645E-3</v>
      </c>
      <c r="W18" s="23">
        <f t="shared" si="0"/>
        <v>8.3163947054938679E-4</v>
      </c>
      <c r="X18" s="23">
        <f t="shared" si="0"/>
        <v>6.4098694370407275E-4</v>
      </c>
      <c r="Y18" s="23">
        <f t="shared" si="0"/>
        <v>1.8670799180713508E-4</v>
      </c>
      <c r="Z18" s="23">
        <f t="shared" si="0"/>
        <v>1.8407830178168244E-4</v>
      </c>
      <c r="AA18" s="23">
        <f t="shared" si="0"/>
        <v>0</v>
      </c>
      <c r="AB18" s="23">
        <f t="shared" si="0"/>
        <v>6.2455138104499405E-5</v>
      </c>
      <c r="AC18" s="23">
        <f t="shared" si="0"/>
        <v>0</v>
      </c>
      <c r="AF18">
        <v>25</v>
      </c>
      <c r="AG18" s="24">
        <f t="shared" si="4"/>
        <v>52</v>
      </c>
      <c r="AH18" s="25">
        <f t="shared" si="4"/>
        <v>50</v>
      </c>
      <c r="AI18" s="7">
        <f t="shared" si="4"/>
        <v>48</v>
      </c>
      <c r="AJ18" s="7">
        <f t="shared" si="4"/>
        <v>46</v>
      </c>
      <c r="AK18" s="26">
        <f t="shared" si="4"/>
        <v>44</v>
      </c>
      <c r="AL18" s="26">
        <f t="shared" si="4"/>
        <v>42</v>
      </c>
      <c r="AM18" s="26">
        <f t="shared" si="4"/>
        <v>40</v>
      </c>
      <c r="AN18" s="27">
        <f t="shared" si="4"/>
        <v>38</v>
      </c>
      <c r="AO18" s="27">
        <f t="shared" si="4"/>
        <v>36</v>
      </c>
      <c r="AP18" s="27">
        <f t="shared" si="4"/>
        <v>34</v>
      </c>
      <c r="AQ18" s="27">
        <f t="shared" si="4"/>
        <v>32</v>
      </c>
      <c r="AR18" s="27">
        <f t="shared" si="4"/>
        <v>30</v>
      </c>
      <c r="AS18">
        <v>2</v>
      </c>
      <c r="AX18">
        <v>25</v>
      </c>
      <c r="AY18" t="s">
        <v>158</v>
      </c>
      <c r="AZ18" s="30" t="s">
        <v>148</v>
      </c>
      <c r="BA18" s="30" t="s">
        <v>148</v>
      </c>
      <c r="BB18" s="30" t="s">
        <v>148</v>
      </c>
      <c r="BC18" s="30" t="s">
        <v>112</v>
      </c>
      <c r="BD18" s="30" t="s">
        <v>112</v>
      </c>
      <c r="BE18" s="30" t="s">
        <v>112</v>
      </c>
      <c r="BF18" s="30" t="s">
        <v>122</v>
      </c>
      <c r="BG18" s="30" t="s">
        <v>122</v>
      </c>
      <c r="BH18" s="30" t="s">
        <v>122</v>
      </c>
      <c r="BI18" s="30" t="s">
        <v>122</v>
      </c>
      <c r="BJ18" s="30" t="s">
        <v>122</v>
      </c>
      <c r="BL18" s="30" t="s">
        <v>148</v>
      </c>
      <c r="BM18">
        <v>3376</v>
      </c>
      <c r="BN18" s="23">
        <f t="shared" si="3"/>
        <v>1.1126875920196341E-2</v>
      </c>
    </row>
    <row r="19" spans="2:66" x14ac:dyDescent="0.25">
      <c r="B19">
        <v>26</v>
      </c>
      <c r="C19" s="23">
        <v>3.8800000000000002E-3</v>
      </c>
      <c r="D19" s="23">
        <v>3.8800000000000002E-3</v>
      </c>
      <c r="E19" s="23">
        <v>4.28E-3</v>
      </c>
      <c r="F19" s="23">
        <v>1.6800000000000001E-3</v>
      </c>
      <c r="G19" s="23">
        <v>3.3300000000000001E-3</v>
      </c>
      <c r="H19" s="23">
        <v>1.6900000000000001E-3</v>
      </c>
      <c r="I19" s="23">
        <v>1.4300000000000001E-3</v>
      </c>
      <c r="J19" s="23">
        <v>2.7300000000000002E-4</v>
      </c>
      <c r="K19" s="23">
        <v>3.7199999999999999E-4</v>
      </c>
      <c r="L19" s="23">
        <v>0</v>
      </c>
      <c r="M19" s="23">
        <v>0</v>
      </c>
      <c r="N19" s="23">
        <v>0</v>
      </c>
      <c r="Q19">
        <v>26</v>
      </c>
      <c r="R19" s="23">
        <f t="shared" si="2"/>
        <v>1.2753996623445143E-3</v>
      </c>
      <c r="S19" s="23">
        <f t="shared" si="2"/>
        <v>1.2753996623445143E-3</v>
      </c>
      <c r="T19" s="23">
        <f t="shared" si="2"/>
        <v>1.4068841636171445E-3</v>
      </c>
      <c r="U19" s="23">
        <f t="shared" si="2"/>
        <v>5.5223490534504738E-4</v>
      </c>
      <c r="V19" s="23">
        <f t="shared" si="2"/>
        <v>1.0946084730946474E-3</v>
      </c>
      <c r="W19" s="23">
        <f t="shared" si="2"/>
        <v>5.555220178768631E-4</v>
      </c>
      <c r="X19" s="23">
        <f t="shared" si="2"/>
        <v>4.700570920496534E-4</v>
      </c>
      <c r="Y19" s="23">
        <f t="shared" si="2"/>
        <v>8.9738172118570197E-5</v>
      </c>
      <c r="Z19" s="23">
        <f t="shared" si="2"/>
        <v>1.222805861835462E-4</v>
      </c>
      <c r="AA19" s="23">
        <f t="shared" si="2"/>
        <v>0</v>
      </c>
      <c r="AB19" s="23">
        <f t="shared" si="2"/>
        <v>0</v>
      </c>
      <c r="AC19" s="23">
        <f t="shared" si="2"/>
        <v>0</v>
      </c>
      <c r="AF19">
        <v>26</v>
      </c>
      <c r="AG19" s="24">
        <f t="shared" si="4"/>
        <v>54</v>
      </c>
      <c r="AH19" s="25">
        <f t="shared" si="4"/>
        <v>52</v>
      </c>
      <c r="AI19" s="7">
        <f t="shared" si="4"/>
        <v>50</v>
      </c>
      <c r="AJ19" s="7">
        <f t="shared" si="4"/>
        <v>48</v>
      </c>
      <c r="AK19" s="26">
        <f t="shared" si="4"/>
        <v>46</v>
      </c>
      <c r="AL19" s="26">
        <f t="shared" si="4"/>
        <v>44</v>
      </c>
      <c r="AM19" s="26">
        <f t="shared" si="4"/>
        <v>42</v>
      </c>
      <c r="AN19" s="27">
        <f t="shared" si="4"/>
        <v>40</v>
      </c>
      <c r="AO19" s="27">
        <f t="shared" si="4"/>
        <v>38</v>
      </c>
      <c r="AP19" s="27">
        <f t="shared" si="4"/>
        <v>36</v>
      </c>
      <c r="AQ19" s="27">
        <f t="shared" si="4"/>
        <v>34</v>
      </c>
      <c r="AR19" s="27">
        <f t="shared" si="4"/>
        <v>32</v>
      </c>
      <c r="AS19">
        <v>1</v>
      </c>
      <c r="AX19">
        <v>26</v>
      </c>
      <c r="AY19" t="s">
        <v>157</v>
      </c>
      <c r="AZ19" s="30" t="s">
        <v>147</v>
      </c>
      <c r="BA19" s="30" t="s">
        <v>147</v>
      </c>
      <c r="BB19" s="30" t="s">
        <v>147</v>
      </c>
      <c r="BC19" s="30" t="s">
        <v>111</v>
      </c>
      <c r="BD19" s="30" t="s">
        <v>111</v>
      </c>
      <c r="BE19" s="30" t="s">
        <v>111</v>
      </c>
      <c r="BF19" s="30" t="s">
        <v>121</v>
      </c>
      <c r="BG19" s="30" t="s">
        <v>121</v>
      </c>
      <c r="BH19" s="30" t="s">
        <v>121</v>
      </c>
      <c r="BI19" s="30" t="s">
        <v>121</v>
      </c>
      <c r="BJ19" s="30" t="s">
        <v>121</v>
      </c>
      <c r="BL19" s="30" t="s">
        <v>147</v>
      </c>
      <c r="BM19">
        <v>3375</v>
      </c>
      <c r="BN19" s="23">
        <f t="shared" si="3"/>
        <v>3.2345187313067066E-3</v>
      </c>
    </row>
    <row r="20" spans="2:66" x14ac:dyDescent="0.25">
      <c r="B20">
        <v>27</v>
      </c>
      <c r="C20" s="23">
        <v>1.81E-3</v>
      </c>
      <c r="D20" s="23">
        <v>2.2000000000000001E-3</v>
      </c>
      <c r="E20" s="23">
        <v>2.7100000000000002E-3</v>
      </c>
      <c r="F20" s="23">
        <v>1.39E-3</v>
      </c>
      <c r="G20" s="23">
        <v>3.3700000000000002E-3</v>
      </c>
      <c r="H20" s="23">
        <v>1.39E-3</v>
      </c>
      <c r="I20" s="23">
        <v>5.0699999999999996E-4</v>
      </c>
      <c r="J20" s="23">
        <v>4.6200000000000001E-4</v>
      </c>
      <c r="K20" s="23">
        <v>4.57E-4</v>
      </c>
      <c r="L20" s="23">
        <v>3.0400000000000002E-4</v>
      </c>
      <c r="M20" s="23">
        <v>2.13E-4</v>
      </c>
      <c r="N20" s="23">
        <v>0</v>
      </c>
      <c r="Q20">
        <v>27</v>
      </c>
      <c r="R20" s="23">
        <f t="shared" si="2"/>
        <v>5.9496736825865215E-4</v>
      </c>
      <c r="S20" s="23">
        <f t="shared" si="2"/>
        <v>7.2316475699946679E-4</v>
      </c>
      <c r="T20" s="23">
        <f t="shared" si="2"/>
        <v>8.9080749612207048E-4</v>
      </c>
      <c r="U20" s="23">
        <f t="shared" si="2"/>
        <v>4.5690864192239036E-4</v>
      </c>
      <c r="V20" s="23">
        <f t="shared" si="2"/>
        <v>1.1077569232219105E-3</v>
      </c>
      <c r="W20" s="23">
        <f t="shared" si="2"/>
        <v>4.5690864192239036E-4</v>
      </c>
      <c r="X20" s="23">
        <f t="shared" si="2"/>
        <v>1.6665660536305891E-4</v>
      </c>
      <c r="Y20" s="23">
        <f t="shared" si="2"/>
        <v>1.5186459896988802E-4</v>
      </c>
      <c r="Z20" s="23">
        <f t="shared" si="2"/>
        <v>1.5022104270398013E-4</v>
      </c>
      <c r="AA20" s="23">
        <f t="shared" si="2"/>
        <v>9.9928220967199056E-5</v>
      </c>
      <c r="AB20" s="23">
        <f t="shared" si="2"/>
        <v>7.0015496927675644E-5</v>
      </c>
      <c r="AC20" s="23">
        <f t="shared" si="2"/>
        <v>0</v>
      </c>
      <c r="AF20">
        <v>27</v>
      </c>
      <c r="AG20" s="24">
        <f t="shared" si="4"/>
        <v>56</v>
      </c>
      <c r="AH20" s="25">
        <f t="shared" si="4"/>
        <v>54</v>
      </c>
      <c r="AI20" s="7">
        <f t="shared" si="4"/>
        <v>52</v>
      </c>
      <c r="AJ20" s="7">
        <f t="shared" si="4"/>
        <v>50</v>
      </c>
      <c r="AK20" s="26">
        <f t="shared" si="4"/>
        <v>48</v>
      </c>
      <c r="AL20" s="26">
        <f t="shared" si="4"/>
        <v>46</v>
      </c>
      <c r="AM20" s="26">
        <f t="shared" si="4"/>
        <v>44</v>
      </c>
      <c r="AN20" s="27">
        <f t="shared" si="4"/>
        <v>42</v>
      </c>
      <c r="AO20" s="27">
        <f t="shared" si="4"/>
        <v>40</v>
      </c>
      <c r="AP20" s="27">
        <f t="shared" si="4"/>
        <v>38</v>
      </c>
      <c r="AQ20" s="27">
        <f t="shared" si="4"/>
        <v>36</v>
      </c>
      <c r="AR20" s="27">
        <f t="shared" si="4"/>
        <v>34</v>
      </c>
      <c r="AS20">
        <v>0</v>
      </c>
      <c r="AX20">
        <v>27</v>
      </c>
      <c r="AY20" t="s">
        <v>156</v>
      </c>
      <c r="AZ20" s="30" t="s">
        <v>146</v>
      </c>
      <c r="BA20" s="30" t="s">
        <v>146</v>
      </c>
      <c r="BB20" s="30" t="s">
        <v>146</v>
      </c>
      <c r="BC20" s="30" t="s">
        <v>110</v>
      </c>
      <c r="BD20" s="30" t="s">
        <v>110</v>
      </c>
      <c r="BE20" s="30" t="s">
        <v>110</v>
      </c>
      <c r="BF20" s="30" t="s">
        <v>120</v>
      </c>
      <c r="BG20" s="30" t="s">
        <v>120</v>
      </c>
      <c r="BH20" s="30" t="s">
        <v>120</v>
      </c>
      <c r="BI20" s="30" t="s">
        <v>120</v>
      </c>
      <c r="BJ20" s="30" t="s">
        <v>120</v>
      </c>
      <c r="BL20" s="30" t="s">
        <v>146</v>
      </c>
      <c r="BM20">
        <v>3374</v>
      </c>
      <c r="BN20" s="23">
        <f t="shared" si="3"/>
        <v>2.0708808950439276E-3</v>
      </c>
    </row>
    <row r="21" spans="2:66" x14ac:dyDescent="0.25">
      <c r="B21">
        <v>28</v>
      </c>
      <c r="C21" s="23">
        <v>3.6299999999999999E-4</v>
      </c>
      <c r="D21" s="23">
        <v>9.8900000000000008E-4</v>
      </c>
      <c r="E21" s="23">
        <v>1.4E-3</v>
      </c>
      <c r="F21" s="23">
        <v>1.0499999999999999E-3</v>
      </c>
      <c r="G21" s="23">
        <v>2.2599999999999999E-3</v>
      </c>
      <c r="H21" s="23">
        <v>8.6499999999999999E-4</v>
      </c>
      <c r="I21" s="23">
        <v>9.3899999999999995E-4</v>
      </c>
      <c r="J21" s="23">
        <v>6.0400000000000004E-4</v>
      </c>
      <c r="K21" s="23">
        <v>3.8200000000000002E-4</v>
      </c>
      <c r="L21" s="23">
        <v>2.3900000000000001E-4</v>
      </c>
      <c r="M21" s="23">
        <v>1.9100000000000001E-4</v>
      </c>
      <c r="N21" s="23">
        <v>0</v>
      </c>
      <c r="Q21">
        <v>28</v>
      </c>
      <c r="R21" s="23">
        <f t="shared" si="2"/>
        <v>1.1932218490491201E-4</v>
      </c>
      <c r="S21" s="23">
        <f t="shared" si="2"/>
        <v>3.2509542939657848E-4</v>
      </c>
      <c r="T21" s="23">
        <f t="shared" si="2"/>
        <v>4.6019575445420613E-4</v>
      </c>
      <c r="U21" s="23">
        <f t="shared" si="2"/>
        <v>3.4514681584065459E-4</v>
      </c>
      <c r="V21" s="23">
        <f t="shared" si="2"/>
        <v>7.4288743219036132E-4</v>
      </c>
      <c r="W21" s="23">
        <f t="shared" si="2"/>
        <v>2.843352340020631E-4</v>
      </c>
      <c r="X21" s="23">
        <f t="shared" si="2"/>
        <v>3.0865986673749967E-4</v>
      </c>
      <c r="Y21" s="23">
        <f t="shared" si="2"/>
        <v>1.9854159692167181E-4</v>
      </c>
      <c r="Z21" s="23">
        <f t="shared" si="2"/>
        <v>1.2556769871536198E-4</v>
      </c>
      <c r="AA21" s="23">
        <f t="shared" si="2"/>
        <v>7.8561989510396617E-5</v>
      </c>
      <c r="AB21" s="23">
        <f t="shared" si="2"/>
        <v>6.2783849357680988E-5</v>
      </c>
      <c r="AC21" s="23">
        <f t="shared" si="2"/>
        <v>0</v>
      </c>
      <c r="AF21">
        <v>28</v>
      </c>
      <c r="AG21" s="24">
        <f t="shared" si="4"/>
        <v>58</v>
      </c>
      <c r="AH21" s="25">
        <f t="shared" si="4"/>
        <v>56</v>
      </c>
      <c r="AI21" s="7">
        <f t="shared" si="4"/>
        <v>54</v>
      </c>
      <c r="AJ21" s="7">
        <f t="shared" si="4"/>
        <v>52</v>
      </c>
      <c r="AK21" s="26">
        <f t="shared" si="4"/>
        <v>50</v>
      </c>
      <c r="AL21" s="26">
        <f t="shared" si="4"/>
        <v>48</v>
      </c>
      <c r="AM21" s="26">
        <f t="shared" si="4"/>
        <v>46</v>
      </c>
      <c r="AN21" s="27">
        <f t="shared" si="4"/>
        <v>44</v>
      </c>
      <c r="AO21" s="27">
        <f t="shared" si="4"/>
        <v>42</v>
      </c>
      <c r="AP21" s="27">
        <f t="shared" si="4"/>
        <v>40</v>
      </c>
      <c r="AQ21" s="27">
        <f t="shared" si="4"/>
        <v>38</v>
      </c>
      <c r="AR21" s="27">
        <f t="shared" si="4"/>
        <v>36</v>
      </c>
      <c r="AS21">
        <v>-1</v>
      </c>
      <c r="AX21">
        <v>28</v>
      </c>
      <c r="AY21" t="s">
        <v>155</v>
      </c>
      <c r="AZ21" s="30" t="s">
        <v>145</v>
      </c>
      <c r="BA21" s="30" t="s">
        <v>145</v>
      </c>
      <c r="BB21" s="30" t="s">
        <v>145</v>
      </c>
      <c r="BC21" s="30" t="s">
        <v>109</v>
      </c>
      <c r="BD21" s="30" t="s">
        <v>109</v>
      </c>
      <c r="BE21" s="30" t="s">
        <v>109</v>
      </c>
      <c r="BF21" s="30" t="s">
        <v>119</v>
      </c>
      <c r="BG21" s="30" t="s">
        <v>119</v>
      </c>
      <c r="BH21" s="30" t="s">
        <v>119</v>
      </c>
      <c r="BI21" s="30" t="s">
        <v>119</v>
      </c>
      <c r="BJ21" s="30" t="s">
        <v>119</v>
      </c>
      <c r="BL21" s="30" t="s">
        <v>145</v>
      </c>
      <c r="BM21">
        <v>3373</v>
      </c>
      <c r="BN21" s="23">
        <f t="shared" si="3"/>
        <v>1.1304379996914392E-3</v>
      </c>
    </row>
    <row r="22" spans="2:66" x14ac:dyDescent="0.25">
      <c r="B22">
        <v>29</v>
      </c>
      <c r="C22" s="23">
        <v>0</v>
      </c>
      <c r="D22" s="23">
        <v>1.6699999999999999E-4</v>
      </c>
      <c r="E22" s="23">
        <v>6.6600000000000003E-4</v>
      </c>
      <c r="F22" s="23">
        <v>9.19E-4</v>
      </c>
      <c r="G22" s="23">
        <v>1.4400000000000001E-3</v>
      </c>
      <c r="H22" s="23">
        <v>6.8900000000000005E-4</v>
      </c>
      <c r="I22" s="23">
        <v>5.4000000000000001E-4</v>
      </c>
      <c r="J22" s="23">
        <v>5.6300000000000002E-4</v>
      </c>
      <c r="K22" s="23">
        <v>3.01E-4</v>
      </c>
      <c r="L22" s="23">
        <v>1.92E-4</v>
      </c>
      <c r="M22" s="23">
        <v>1.5100000000000001E-4</v>
      </c>
      <c r="N22" s="23">
        <v>0</v>
      </c>
      <c r="Q22">
        <v>29</v>
      </c>
      <c r="R22" s="23">
        <f t="shared" si="2"/>
        <v>0</v>
      </c>
      <c r="S22" s="23">
        <f t="shared" si="2"/>
        <v>5.489477928132316E-5</v>
      </c>
      <c r="T22" s="23">
        <f t="shared" si="2"/>
        <v>2.189216946189295E-4</v>
      </c>
      <c r="U22" s="23">
        <f t="shared" si="2"/>
        <v>3.0208564167386818E-4</v>
      </c>
      <c r="V22" s="23">
        <f t="shared" si="2"/>
        <v>4.7334420458146917E-4</v>
      </c>
      <c r="W22" s="23">
        <f t="shared" si="2"/>
        <v>2.2648205344210574E-4</v>
      </c>
      <c r="X22" s="23">
        <f t="shared" si="2"/>
        <v>1.7750407671805093E-4</v>
      </c>
      <c r="Y22" s="23">
        <f t="shared" si="2"/>
        <v>1.8506443554122719E-4</v>
      </c>
      <c r="Z22" s="23">
        <f t="shared" si="2"/>
        <v>9.8942087207654322E-5</v>
      </c>
      <c r="AA22" s="23">
        <f t="shared" si="2"/>
        <v>6.3112560610862557E-5</v>
      </c>
      <c r="AB22" s="23">
        <f t="shared" si="2"/>
        <v>4.9635399230417952E-5</v>
      </c>
      <c r="AC22" s="23">
        <f t="shared" si="2"/>
        <v>0</v>
      </c>
      <c r="AF22">
        <v>29</v>
      </c>
      <c r="AG22" s="24">
        <f t="shared" si="4"/>
        <v>60</v>
      </c>
      <c r="AH22" s="25">
        <f t="shared" si="4"/>
        <v>58</v>
      </c>
      <c r="AI22" s="7">
        <f t="shared" si="4"/>
        <v>56</v>
      </c>
      <c r="AJ22" s="7">
        <f t="shared" si="4"/>
        <v>54</v>
      </c>
      <c r="AK22" s="26">
        <f t="shared" si="4"/>
        <v>52</v>
      </c>
      <c r="AL22" s="26">
        <f t="shared" si="4"/>
        <v>50</v>
      </c>
      <c r="AM22" s="26">
        <f t="shared" si="4"/>
        <v>48</v>
      </c>
      <c r="AN22" s="27">
        <f t="shared" si="4"/>
        <v>46</v>
      </c>
      <c r="AO22" s="27">
        <f t="shared" si="4"/>
        <v>44</v>
      </c>
      <c r="AP22" s="27">
        <f t="shared" si="4"/>
        <v>42</v>
      </c>
      <c r="AQ22" s="27">
        <f t="shared" si="4"/>
        <v>40</v>
      </c>
      <c r="AR22" s="27">
        <f t="shared" si="4"/>
        <v>38</v>
      </c>
      <c r="AS22">
        <v>-2</v>
      </c>
      <c r="AX22">
        <v>29</v>
      </c>
      <c r="AY22" t="s">
        <v>154</v>
      </c>
      <c r="AZ22" s="30" t="s">
        <v>144</v>
      </c>
      <c r="BA22" s="30" t="s">
        <v>144</v>
      </c>
      <c r="BB22" s="30" t="s">
        <v>144</v>
      </c>
      <c r="BC22" s="30" t="s">
        <v>109</v>
      </c>
      <c r="BD22" s="30" t="s">
        <v>109</v>
      </c>
      <c r="BE22" s="30" t="s">
        <v>109</v>
      </c>
      <c r="BF22" s="30" t="s">
        <v>118</v>
      </c>
      <c r="BG22" s="30" t="s">
        <v>118</v>
      </c>
      <c r="BH22" s="30" t="s">
        <v>118</v>
      </c>
      <c r="BI22" s="30" t="s">
        <v>118</v>
      </c>
      <c r="BJ22" s="30" t="s">
        <v>118</v>
      </c>
      <c r="BL22" s="30" t="s">
        <v>144</v>
      </c>
      <c r="BM22">
        <v>3372</v>
      </c>
      <c r="BN22" s="23">
        <f t="shared" si="3"/>
        <v>9.8679118205109045E-4</v>
      </c>
    </row>
    <row r="23" spans="2:66" x14ac:dyDescent="0.25">
      <c r="B23">
        <v>30</v>
      </c>
      <c r="C23" s="23">
        <v>0</v>
      </c>
      <c r="D23" s="23">
        <v>0</v>
      </c>
      <c r="E23" s="23">
        <v>1.7200000000000001E-4</v>
      </c>
      <c r="F23" s="23">
        <v>6.6699999999999995E-4</v>
      </c>
      <c r="G23" s="23">
        <v>4.4499999999999997E-4</v>
      </c>
      <c r="H23" s="23">
        <v>8.2899999999999996E-5</v>
      </c>
      <c r="I23" s="23">
        <v>1.9599999999999999E-3</v>
      </c>
      <c r="J23" s="23">
        <v>5.8799999999999998E-4</v>
      </c>
      <c r="K23" s="23">
        <v>1.9000000000000001E-4</v>
      </c>
      <c r="L23" s="23">
        <v>1.25E-4</v>
      </c>
      <c r="M23" s="23">
        <v>1E-4</v>
      </c>
      <c r="N23" s="23">
        <v>0</v>
      </c>
      <c r="Q23">
        <v>30</v>
      </c>
      <c r="R23" s="23">
        <f t="shared" si="2"/>
        <v>0</v>
      </c>
      <c r="S23" s="23">
        <f t="shared" si="2"/>
        <v>0</v>
      </c>
      <c r="T23" s="23">
        <f t="shared" si="2"/>
        <v>5.6538335547231039E-5</v>
      </c>
      <c r="U23" s="23">
        <f t="shared" si="2"/>
        <v>2.1925040587211106E-4</v>
      </c>
      <c r="V23" s="23">
        <f t="shared" si="2"/>
        <v>1.4627650766580122E-4</v>
      </c>
      <c r="W23" s="23">
        <f t="shared" si="2"/>
        <v>2.7250162888752632E-5</v>
      </c>
      <c r="X23" s="23">
        <f t="shared" si="2"/>
        <v>6.4427405623588858E-4</v>
      </c>
      <c r="Y23" s="23">
        <f t="shared" si="2"/>
        <v>1.9328221687076657E-4</v>
      </c>
      <c r="Z23" s="23">
        <f t="shared" si="2"/>
        <v>6.2455138104499405E-5</v>
      </c>
      <c r="AA23" s="23">
        <f t="shared" si="2"/>
        <v>4.1088906647696979E-5</v>
      </c>
      <c r="AB23" s="23">
        <f t="shared" si="2"/>
        <v>3.2871125318157582E-5</v>
      </c>
      <c r="AC23" s="23">
        <f t="shared" si="2"/>
        <v>0</v>
      </c>
      <c r="AF23">
        <v>30</v>
      </c>
      <c r="AG23" s="24">
        <f t="shared" si="4"/>
        <v>62</v>
      </c>
      <c r="AH23" s="25">
        <f t="shared" si="4"/>
        <v>60</v>
      </c>
      <c r="AI23" s="7">
        <f t="shared" si="4"/>
        <v>58</v>
      </c>
      <c r="AJ23" s="7">
        <f t="shared" si="4"/>
        <v>56</v>
      </c>
      <c r="AK23" s="26">
        <f t="shared" si="4"/>
        <v>54</v>
      </c>
      <c r="AL23" s="26">
        <f t="shared" si="4"/>
        <v>52</v>
      </c>
      <c r="AM23" s="26">
        <f t="shared" si="4"/>
        <v>50</v>
      </c>
      <c r="AN23" s="27">
        <f t="shared" si="4"/>
        <v>48</v>
      </c>
      <c r="AO23" s="27">
        <f t="shared" si="4"/>
        <v>46</v>
      </c>
      <c r="AP23" s="27">
        <f t="shared" si="4"/>
        <v>44</v>
      </c>
      <c r="AQ23" s="27">
        <f t="shared" si="4"/>
        <v>42</v>
      </c>
      <c r="AR23" s="27">
        <f t="shared" si="4"/>
        <v>40</v>
      </c>
      <c r="AS23">
        <v>-2</v>
      </c>
      <c r="AX23">
        <v>30</v>
      </c>
      <c r="AY23" t="s">
        <v>154</v>
      </c>
      <c r="AZ23" s="30" t="s">
        <v>144</v>
      </c>
      <c r="BA23" s="30" t="s">
        <v>144</v>
      </c>
      <c r="BB23" s="30" t="s">
        <v>144</v>
      </c>
      <c r="BC23" s="30" t="s">
        <v>109</v>
      </c>
      <c r="BD23" s="30" t="s">
        <v>109</v>
      </c>
      <c r="BE23" s="30" t="s">
        <v>109</v>
      </c>
      <c r="BF23" s="30" t="s">
        <v>118</v>
      </c>
      <c r="BG23" s="30" t="s">
        <v>118</v>
      </c>
      <c r="BH23" s="30" t="s">
        <v>118</v>
      </c>
      <c r="BI23" s="30" t="s">
        <v>118</v>
      </c>
      <c r="BJ23" s="30" t="s">
        <v>118</v>
      </c>
      <c r="BL23" s="30" t="s">
        <v>117</v>
      </c>
      <c r="BM23">
        <v>3339</v>
      </c>
      <c r="BN23" s="23">
        <f t="shared" si="3"/>
        <v>4.222296047117341E-2</v>
      </c>
    </row>
    <row r="24" spans="2:66" x14ac:dyDescent="0.25">
      <c r="B24">
        <v>31</v>
      </c>
      <c r="C24" s="23">
        <v>0</v>
      </c>
      <c r="D24" s="23">
        <v>0</v>
      </c>
      <c r="E24" s="23">
        <v>0</v>
      </c>
      <c r="F24" s="23">
        <v>2.7599999999999999E-4</v>
      </c>
      <c r="G24" s="23">
        <v>0</v>
      </c>
      <c r="H24" s="23">
        <v>0</v>
      </c>
      <c r="I24" s="23">
        <v>1.45E-4</v>
      </c>
      <c r="J24" s="23">
        <v>8.5000000000000006E-5</v>
      </c>
      <c r="K24" s="23">
        <v>7.9699999999999999E-5</v>
      </c>
      <c r="L24" s="23">
        <v>6.7999999999999999E-5</v>
      </c>
      <c r="M24" s="23">
        <v>1.08E-5</v>
      </c>
      <c r="N24" s="23">
        <v>0</v>
      </c>
      <c r="Q24">
        <v>31</v>
      </c>
      <c r="R24" s="23">
        <f t="shared" si="2"/>
        <v>0</v>
      </c>
      <c r="S24" s="23">
        <f t="shared" si="2"/>
        <v>0</v>
      </c>
      <c r="T24" s="23">
        <f t="shared" si="2"/>
        <v>0</v>
      </c>
      <c r="U24" s="23">
        <f t="shared" si="2"/>
        <v>9.0724305878114918E-5</v>
      </c>
      <c r="V24" s="23">
        <f t="shared" si="2"/>
        <v>0</v>
      </c>
      <c r="W24" s="23">
        <f t="shared" si="2"/>
        <v>0</v>
      </c>
      <c r="X24" s="23">
        <f t="shared" si="2"/>
        <v>4.766313171132849E-5</v>
      </c>
      <c r="Y24" s="23">
        <f t="shared" si="2"/>
        <v>2.7940456520433947E-5</v>
      </c>
      <c r="Z24" s="23">
        <f t="shared" si="2"/>
        <v>2.619828687857159E-5</v>
      </c>
      <c r="AA24" s="23">
        <f t="shared" si="2"/>
        <v>2.2352365216347154E-5</v>
      </c>
      <c r="AB24" s="23">
        <f t="shared" si="2"/>
        <v>3.5500815343610188E-6</v>
      </c>
      <c r="AC24" s="23">
        <f t="shared" si="2"/>
        <v>0</v>
      </c>
      <c r="AF24">
        <v>31</v>
      </c>
      <c r="AG24" s="24">
        <f t="shared" si="4"/>
        <v>64</v>
      </c>
      <c r="AH24" s="25">
        <f t="shared" si="4"/>
        <v>62</v>
      </c>
      <c r="AI24" s="7">
        <f t="shared" si="4"/>
        <v>60</v>
      </c>
      <c r="AJ24" s="7">
        <f t="shared" si="4"/>
        <v>58</v>
      </c>
      <c r="AK24" s="26">
        <f t="shared" si="4"/>
        <v>56</v>
      </c>
      <c r="AL24" s="26">
        <f t="shared" si="4"/>
        <v>54</v>
      </c>
      <c r="AM24" s="26">
        <f t="shared" si="4"/>
        <v>52</v>
      </c>
      <c r="AN24" s="27">
        <f t="shared" si="4"/>
        <v>50</v>
      </c>
      <c r="AO24" s="27">
        <f t="shared" si="4"/>
        <v>48</v>
      </c>
      <c r="AP24" s="27">
        <f t="shared" si="4"/>
        <v>46</v>
      </c>
      <c r="AQ24" s="27">
        <f t="shared" si="4"/>
        <v>44</v>
      </c>
      <c r="AR24" s="27">
        <f t="shared" si="4"/>
        <v>42</v>
      </c>
      <c r="AS24">
        <v>-2</v>
      </c>
      <c r="AX24">
        <v>31</v>
      </c>
      <c r="AY24" t="s">
        <v>154</v>
      </c>
      <c r="AZ24" s="30" t="s">
        <v>144</v>
      </c>
      <c r="BA24" s="30" t="s">
        <v>144</v>
      </c>
      <c r="BB24" s="30" t="s">
        <v>144</v>
      </c>
      <c r="BC24" s="30" t="s">
        <v>109</v>
      </c>
      <c r="BD24" s="30" t="s">
        <v>109</v>
      </c>
      <c r="BE24" s="30" t="s">
        <v>109</v>
      </c>
      <c r="BF24" s="30" t="s">
        <v>118</v>
      </c>
      <c r="BG24" s="30" t="s">
        <v>118</v>
      </c>
      <c r="BH24" s="30" t="s">
        <v>118</v>
      </c>
      <c r="BI24" s="30" t="s">
        <v>118</v>
      </c>
      <c r="BJ24" s="30" t="s">
        <v>118</v>
      </c>
      <c r="BL24" s="30" t="s">
        <v>116</v>
      </c>
      <c r="BM24">
        <v>3338</v>
      </c>
      <c r="BN24" s="23">
        <f t="shared" si="3"/>
        <v>1.6468433784396948E-2</v>
      </c>
    </row>
    <row r="25" spans="2:66" x14ac:dyDescent="0.25">
      <c r="B25">
        <v>32</v>
      </c>
      <c r="C25" s="23">
        <v>0</v>
      </c>
      <c r="D25" s="23">
        <v>0</v>
      </c>
      <c r="E25" s="23">
        <v>0</v>
      </c>
      <c r="F25" s="23">
        <v>1.35E-4</v>
      </c>
      <c r="G25" s="23">
        <v>0</v>
      </c>
      <c r="H25" s="23">
        <v>0</v>
      </c>
      <c r="I25" s="23">
        <v>5.1400000000000003E-5</v>
      </c>
      <c r="J25" s="23">
        <v>8.7499999999999992E-6</v>
      </c>
      <c r="K25" s="23">
        <v>2.9899999999999998E-5</v>
      </c>
      <c r="L25" s="23">
        <v>2.9099999999999999E-5</v>
      </c>
      <c r="M25" s="23">
        <v>1.91E-5</v>
      </c>
      <c r="N25" s="23">
        <v>0</v>
      </c>
      <c r="Q25">
        <v>32</v>
      </c>
      <c r="R25" s="23">
        <f t="shared" si="2"/>
        <v>0</v>
      </c>
      <c r="S25" s="23">
        <f t="shared" si="2"/>
        <v>0</v>
      </c>
      <c r="T25" s="23">
        <f t="shared" si="2"/>
        <v>0</v>
      </c>
      <c r="U25" s="23">
        <f t="shared" si="2"/>
        <v>4.4376019179512731E-5</v>
      </c>
      <c r="V25" s="23">
        <f t="shared" si="2"/>
        <v>0</v>
      </c>
      <c r="W25" s="23">
        <f t="shared" si="2"/>
        <v>0</v>
      </c>
      <c r="X25" s="23">
        <f t="shared" si="2"/>
        <v>1.6895758413532998E-5</v>
      </c>
      <c r="Y25" s="23">
        <f t="shared" si="2"/>
        <v>2.8762234653387882E-6</v>
      </c>
      <c r="Z25" s="23">
        <f t="shared" si="2"/>
        <v>9.8284664701291163E-6</v>
      </c>
      <c r="AA25" s="23">
        <f t="shared" si="2"/>
        <v>9.565497467583856E-6</v>
      </c>
      <c r="AB25" s="23">
        <f t="shared" si="2"/>
        <v>6.2783849357680979E-6</v>
      </c>
      <c r="AC25" s="23">
        <f t="shared" si="2"/>
        <v>0</v>
      </c>
      <c r="AF25">
        <v>32</v>
      </c>
      <c r="AG25" s="24">
        <f t="shared" si="4"/>
        <v>66</v>
      </c>
      <c r="AH25" s="25">
        <f t="shared" si="4"/>
        <v>64</v>
      </c>
      <c r="AI25" s="7">
        <f t="shared" si="4"/>
        <v>62</v>
      </c>
      <c r="AJ25" s="7">
        <f t="shared" si="4"/>
        <v>60</v>
      </c>
      <c r="AK25" s="26">
        <f t="shared" si="4"/>
        <v>58</v>
      </c>
      <c r="AL25" s="26">
        <f t="shared" si="4"/>
        <v>56</v>
      </c>
      <c r="AM25" s="26">
        <f t="shared" si="4"/>
        <v>54</v>
      </c>
      <c r="AN25" s="27">
        <f t="shared" si="4"/>
        <v>52</v>
      </c>
      <c r="AO25" s="27">
        <f t="shared" si="4"/>
        <v>50</v>
      </c>
      <c r="AP25" s="27">
        <f t="shared" si="4"/>
        <v>48</v>
      </c>
      <c r="AQ25" s="27">
        <f t="shared" si="4"/>
        <v>46</v>
      </c>
      <c r="AR25" s="27">
        <f t="shared" si="4"/>
        <v>44</v>
      </c>
      <c r="AS25">
        <v>-2</v>
      </c>
      <c r="AX25">
        <v>32</v>
      </c>
      <c r="AY25" t="s">
        <v>154</v>
      </c>
      <c r="AZ25" s="30" t="s">
        <v>144</v>
      </c>
      <c r="BA25" s="30" t="s">
        <v>144</v>
      </c>
      <c r="BB25" s="30" t="s">
        <v>144</v>
      </c>
      <c r="BC25" s="30" t="s">
        <v>109</v>
      </c>
      <c r="BD25" s="30" t="s">
        <v>109</v>
      </c>
      <c r="BE25" s="30" t="s">
        <v>109</v>
      </c>
      <c r="BF25" s="30" t="s">
        <v>118</v>
      </c>
      <c r="BG25" s="30" t="s">
        <v>118</v>
      </c>
      <c r="BH25" s="30" t="s">
        <v>118</v>
      </c>
      <c r="BI25" s="30" t="s">
        <v>118</v>
      </c>
      <c r="BJ25" s="30" t="s">
        <v>118</v>
      </c>
      <c r="BL25" s="30" t="s">
        <v>115</v>
      </c>
      <c r="BM25">
        <v>3337</v>
      </c>
      <c r="BN25" s="23">
        <f t="shared" si="3"/>
        <v>2.7184420638116318E-2</v>
      </c>
    </row>
    <row r="26" spans="2:66" x14ac:dyDescent="0.25">
      <c r="BL26" s="30" t="s">
        <v>114</v>
      </c>
      <c r="BM26">
        <v>3336</v>
      </c>
      <c r="BN26" s="23">
        <f t="shared" si="3"/>
        <v>3.62765739011187E-2</v>
      </c>
    </row>
    <row r="27" spans="2:66" x14ac:dyDescent="0.25">
      <c r="C27" s="23"/>
      <c r="BL27" s="30" t="s">
        <v>113</v>
      </c>
      <c r="BM27">
        <v>3335</v>
      </c>
      <c r="BN27" s="23">
        <f t="shared" si="3"/>
        <v>4.7610537910819435E-2</v>
      </c>
    </row>
    <row r="28" spans="2:66" x14ac:dyDescent="0.25">
      <c r="BL28" s="30" t="s">
        <v>112</v>
      </c>
      <c r="BM28">
        <v>3334</v>
      </c>
      <c r="BN28" s="23">
        <f t="shared" si="3"/>
        <v>7.011411030363012E-3</v>
      </c>
    </row>
    <row r="29" spans="2:66" x14ac:dyDescent="0.25">
      <c r="BL29" s="30" t="s">
        <v>111</v>
      </c>
      <c r="BM29">
        <v>3333</v>
      </c>
      <c r="BN29" s="23">
        <f t="shared" si="3"/>
        <v>2.1201875830211638E-3</v>
      </c>
    </row>
    <row r="30" spans="2:66" x14ac:dyDescent="0.25">
      <c r="BL30" s="30" t="s">
        <v>110</v>
      </c>
      <c r="BM30">
        <v>3332</v>
      </c>
      <c r="BN30" s="23">
        <f t="shared" si="3"/>
        <v>1.7313221705073599E-3</v>
      </c>
    </row>
    <row r="31" spans="2:66" x14ac:dyDescent="0.25">
      <c r="BL31" s="30" t="s">
        <v>109</v>
      </c>
      <c r="BM31">
        <v>3331</v>
      </c>
      <c r="BN31" s="23">
        <f t="shared" si="3"/>
        <v>3.0955724845868541E-3</v>
      </c>
    </row>
    <row r="32" spans="2:66" x14ac:dyDescent="0.25">
      <c r="BL32" s="30" t="s">
        <v>126</v>
      </c>
      <c r="BM32">
        <v>3349</v>
      </c>
      <c r="BN32" s="23">
        <f t="shared" si="3"/>
        <v>1.2601803313222068E-2</v>
      </c>
    </row>
    <row r="33" spans="64:66" x14ac:dyDescent="0.25">
      <c r="BL33" s="30" t="s">
        <v>125</v>
      </c>
      <c r="BM33">
        <v>3348</v>
      </c>
      <c r="BN33" s="23">
        <f t="shared" si="3"/>
        <v>9.1460619085241644E-3</v>
      </c>
    </row>
    <row r="34" spans="64:66" x14ac:dyDescent="0.25">
      <c r="BL34" s="30" t="s">
        <v>124</v>
      </c>
      <c r="BM34">
        <v>3347</v>
      </c>
      <c r="BN34" s="23">
        <f t="shared" si="3"/>
        <v>1.6336291860617955E-2</v>
      </c>
    </row>
    <row r="35" spans="64:66" x14ac:dyDescent="0.25">
      <c r="BL35" s="30" t="s">
        <v>123</v>
      </c>
      <c r="BM35">
        <v>3346</v>
      </c>
      <c r="BN35" s="23">
        <f t="shared" si="3"/>
        <v>1.7871044701722731E-2</v>
      </c>
    </row>
    <row r="36" spans="64:66" x14ac:dyDescent="0.25">
      <c r="BL36" s="30" t="s">
        <v>122</v>
      </c>
      <c r="BM36">
        <v>3345</v>
      </c>
      <c r="BN36" s="23">
        <f t="shared" si="3"/>
        <v>1.308928210169035E-3</v>
      </c>
    </row>
    <row r="37" spans="64:66" x14ac:dyDescent="0.25">
      <c r="BL37" s="30" t="s">
        <v>121</v>
      </c>
      <c r="BM37">
        <v>3344</v>
      </c>
      <c r="BN37" s="23">
        <f t="shared" si="3"/>
        <v>2.120187583021164E-4</v>
      </c>
    </row>
    <row r="38" spans="64:66" x14ac:dyDescent="0.25">
      <c r="BL38" s="30" t="s">
        <v>120</v>
      </c>
      <c r="BM38">
        <v>3343</v>
      </c>
      <c r="BN38" s="23">
        <f t="shared" si="3"/>
        <v>4.7202935956874284E-4</v>
      </c>
    </row>
    <row r="39" spans="64:66" x14ac:dyDescent="0.25">
      <c r="BL39" s="30" t="s">
        <v>119</v>
      </c>
      <c r="BM39">
        <v>3342</v>
      </c>
      <c r="BN39" s="23">
        <f t="shared" si="3"/>
        <v>4.654551345051114E-4</v>
      </c>
    </row>
    <row r="40" spans="64:66" x14ac:dyDescent="0.25">
      <c r="BL40" s="30" t="s">
        <v>118</v>
      </c>
      <c r="BM40">
        <v>3341</v>
      </c>
      <c r="BN40" s="23">
        <f t="shared" si="3"/>
        <v>8.3504163201981627E-4</v>
      </c>
    </row>
    <row r="79" spans="64:64" x14ac:dyDescent="0.25">
      <c r="BL79" s="30"/>
    </row>
    <row r="80" spans="64:64" x14ac:dyDescent="0.25">
      <c r="BL80" s="30"/>
    </row>
    <row r="81" spans="64:64" x14ac:dyDescent="0.25">
      <c r="BL81" s="30"/>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32" ma:contentTypeDescription="Create a new document." ma:contentTypeScope="" ma:versionID="8f517ea65706818f3e2795bac6d91c24">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3e0348c637db3eedf3034156f7b4f516"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element ref="ns6:Reviewer" minOccurs="0"/>
                <xsd:element ref="ns6:Status" minOccurs="0"/>
                <xsd:element ref="ns5:LastSharedByUser" minOccurs="0"/>
                <xsd:element ref="ns5:LastSharedByTime" minOccurs="0"/>
                <xsd:element ref="ns6:Instructions" minOccurs="0"/>
                <xsd:element ref="ns6:MediaServiceMetadata" minOccurs="0"/>
                <xsd:element ref="ns6:MediaServiceFastMetadata" minOccurs="0"/>
                <xsd:element ref="ns6:MediaServiceAutoTags" minOccurs="0"/>
                <xsd:element ref="ns6:MediaServiceOCR" minOccurs="0"/>
                <xsd:element ref="ns6:MediaServiceAutoKeyPoints" minOccurs="0"/>
                <xsd:element ref="ns6:MediaServiceKeyPoints" minOccurs="0"/>
                <xsd:element ref="ns6: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5" nillable="true" ma:displayName="Last Shared By User" ma:description="" ma:internalName="LastSharedByUser" ma:readOnly="true">
      <xsd:simpleType>
        <xsd:restriction base="dms:Note">
          <xsd:maxLength value="255"/>
        </xsd:restriction>
      </xsd:simpleType>
    </xsd:element>
    <xsd:element name="LastSharedByTime" ma:index="36"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element name="Reviewer" ma:index="33" nillable="true" ma:displayName="Reviewer" ma:internalName="Reviewer">
      <xsd:simpleType>
        <xsd:restriction base="dms:Note">
          <xsd:maxLength value="255"/>
        </xsd:restriction>
      </xsd:simpleType>
    </xsd:element>
    <xsd:element name="Status" ma:index="34" nillable="true" ma:displayName="Status" ma:internalName="Status">
      <xsd:simpleType>
        <xsd:restriction base="dms:Text">
          <xsd:maxLength value="255"/>
        </xsd:restriction>
      </xsd:simpleType>
    </xsd:element>
    <xsd:element name="Instructions" ma:index="37" nillable="true" ma:displayName="Instructions" ma:internalName="Instructions">
      <xsd:simpleType>
        <xsd:restriction base="dms:Note">
          <xsd:maxLength value="255"/>
        </xsd:restriction>
      </xsd:simpleType>
    </xsd:element>
    <xsd:element name="MediaServiceMetadata" ma:index="38" nillable="true" ma:displayName="MediaServiceMetadata" ma:description="" ma:hidden="true" ma:internalName="MediaServiceMetadata" ma:readOnly="true">
      <xsd:simpleType>
        <xsd:restriction base="dms:Note"/>
      </xsd:simpleType>
    </xsd:element>
    <xsd:element name="MediaServiceFastMetadata" ma:index="39" nillable="true" ma:displayName="MediaServiceFastMetadata" ma:description="" ma:hidden="true" ma:internalName="MediaServiceFastMetadata" ma:readOnly="true">
      <xsd:simpleType>
        <xsd:restriction base="dms:Note"/>
      </xsd:simpleType>
    </xsd:element>
    <xsd:element name="MediaServiceAutoTags" ma:index="40" nillable="true" ma:displayName="Tags" ma:internalName="MediaServiceAutoTags" ma:readOnly="true">
      <xsd:simpleType>
        <xsd:restriction base="dms:Text"/>
      </xsd:simpleType>
    </xsd:element>
    <xsd:element name="MediaServiceOCR" ma:index="41" nillable="true" ma:displayName="Extracted Text" ma:internalName="MediaServiceOCR" ma:readOnly="true">
      <xsd:simpleType>
        <xsd:restriction base="dms:Note">
          <xsd:maxLength value="255"/>
        </xsd:restriction>
      </xsd:simpleType>
    </xsd:element>
    <xsd:element name="MediaServiceAutoKeyPoints" ma:index="42" nillable="true" ma:displayName="MediaServiceAutoKeyPoints" ma:hidden="true" ma:internalName="MediaServiceAutoKeyPoints" ma:readOnly="true">
      <xsd:simpleType>
        <xsd:restriction base="dms:Note"/>
      </xsd:simpleType>
    </xsd:element>
    <xsd:element name="MediaServiceKeyPoints" ma:index="43" nillable="true" ma:displayName="KeyPoints" ma:internalName="MediaServiceKeyPoints" ma:readOnly="true">
      <xsd:simpleType>
        <xsd:restriction base="dms:Note">
          <xsd:maxLength value="255"/>
        </xsd:restriction>
      </xsd:simpleType>
    </xsd:element>
    <xsd:element name="MediaServiceDateTaken" ma:index="4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Reviewer xmlns="8f75adca-0fe3-4657-b07a-186b256b984e" xsi:nil="true"/>
    <External_x0020_Contributor xmlns="4ffa91fb-a0ff-4ac5-b2db-65c790d184a4" xsi:nil="true"/>
    <TaxKeywordTaxHTField xmlns="4ffa91fb-a0ff-4ac5-b2db-65c790d184a4">
      <Terms xmlns="http://schemas.microsoft.com/office/infopath/2007/PartnerControls"/>
    </TaxKeywordTaxHTField>
    <Instructions xmlns="8f75adca-0fe3-4657-b07a-186b256b984e" xsi:nil="true"/>
    <Status xmlns="8f75adca-0fe3-4657-b07a-186b256b984e" xsi:nil="true"/>
    <Record xmlns="4ffa91fb-a0ff-4ac5-b2db-65c790d184a4">Shared</Record>
    <Rights xmlns="4ffa91fb-a0ff-4ac5-b2db-65c790d184a4" xsi:nil="true"/>
    <Document_x0020_Creation_x0020_Date xmlns="4ffa91fb-a0ff-4ac5-b2db-65c790d184a4">2021-07-15T00:40:02+00:00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Reference_x0020_No xmlns="8f75adca-0fe3-4657-b07a-186b256b984e" xsi:nil="true"/>
    <EPA_x0020_Contributor xmlns="4ffa91fb-a0ff-4ac5-b2db-65c790d184a4">
      <UserInfo>
        <DisplayName/>
        <AccountId xsi:nil="true"/>
        <AccountType/>
      </UserInfo>
    </EPA_x0020_Contributor>
    <TaxCatchAll xmlns="4ffa91fb-a0ff-4ac5-b2db-65c790d184a4" xsi:nil="true"/>
    <Ref_x0020_No xmlns="8f75adca-0fe3-4657-b07a-186b256b984e" xsi:nil="true"/>
  </documentManagement>
</p:properties>
</file>

<file path=customXml/itemProps1.xml><?xml version="1.0" encoding="utf-8"?>
<ds:datastoreItem xmlns:ds="http://schemas.openxmlformats.org/officeDocument/2006/customXml" ds:itemID="{1B9AD7D5-A316-46A1-81AA-D6E09B98C0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7d7b659b-c050-4388-b6f3-49109a48db57"/>
    <ds:schemaRef ds:uri="8f75adca-0fe3-4657-b07a-186b256b98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5ABD22-B369-46B5-89EE-3915E614C202}">
  <ds:schemaRefs>
    <ds:schemaRef ds:uri="Microsoft.SharePoint.Taxonomy.ContentTypeSync"/>
  </ds:schemaRefs>
</ds:datastoreItem>
</file>

<file path=customXml/itemProps3.xml><?xml version="1.0" encoding="utf-8"?>
<ds:datastoreItem xmlns:ds="http://schemas.openxmlformats.org/officeDocument/2006/customXml" ds:itemID="{3A685153-36B8-4234-9717-B406BF144225}">
  <ds:schemaRefs>
    <ds:schemaRef ds:uri="http://schemas.microsoft.com/sharepoint/v3/contenttype/forms"/>
  </ds:schemaRefs>
</ds:datastoreItem>
</file>

<file path=customXml/itemProps4.xml><?xml version="1.0" encoding="utf-8"?>
<ds:datastoreItem xmlns:ds="http://schemas.openxmlformats.org/officeDocument/2006/customXml" ds:itemID="{C9E2643D-1618-477A-B7F6-C4521D8BD270}">
  <ds:schemaRefs>
    <ds:schemaRef ds:uri="http://schemas.microsoft.com/office/2006/metadata/properties"/>
    <ds:schemaRef ds:uri="http://schemas.microsoft.com/office/infopath/2007/PartnerControls"/>
    <ds:schemaRef ds:uri="http://schemas.microsoft.com/sharepoint/v3/fields"/>
    <ds:schemaRef ds:uri="http://schemas.microsoft.com/sharepoint/v3"/>
    <ds:schemaRef ds:uri="4ffa91fb-a0ff-4ac5-b2db-65c790d184a4"/>
    <ds:schemaRef ds:uri="8f75adca-0fe3-4657-b07a-186b256b984e"/>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QA-Notes</vt:lpstr>
      <vt:lpstr>PROFILES</vt:lpstr>
      <vt:lpstr>SPECIES</vt:lpstr>
      <vt:lpstr>REFERENCES</vt:lpstr>
      <vt:lpstr>PROFILE_REFERENCE_CROSSWALK</vt:lpstr>
      <vt:lpstr>fig2abc</vt:lpstr>
      <vt:lpstr>fig2def</vt:lpstr>
      <vt:lpstr>fig4b</vt:lpstr>
      <vt:lpstr>fig4c</vt:lpstr>
      <vt:lpstr>fig4d</vt:lpstr>
      <vt:lpstr>fig4e</vt:lpstr>
      <vt:lpstr>fig4f</vt:lpstr>
      <vt:lpstr>fig4g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Ying Hsu</dc:creator>
  <cp:lastModifiedBy>Ying Hsu</cp:lastModifiedBy>
  <dcterms:created xsi:type="dcterms:W3CDTF">2021-05-18T15:24:18Z</dcterms:created>
  <dcterms:modified xsi:type="dcterms:W3CDTF">2022-04-05T17:01:21Z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ies>
</file>