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3.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4.xml" ContentType="application/vnd.openxmlformats-officedocument.drawing+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5.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betfilesrv02.corp.abtassoc.com\redirected$\hsuy\Documents\1-SPECIATE\Incorporated Profiles\2022\"/>
    </mc:Choice>
  </mc:AlternateContent>
  <xr:revisionPtr revIDLastSave="0" documentId="13_ncr:1_{01BE06F7-95CB-4683-B029-9E340E24A8A3}" xr6:coauthVersionLast="47" xr6:coauthVersionMax="47" xr10:uidLastSave="{00000000-0000-0000-0000-000000000000}"/>
  <bookViews>
    <workbookView xWindow="-120" yWindow="-120" windowWidth="29040" windowHeight="15840" tabRatio="833" xr2:uid="{00000000-000D-0000-FFFF-FFFF00000000}"/>
  </bookViews>
  <sheets>
    <sheet name="PROFILES" sheetId="15" r:id="rId1"/>
    <sheet name="SPECIES" sheetId="16" r:id="rId2"/>
    <sheet name="REFERENCES" sheetId="17" r:id="rId3"/>
    <sheet name="PROFILE_REFERENCE_CROSSWALK" sheetId="18" r:id="rId4"/>
    <sheet name="Koss etal Emission Factors" sheetId="34" r:id="rId5"/>
    <sheet name="Koss etal Weight Percents" sheetId="36" r:id="rId6"/>
    <sheet name="Existing SPECIATE" sheetId="35" r:id="rId7"/>
    <sheet name="Koss Composite" sheetId="39" r:id="rId8"/>
    <sheet name="Current SPECIATE" sheetId="38" r:id="rId9"/>
    <sheet name="Notes" sheetId="40" r:id="rId10"/>
  </sheets>
  <definedNames>
    <definedName name="_xlnm._FilterDatabase" localSheetId="4" hidden="1">'Koss etal Emission Factors'!$A$4:$AV$532</definedName>
    <definedName name="_xlnm._FilterDatabase" localSheetId="5" hidden="1">'Koss etal Weight Percents'!$A$4:$AA$529</definedName>
    <definedName name="_xlnm._FilterDatabase" localSheetId="3" hidden="1">PROFILE_REFERENCE_CROSSWALK!$B$1:$B$2</definedName>
    <definedName name="_xlnm._FilterDatabase" localSheetId="2" hidden="1">REFERENCES!#REF!</definedName>
    <definedName name="_xlnm._FilterDatabase" localSheetId="1" hidden="1">SPECIES!#REF!</definedName>
    <definedName name="_xlnm.Extract" localSheetId="3">PROFILE_REFERENCE_CROSSWALK!#REF!</definedName>
    <definedName name="_xlnm.Extract" localSheetId="2">REFERENCES!#REF!</definedName>
    <definedName name="_xlnm.Extract" localSheetId="1">SPECIES!#REF!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O21" i="36" l="1"/>
  <c r="BN21" i="36" s="1"/>
  <c r="BO20" i="36"/>
  <c r="BN20" i="36"/>
  <c r="BO19" i="36"/>
  <c r="BN19" i="36" s="1"/>
  <c r="BO18" i="36"/>
  <c r="BN18" i="36" s="1"/>
  <c r="BO17" i="36"/>
  <c r="BN17" i="36" s="1"/>
  <c r="BO16" i="36"/>
  <c r="BN16" i="36" s="1"/>
  <c r="BO15" i="36"/>
  <c r="BN15" i="36" s="1"/>
  <c r="BO14" i="36"/>
  <c r="BN14" i="36"/>
  <c r="BO13" i="36"/>
  <c r="BN13" i="36" s="1"/>
  <c r="BO12" i="36"/>
  <c r="BN12" i="36"/>
  <c r="BO11" i="36"/>
  <c r="BN11" i="36" s="1"/>
  <c r="BO10" i="36"/>
  <c r="BN10" i="36" s="1"/>
  <c r="BN9" i="36"/>
  <c r="BQ10" i="36"/>
  <c r="BP10" i="36" s="1"/>
  <c r="BQ11" i="36"/>
  <c r="BP11" i="36" s="1"/>
  <c r="BQ12" i="36"/>
  <c r="BP12" i="36" s="1"/>
  <c r="BQ13" i="36"/>
  <c r="BP13" i="36" s="1"/>
  <c r="BQ14" i="36"/>
  <c r="BP14" i="36" s="1"/>
  <c r="BQ15" i="36"/>
  <c r="BP15" i="36" s="1"/>
  <c r="BQ16" i="36"/>
  <c r="BP16" i="36" s="1"/>
  <c r="BQ17" i="36"/>
  <c r="BP17" i="36" s="1"/>
  <c r="BQ18" i="36"/>
  <c r="BP18" i="36" s="1"/>
  <c r="BQ19" i="36"/>
  <c r="BP19" i="36" s="1"/>
  <c r="BQ20" i="36"/>
  <c r="BP20" i="36" s="1"/>
  <c r="BQ21" i="36"/>
  <c r="BP21" i="36" s="1"/>
  <c r="BQ9" i="36"/>
  <c r="BP9" i="36" s="1"/>
  <c r="AA7" i="36"/>
  <c r="AA8" i="36"/>
  <c r="AA9" i="36"/>
  <c r="AA10" i="36"/>
  <c r="AA11" i="36"/>
  <c r="AA12" i="36"/>
  <c r="AA13" i="36"/>
  <c r="AA14" i="36"/>
  <c r="AA15" i="36"/>
  <c r="AA16" i="36"/>
  <c r="AA17" i="36"/>
  <c r="AA18" i="36"/>
  <c r="AA19" i="36"/>
  <c r="AA20" i="36"/>
  <c r="AA21" i="36"/>
  <c r="AA22" i="36"/>
  <c r="AA23" i="36"/>
  <c r="AA24" i="36"/>
  <c r="AA25" i="36"/>
  <c r="AA26" i="36"/>
  <c r="AA27" i="36"/>
  <c r="AA28" i="36"/>
  <c r="AA29" i="36"/>
  <c r="AA30" i="36"/>
  <c r="AA31" i="36"/>
  <c r="AA32" i="36"/>
  <c r="AA33" i="36"/>
  <c r="AA34" i="36"/>
  <c r="AA35" i="36"/>
  <c r="AA36" i="36"/>
  <c r="AA37" i="36"/>
  <c r="AA38" i="36"/>
  <c r="AA39" i="36"/>
  <c r="AA40" i="36"/>
  <c r="AA41" i="36"/>
  <c r="AA42" i="36"/>
  <c r="AA43" i="36"/>
  <c r="AA44" i="36"/>
  <c r="AA45" i="36"/>
  <c r="AA46" i="36"/>
  <c r="AA47" i="36"/>
  <c r="AA48" i="36"/>
  <c r="AA49" i="36"/>
  <c r="AA50" i="36"/>
  <c r="AA51" i="36"/>
  <c r="AA52" i="36"/>
  <c r="AA53" i="36"/>
  <c r="AA54" i="36"/>
  <c r="AA55" i="36"/>
  <c r="AA56" i="36"/>
  <c r="AA57" i="36"/>
  <c r="AA58" i="36"/>
  <c r="AA59" i="36"/>
  <c r="AA60" i="36"/>
  <c r="AA61" i="36"/>
  <c r="AA62" i="36"/>
  <c r="AA63" i="36"/>
  <c r="AA64" i="36"/>
  <c r="AA65" i="36"/>
  <c r="AA66" i="36"/>
  <c r="AA67" i="36"/>
  <c r="AA68" i="36"/>
  <c r="AA69" i="36"/>
  <c r="AA70" i="36"/>
  <c r="AA71" i="36"/>
  <c r="AA72" i="36"/>
  <c r="AA73" i="36"/>
  <c r="AA74" i="36"/>
  <c r="AA75" i="36"/>
  <c r="AA76" i="36"/>
  <c r="AA77" i="36"/>
  <c r="AA78" i="36"/>
  <c r="AA79" i="36"/>
  <c r="AA80" i="36"/>
  <c r="AA81" i="36"/>
  <c r="AA82" i="36"/>
  <c r="AA83" i="36"/>
  <c r="AA84" i="36"/>
  <c r="AA85" i="36"/>
  <c r="AA86" i="36"/>
  <c r="AA87" i="36"/>
  <c r="AA88" i="36"/>
  <c r="AA89" i="36"/>
  <c r="AA90" i="36"/>
  <c r="AA91" i="36"/>
  <c r="AA92" i="36"/>
  <c r="AA93" i="36"/>
  <c r="AA94" i="36"/>
  <c r="AA95" i="36"/>
  <c r="AA96" i="36"/>
  <c r="AA97" i="36"/>
  <c r="AA98" i="36"/>
  <c r="AA99" i="36"/>
  <c r="AA100" i="36"/>
  <c r="AA101" i="36"/>
  <c r="AA102" i="36"/>
  <c r="AA103" i="36"/>
  <c r="AA104" i="36"/>
  <c r="AA105" i="36"/>
  <c r="AA106" i="36"/>
  <c r="AA107" i="36"/>
  <c r="AA108" i="36"/>
  <c r="AA109" i="36"/>
  <c r="AA110" i="36"/>
  <c r="AA111" i="36"/>
  <c r="AA112" i="36"/>
  <c r="AA113" i="36"/>
  <c r="AA114" i="36"/>
  <c r="AA115" i="36"/>
  <c r="AA116" i="36"/>
  <c r="AA117" i="36"/>
  <c r="AA118" i="36"/>
  <c r="AA119" i="36"/>
  <c r="AA120" i="36"/>
  <c r="AA121" i="36"/>
  <c r="AA122" i="36"/>
  <c r="AA123" i="36"/>
  <c r="AA124" i="36"/>
  <c r="AA125" i="36"/>
  <c r="AA126" i="36"/>
  <c r="AA127" i="36"/>
  <c r="AA128" i="36"/>
  <c r="AA129" i="36"/>
  <c r="AA130" i="36"/>
  <c r="AA131" i="36"/>
  <c r="AA132" i="36"/>
  <c r="AA133" i="36"/>
  <c r="AA134" i="36"/>
  <c r="AA135" i="36"/>
  <c r="AA136" i="36"/>
  <c r="AA137" i="36"/>
  <c r="AA138" i="36"/>
  <c r="AA139" i="36"/>
  <c r="AA140" i="36"/>
  <c r="AA141" i="36"/>
  <c r="AA142" i="36"/>
  <c r="AA143" i="36"/>
  <c r="AA144" i="36"/>
  <c r="AA145" i="36"/>
  <c r="AA146" i="36"/>
  <c r="AA147" i="36"/>
  <c r="AA148" i="36"/>
  <c r="AA149" i="36"/>
  <c r="AA150" i="36"/>
  <c r="AA151" i="36"/>
  <c r="AA152" i="36"/>
  <c r="AA153" i="36"/>
  <c r="AA154" i="36"/>
  <c r="AA155" i="36"/>
  <c r="AA156" i="36"/>
  <c r="AA157" i="36"/>
  <c r="AA158" i="36"/>
  <c r="AA159" i="36"/>
  <c r="AA160" i="36"/>
  <c r="AA161" i="36"/>
  <c r="AA162" i="36"/>
  <c r="AA163" i="36"/>
  <c r="AA164" i="36"/>
  <c r="AA165" i="36"/>
  <c r="AA166" i="36"/>
  <c r="AA167" i="36"/>
  <c r="AA168" i="36"/>
  <c r="AA169" i="36"/>
  <c r="AA170" i="36"/>
  <c r="AA171" i="36"/>
  <c r="AA172" i="36"/>
  <c r="AA173" i="36"/>
  <c r="AA174" i="36"/>
  <c r="AA175" i="36"/>
  <c r="AA176" i="36"/>
  <c r="AA177" i="36"/>
  <c r="AA178" i="36"/>
  <c r="AA179" i="36"/>
  <c r="AA180" i="36"/>
  <c r="AA181" i="36"/>
  <c r="AA182" i="36"/>
  <c r="AA183" i="36"/>
  <c r="AA184" i="36"/>
  <c r="AA185" i="36"/>
  <c r="AA186" i="36"/>
  <c r="AA187" i="36"/>
  <c r="AA188" i="36"/>
  <c r="AA189" i="36"/>
  <c r="AA190" i="36"/>
  <c r="AA191" i="36"/>
  <c r="AA192" i="36"/>
  <c r="AA193" i="36"/>
  <c r="AA194" i="36"/>
  <c r="AA195" i="36"/>
  <c r="AA196" i="36"/>
  <c r="AA197" i="36"/>
  <c r="AA198" i="36"/>
  <c r="AA199" i="36"/>
  <c r="AA200" i="36"/>
  <c r="AA201" i="36"/>
  <c r="AA202" i="36"/>
  <c r="AA203" i="36"/>
  <c r="AA204" i="36"/>
  <c r="AA205" i="36"/>
  <c r="AA206" i="36"/>
  <c r="AA207" i="36"/>
  <c r="AA208" i="36"/>
  <c r="AA209" i="36"/>
  <c r="AA210" i="36"/>
  <c r="AA211" i="36"/>
  <c r="AA212" i="36"/>
  <c r="AA213" i="36"/>
  <c r="AA214" i="36"/>
  <c r="AA215" i="36"/>
  <c r="AA216" i="36"/>
  <c r="AA217" i="36"/>
  <c r="AA218" i="36"/>
  <c r="AA219" i="36"/>
  <c r="AA220" i="36"/>
  <c r="AA221" i="36"/>
  <c r="AA222" i="36"/>
  <c r="AA223" i="36"/>
  <c r="AA224" i="36"/>
  <c r="AA225" i="36"/>
  <c r="AA226" i="36"/>
  <c r="AA227" i="36"/>
  <c r="AA228" i="36"/>
  <c r="AA229" i="36"/>
  <c r="AA230" i="36"/>
  <c r="AA231" i="36"/>
  <c r="AA232" i="36"/>
  <c r="AA233" i="36"/>
  <c r="AA234" i="36"/>
  <c r="AA235" i="36"/>
  <c r="AA236" i="36"/>
  <c r="AA237" i="36"/>
  <c r="AA238" i="36"/>
  <c r="AA239" i="36"/>
  <c r="AA240" i="36"/>
  <c r="AA241" i="36"/>
  <c r="AA242" i="36"/>
  <c r="AA243" i="36"/>
  <c r="AA244" i="36"/>
  <c r="AA245" i="36"/>
  <c r="AA246" i="36"/>
  <c r="AA247" i="36"/>
  <c r="AA248" i="36"/>
  <c r="AA249" i="36"/>
  <c r="AA250" i="36"/>
  <c r="AA251" i="36"/>
  <c r="AA252" i="36"/>
  <c r="AA253" i="36"/>
  <c r="AA254" i="36"/>
  <c r="AA255" i="36"/>
  <c r="AA256" i="36"/>
  <c r="AA257" i="36"/>
  <c r="AA258" i="36"/>
  <c r="AA259" i="36"/>
  <c r="AA260" i="36"/>
  <c r="AA261" i="36"/>
  <c r="AA262" i="36"/>
  <c r="AA263" i="36"/>
  <c r="AA264" i="36"/>
  <c r="AA265" i="36"/>
  <c r="AA266" i="36"/>
  <c r="AA267" i="36"/>
  <c r="AA268" i="36"/>
  <c r="AA269" i="36"/>
  <c r="AA270" i="36"/>
  <c r="AA271" i="36"/>
  <c r="AA272" i="36"/>
  <c r="AA273" i="36"/>
  <c r="AA274" i="36"/>
  <c r="AA275" i="36"/>
  <c r="AA276" i="36"/>
  <c r="AA277" i="36"/>
  <c r="AA278" i="36"/>
  <c r="AA279" i="36"/>
  <c r="AA280" i="36"/>
  <c r="AA281" i="36"/>
  <c r="AA282" i="36"/>
  <c r="AA283" i="36"/>
  <c r="AA284" i="36"/>
  <c r="AA285" i="36"/>
  <c r="AA286" i="36"/>
  <c r="AA287" i="36"/>
  <c r="AA288" i="36"/>
  <c r="AA289" i="36"/>
  <c r="AA290" i="36"/>
  <c r="AA291" i="36"/>
  <c r="AA292" i="36"/>
  <c r="AA293" i="36"/>
  <c r="AA294" i="36"/>
  <c r="AA295" i="36"/>
  <c r="AA296" i="36"/>
  <c r="AA297" i="36"/>
  <c r="AA298" i="36"/>
  <c r="AA299" i="36"/>
  <c r="AA300" i="36"/>
  <c r="AA301" i="36"/>
  <c r="AA302" i="36"/>
  <c r="AA303" i="36"/>
  <c r="AA304" i="36"/>
  <c r="AA305" i="36"/>
  <c r="AA306" i="36"/>
  <c r="AA307" i="36"/>
  <c r="AA308" i="36"/>
  <c r="AA309" i="36"/>
  <c r="AA310" i="36"/>
  <c r="AA311" i="36"/>
  <c r="AA312" i="36"/>
  <c r="AA313" i="36"/>
  <c r="AA314" i="36"/>
  <c r="AA315" i="36"/>
  <c r="AA316" i="36"/>
  <c r="AA317" i="36"/>
  <c r="AA318" i="36"/>
  <c r="AA319" i="36"/>
  <c r="AA320" i="36"/>
  <c r="AA321" i="36"/>
  <c r="AA322" i="36"/>
  <c r="AA323" i="36"/>
  <c r="AA324" i="36"/>
  <c r="AA325" i="36"/>
  <c r="AA326" i="36"/>
  <c r="AA327" i="36"/>
  <c r="AA328" i="36"/>
  <c r="AA329" i="36"/>
  <c r="AA330" i="36"/>
  <c r="AA331" i="36"/>
  <c r="AA332" i="36"/>
  <c r="AA333" i="36"/>
  <c r="AA334" i="36"/>
  <c r="AA335" i="36"/>
  <c r="AA336" i="36"/>
  <c r="AA337" i="36"/>
  <c r="AA338" i="36"/>
  <c r="AA339" i="36"/>
  <c r="AA340" i="36"/>
  <c r="AA341" i="36"/>
  <c r="AA342" i="36"/>
  <c r="AA343" i="36"/>
  <c r="AA344" i="36"/>
  <c r="AA345" i="36"/>
  <c r="AA346" i="36"/>
  <c r="AA347" i="36"/>
  <c r="AA348" i="36"/>
  <c r="AA349" i="36"/>
  <c r="AA350" i="36"/>
  <c r="AA351" i="36"/>
  <c r="AA352" i="36"/>
  <c r="AA353" i="36"/>
  <c r="AA354" i="36"/>
  <c r="AA355" i="36"/>
  <c r="AA356" i="36"/>
  <c r="AA357" i="36"/>
  <c r="AA358" i="36"/>
  <c r="AA359" i="36"/>
  <c r="AA360" i="36"/>
  <c r="AA361" i="36"/>
  <c r="AA362" i="36"/>
  <c r="AA363" i="36"/>
  <c r="AA364" i="36"/>
  <c r="AA365" i="36"/>
  <c r="AA366" i="36"/>
  <c r="AA367" i="36"/>
  <c r="AA368" i="36"/>
  <c r="AA369" i="36"/>
  <c r="AA370" i="36"/>
  <c r="AA371" i="36"/>
  <c r="AA372" i="36"/>
  <c r="AA373" i="36"/>
  <c r="AA374" i="36"/>
  <c r="AA375" i="36"/>
  <c r="AA376" i="36"/>
  <c r="AA377" i="36"/>
  <c r="AA378" i="36"/>
  <c r="AA379" i="36"/>
  <c r="AA380" i="36"/>
  <c r="AA381" i="36"/>
  <c r="AA382" i="36"/>
  <c r="AA383" i="36"/>
  <c r="AA384" i="36"/>
  <c r="AA385" i="36"/>
  <c r="AA386" i="36"/>
  <c r="AA387" i="36"/>
  <c r="AA388" i="36"/>
  <c r="AA389" i="36"/>
  <c r="AA390" i="36"/>
  <c r="AA391" i="36"/>
  <c r="AA392" i="36"/>
  <c r="AA393" i="36"/>
  <c r="AA394" i="36"/>
  <c r="AA395" i="36"/>
  <c r="AA396" i="36"/>
  <c r="AA397" i="36"/>
  <c r="AA398" i="36"/>
  <c r="AA399" i="36"/>
  <c r="AA400" i="36"/>
  <c r="AA401" i="36"/>
  <c r="AA402" i="36"/>
  <c r="AA403" i="36"/>
  <c r="AA404" i="36"/>
  <c r="AA405" i="36"/>
  <c r="AA406" i="36"/>
  <c r="AA407" i="36"/>
  <c r="AA408" i="36"/>
  <c r="AA409" i="36"/>
  <c r="AA410" i="36"/>
  <c r="AA411" i="36"/>
  <c r="AA412" i="36"/>
  <c r="AA413" i="36"/>
  <c r="AA414" i="36"/>
  <c r="AA415" i="36"/>
  <c r="AA416" i="36"/>
  <c r="AA417" i="36"/>
  <c r="AA418" i="36"/>
  <c r="AA419" i="36"/>
  <c r="AA420" i="36"/>
  <c r="AA421" i="36"/>
  <c r="AA422" i="36"/>
  <c r="AA423" i="36"/>
  <c r="AA424" i="36"/>
  <c r="AA425" i="36"/>
  <c r="AA426" i="36"/>
  <c r="AA427" i="36"/>
  <c r="AA428" i="36"/>
  <c r="AA429" i="36"/>
  <c r="AA430" i="36"/>
  <c r="AA431" i="36"/>
  <c r="AA432" i="36"/>
  <c r="AA433" i="36"/>
  <c r="AA434" i="36"/>
  <c r="AA435" i="36"/>
  <c r="AA436" i="36"/>
  <c r="AA437" i="36"/>
  <c r="AA438" i="36"/>
  <c r="AA439" i="36"/>
  <c r="AA440" i="36"/>
  <c r="AA441" i="36"/>
  <c r="AA442" i="36"/>
  <c r="AA443" i="36"/>
  <c r="AA444" i="36"/>
  <c r="AA445" i="36"/>
  <c r="AA446" i="36"/>
  <c r="AA447" i="36"/>
  <c r="AA448" i="36"/>
  <c r="AA449" i="36"/>
  <c r="AA450" i="36"/>
  <c r="AA451" i="36"/>
  <c r="AA452" i="36"/>
  <c r="AA453" i="36"/>
  <c r="AA454" i="36"/>
  <c r="AA455" i="36"/>
  <c r="AA456" i="36"/>
  <c r="AA457" i="36"/>
  <c r="AA458" i="36"/>
  <c r="AA459" i="36"/>
  <c r="AA460" i="36"/>
  <c r="AA461" i="36"/>
  <c r="AA462" i="36"/>
  <c r="AA463" i="36"/>
  <c r="AA464" i="36"/>
  <c r="AA465" i="36"/>
  <c r="AA466" i="36"/>
  <c r="AA467" i="36"/>
  <c r="AA468" i="36"/>
  <c r="AA469" i="36"/>
  <c r="AA470" i="36"/>
  <c r="AA471" i="36"/>
  <c r="AA472" i="36"/>
  <c r="AA473" i="36"/>
  <c r="AA474" i="36"/>
  <c r="AA475" i="36"/>
  <c r="AA476" i="36"/>
  <c r="AA477" i="36"/>
  <c r="AA478" i="36"/>
  <c r="AA479" i="36"/>
  <c r="AA480" i="36"/>
  <c r="AA481" i="36"/>
  <c r="AA482" i="36"/>
  <c r="AA483" i="36"/>
  <c r="AA484" i="36"/>
  <c r="AA485" i="36"/>
  <c r="AA486" i="36"/>
  <c r="AA487" i="36"/>
  <c r="AA488" i="36"/>
  <c r="AA489" i="36"/>
  <c r="AA490" i="36"/>
  <c r="AA491" i="36"/>
  <c r="AA492" i="36"/>
  <c r="AA493" i="36"/>
  <c r="AA494" i="36"/>
  <c r="AA495" i="36"/>
  <c r="AA496" i="36"/>
  <c r="AA497" i="36"/>
  <c r="AA498" i="36"/>
  <c r="AA499" i="36"/>
  <c r="AA500" i="36"/>
  <c r="AA501" i="36"/>
  <c r="AA502" i="36"/>
  <c r="AA503" i="36"/>
  <c r="AA504" i="36"/>
  <c r="AA505" i="36"/>
  <c r="AA506" i="36"/>
  <c r="AA507" i="36"/>
  <c r="AA508" i="36"/>
  <c r="AA509" i="36"/>
  <c r="AA510" i="36"/>
  <c r="AA511" i="36"/>
  <c r="AA512" i="36"/>
  <c r="AA513" i="36"/>
  <c r="AA514" i="36"/>
  <c r="AA515" i="36"/>
  <c r="AA516" i="36"/>
  <c r="AA517" i="36"/>
  <c r="AA518" i="36"/>
  <c r="AA519" i="36"/>
  <c r="AA520" i="36"/>
  <c r="AA521" i="36"/>
  <c r="AA522" i="36"/>
  <c r="AA523" i="36"/>
  <c r="AA524" i="36"/>
  <c r="AA525" i="36"/>
  <c r="AA526" i="36"/>
  <c r="AA527" i="36"/>
  <c r="AA528" i="36"/>
  <c r="AA529" i="36"/>
  <c r="AA6" i="36"/>
  <c r="AA5" i="36"/>
  <c r="AF13" i="35"/>
  <c r="AF5" i="35"/>
  <c r="AG5" i="35"/>
  <c r="AH5" i="35"/>
  <c r="AI5" i="35"/>
  <c r="AJ5" i="35"/>
  <c r="AK5" i="35"/>
  <c r="AF6" i="35"/>
  <c r="AG6" i="35"/>
  <c r="AH6" i="35"/>
  <c r="AI6" i="35"/>
  <c r="AJ6" i="35"/>
  <c r="AK6" i="35"/>
  <c r="AF7" i="35"/>
  <c r="AG7" i="35"/>
  <c r="AH7" i="35"/>
  <c r="AI7" i="35"/>
  <c r="AJ7" i="35"/>
  <c r="AK7" i="35"/>
  <c r="AF8" i="35"/>
  <c r="AG8" i="35"/>
  <c r="AH8" i="35"/>
  <c r="AI8" i="35"/>
  <c r="AJ8" i="35"/>
  <c r="AK8" i="35"/>
  <c r="AF9" i="35"/>
  <c r="AG9" i="35"/>
  <c r="AH9" i="35"/>
  <c r="AI9" i="35"/>
  <c r="AJ9" i="35"/>
  <c r="AK9" i="35"/>
  <c r="AF10" i="35"/>
  <c r="AG10" i="35"/>
  <c r="AH10" i="35"/>
  <c r="AI10" i="35"/>
  <c r="AJ10" i="35"/>
  <c r="AK10" i="35"/>
  <c r="AF11" i="35"/>
  <c r="AG11" i="35"/>
  <c r="AH11" i="35"/>
  <c r="AI11" i="35"/>
  <c r="AJ11" i="35"/>
  <c r="AK11" i="35"/>
  <c r="AF12" i="35"/>
  <c r="AG12" i="35"/>
  <c r="AH12" i="35"/>
  <c r="AI12" i="35"/>
  <c r="AJ12" i="35"/>
  <c r="AK12" i="35"/>
  <c r="AG13" i="35"/>
  <c r="AH13" i="35"/>
  <c r="AI13" i="35"/>
  <c r="AJ13" i="35"/>
  <c r="AK13" i="35"/>
  <c r="AF14" i="35"/>
  <c r="AG14" i="35"/>
  <c r="AH14" i="35"/>
  <c r="AI14" i="35"/>
  <c r="AJ14" i="35"/>
  <c r="AK14" i="35"/>
  <c r="AF15" i="35"/>
  <c r="AG15" i="35"/>
  <c r="AH15" i="35"/>
  <c r="AI15" i="35"/>
  <c r="AJ15" i="35"/>
  <c r="AK15" i="35"/>
  <c r="AF16" i="35"/>
  <c r="AG16" i="35"/>
  <c r="AH16" i="35"/>
  <c r="AI16" i="35"/>
  <c r="AJ16" i="35"/>
  <c r="AK16" i="35"/>
  <c r="AK4" i="35"/>
  <c r="AJ4" i="35"/>
  <c r="AI4" i="35"/>
  <c r="AH4" i="35"/>
  <c r="AG4" i="35"/>
  <c r="AF4" i="35"/>
  <c r="BO9" i="36"/>
  <c r="AI10" i="36"/>
  <c r="AK10" i="36"/>
  <c r="AM10" i="36"/>
  <c r="AO10" i="36"/>
  <c r="AQ10" i="36"/>
  <c r="AS10" i="36"/>
  <c r="AU10" i="36"/>
  <c r="AW10" i="36"/>
  <c r="AY10" i="36"/>
  <c r="BA10" i="36"/>
  <c r="BC10" i="36"/>
  <c r="BE10" i="36"/>
  <c r="BG10" i="36"/>
  <c r="BI10" i="36"/>
  <c r="BK10" i="36"/>
  <c r="BM10" i="36"/>
  <c r="AI11" i="36"/>
  <c r="AK11" i="36"/>
  <c r="AM11" i="36"/>
  <c r="AO11" i="36"/>
  <c r="AQ11" i="36"/>
  <c r="AS11" i="36"/>
  <c r="AU11" i="36"/>
  <c r="AW11" i="36"/>
  <c r="AY11" i="36"/>
  <c r="BA11" i="36"/>
  <c r="BC11" i="36"/>
  <c r="BE11" i="36"/>
  <c r="BG11" i="36"/>
  <c r="BI11" i="36"/>
  <c r="BK11" i="36"/>
  <c r="BM11" i="36"/>
  <c r="AI18" i="36"/>
  <c r="AK18" i="36"/>
  <c r="AM18" i="36"/>
  <c r="AO18" i="36"/>
  <c r="AQ18" i="36"/>
  <c r="AS18" i="36"/>
  <c r="AU18" i="36"/>
  <c r="AW18" i="36"/>
  <c r="AY18" i="36"/>
  <c r="BA18" i="36"/>
  <c r="BC18" i="36"/>
  <c r="BE18" i="36"/>
  <c r="BG18" i="36"/>
  <c r="BI18" i="36"/>
  <c r="BK18" i="36"/>
  <c r="BM18" i="36"/>
  <c r="AI19" i="36"/>
  <c r="AK19" i="36"/>
  <c r="AM19" i="36"/>
  <c r="AO19" i="36"/>
  <c r="AQ19" i="36"/>
  <c r="AS19" i="36"/>
  <c r="AU19" i="36"/>
  <c r="AW19" i="36"/>
  <c r="AY19" i="36"/>
  <c r="BA19" i="36"/>
  <c r="BC19" i="36"/>
  <c r="BE19" i="36"/>
  <c r="BG19" i="36"/>
  <c r="BI19" i="36"/>
  <c r="BK19" i="36"/>
  <c r="BM19" i="36"/>
  <c r="AI20" i="36"/>
  <c r="AK20" i="36"/>
  <c r="AM20" i="36"/>
  <c r="AO20" i="36"/>
  <c r="AQ20" i="36"/>
  <c r="AS20" i="36"/>
  <c r="AU20" i="36"/>
  <c r="AW20" i="36"/>
  <c r="AY20" i="36"/>
  <c r="BA20" i="36"/>
  <c r="BC20" i="36"/>
  <c r="BE20" i="36"/>
  <c r="BG20" i="36"/>
  <c r="BI20" i="36"/>
  <c r="BK20" i="36"/>
  <c r="BM20" i="36"/>
  <c r="AI21" i="36"/>
  <c r="AK21" i="36"/>
  <c r="AM21" i="36"/>
  <c r="AO21" i="36"/>
  <c r="AQ21" i="36"/>
  <c r="AS21" i="36"/>
  <c r="AU21" i="36"/>
  <c r="AW21" i="36"/>
  <c r="AY21" i="36"/>
  <c r="BA21" i="36"/>
  <c r="BC21" i="36"/>
  <c r="BE21" i="36"/>
  <c r="BG21" i="36"/>
  <c r="BI21" i="36"/>
  <c r="BK21" i="36"/>
  <c r="BM21" i="36"/>
  <c r="BM9" i="36"/>
  <c r="BK9" i="36"/>
  <c r="BI9" i="36"/>
  <c r="BG9" i="36"/>
  <c r="BE9" i="36"/>
  <c r="BC9" i="36"/>
  <c r="BA9" i="36"/>
  <c r="AY9" i="36"/>
  <c r="AW9" i="36"/>
  <c r="AU9" i="36"/>
  <c r="AS9" i="36"/>
  <c r="AQ9" i="36"/>
  <c r="AO9" i="36"/>
  <c r="AM9" i="36"/>
  <c r="AK9" i="36"/>
  <c r="AI9" i="36"/>
  <c r="AG10" i="36"/>
  <c r="AG11" i="36"/>
  <c r="AG18" i="36"/>
  <c r="AG19" i="36"/>
  <c r="AG20" i="36"/>
  <c r="AG21" i="36"/>
  <c r="AG9" i="36"/>
  <c r="Y518" i="36"/>
  <c r="I8" i="36"/>
  <c r="I18" i="36"/>
  <c r="I34" i="36"/>
  <c r="I52" i="36"/>
  <c r="I71" i="36"/>
  <c r="I72" i="36"/>
  <c r="I79" i="36"/>
  <c r="I109" i="36"/>
  <c r="I127" i="36"/>
  <c r="I133" i="36"/>
  <c r="I134" i="36"/>
  <c r="I140" i="36"/>
  <c r="I185" i="36"/>
  <c r="I186" i="36"/>
  <c r="I188" i="36"/>
  <c r="I217" i="36"/>
  <c r="I223" i="36"/>
  <c r="I229" i="36"/>
  <c r="I239" i="36"/>
  <c r="I245" i="36"/>
  <c r="I277" i="36"/>
  <c r="I278" i="36"/>
  <c r="I282" i="36"/>
  <c r="I310" i="36"/>
  <c r="I314" i="36"/>
  <c r="I330" i="36"/>
  <c r="I332" i="36"/>
  <c r="I333" i="36"/>
  <c r="I341" i="36"/>
  <c r="I361" i="36"/>
  <c r="I377" i="36"/>
  <c r="I379" i="36"/>
  <c r="I380" i="36"/>
  <c r="I382" i="36"/>
  <c r="I412" i="36"/>
  <c r="I413" i="36"/>
  <c r="I423" i="36"/>
  <c r="I427" i="36"/>
  <c r="I444" i="36"/>
  <c r="I445" i="36"/>
  <c r="I455" i="36"/>
  <c r="I457" i="36"/>
  <c r="I469" i="36"/>
  <c r="I477" i="36"/>
  <c r="I478" i="36"/>
  <c r="I493" i="36"/>
  <c r="I495" i="36"/>
  <c r="I502" i="36"/>
  <c r="I519" i="36"/>
  <c r="Y5" i="36"/>
  <c r="Y499" i="36" s="1"/>
  <c r="V5" i="36"/>
  <c r="V416" i="36" s="1"/>
  <c r="U5" i="36"/>
  <c r="U444" i="36" s="1"/>
  <c r="T5" i="36"/>
  <c r="T497" i="36" s="1"/>
  <c r="S5" i="36"/>
  <c r="S484" i="36" s="1"/>
  <c r="R5" i="36"/>
  <c r="R469" i="36" s="1"/>
  <c r="Q5" i="36"/>
  <c r="Q491" i="36" s="1"/>
  <c r="P5" i="36"/>
  <c r="P490" i="36" s="1"/>
  <c r="O5" i="36"/>
  <c r="O526" i="36" s="1"/>
  <c r="N5" i="36"/>
  <c r="N502" i="36" s="1"/>
  <c r="M5" i="36"/>
  <c r="M6" i="36" s="1"/>
  <c r="L5" i="36"/>
  <c r="L523" i="36" s="1"/>
  <c r="K5" i="36"/>
  <c r="J5" i="36"/>
  <c r="J501" i="36" s="1"/>
  <c r="I5" i="36"/>
  <c r="I22" i="36" s="1"/>
  <c r="X5" i="36"/>
  <c r="X6" i="36" s="1"/>
  <c r="W5" i="36"/>
  <c r="W502" i="36" s="1"/>
  <c r="AA2" i="36" l="1"/>
  <c r="Z79" i="36"/>
  <c r="I517" i="36"/>
  <c r="I425" i="36"/>
  <c r="I331" i="36"/>
  <c r="I190" i="36"/>
  <c r="I70" i="36"/>
  <c r="I492" i="36"/>
  <c r="I405" i="36"/>
  <c r="I298" i="36"/>
  <c r="I173" i="36"/>
  <c r="I16" i="36"/>
  <c r="Z16" i="36" s="1"/>
  <c r="Z5" i="36"/>
  <c r="I491" i="36"/>
  <c r="I404" i="36"/>
  <c r="I285" i="36"/>
  <c r="I164" i="36"/>
  <c r="I13" i="36"/>
  <c r="J513" i="36"/>
  <c r="I458" i="36"/>
  <c r="I378" i="36"/>
  <c r="I269" i="36"/>
  <c r="I132" i="36"/>
  <c r="W510" i="36"/>
  <c r="J508" i="36"/>
  <c r="O502" i="36"/>
  <c r="I453" i="36"/>
  <c r="I358" i="36"/>
  <c r="I230" i="36"/>
  <c r="I85" i="36"/>
  <c r="W499" i="36"/>
  <c r="I490" i="36"/>
  <c r="I452" i="36"/>
  <c r="I410" i="36"/>
  <c r="I366" i="36"/>
  <c r="I329" i="36"/>
  <c r="I276" i="36"/>
  <c r="I221" i="36"/>
  <c r="I172" i="36"/>
  <c r="I126" i="36"/>
  <c r="Z126" i="36" s="1"/>
  <c r="I68" i="36"/>
  <c r="I7" i="36"/>
  <c r="J504" i="36"/>
  <c r="I522" i="36"/>
  <c r="I489" i="36"/>
  <c r="I447" i="36"/>
  <c r="I407" i="36"/>
  <c r="I365" i="36"/>
  <c r="I326" i="36"/>
  <c r="I271" i="36"/>
  <c r="I220" i="36"/>
  <c r="I169" i="36"/>
  <c r="I117" i="36"/>
  <c r="I67" i="36"/>
  <c r="J6" i="36"/>
  <c r="W503" i="36"/>
  <c r="I521" i="36"/>
  <c r="I488" i="36"/>
  <c r="I446" i="36"/>
  <c r="I406" i="36"/>
  <c r="I363" i="36"/>
  <c r="I316" i="36"/>
  <c r="I270" i="36"/>
  <c r="I218" i="36"/>
  <c r="I165" i="36"/>
  <c r="I116" i="36"/>
  <c r="I63" i="36"/>
  <c r="Q6" i="36"/>
  <c r="I260" i="36"/>
  <c r="I214" i="36"/>
  <c r="I159" i="36"/>
  <c r="I107" i="36"/>
  <c r="I50" i="36"/>
  <c r="J528" i="36"/>
  <c r="Q497" i="36"/>
  <c r="I516" i="36"/>
  <c r="I475" i="36"/>
  <c r="I438" i="36"/>
  <c r="I399" i="36"/>
  <c r="I357" i="36"/>
  <c r="I308" i="36"/>
  <c r="I255" i="36"/>
  <c r="I213" i="36"/>
  <c r="I158" i="36"/>
  <c r="I104" i="36"/>
  <c r="I45" i="36"/>
  <c r="J525" i="36"/>
  <c r="J497" i="36"/>
  <c r="I511" i="36"/>
  <c r="I473" i="36"/>
  <c r="I437" i="36"/>
  <c r="I398" i="36"/>
  <c r="I356" i="36"/>
  <c r="I303" i="36"/>
  <c r="I253" i="36"/>
  <c r="I202" i="36"/>
  <c r="I157" i="36"/>
  <c r="I103" i="36"/>
  <c r="I43" i="36"/>
  <c r="W523" i="36"/>
  <c r="W495" i="36"/>
  <c r="J529" i="36"/>
  <c r="I510" i="36"/>
  <c r="I472" i="36"/>
  <c r="I431" i="36"/>
  <c r="I391" i="36"/>
  <c r="I351" i="36"/>
  <c r="I302" i="36"/>
  <c r="I250" i="36"/>
  <c r="I201" i="36"/>
  <c r="I156" i="36"/>
  <c r="I100" i="36"/>
  <c r="I37" i="36"/>
  <c r="Y521" i="36"/>
  <c r="W488" i="36"/>
  <c r="I509" i="36"/>
  <c r="I471" i="36"/>
  <c r="I429" i="36"/>
  <c r="I390" i="36"/>
  <c r="Z390" i="36" s="1"/>
  <c r="I350" i="36"/>
  <c r="Z350" i="36" s="1"/>
  <c r="I301" i="36"/>
  <c r="I249" i="36"/>
  <c r="I197" i="36"/>
  <c r="I143" i="36"/>
  <c r="I99" i="36"/>
  <c r="I36" i="36"/>
  <c r="J520" i="36"/>
  <c r="J477" i="36"/>
  <c r="Z477" i="36" s="1"/>
  <c r="I508" i="36"/>
  <c r="I470" i="36"/>
  <c r="I428" i="36"/>
  <c r="I388" i="36"/>
  <c r="I342" i="36"/>
  <c r="I300" i="36"/>
  <c r="I246" i="36"/>
  <c r="I191" i="36"/>
  <c r="Z191" i="36" s="1"/>
  <c r="I142" i="36"/>
  <c r="I98" i="36"/>
  <c r="I35" i="36"/>
  <c r="Q519" i="36"/>
  <c r="J471" i="36"/>
  <c r="J417" i="36"/>
  <c r="I501" i="36"/>
  <c r="I468" i="36"/>
  <c r="I426" i="36"/>
  <c r="I381" i="36"/>
  <c r="I335" i="36"/>
  <c r="I286" i="36"/>
  <c r="I244" i="36"/>
  <c r="I189" i="36"/>
  <c r="I137" i="36"/>
  <c r="I82" i="36"/>
  <c r="Z82" i="36" s="1"/>
  <c r="I31" i="36"/>
  <c r="J518" i="36"/>
  <c r="J515" i="36"/>
  <c r="Y494" i="36"/>
  <c r="W467" i="36"/>
  <c r="I527" i="36"/>
  <c r="I507" i="36"/>
  <c r="I487" i="36"/>
  <c r="I463" i="36"/>
  <c r="I443" i="36"/>
  <c r="I422" i="36"/>
  <c r="I397" i="36"/>
  <c r="I375" i="36"/>
  <c r="I349" i="36"/>
  <c r="I325" i="36"/>
  <c r="I297" i="36"/>
  <c r="I268" i="36"/>
  <c r="I238" i="36"/>
  <c r="I212" i="36"/>
  <c r="I182" i="36"/>
  <c r="I154" i="36"/>
  <c r="I125" i="36"/>
  <c r="I92" i="36"/>
  <c r="I62" i="36"/>
  <c r="I30" i="36"/>
  <c r="V6" i="36"/>
  <c r="O523" i="36"/>
  <c r="T517" i="36"/>
  <c r="J509" i="36"/>
  <c r="J502" i="36"/>
  <c r="Z502" i="36" s="1"/>
  <c r="W494" i="36"/>
  <c r="S455" i="36"/>
  <c r="BJ21" i="36"/>
  <c r="U495" i="36"/>
  <c r="I526" i="36"/>
  <c r="I506" i="36"/>
  <c r="I486" i="36"/>
  <c r="I462" i="36"/>
  <c r="I442" i="36"/>
  <c r="I421" i="36"/>
  <c r="I396" i="36"/>
  <c r="I374" i="36"/>
  <c r="I348" i="36"/>
  <c r="I324" i="36"/>
  <c r="I294" i="36"/>
  <c r="I266" i="36"/>
  <c r="I237" i="36"/>
  <c r="I207" i="36"/>
  <c r="I181" i="36"/>
  <c r="I153" i="36"/>
  <c r="I124" i="36"/>
  <c r="I91" i="36"/>
  <c r="I61" i="36"/>
  <c r="I27" i="36"/>
  <c r="Y529" i="36"/>
  <c r="J523" i="36"/>
  <c r="S517" i="36"/>
  <c r="Y508" i="36"/>
  <c r="Y501" i="36"/>
  <c r="Y493" i="36"/>
  <c r="R455" i="36"/>
  <c r="U510" i="36"/>
  <c r="S470" i="36"/>
  <c r="U524" i="36"/>
  <c r="R6" i="36"/>
  <c r="T503" i="36"/>
  <c r="U6" i="36"/>
  <c r="U523" i="36"/>
  <c r="W517" i="36"/>
  <c r="Y509" i="36"/>
  <c r="I525" i="36"/>
  <c r="I505" i="36"/>
  <c r="I485" i="36"/>
  <c r="I461" i="36"/>
  <c r="I441" i="36"/>
  <c r="I420" i="36"/>
  <c r="I395" i="36"/>
  <c r="I373" i="36"/>
  <c r="I347" i="36"/>
  <c r="I319" i="36"/>
  <c r="Z319" i="36" s="1"/>
  <c r="I293" i="36"/>
  <c r="I265" i="36"/>
  <c r="I236" i="36"/>
  <c r="I206" i="36"/>
  <c r="I180" i="36"/>
  <c r="I150" i="36"/>
  <c r="I122" i="36"/>
  <c r="I90" i="36"/>
  <c r="I55" i="36"/>
  <c r="I26" i="36"/>
  <c r="X529" i="36"/>
  <c r="Y522" i="36"/>
  <c r="S516" i="36"/>
  <c r="W508" i="36"/>
  <c r="W500" i="36"/>
  <c r="Q492" i="36"/>
  <c r="S439" i="36"/>
  <c r="I524" i="36"/>
  <c r="I504" i="36"/>
  <c r="I484" i="36"/>
  <c r="I460" i="36"/>
  <c r="I440" i="36"/>
  <c r="I415" i="36"/>
  <c r="I394" i="36"/>
  <c r="I372" i="36"/>
  <c r="I346" i="36"/>
  <c r="I318" i="36"/>
  <c r="I292" i="36"/>
  <c r="I262" i="36"/>
  <c r="I234" i="36"/>
  <c r="I205" i="36"/>
  <c r="I175" i="36"/>
  <c r="I149" i="36"/>
  <c r="I121" i="36"/>
  <c r="I88" i="36"/>
  <c r="I54" i="36"/>
  <c r="I24" i="36"/>
  <c r="W529" i="36"/>
  <c r="W522" i="36"/>
  <c r="W515" i="36"/>
  <c r="T508" i="36"/>
  <c r="V500" i="36"/>
  <c r="J490" i="36"/>
  <c r="S433" i="36"/>
  <c r="I523" i="36"/>
  <c r="I503" i="36"/>
  <c r="I479" i="36"/>
  <c r="Z479" i="36" s="1"/>
  <c r="I459" i="36"/>
  <c r="Z459" i="36" s="1"/>
  <c r="I439" i="36"/>
  <c r="I414" i="36"/>
  <c r="I393" i="36"/>
  <c r="I367" i="36"/>
  <c r="I345" i="36"/>
  <c r="I317" i="36"/>
  <c r="I287" i="36"/>
  <c r="I261" i="36"/>
  <c r="I233" i="36"/>
  <c r="I204" i="36"/>
  <c r="I174" i="36"/>
  <c r="I148" i="36"/>
  <c r="I118" i="36"/>
  <c r="I86" i="36"/>
  <c r="I53" i="36"/>
  <c r="I19" i="36"/>
  <c r="P529" i="36"/>
  <c r="N522" i="36"/>
  <c r="M515" i="36"/>
  <c r="S508" i="36"/>
  <c r="O500" i="36"/>
  <c r="Y489" i="36"/>
  <c r="R433" i="36"/>
  <c r="W521" i="36"/>
  <c r="V514" i="36"/>
  <c r="Y507" i="36"/>
  <c r="W498" i="36"/>
  <c r="V488" i="36"/>
  <c r="T397" i="36"/>
  <c r="I520" i="36"/>
  <c r="I500" i="36"/>
  <c r="I476" i="36"/>
  <c r="I456" i="36"/>
  <c r="I436" i="36"/>
  <c r="I411" i="36"/>
  <c r="I389" i="36"/>
  <c r="I364" i="36"/>
  <c r="I340" i="36"/>
  <c r="I313" i="36"/>
  <c r="I284" i="36"/>
  <c r="I254" i="36"/>
  <c r="I228" i="36"/>
  <c r="I198" i="36"/>
  <c r="I170" i="36"/>
  <c r="I141" i="36"/>
  <c r="I110" i="36"/>
  <c r="I80" i="36"/>
  <c r="Z80" i="36" s="1"/>
  <c r="I48" i="36"/>
  <c r="Z48" i="36" s="1"/>
  <c r="I15" i="36"/>
  <c r="Y527" i="36"/>
  <c r="Y520" i="36"/>
  <c r="U513" i="36"/>
  <c r="Q507" i="36"/>
  <c r="T498" i="36"/>
  <c r="J488" i="36"/>
  <c r="O380" i="36"/>
  <c r="S527" i="36"/>
  <c r="W520" i="36"/>
  <c r="W506" i="36"/>
  <c r="S498" i="36"/>
  <c r="Y485" i="36"/>
  <c r="I518" i="36"/>
  <c r="I494" i="36"/>
  <c r="I474" i="36"/>
  <c r="Z474" i="36" s="1"/>
  <c r="I454" i="36"/>
  <c r="I430" i="36"/>
  <c r="I409" i="36"/>
  <c r="I383" i="36"/>
  <c r="I362" i="36"/>
  <c r="I334" i="36"/>
  <c r="I309" i="36"/>
  <c r="I281" i="36"/>
  <c r="I252" i="36"/>
  <c r="I222" i="36"/>
  <c r="I196" i="36"/>
  <c r="I166" i="36"/>
  <c r="I138" i="36"/>
  <c r="I108" i="36"/>
  <c r="I74" i="36"/>
  <c r="I44" i="36"/>
  <c r="Z44" i="36" s="1"/>
  <c r="I12" i="36"/>
  <c r="R526" i="36"/>
  <c r="R520" i="36"/>
  <c r="W512" i="36"/>
  <c r="V506" i="36"/>
  <c r="J498" i="36"/>
  <c r="W480" i="36"/>
  <c r="W525" i="36"/>
  <c r="N512" i="36"/>
  <c r="T505" i="36"/>
  <c r="S480" i="36"/>
  <c r="Y519" i="36"/>
  <c r="Y511" i="36"/>
  <c r="W504" i="36"/>
  <c r="V524" i="36"/>
  <c r="V511" i="36"/>
  <c r="W496" i="36"/>
  <c r="U472" i="36"/>
  <c r="K11" i="36"/>
  <c r="K14" i="36"/>
  <c r="K32" i="36"/>
  <c r="K17" i="36"/>
  <c r="K37" i="36"/>
  <c r="K63" i="36"/>
  <c r="K36" i="36"/>
  <c r="K42" i="36"/>
  <c r="K50" i="36"/>
  <c r="K19" i="36"/>
  <c r="K26" i="36"/>
  <c r="K30" i="36"/>
  <c r="K35" i="36"/>
  <c r="K57" i="36"/>
  <c r="K71" i="36"/>
  <c r="K23" i="36"/>
  <c r="K25" i="36"/>
  <c r="K8" i="36"/>
  <c r="K21" i="36"/>
  <c r="K27" i="36"/>
  <c r="K29" i="36"/>
  <c r="K38" i="36"/>
  <c r="K43" i="36"/>
  <c r="K52" i="36"/>
  <c r="K83" i="36"/>
  <c r="K98" i="36"/>
  <c r="K13" i="36"/>
  <c r="K33" i="36"/>
  <c r="K48" i="36"/>
  <c r="K51" i="36"/>
  <c r="K74" i="36"/>
  <c r="K81" i="36"/>
  <c r="K45" i="36"/>
  <c r="K68" i="36"/>
  <c r="K93" i="36"/>
  <c r="K54" i="36"/>
  <c r="K58" i="36"/>
  <c r="K62" i="36"/>
  <c r="K9" i="36"/>
  <c r="K22" i="36"/>
  <c r="K73" i="36"/>
  <c r="K91" i="36"/>
  <c r="K18" i="36"/>
  <c r="K28" i="36"/>
  <c r="K47" i="36"/>
  <c r="K7" i="36"/>
  <c r="AJ20" i="36" s="1"/>
  <c r="K16" i="36"/>
  <c r="K61" i="36"/>
  <c r="K72" i="36"/>
  <c r="K78" i="36"/>
  <c r="K88" i="36"/>
  <c r="K70" i="36"/>
  <c r="K84" i="36"/>
  <c r="K113" i="36"/>
  <c r="K67" i="36"/>
  <c r="K105" i="36"/>
  <c r="K60" i="36"/>
  <c r="K46" i="36"/>
  <c r="K49" i="36"/>
  <c r="K65" i="36"/>
  <c r="K87" i="36"/>
  <c r="K99" i="36"/>
  <c r="K103" i="36"/>
  <c r="K56" i="36"/>
  <c r="K76" i="36"/>
  <c r="K79" i="36"/>
  <c r="K117" i="36"/>
  <c r="K130" i="36"/>
  <c r="K146" i="36"/>
  <c r="K12" i="36"/>
  <c r="K39" i="36"/>
  <c r="K53" i="36"/>
  <c r="K64" i="36"/>
  <c r="K34" i="36"/>
  <c r="K15" i="36"/>
  <c r="K41" i="36"/>
  <c r="K101" i="36"/>
  <c r="K122" i="36"/>
  <c r="K138" i="36"/>
  <c r="K95" i="36"/>
  <c r="K97" i="36"/>
  <c r="K106" i="36"/>
  <c r="K109" i="36"/>
  <c r="K120" i="36"/>
  <c r="K136" i="36"/>
  <c r="K86" i="36"/>
  <c r="K135" i="36"/>
  <c r="K151" i="36"/>
  <c r="K152" i="36"/>
  <c r="K153" i="36"/>
  <c r="K154" i="36"/>
  <c r="K155" i="36"/>
  <c r="K156" i="36"/>
  <c r="K157" i="36"/>
  <c r="K158" i="36"/>
  <c r="K159" i="36"/>
  <c r="K160" i="36"/>
  <c r="K161" i="36"/>
  <c r="K162" i="36"/>
  <c r="K163" i="36"/>
  <c r="K164" i="36"/>
  <c r="K165" i="36"/>
  <c r="K166" i="36"/>
  <c r="K167" i="36"/>
  <c r="K10" i="36"/>
  <c r="K55" i="36"/>
  <c r="K85" i="36"/>
  <c r="K123" i="36"/>
  <c r="K143" i="36"/>
  <c r="K172" i="36"/>
  <c r="K188" i="36"/>
  <c r="K77" i="36"/>
  <c r="K89" i="36"/>
  <c r="K92" i="36"/>
  <c r="K107" i="36"/>
  <c r="K126" i="36"/>
  <c r="K171" i="36"/>
  <c r="K111" i="36"/>
  <c r="K119" i="36"/>
  <c r="K129" i="36"/>
  <c r="K170" i="36"/>
  <c r="K186" i="36"/>
  <c r="K31" i="36"/>
  <c r="K116" i="36"/>
  <c r="K149" i="36"/>
  <c r="K169" i="36"/>
  <c r="K20" i="36"/>
  <c r="K82" i="36"/>
  <c r="K132" i="36"/>
  <c r="K139" i="36"/>
  <c r="K142" i="36"/>
  <c r="K183" i="36"/>
  <c r="K44" i="36"/>
  <c r="K125" i="36"/>
  <c r="K145" i="36"/>
  <c r="K69" i="36"/>
  <c r="K90" i="36"/>
  <c r="K96" i="36"/>
  <c r="K118" i="36"/>
  <c r="K148" i="36"/>
  <c r="K180" i="36"/>
  <c r="K24" i="36"/>
  <c r="K108" i="36"/>
  <c r="K115" i="36"/>
  <c r="K121" i="36"/>
  <c r="K131" i="36"/>
  <c r="K179" i="36"/>
  <c r="K102" i="36"/>
  <c r="K104" i="36"/>
  <c r="K110" i="36"/>
  <c r="K134" i="36"/>
  <c r="K141" i="36"/>
  <c r="K178" i="36"/>
  <c r="K59" i="36"/>
  <c r="K75" i="36"/>
  <c r="K112" i="36"/>
  <c r="K124" i="36"/>
  <c r="K144" i="36"/>
  <c r="K177" i="36"/>
  <c r="K100" i="36"/>
  <c r="K175" i="36"/>
  <c r="K187" i="36"/>
  <c r="K192" i="36"/>
  <c r="K204" i="36"/>
  <c r="K220" i="36"/>
  <c r="K236" i="36"/>
  <c r="K40" i="36"/>
  <c r="K66" i="36"/>
  <c r="K128" i="36"/>
  <c r="K137" i="36"/>
  <c r="K203" i="36"/>
  <c r="K133" i="36"/>
  <c r="K147" i="36"/>
  <c r="K200" i="36"/>
  <c r="K216" i="36"/>
  <c r="K232" i="36"/>
  <c r="K199" i="36"/>
  <c r="K173" i="36"/>
  <c r="K196" i="36"/>
  <c r="K212" i="36"/>
  <c r="K228" i="36"/>
  <c r="K168" i="36"/>
  <c r="K185" i="36"/>
  <c r="K189" i="36"/>
  <c r="K211" i="36"/>
  <c r="K227" i="36"/>
  <c r="K195" i="36"/>
  <c r="K210" i="36"/>
  <c r="K226" i="36"/>
  <c r="K140" i="36"/>
  <c r="K150" i="36"/>
  <c r="K202" i="36"/>
  <c r="K209" i="36"/>
  <c r="K229" i="36"/>
  <c r="K253" i="36"/>
  <c r="K269" i="36"/>
  <c r="K176" i="36"/>
  <c r="K223" i="36"/>
  <c r="K240" i="36"/>
  <c r="K252" i="36"/>
  <c r="K206" i="36"/>
  <c r="K80" i="36"/>
  <c r="K234" i="36"/>
  <c r="K193" i="36"/>
  <c r="K197" i="36"/>
  <c r="K181" i="36"/>
  <c r="K191" i="36"/>
  <c r="K184" i="36"/>
  <c r="K201" i="36"/>
  <c r="K208" i="36"/>
  <c r="K222" i="36"/>
  <c r="K205" i="36"/>
  <c r="K219" i="36"/>
  <c r="K182" i="36"/>
  <c r="K233" i="36"/>
  <c r="K246" i="36"/>
  <c r="K260" i="36"/>
  <c r="K235" i="36"/>
  <c r="K242" i="36"/>
  <c r="K251" i="36"/>
  <c r="K267" i="36"/>
  <c r="K230" i="36"/>
  <c r="K247" i="36"/>
  <c r="K275" i="36"/>
  <c r="K174" i="36"/>
  <c r="K213" i="36"/>
  <c r="K238" i="36"/>
  <c r="K274" i="36"/>
  <c r="K250" i="36"/>
  <c r="K265" i="36"/>
  <c r="K225" i="36"/>
  <c r="K198" i="36"/>
  <c r="K214" i="36"/>
  <c r="K231" i="36"/>
  <c r="K241" i="36"/>
  <c r="K243" i="36"/>
  <c r="K249" i="36"/>
  <c r="K263" i="36"/>
  <c r="K282" i="36"/>
  <c r="K264" i="36"/>
  <c r="K285" i="36"/>
  <c r="K217" i="36"/>
  <c r="K255" i="36"/>
  <c r="K257" i="36"/>
  <c r="K288" i="36"/>
  <c r="K304" i="36"/>
  <c r="K326" i="36"/>
  <c r="K259" i="36"/>
  <c r="K279" i="36"/>
  <c r="K294" i="36"/>
  <c r="K310" i="36"/>
  <c r="K314" i="36"/>
  <c r="K324" i="36"/>
  <c r="K261" i="36"/>
  <c r="K266" i="36"/>
  <c r="K271" i="36"/>
  <c r="K297" i="36"/>
  <c r="K190" i="36"/>
  <c r="K218" i="36"/>
  <c r="K237" i="36"/>
  <c r="K300" i="36"/>
  <c r="K248" i="36"/>
  <c r="K276" i="36"/>
  <c r="K284" i="36"/>
  <c r="K287" i="36"/>
  <c r="K303" i="36"/>
  <c r="K321" i="36"/>
  <c r="K273" i="36"/>
  <c r="K281" i="36"/>
  <c r="K290" i="36"/>
  <c r="K94" i="36"/>
  <c r="K224" i="36"/>
  <c r="K254" i="36"/>
  <c r="K268" i="36"/>
  <c r="K293" i="36"/>
  <c r="K309" i="36"/>
  <c r="K319" i="36"/>
  <c r="K335" i="36"/>
  <c r="K336" i="36"/>
  <c r="K337" i="36"/>
  <c r="K338" i="36"/>
  <c r="K339" i="36"/>
  <c r="K340" i="36"/>
  <c r="K341" i="36"/>
  <c r="K342" i="36"/>
  <c r="K343" i="36"/>
  <c r="K344" i="36"/>
  <c r="K345" i="36"/>
  <c r="K346" i="36"/>
  <c r="K347" i="36"/>
  <c r="K348" i="36"/>
  <c r="K349" i="36"/>
  <c r="K350" i="36"/>
  <c r="K351" i="36"/>
  <c r="K352" i="36"/>
  <c r="K353" i="36"/>
  <c r="K354" i="36"/>
  <c r="K355" i="36"/>
  <c r="K356" i="36"/>
  <c r="K357" i="36"/>
  <c r="K358" i="36"/>
  <c r="K359" i="36"/>
  <c r="K360" i="36"/>
  <c r="K361" i="36"/>
  <c r="K362" i="36"/>
  <c r="K363" i="36"/>
  <c r="K364" i="36"/>
  <c r="K365" i="36"/>
  <c r="K366" i="36"/>
  <c r="K367" i="36"/>
  <c r="K368" i="36"/>
  <c r="K369" i="36"/>
  <c r="K370" i="36"/>
  <c r="K371" i="36"/>
  <c r="K207" i="36"/>
  <c r="K244" i="36"/>
  <c r="K258" i="36"/>
  <c r="K278" i="36"/>
  <c r="K296" i="36"/>
  <c r="K318" i="36"/>
  <c r="K334" i="36"/>
  <c r="K194" i="36"/>
  <c r="K256" i="36"/>
  <c r="K299" i="36"/>
  <c r="K317" i="36"/>
  <c r="K333" i="36"/>
  <c r="K270" i="36"/>
  <c r="K286" i="36"/>
  <c r="K302" i="36"/>
  <c r="K312" i="36"/>
  <c r="K332" i="36"/>
  <c r="K239" i="36"/>
  <c r="K262" i="36"/>
  <c r="K280" i="36"/>
  <c r="K292" i="36"/>
  <c r="K308" i="36"/>
  <c r="K277" i="36"/>
  <c r="K291" i="36"/>
  <c r="K329" i="36"/>
  <c r="K306" i="36"/>
  <c r="K320" i="36"/>
  <c r="K322" i="36"/>
  <c r="K331" i="36"/>
  <c r="K215" i="36"/>
  <c r="K298" i="36"/>
  <c r="K316" i="36"/>
  <c r="K313" i="36"/>
  <c r="K381" i="36"/>
  <c r="K272" i="36"/>
  <c r="K307" i="36"/>
  <c r="K380" i="36"/>
  <c r="K114" i="36"/>
  <c r="K328" i="36"/>
  <c r="K379" i="36"/>
  <c r="K221" i="36"/>
  <c r="K378" i="36"/>
  <c r="K127" i="36"/>
  <c r="K289" i="36"/>
  <c r="K311" i="36"/>
  <c r="K330" i="36"/>
  <c r="K245" i="36"/>
  <c r="K283" i="36"/>
  <c r="K295" i="36"/>
  <c r="K323" i="36"/>
  <c r="K373" i="36"/>
  <c r="K372" i="36"/>
  <c r="K390" i="36"/>
  <c r="K410" i="36"/>
  <c r="K418" i="36"/>
  <c r="K426" i="36"/>
  <c r="K305" i="36"/>
  <c r="K383" i="36"/>
  <c r="K409" i="36"/>
  <c r="K417" i="36"/>
  <c r="K425" i="36"/>
  <c r="K385" i="36"/>
  <c r="K392" i="36"/>
  <c r="K377" i="36"/>
  <c r="K395" i="36"/>
  <c r="K408" i="36"/>
  <c r="K416" i="36"/>
  <c r="K424" i="36"/>
  <c r="K387" i="36"/>
  <c r="K398" i="36"/>
  <c r="K402" i="36"/>
  <c r="K375" i="36"/>
  <c r="K407" i="36"/>
  <c r="K415" i="36"/>
  <c r="K423" i="36"/>
  <c r="K389" i="36"/>
  <c r="K431" i="36"/>
  <c r="K432" i="36"/>
  <c r="K433" i="36"/>
  <c r="K434" i="36"/>
  <c r="K435" i="36"/>
  <c r="K436" i="36"/>
  <c r="K437" i="36"/>
  <c r="K438" i="36"/>
  <c r="K439" i="36"/>
  <c r="K440" i="36"/>
  <c r="K441" i="36"/>
  <c r="K442" i="36"/>
  <c r="K443" i="36"/>
  <c r="K444" i="36"/>
  <c r="K445" i="36"/>
  <c r="K446" i="36"/>
  <c r="K447" i="36"/>
  <c r="K448" i="36"/>
  <c r="K449" i="36"/>
  <c r="K450" i="36"/>
  <c r="K451" i="36"/>
  <c r="K452" i="36"/>
  <c r="K453" i="36"/>
  <c r="K454" i="36"/>
  <c r="K455" i="36"/>
  <c r="K456" i="36"/>
  <c r="K457" i="36"/>
  <c r="K458" i="36"/>
  <c r="K459" i="36"/>
  <c r="K460" i="36"/>
  <c r="K406" i="36"/>
  <c r="K414" i="36"/>
  <c r="K422" i="36"/>
  <c r="K430" i="36"/>
  <c r="K325" i="36"/>
  <c r="K391" i="36"/>
  <c r="K394" i="36"/>
  <c r="K401" i="36"/>
  <c r="K384" i="36"/>
  <c r="K397" i="36"/>
  <c r="K405" i="36"/>
  <c r="K413" i="36"/>
  <c r="K421" i="36"/>
  <c r="K429" i="36"/>
  <c r="K382" i="36"/>
  <c r="K376" i="36"/>
  <c r="K400" i="36"/>
  <c r="K404" i="36"/>
  <c r="K301" i="36"/>
  <c r="K374" i="36"/>
  <c r="K396" i="36"/>
  <c r="K412" i="36"/>
  <c r="K468" i="36"/>
  <c r="K399" i="36"/>
  <c r="K465" i="36"/>
  <c r="K473" i="36"/>
  <c r="K476" i="36"/>
  <c r="K480" i="36"/>
  <c r="K486" i="36"/>
  <c r="K494" i="36"/>
  <c r="K419" i="36"/>
  <c r="K393" i="36"/>
  <c r="K470" i="36"/>
  <c r="K485" i="36"/>
  <c r="K420" i="36"/>
  <c r="K462" i="36"/>
  <c r="K467" i="36"/>
  <c r="K475" i="36"/>
  <c r="K479" i="36"/>
  <c r="K484" i="36"/>
  <c r="K492" i="36"/>
  <c r="K500" i="36"/>
  <c r="K508" i="36"/>
  <c r="K386" i="36"/>
  <c r="K520" i="36"/>
  <c r="K427" i="36"/>
  <c r="K464" i="36"/>
  <c r="K472" i="36"/>
  <c r="K403" i="36"/>
  <c r="K428" i="36"/>
  <c r="K469" i="36"/>
  <c r="K478" i="36"/>
  <c r="K490" i="36"/>
  <c r="K498" i="36"/>
  <c r="K506" i="36"/>
  <c r="K517" i="36"/>
  <c r="K315" i="36"/>
  <c r="K388" i="36"/>
  <c r="K466" i="36"/>
  <c r="K474" i="36"/>
  <c r="K482" i="36"/>
  <c r="K489" i="36"/>
  <c r="K497" i="36"/>
  <c r="K505" i="36"/>
  <c r="K515" i="36"/>
  <c r="K481" i="36"/>
  <c r="K512" i="36"/>
  <c r="K528" i="36"/>
  <c r="P6" i="36"/>
  <c r="Q529" i="36"/>
  <c r="L528" i="36"/>
  <c r="S526" i="36"/>
  <c r="M525" i="36"/>
  <c r="O522" i="36"/>
  <c r="S519" i="36"/>
  <c r="K518" i="36"/>
  <c r="T516" i="36"/>
  <c r="O515" i="36"/>
  <c r="V513" i="36"/>
  <c r="O512" i="36"/>
  <c r="K509" i="36"/>
  <c r="R507" i="36"/>
  <c r="U505" i="36"/>
  <c r="N504" i="36"/>
  <c r="R502" i="36"/>
  <c r="M499" i="36"/>
  <c r="R497" i="36"/>
  <c r="P493" i="36"/>
  <c r="R486" i="36"/>
  <c r="V473" i="36"/>
  <c r="V462" i="36"/>
  <c r="O442" i="36"/>
  <c r="Q404" i="36"/>
  <c r="K504" i="36"/>
  <c r="K499" i="36"/>
  <c r="K461" i="36"/>
  <c r="AJ9" i="36"/>
  <c r="O529" i="36"/>
  <c r="P526" i="36"/>
  <c r="K525" i="36"/>
  <c r="T523" i="36"/>
  <c r="L522" i="36"/>
  <c r="V520" i="36"/>
  <c r="P519" i="36"/>
  <c r="R516" i="36"/>
  <c r="L515" i="36"/>
  <c r="S513" i="36"/>
  <c r="M512" i="36"/>
  <c r="S510" i="36"/>
  <c r="O507" i="36"/>
  <c r="S505" i="36"/>
  <c r="T500" i="36"/>
  <c r="P497" i="36"/>
  <c r="T495" i="36"/>
  <c r="V492" i="36"/>
  <c r="P489" i="36"/>
  <c r="V485" i="36"/>
  <c r="U479" i="36"/>
  <c r="S472" i="36"/>
  <c r="U460" i="36"/>
  <c r="R439" i="36"/>
  <c r="Q397" i="36"/>
  <c r="N38" i="36"/>
  <c r="N24" i="36"/>
  <c r="N28" i="36"/>
  <c r="N45" i="36"/>
  <c r="N53" i="36"/>
  <c r="N66" i="36"/>
  <c r="N8" i="36"/>
  <c r="N20" i="36"/>
  <c r="N13" i="36"/>
  <c r="N42" i="36"/>
  <c r="N50" i="36"/>
  <c r="N60" i="36"/>
  <c r="N19" i="36"/>
  <c r="N26" i="36"/>
  <c r="N30" i="36"/>
  <c r="N35" i="36"/>
  <c r="N41" i="36"/>
  <c r="N49" i="36"/>
  <c r="N58" i="36"/>
  <c r="N74" i="36"/>
  <c r="N10" i="36"/>
  <c r="N36" i="36"/>
  <c r="N23" i="36"/>
  <c r="N65" i="36"/>
  <c r="N85" i="36"/>
  <c r="N17" i="36"/>
  <c r="N40" i="36"/>
  <c r="N64" i="36"/>
  <c r="N83" i="36"/>
  <c r="N15" i="36"/>
  <c r="N55" i="36"/>
  <c r="N59" i="36"/>
  <c r="N75" i="36"/>
  <c r="N33" i="36"/>
  <c r="N69" i="36"/>
  <c r="N82" i="36"/>
  <c r="N96" i="36"/>
  <c r="N11" i="36"/>
  <c r="N48" i="36"/>
  <c r="N63" i="36"/>
  <c r="N51" i="36"/>
  <c r="N81" i="36"/>
  <c r="N94" i="36"/>
  <c r="N9" i="36"/>
  <c r="N54" i="36"/>
  <c r="N62" i="36"/>
  <c r="N39" i="36"/>
  <c r="N91" i="36"/>
  <c r="N37" i="36"/>
  <c r="N47" i="36"/>
  <c r="N92" i="36"/>
  <c r="N95" i="36"/>
  <c r="N116" i="36"/>
  <c r="N7" i="36"/>
  <c r="N12" i="36"/>
  <c r="N22" i="36"/>
  <c r="N100" i="36"/>
  <c r="N108" i="36"/>
  <c r="N31" i="36"/>
  <c r="N67" i="36"/>
  <c r="N93" i="36"/>
  <c r="N106" i="36"/>
  <c r="N18" i="36"/>
  <c r="N27" i="36"/>
  <c r="N90" i="36"/>
  <c r="N105" i="36"/>
  <c r="N43" i="36"/>
  <c r="N46" i="36"/>
  <c r="N52" i="36"/>
  <c r="N78" i="36"/>
  <c r="N99" i="36"/>
  <c r="N25" i="36"/>
  <c r="N32" i="36"/>
  <c r="N84" i="36"/>
  <c r="N89" i="36"/>
  <c r="N112" i="36"/>
  <c r="N133" i="36"/>
  <c r="N149" i="36"/>
  <c r="N44" i="36"/>
  <c r="N14" i="36"/>
  <c r="N21" i="36"/>
  <c r="N77" i="36"/>
  <c r="N110" i="36"/>
  <c r="N114" i="36"/>
  <c r="N125" i="36"/>
  <c r="N141" i="36"/>
  <c r="N16" i="36"/>
  <c r="N29" i="36"/>
  <c r="N123" i="36"/>
  <c r="N139" i="36"/>
  <c r="N88" i="36"/>
  <c r="N101" i="36"/>
  <c r="N122" i="36"/>
  <c r="N138" i="36"/>
  <c r="N61" i="36"/>
  <c r="N71" i="36"/>
  <c r="N117" i="36"/>
  <c r="N130" i="36"/>
  <c r="N154" i="36"/>
  <c r="N159" i="36"/>
  <c r="N175" i="36"/>
  <c r="N191" i="36"/>
  <c r="N72" i="36"/>
  <c r="N140" i="36"/>
  <c r="N150" i="36"/>
  <c r="N164" i="36"/>
  <c r="N174" i="36"/>
  <c r="N103" i="36"/>
  <c r="N173" i="36"/>
  <c r="N56" i="36"/>
  <c r="N107" i="36"/>
  <c r="N109" i="36"/>
  <c r="N136" i="36"/>
  <c r="N143" i="36"/>
  <c r="N158" i="36"/>
  <c r="N172" i="36"/>
  <c r="N86" i="36"/>
  <c r="N98" i="36"/>
  <c r="N126" i="36"/>
  <c r="N146" i="36"/>
  <c r="N153" i="36"/>
  <c r="N163" i="36"/>
  <c r="N68" i="36"/>
  <c r="N73" i="36"/>
  <c r="N111" i="36"/>
  <c r="N119" i="36"/>
  <c r="N129" i="36"/>
  <c r="N170" i="36"/>
  <c r="N186" i="36"/>
  <c r="N57" i="36"/>
  <c r="N113" i="36"/>
  <c r="N132" i="36"/>
  <c r="N157" i="36"/>
  <c r="N169" i="36"/>
  <c r="N34" i="36"/>
  <c r="N87" i="36"/>
  <c r="N135" i="36"/>
  <c r="N142" i="36"/>
  <c r="N152" i="36"/>
  <c r="N167" i="36"/>
  <c r="N183" i="36"/>
  <c r="N79" i="36"/>
  <c r="N145" i="36"/>
  <c r="N156" i="36"/>
  <c r="N182" i="36"/>
  <c r="N118" i="36"/>
  <c r="N121" i="36"/>
  <c r="N128" i="36"/>
  <c r="N148" i="36"/>
  <c r="N161" i="36"/>
  <c r="N181" i="36"/>
  <c r="N104" i="36"/>
  <c r="N115" i="36"/>
  <c r="N131" i="36"/>
  <c r="N166" i="36"/>
  <c r="N80" i="36"/>
  <c r="N127" i="36"/>
  <c r="N179" i="36"/>
  <c r="N207" i="36"/>
  <c r="N223" i="36"/>
  <c r="N239" i="36"/>
  <c r="N240" i="36"/>
  <c r="N241" i="36"/>
  <c r="N242" i="36"/>
  <c r="N243" i="36"/>
  <c r="N244" i="36"/>
  <c r="N245" i="36"/>
  <c r="N246" i="36"/>
  <c r="N247" i="36"/>
  <c r="N248" i="36"/>
  <c r="N249" i="36"/>
  <c r="N250" i="36"/>
  <c r="N251" i="36"/>
  <c r="N252" i="36"/>
  <c r="N253" i="36"/>
  <c r="N254" i="36"/>
  <c r="N255" i="36"/>
  <c r="N256" i="36"/>
  <c r="N257" i="36"/>
  <c r="N258" i="36"/>
  <c r="N259" i="36"/>
  <c r="N260" i="36"/>
  <c r="N261" i="36"/>
  <c r="N262" i="36"/>
  <c r="N263" i="36"/>
  <c r="N264" i="36"/>
  <c r="N265" i="36"/>
  <c r="N266" i="36"/>
  <c r="N267" i="36"/>
  <c r="N268" i="36"/>
  <c r="N269" i="36"/>
  <c r="N270" i="36"/>
  <c r="N271" i="36"/>
  <c r="N272" i="36"/>
  <c r="N273" i="36"/>
  <c r="N274" i="36"/>
  <c r="N275" i="36"/>
  <c r="N276" i="36"/>
  <c r="N155" i="36"/>
  <c r="N177" i="36"/>
  <c r="N184" i="36"/>
  <c r="N193" i="36"/>
  <c r="N102" i="36"/>
  <c r="N137" i="36"/>
  <c r="N151" i="36"/>
  <c r="N124" i="36"/>
  <c r="N203" i="36"/>
  <c r="N219" i="36"/>
  <c r="N235" i="36"/>
  <c r="N70" i="36"/>
  <c r="N202" i="36"/>
  <c r="N147" i="36"/>
  <c r="N160" i="36"/>
  <c r="N178" i="36"/>
  <c r="N190" i="36"/>
  <c r="N199" i="36"/>
  <c r="N215" i="36"/>
  <c r="N231" i="36"/>
  <c r="N180" i="36"/>
  <c r="N198" i="36"/>
  <c r="N214" i="36"/>
  <c r="N230" i="36"/>
  <c r="N168" i="36"/>
  <c r="N176" i="36"/>
  <c r="N197" i="36"/>
  <c r="N213" i="36"/>
  <c r="N229" i="36"/>
  <c r="N97" i="36"/>
  <c r="N192" i="36"/>
  <c r="N194" i="36"/>
  <c r="N200" i="36"/>
  <c r="N76" i="36"/>
  <c r="N188" i="36"/>
  <c r="N218" i="36"/>
  <c r="N204" i="36"/>
  <c r="N212" i="36"/>
  <c r="N232" i="36"/>
  <c r="N162" i="36"/>
  <c r="N120" i="36"/>
  <c r="N144" i="36"/>
  <c r="N209" i="36"/>
  <c r="N171" i="36"/>
  <c r="N206" i="36"/>
  <c r="N134" i="36"/>
  <c r="N195" i="36"/>
  <c r="AP10" i="36" s="1"/>
  <c r="N165" i="36"/>
  <c r="N189" i="36"/>
  <c r="N217" i="36"/>
  <c r="N228" i="36"/>
  <c r="N201" i="36"/>
  <c r="N211" i="36"/>
  <c r="N225" i="36"/>
  <c r="N187" i="36"/>
  <c r="N208" i="36"/>
  <c r="N222" i="36"/>
  <c r="N234" i="36"/>
  <c r="N221" i="36"/>
  <c r="N277" i="36"/>
  <c r="N224" i="36"/>
  <c r="N227" i="36"/>
  <c r="N196" i="36"/>
  <c r="N233" i="36"/>
  <c r="N285" i="36"/>
  <c r="N286" i="36"/>
  <c r="N287" i="36"/>
  <c r="N288" i="36"/>
  <c r="N289" i="36"/>
  <c r="N290" i="36"/>
  <c r="N291" i="36"/>
  <c r="N292" i="36"/>
  <c r="N293" i="36"/>
  <c r="N294" i="36"/>
  <c r="N295" i="36"/>
  <c r="N296" i="36"/>
  <c r="N297" i="36"/>
  <c r="N298" i="36"/>
  <c r="N299" i="36"/>
  <c r="N300" i="36"/>
  <c r="N301" i="36"/>
  <c r="N302" i="36"/>
  <c r="N303" i="36"/>
  <c r="N304" i="36"/>
  <c r="N305" i="36"/>
  <c r="N306" i="36"/>
  <c r="N307" i="36"/>
  <c r="N308" i="36"/>
  <c r="N309" i="36"/>
  <c r="N236" i="36"/>
  <c r="N280" i="36"/>
  <c r="N185" i="36"/>
  <c r="N329" i="36"/>
  <c r="N282" i="36"/>
  <c r="N205" i="36"/>
  <c r="N237" i="36"/>
  <c r="N279" i="36"/>
  <c r="N310" i="36"/>
  <c r="N314" i="36"/>
  <c r="N324" i="36"/>
  <c r="N284" i="36"/>
  <c r="N322" i="36"/>
  <c r="N238" i="36"/>
  <c r="N321" i="36"/>
  <c r="N281" i="36"/>
  <c r="N313" i="36"/>
  <c r="N320" i="36"/>
  <c r="N319" i="36"/>
  <c r="N335" i="36"/>
  <c r="N336" i="36"/>
  <c r="N337" i="36"/>
  <c r="N338" i="36"/>
  <c r="N339" i="36"/>
  <c r="N340" i="36"/>
  <c r="N341" i="36"/>
  <c r="N317" i="36"/>
  <c r="N315" i="36"/>
  <c r="N327" i="36"/>
  <c r="N334" i="36"/>
  <c r="N342" i="36"/>
  <c r="N351" i="36"/>
  <c r="N278" i="36"/>
  <c r="N318" i="36"/>
  <c r="N356" i="36"/>
  <c r="N363" i="36"/>
  <c r="N371" i="36"/>
  <c r="N210" i="36"/>
  <c r="N345" i="36"/>
  <c r="N350" i="36"/>
  <c r="N362" i="36"/>
  <c r="N355" i="36"/>
  <c r="N216" i="36"/>
  <c r="N316" i="36"/>
  <c r="N331" i="36"/>
  <c r="N361" i="36"/>
  <c r="N369" i="36"/>
  <c r="N220" i="36"/>
  <c r="N349" i="36"/>
  <c r="N382" i="36"/>
  <c r="N383" i="36"/>
  <c r="N384" i="36"/>
  <c r="N385" i="36"/>
  <c r="N386" i="36"/>
  <c r="N387" i="36"/>
  <c r="N388" i="36"/>
  <c r="N389" i="36"/>
  <c r="N390" i="36"/>
  <c r="N391" i="36"/>
  <c r="N392" i="36"/>
  <c r="N393" i="36"/>
  <c r="N394" i="36"/>
  <c r="N395" i="36"/>
  <c r="N396" i="36"/>
  <c r="N397" i="36"/>
  <c r="N398" i="36"/>
  <c r="N399" i="36"/>
  <c r="N400" i="36"/>
  <c r="N401" i="36"/>
  <c r="N402" i="36"/>
  <c r="N403" i="36"/>
  <c r="N404" i="36"/>
  <c r="N326" i="36"/>
  <c r="N333" i="36"/>
  <c r="N344" i="36"/>
  <c r="N354" i="36"/>
  <c r="N360" i="36"/>
  <c r="N368" i="36"/>
  <c r="N381" i="36"/>
  <c r="N380" i="36"/>
  <c r="N328" i="36"/>
  <c r="N353" i="36"/>
  <c r="N226" i="36"/>
  <c r="N352" i="36"/>
  <c r="N365" i="36"/>
  <c r="N375" i="36"/>
  <c r="N312" i="36"/>
  <c r="N346" i="36"/>
  <c r="N364" i="36"/>
  <c r="N373" i="36"/>
  <c r="N343" i="36"/>
  <c r="N358" i="36"/>
  <c r="N374" i="36"/>
  <c r="N411" i="36"/>
  <c r="N419" i="36"/>
  <c r="N427" i="36"/>
  <c r="N370" i="36"/>
  <c r="N410" i="36"/>
  <c r="N418" i="36"/>
  <c r="N426" i="36"/>
  <c r="N330" i="36"/>
  <c r="N359" i="36"/>
  <c r="N379" i="36"/>
  <c r="N409" i="36"/>
  <c r="N417" i="36"/>
  <c r="N425" i="36"/>
  <c r="N283" i="36"/>
  <c r="N377" i="36"/>
  <c r="N408" i="36"/>
  <c r="N416" i="36"/>
  <c r="N424" i="36"/>
  <c r="N311" i="36"/>
  <c r="N323" i="36"/>
  <c r="N332" i="36"/>
  <c r="N407" i="36"/>
  <c r="N415" i="36"/>
  <c r="N423" i="36"/>
  <c r="N406" i="36"/>
  <c r="N414" i="36"/>
  <c r="N422" i="36"/>
  <c r="N430" i="36"/>
  <c r="N431" i="36"/>
  <c r="N432" i="36"/>
  <c r="N433" i="36"/>
  <c r="N434" i="36"/>
  <c r="N435" i="36"/>
  <c r="N436" i="36"/>
  <c r="N437" i="36"/>
  <c r="N438" i="36"/>
  <c r="N439" i="36"/>
  <c r="N440" i="36"/>
  <c r="N441" i="36"/>
  <c r="N442" i="36"/>
  <c r="N443" i="36"/>
  <c r="N444" i="36"/>
  <c r="N445" i="36"/>
  <c r="N446" i="36"/>
  <c r="N447" i="36"/>
  <c r="N448" i="36"/>
  <c r="N449" i="36"/>
  <c r="N450" i="36"/>
  <c r="N451" i="36"/>
  <c r="N452" i="36"/>
  <c r="N453" i="36"/>
  <c r="N454" i="36"/>
  <c r="N455" i="36"/>
  <c r="N456" i="36"/>
  <c r="N457" i="36"/>
  <c r="N458" i="36"/>
  <c r="N459" i="36"/>
  <c r="N460" i="36"/>
  <c r="N461" i="36"/>
  <c r="N462" i="36"/>
  <c r="N463" i="36"/>
  <c r="N464" i="36"/>
  <c r="N465" i="36"/>
  <c r="N466" i="36"/>
  <c r="N467" i="36"/>
  <c r="N468" i="36"/>
  <c r="N469" i="36"/>
  <c r="N470" i="36"/>
  <c r="N471" i="36"/>
  <c r="N472" i="36"/>
  <c r="N473" i="36"/>
  <c r="N474" i="36"/>
  <c r="N325" i="36"/>
  <c r="N347" i="36"/>
  <c r="N378" i="36"/>
  <c r="N348" i="36"/>
  <c r="N367" i="36"/>
  <c r="N376" i="36"/>
  <c r="N477" i="36"/>
  <c r="N412" i="36"/>
  <c r="N481" i="36"/>
  <c r="N487" i="36"/>
  <c r="N495" i="36"/>
  <c r="N413" i="36"/>
  <c r="N372" i="36"/>
  <c r="N476" i="36"/>
  <c r="N480" i="36"/>
  <c r="N486" i="36"/>
  <c r="N420" i="36"/>
  <c r="N485" i="36"/>
  <c r="N493" i="36"/>
  <c r="N501" i="36"/>
  <c r="N509" i="36"/>
  <c r="N523" i="36"/>
  <c r="N357" i="36"/>
  <c r="N421" i="36"/>
  <c r="N475" i="36"/>
  <c r="N479" i="36"/>
  <c r="N484" i="36"/>
  <c r="N491" i="36"/>
  <c r="N499" i="36"/>
  <c r="N507" i="36"/>
  <c r="N520" i="36"/>
  <c r="N428" i="36"/>
  <c r="N483" i="36"/>
  <c r="N366" i="36"/>
  <c r="N478" i="36"/>
  <c r="N490" i="36"/>
  <c r="N498" i="36"/>
  <c r="N506" i="36"/>
  <c r="N518" i="36"/>
  <c r="N515" i="36"/>
  <c r="S6" i="36"/>
  <c r="N529" i="36"/>
  <c r="V527" i="36"/>
  <c r="R523" i="36"/>
  <c r="K522" i="36"/>
  <c r="U520" i="36"/>
  <c r="N519" i="36"/>
  <c r="V517" i="36"/>
  <c r="Q516" i="36"/>
  <c r="R513" i="36"/>
  <c r="L512" i="36"/>
  <c r="R510" i="36"/>
  <c r="M507" i="36"/>
  <c r="R505" i="36"/>
  <c r="M502" i="36"/>
  <c r="S500" i="36"/>
  <c r="V498" i="36"/>
  <c r="N497" i="36"/>
  <c r="P495" i="36"/>
  <c r="T492" i="36"/>
  <c r="N489" i="36"/>
  <c r="U485" i="36"/>
  <c r="T479" i="36"/>
  <c r="M472" i="36"/>
  <c r="P458" i="36"/>
  <c r="U436" i="36"/>
  <c r="V389" i="36"/>
  <c r="O21" i="36"/>
  <c r="O33" i="36"/>
  <c r="O38" i="36"/>
  <c r="O67" i="36"/>
  <c r="O17" i="36"/>
  <c r="O37" i="36"/>
  <c r="O44" i="36"/>
  <c r="O36" i="36"/>
  <c r="O61" i="36"/>
  <c r="O10" i="36"/>
  <c r="O16" i="36"/>
  <c r="O59" i="36"/>
  <c r="O75" i="36"/>
  <c r="O56" i="36"/>
  <c r="O71" i="36"/>
  <c r="O77" i="36"/>
  <c r="O86" i="36"/>
  <c r="O29" i="36"/>
  <c r="O31" i="36"/>
  <c r="O43" i="36"/>
  <c r="O46" i="36"/>
  <c r="O52" i="36"/>
  <c r="O70" i="36"/>
  <c r="O40" i="36"/>
  <c r="O64" i="36"/>
  <c r="O83" i="36"/>
  <c r="O13" i="36"/>
  <c r="O15" i="36"/>
  <c r="O55" i="36"/>
  <c r="O97" i="36"/>
  <c r="O35" i="36"/>
  <c r="O69" i="36"/>
  <c r="O11" i="36"/>
  <c r="O48" i="36"/>
  <c r="O63" i="36"/>
  <c r="O74" i="36"/>
  <c r="O95" i="36"/>
  <c r="O22" i="36"/>
  <c r="O24" i="36"/>
  <c r="O26" i="36"/>
  <c r="O9" i="36"/>
  <c r="O20" i="36"/>
  <c r="O28" i="36"/>
  <c r="O30" i="36"/>
  <c r="O54" i="36"/>
  <c r="O62" i="36"/>
  <c r="O73" i="36"/>
  <c r="O80" i="36"/>
  <c r="O92" i="36"/>
  <c r="O19" i="36"/>
  <c r="O50" i="36"/>
  <c r="O72" i="36"/>
  <c r="O82" i="36"/>
  <c r="O117" i="36"/>
  <c r="O39" i="36"/>
  <c r="O57" i="36"/>
  <c r="O88" i="36"/>
  <c r="O109" i="36"/>
  <c r="O93" i="36"/>
  <c r="O106" i="36"/>
  <c r="O8" i="36"/>
  <c r="O23" i="36"/>
  <c r="O32" i="36"/>
  <c r="O65" i="36"/>
  <c r="O104" i="36"/>
  <c r="O91" i="36"/>
  <c r="O119" i="36"/>
  <c r="O134" i="36"/>
  <c r="O150" i="36"/>
  <c r="O25" i="36"/>
  <c r="O27" i="36"/>
  <c r="O7" i="36"/>
  <c r="AR20" i="36" s="1"/>
  <c r="O34" i="36"/>
  <c r="O68" i="36"/>
  <c r="O90" i="36"/>
  <c r="O126" i="36"/>
  <c r="O142" i="36"/>
  <c r="O124" i="36"/>
  <c r="O140" i="36"/>
  <c r="O99" i="36"/>
  <c r="O123" i="36"/>
  <c r="O139" i="36"/>
  <c r="O41" i="36"/>
  <c r="O120" i="36"/>
  <c r="O127" i="36"/>
  <c r="O147" i="36"/>
  <c r="O176" i="36"/>
  <c r="O192" i="36"/>
  <c r="O81" i="36"/>
  <c r="O85" i="36"/>
  <c r="O100" i="36"/>
  <c r="O114" i="36"/>
  <c r="O130" i="36"/>
  <c r="O154" i="36"/>
  <c r="O159" i="36"/>
  <c r="O175" i="36"/>
  <c r="O42" i="36"/>
  <c r="O89" i="36"/>
  <c r="O105" i="36"/>
  <c r="O133" i="36"/>
  <c r="O164" i="36"/>
  <c r="O174" i="36"/>
  <c r="O18" i="36"/>
  <c r="O49" i="36"/>
  <c r="O103" i="36"/>
  <c r="O173" i="36"/>
  <c r="O107" i="36"/>
  <c r="O136" i="36"/>
  <c r="O143" i="36"/>
  <c r="O158" i="36"/>
  <c r="O78" i="36"/>
  <c r="O98" i="36"/>
  <c r="O146" i="36"/>
  <c r="O153" i="36"/>
  <c r="O163" i="36"/>
  <c r="O171" i="36"/>
  <c r="O187" i="36"/>
  <c r="O101" i="36"/>
  <c r="O111" i="36"/>
  <c r="O116" i="36"/>
  <c r="O122" i="36"/>
  <c r="O129" i="36"/>
  <c r="O149" i="36"/>
  <c r="O170" i="36"/>
  <c r="O51" i="36"/>
  <c r="O58" i="36"/>
  <c r="O162" i="36"/>
  <c r="O168" i="36"/>
  <c r="O184" i="36"/>
  <c r="O87" i="36"/>
  <c r="O96" i="36"/>
  <c r="O125" i="36"/>
  <c r="O135" i="36"/>
  <c r="O152" i="36"/>
  <c r="O167" i="36"/>
  <c r="O183" i="36"/>
  <c r="O45" i="36"/>
  <c r="O79" i="36"/>
  <c r="O138" i="36"/>
  <c r="O145" i="36"/>
  <c r="O156" i="36"/>
  <c r="O182" i="36"/>
  <c r="O108" i="36"/>
  <c r="O118" i="36"/>
  <c r="O121" i="36"/>
  <c r="O128" i="36"/>
  <c r="O148" i="36"/>
  <c r="O161" i="36"/>
  <c r="O132" i="36"/>
  <c r="O141" i="36"/>
  <c r="O169" i="36"/>
  <c r="O194" i="36"/>
  <c r="O208" i="36"/>
  <c r="O224" i="36"/>
  <c r="O172" i="36"/>
  <c r="O179" i="36"/>
  <c r="O155" i="36"/>
  <c r="O177" i="36"/>
  <c r="O47" i="36"/>
  <c r="O84" i="36"/>
  <c r="O204" i="36"/>
  <c r="O220" i="36"/>
  <c r="O236" i="36"/>
  <c r="O94" i="36"/>
  <c r="O115" i="36"/>
  <c r="O203" i="36"/>
  <c r="O12" i="36"/>
  <c r="O200" i="36"/>
  <c r="O216" i="36"/>
  <c r="O232" i="36"/>
  <c r="O14" i="36"/>
  <c r="O178" i="36"/>
  <c r="O190" i="36"/>
  <c r="O199" i="36"/>
  <c r="O215" i="36"/>
  <c r="O231" i="36"/>
  <c r="O157" i="36"/>
  <c r="O180" i="36"/>
  <c r="O198" i="36"/>
  <c r="O214" i="36"/>
  <c r="O230" i="36"/>
  <c r="O66" i="36"/>
  <c r="O160" i="36"/>
  <c r="O210" i="36"/>
  <c r="O151" i="36"/>
  <c r="O207" i="36"/>
  <c r="O102" i="36"/>
  <c r="O131" i="36"/>
  <c r="O202" i="36"/>
  <c r="O221" i="36"/>
  <c r="O235" i="36"/>
  <c r="O256" i="36"/>
  <c r="O272" i="36"/>
  <c r="O76" i="36"/>
  <c r="O188" i="36"/>
  <c r="O218" i="36"/>
  <c r="O229" i="36"/>
  <c r="O244" i="36"/>
  <c r="O255" i="36"/>
  <c r="O186" i="36"/>
  <c r="O226" i="36"/>
  <c r="O144" i="36"/>
  <c r="O209" i="36"/>
  <c r="O197" i="36"/>
  <c r="O206" i="36"/>
  <c r="O181" i="36"/>
  <c r="O191" i="36"/>
  <c r="O193" i="36"/>
  <c r="O195" i="36"/>
  <c r="O110" i="36"/>
  <c r="O165" i="36"/>
  <c r="O189" i="36"/>
  <c r="O217" i="36"/>
  <c r="O228" i="36"/>
  <c r="O201" i="36"/>
  <c r="O211" i="36"/>
  <c r="O53" i="36"/>
  <c r="O112" i="36"/>
  <c r="O225" i="36"/>
  <c r="O239" i="36"/>
  <c r="O113" i="36"/>
  <c r="O223" i="36"/>
  <c r="O185" i="36"/>
  <c r="O212" i="36"/>
  <c r="O278" i="36"/>
  <c r="O260" i="36"/>
  <c r="O268" i="36"/>
  <c r="O277" i="36"/>
  <c r="O60" i="36"/>
  <c r="O219" i="36"/>
  <c r="O247" i="36"/>
  <c r="O251" i="36"/>
  <c r="O267" i="36"/>
  <c r="O213" i="36"/>
  <c r="O222" i="36"/>
  <c r="O275" i="36"/>
  <c r="O196" i="36"/>
  <c r="O233" i="36"/>
  <c r="O246" i="36"/>
  <c r="O273" i="36"/>
  <c r="O137" i="36"/>
  <c r="O249" i="36"/>
  <c r="O262" i="36"/>
  <c r="O292" i="36"/>
  <c r="O253" i="36"/>
  <c r="O280" i="36"/>
  <c r="O295" i="36"/>
  <c r="O330" i="36"/>
  <c r="O245" i="36"/>
  <c r="O264" i="36"/>
  <c r="O227" i="36"/>
  <c r="O240" i="36"/>
  <c r="O243" i="36"/>
  <c r="O259" i="36"/>
  <c r="O274" i="36"/>
  <c r="O285" i="36"/>
  <c r="O301" i="36"/>
  <c r="O311" i="36"/>
  <c r="O315" i="36"/>
  <c r="O257" i="36"/>
  <c r="O269" i="36"/>
  <c r="O288" i="36"/>
  <c r="O266" i="36"/>
  <c r="O282" i="36"/>
  <c r="Z282" i="36" s="1"/>
  <c r="O291" i="36"/>
  <c r="O307" i="36"/>
  <c r="O205" i="36"/>
  <c r="O271" i="36"/>
  <c r="O294" i="36"/>
  <c r="O325" i="36"/>
  <c r="O166" i="36"/>
  <c r="O237" i="36"/>
  <c r="O261" i="36"/>
  <c r="O276" i="36"/>
  <c r="O279" i="36"/>
  <c r="O297" i="36"/>
  <c r="O250" i="36"/>
  <c r="O300" i="36"/>
  <c r="O323" i="36"/>
  <c r="O241" i="36"/>
  <c r="O248" i="36"/>
  <c r="O254" i="36"/>
  <c r="O263" i="36"/>
  <c r="O284" i="36"/>
  <c r="O287" i="36"/>
  <c r="O303" i="36"/>
  <c r="O322" i="36"/>
  <c r="O234" i="36"/>
  <c r="O238" i="36"/>
  <c r="O252" i="36"/>
  <c r="O290" i="36"/>
  <c r="O306" i="36"/>
  <c r="O321" i="36"/>
  <c r="O258" i="36"/>
  <c r="O281" i="36"/>
  <c r="O293" i="36"/>
  <c r="O309" i="36"/>
  <c r="O313" i="36"/>
  <c r="O320" i="36"/>
  <c r="O270" i="36"/>
  <c r="O299" i="36"/>
  <c r="O318" i="36"/>
  <c r="O302" i="36"/>
  <c r="O312" i="36"/>
  <c r="O346" i="36"/>
  <c r="O364" i="36"/>
  <c r="O327" i="36"/>
  <c r="O334" i="36"/>
  <c r="O342" i="36"/>
  <c r="O351" i="36"/>
  <c r="O372" i="36"/>
  <c r="O286" i="36"/>
  <c r="O339" i="36"/>
  <c r="O356" i="36"/>
  <c r="O363" i="36"/>
  <c r="O371" i="36"/>
  <c r="O329" i="36"/>
  <c r="O298" i="36"/>
  <c r="O336" i="36"/>
  <c r="O345" i="36"/>
  <c r="O350" i="36"/>
  <c r="O362" i="36"/>
  <c r="O324" i="36"/>
  <c r="O355" i="36"/>
  <c r="O242" i="36"/>
  <c r="O310" i="36"/>
  <c r="O316" i="36"/>
  <c r="AR9" i="36" s="1"/>
  <c r="O331" i="36"/>
  <c r="O341" i="36"/>
  <c r="O361" i="36"/>
  <c r="O369" i="36"/>
  <c r="O349" i="36"/>
  <c r="O382" i="36"/>
  <c r="O383" i="36"/>
  <c r="O384" i="36"/>
  <c r="O385" i="36"/>
  <c r="O386" i="36"/>
  <c r="O387" i="36"/>
  <c r="O388" i="36"/>
  <c r="O389" i="36"/>
  <c r="O390" i="36"/>
  <c r="O391" i="36"/>
  <c r="O326" i="36"/>
  <c r="O333" i="36"/>
  <c r="O338" i="36"/>
  <c r="O344" i="36"/>
  <c r="O354" i="36"/>
  <c r="O360" i="36"/>
  <c r="O368" i="36"/>
  <c r="O381" i="36"/>
  <c r="O265" i="36"/>
  <c r="O319" i="36"/>
  <c r="O304" i="36"/>
  <c r="O328" i="36"/>
  <c r="O335" i="36"/>
  <c r="O348" i="36"/>
  <c r="O359" i="36"/>
  <c r="O367" i="36"/>
  <c r="O296" i="36"/>
  <c r="O305" i="36"/>
  <c r="O347" i="36"/>
  <c r="O376" i="36"/>
  <c r="O332" i="36"/>
  <c r="O357" i="36"/>
  <c r="O374" i="36"/>
  <c r="O353" i="36"/>
  <c r="O393" i="36"/>
  <c r="O343" i="36"/>
  <c r="O358" i="36"/>
  <c r="O337" i="36"/>
  <c r="O370" i="36"/>
  <c r="O399" i="36"/>
  <c r="O403" i="36"/>
  <c r="O410" i="36"/>
  <c r="O418" i="36"/>
  <c r="O426" i="36"/>
  <c r="O308" i="36"/>
  <c r="O379" i="36"/>
  <c r="O392" i="36"/>
  <c r="O409" i="36"/>
  <c r="O417" i="36"/>
  <c r="O425" i="36"/>
  <c r="O283" i="36"/>
  <c r="O395" i="36"/>
  <c r="O377" i="36"/>
  <c r="O398" i="36"/>
  <c r="O402" i="36"/>
  <c r="O408" i="36"/>
  <c r="O416" i="36"/>
  <c r="O424" i="36"/>
  <c r="O289" i="36"/>
  <c r="O375" i="36"/>
  <c r="O340" i="36"/>
  <c r="O373" i="36"/>
  <c r="O407" i="36"/>
  <c r="O415" i="36"/>
  <c r="O423" i="36"/>
  <c r="O314" i="36"/>
  <c r="O365" i="36"/>
  <c r="O394" i="36"/>
  <c r="O401" i="36"/>
  <c r="O406" i="36"/>
  <c r="O414" i="36"/>
  <c r="O422" i="36"/>
  <c r="O430" i="36"/>
  <c r="O431" i="36"/>
  <c r="O317" i="36"/>
  <c r="O366" i="36"/>
  <c r="O405" i="36"/>
  <c r="O413" i="36"/>
  <c r="O421" i="36"/>
  <c r="O429" i="36"/>
  <c r="O400" i="36"/>
  <c r="O404" i="36"/>
  <c r="O412" i="36"/>
  <c r="O420" i="36"/>
  <c r="O428" i="36"/>
  <c r="O434" i="36"/>
  <c r="O461" i="36"/>
  <c r="O463" i="36"/>
  <c r="O471" i="36"/>
  <c r="O440" i="36"/>
  <c r="O448" i="36"/>
  <c r="O456" i="36"/>
  <c r="O477" i="36"/>
  <c r="O488" i="36"/>
  <c r="O468" i="36"/>
  <c r="O481" i="36"/>
  <c r="O443" i="36"/>
  <c r="O451" i="36"/>
  <c r="O459" i="36"/>
  <c r="O487" i="36"/>
  <c r="O495" i="36"/>
  <c r="O419" i="36"/>
  <c r="O465" i="36"/>
  <c r="O473" i="36"/>
  <c r="O435" i="36"/>
  <c r="O438" i="36"/>
  <c r="O446" i="36"/>
  <c r="O454" i="36"/>
  <c r="O476" i="36"/>
  <c r="O480" i="36"/>
  <c r="O486" i="36"/>
  <c r="O494" i="36"/>
  <c r="O352" i="36"/>
  <c r="O432" i="36"/>
  <c r="O470" i="36"/>
  <c r="O441" i="36"/>
  <c r="O449" i="36"/>
  <c r="O457" i="36"/>
  <c r="O485" i="36"/>
  <c r="O493" i="36"/>
  <c r="O501" i="36"/>
  <c r="O509" i="36"/>
  <c r="O524" i="36"/>
  <c r="O6" i="36"/>
  <c r="O462" i="36"/>
  <c r="O467" i="36"/>
  <c r="O427" i="36"/>
  <c r="O444" i="36"/>
  <c r="O452" i="36"/>
  <c r="O460" i="36"/>
  <c r="O436" i="36"/>
  <c r="O464" i="36"/>
  <c r="O472" i="36"/>
  <c r="O521" i="36"/>
  <c r="O396" i="36"/>
  <c r="O433" i="36"/>
  <c r="O439" i="36"/>
  <c r="O447" i="36"/>
  <c r="O455" i="36"/>
  <c r="O491" i="36"/>
  <c r="O378" i="36"/>
  <c r="O397" i="36"/>
  <c r="O469" i="36"/>
  <c r="O483" i="36"/>
  <c r="O519" i="36"/>
  <c r="O411" i="36"/>
  <c r="O437" i="36"/>
  <c r="O445" i="36"/>
  <c r="O453" i="36"/>
  <c r="O482" i="36"/>
  <c r="O489" i="36"/>
  <c r="O497" i="36"/>
  <c r="O505" i="36"/>
  <c r="O516" i="36"/>
  <c r="I315" i="36"/>
  <c r="I299" i="36"/>
  <c r="Z299" i="36" s="1"/>
  <c r="I283" i="36"/>
  <c r="I267" i="36"/>
  <c r="I251" i="36"/>
  <c r="I235" i="36"/>
  <c r="I219" i="36"/>
  <c r="I203" i="36"/>
  <c r="I187" i="36"/>
  <c r="I171" i="36"/>
  <c r="I155" i="36"/>
  <c r="I139" i="36"/>
  <c r="I123" i="36"/>
  <c r="I106" i="36"/>
  <c r="I87" i="36"/>
  <c r="I69" i="36"/>
  <c r="I51" i="36"/>
  <c r="I32" i="36"/>
  <c r="I14" i="36"/>
  <c r="T6" i="36"/>
  <c r="M529" i="36"/>
  <c r="T527" i="36"/>
  <c r="N526" i="36"/>
  <c r="Y524" i="36"/>
  <c r="P523" i="36"/>
  <c r="J522" i="36"/>
  <c r="T520" i="36"/>
  <c r="L519" i="36"/>
  <c r="U517" i="36"/>
  <c r="P516" i="36"/>
  <c r="W514" i="36"/>
  <c r="Q513" i="36"/>
  <c r="J512" i="36"/>
  <c r="O510" i="36"/>
  <c r="V508" i="36"/>
  <c r="K507" i="36"/>
  <c r="Q505" i="36"/>
  <c r="U503" i="36"/>
  <c r="K502" i="36"/>
  <c r="Q500" i="36"/>
  <c r="U498" i="36"/>
  <c r="M497" i="36"/>
  <c r="K495" i="36"/>
  <c r="S492" i="36"/>
  <c r="M489" i="36"/>
  <c r="Q485" i="36"/>
  <c r="O479" i="36"/>
  <c r="K471" i="36"/>
  <c r="O458" i="36"/>
  <c r="S436" i="36"/>
  <c r="S389" i="36"/>
  <c r="K519" i="36"/>
  <c r="Q527" i="36"/>
  <c r="L526" i="36"/>
  <c r="Q520" i="36"/>
  <c r="M516" i="36"/>
  <c r="O513" i="36"/>
  <c r="M510" i="36"/>
  <c r="N505" i="36"/>
  <c r="Q503" i="36"/>
  <c r="N500" i="36"/>
  <c r="O492" i="36"/>
  <c r="I424" i="36"/>
  <c r="I408" i="36"/>
  <c r="I392" i="36"/>
  <c r="I376" i="36"/>
  <c r="I360" i="36"/>
  <c r="I344" i="36"/>
  <c r="I328" i="36"/>
  <c r="I312" i="36"/>
  <c r="I296" i="36"/>
  <c r="I280" i="36"/>
  <c r="I264" i="36"/>
  <c r="I248" i="36"/>
  <c r="I232" i="36"/>
  <c r="I216" i="36"/>
  <c r="I200" i="36"/>
  <c r="I184" i="36"/>
  <c r="I168" i="36"/>
  <c r="I152" i="36"/>
  <c r="I136" i="36"/>
  <c r="I120" i="36"/>
  <c r="I102" i="36"/>
  <c r="Z102" i="36" s="1"/>
  <c r="I84" i="36"/>
  <c r="I66" i="36"/>
  <c r="I47" i="36"/>
  <c r="I29" i="36"/>
  <c r="I11" i="36"/>
  <c r="W528" i="36"/>
  <c r="P527" i="36"/>
  <c r="K526" i="36"/>
  <c r="S524" i="36"/>
  <c r="V521" i="36"/>
  <c r="O520" i="36"/>
  <c r="W518" i="36"/>
  <c r="R517" i="36"/>
  <c r="K516" i="36"/>
  <c r="S514" i="36"/>
  <c r="N513" i="36"/>
  <c r="T511" i="36"/>
  <c r="K510" i="36"/>
  <c r="Q508" i="36"/>
  <c r="U506" i="36"/>
  <c r="M505" i="36"/>
  <c r="P503" i="36"/>
  <c r="V501" i="36"/>
  <c r="J500" i="36"/>
  <c r="R498" i="36"/>
  <c r="V496" i="36"/>
  <c r="U494" i="36"/>
  <c r="N492" i="36"/>
  <c r="N488" i="36"/>
  <c r="J478" i="36"/>
  <c r="Z478" i="36" s="1"/>
  <c r="M453" i="36"/>
  <c r="P429" i="36"/>
  <c r="Q367" i="36"/>
  <c r="K529" i="36"/>
  <c r="M526" i="36"/>
  <c r="M523" i="36"/>
  <c r="T514" i="36"/>
  <c r="T484" i="36"/>
  <c r="O478" i="36"/>
  <c r="T378" i="36"/>
  <c r="R15" i="36"/>
  <c r="R25" i="36"/>
  <c r="R29" i="36"/>
  <c r="R39" i="36"/>
  <c r="R9" i="36"/>
  <c r="R18" i="36"/>
  <c r="R70" i="36"/>
  <c r="R24" i="36"/>
  <c r="R28" i="36"/>
  <c r="R45" i="36"/>
  <c r="R8" i="36"/>
  <c r="R20" i="36"/>
  <c r="R36" i="36"/>
  <c r="R62" i="36"/>
  <c r="R12" i="36"/>
  <c r="R34" i="36"/>
  <c r="R53" i="36"/>
  <c r="R72" i="36"/>
  <c r="R78" i="36"/>
  <c r="R89" i="36"/>
  <c r="R21" i="36"/>
  <c r="R27" i="36"/>
  <c r="R38" i="36"/>
  <c r="R49" i="36"/>
  <c r="R56" i="36"/>
  <c r="R60" i="36"/>
  <c r="R71" i="36"/>
  <c r="R86" i="36"/>
  <c r="R19" i="36"/>
  <c r="R31" i="36"/>
  <c r="R43" i="36"/>
  <c r="R46" i="36"/>
  <c r="R65" i="36"/>
  <c r="R76" i="36"/>
  <c r="R85" i="36"/>
  <c r="R17" i="36"/>
  <c r="R52" i="36"/>
  <c r="R84" i="36"/>
  <c r="R100" i="36"/>
  <c r="R13" i="36"/>
  <c r="AX19" i="36" s="1"/>
  <c r="R33" i="36"/>
  <c r="R40" i="36"/>
  <c r="R55" i="36"/>
  <c r="R59" i="36"/>
  <c r="R64" i="36"/>
  <c r="R75" i="36"/>
  <c r="R98" i="36"/>
  <c r="R42" i="36"/>
  <c r="R48" i="36"/>
  <c r="R51" i="36"/>
  <c r="R37" i="36"/>
  <c r="R63" i="36"/>
  <c r="R74" i="36"/>
  <c r="R81" i="36"/>
  <c r="R95" i="36"/>
  <c r="R14" i="36"/>
  <c r="R80" i="36"/>
  <c r="R99" i="36"/>
  <c r="R104" i="36"/>
  <c r="R120" i="36"/>
  <c r="R121" i="36"/>
  <c r="R122" i="36"/>
  <c r="R123" i="36"/>
  <c r="R124" i="36"/>
  <c r="R125" i="36"/>
  <c r="R126" i="36"/>
  <c r="R127" i="36"/>
  <c r="R128" i="36"/>
  <c r="R129" i="36"/>
  <c r="R130" i="36"/>
  <c r="R131" i="36"/>
  <c r="R132" i="36"/>
  <c r="R133" i="36"/>
  <c r="R134" i="36"/>
  <c r="R135" i="36"/>
  <c r="R136" i="36"/>
  <c r="R137" i="36"/>
  <c r="R138" i="36"/>
  <c r="R139" i="36"/>
  <c r="R140" i="36"/>
  <c r="R141" i="36"/>
  <c r="R142" i="36"/>
  <c r="R143" i="36"/>
  <c r="R144" i="36"/>
  <c r="R145" i="36"/>
  <c r="R146" i="36"/>
  <c r="R147" i="36"/>
  <c r="R148" i="36"/>
  <c r="R149" i="36"/>
  <c r="R150" i="36"/>
  <c r="R77" i="36"/>
  <c r="R79" i="36"/>
  <c r="R101" i="36"/>
  <c r="R69" i="36"/>
  <c r="R83" i="36"/>
  <c r="R88" i="36"/>
  <c r="R7" i="36"/>
  <c r="R57" i="36"/>
  <c r="R109" i="36"/>
  <c r="R67" i="36"/>
  <c r="R93" i="36"/>
  <c r="R107" i="36"/>
  <c r="R11" i="36"/>
  <c r="R113" i="36"/>
  <c r="R32" i="36"/>
  <c r="R73" i="36"/>
  <c r="R82" i="36"/>
  <c r="R61" i="36"/>
  <c r="R92" i="36"/>
  <c r="R111" i="36"/>
  <c r="R116" i="36"/>
  <c r="R35" i="36"/>
  <c r="R50" i="36"/>
  <c r="R58" i="36"/>
  <c r="R90" i="36"/>
  <c r="R115" i="36"/>
  <c r="R23" i="36"/>
  <c r="R41" i="36"/>
  <c r="R54" i="36"/>
  <c r="R30" i="36"/>
  <c r="R66" i="36"/>
  <c r="R94" i="36"/>
  <c r="R97" i="36"/>
  <c r="R102" i="36"/>
  <c r="R160" i="36"/>
  <c r="R178" i="36"/>
  <c r="R194" i="36"/>
  <c r="R16" i="36"/>
  <c r="R112" i="36"/>
  <c r="R165" i="36"/>
  <c r="R177" i="36"/>
  <c r="R114" i="36"/>
  <c r="R176" i="36"/>
  <c r="R117" i="36"/>
  <c r="R154" i="36"/>
  <c r="R159" i="36"/>
  <c r="R105" i="36"/>
  <c r="R164" i="36"/>
  <c r="R103" i="36"/>
  <c r="R173" i="36"/>
  <c r="R68" i="36"/>
  <c r="R158" i="36"/>
  <c r="R172" i="36"/>
  <c r="R22" i="36"/>
  <c r="R44" i="36"/>
  <c r="R170" i="36"/>
  <c r="R157" i="36"/>
  <c r="R169" i="36"/>
  <c r="R185" i="36"/>
  <c r="R10" i="36"/>
  <c r="R87" i="36"/>
  <c r="R96" i="36"/>
  <c r="R162" i="36"/>
  <c r="R168" i="36"/>
  <c r="R106" i="36"/>
  <c r="R152" i="36"/>
  <c r="R167" i="36"/>
  <c r="R118" i="36"/>
  <c r="R195" i="36"/>
  <c r="R211" i="36"/>
  <c r="R227" i="36"/>
  <c r="R91" i="36"/>
  <c r="R166" i="36"/>
  <c r="R188" i="36"/>
  <c r="R108" i="36"/>
  <c r="R155" i="36"/>
  <c r="R187" i="36"/>
  <c r="R207" i="36"/>
  <c r="R223" i="36"/>
  <c r="R239" i="36"/>
  <c r="R240" i="36"/>
  <c r="R241" i="36"/>
  <c r="R242" i="36"/>
  <c r="R243" i="36"/>
  <c r="R244" i="36"/>
  <c r="R245" i="36"/>
  <c r="R246" i="36"/>
  <c r="R247" i="36"/>
  <c r="R47" i="36"/>
  <c r="R151" i="36"/>
  <c r="R181" i="36"/>
  <c r="R192" i="36"/>
  <c r="R156" i="36"/>
  <c r="R110" i="36"/>
  <c r="R183" i="36"/>
  <c r="R191" i="36"/>
  <c r="R203" i="36"/>
  <c r="R219" i="36"/>
  <c r="R235" i="36"/>
  <c r="R186" i="36"/>
  <c r="R202" i="36"/>
  <c r="R218" i="36"/>
  <c r="R234" i="36"/>
  <c r="R201" i="36"/>
  <c r="R217" i="36"/>
  <c r="R233" i="36"/>
  <c r="R179" i="36"/>
  <c r="R161" i="36"/>
  <c r="R190" i="36"/>
  <c r="R175" i="36"/>
  <c r="R196" i="36"/>
  <c r="R198" i="36"/>
  <c r="R200" i="36"/>
  <c r="R210" i="36"/>
  <c r="R259" i="36"/>
  <c r="R275" i="36"/>
  <c r="R153" i="36"/>
  <c r="R180" i="36"/>
  <c r="R224" i="36"/>
  <c r="R238" i="36"/>
  <c r="R258" i="36"/>
  <c r="R119" i="36"/>
  <c r="R204" i="36"/>
  <c r="R215" i="36"/>
  <c r="R163" i="36"/>
  <c r="R26" i="36"/>
  <c r="R171" i="36"/>
  <c r="R209" i="36"/>
  <c r="R184" i="36"/>
  <c r="R193" i="36"/>
  <c r="R206" i="36"/>
  <c r="R237" i="36"/>
  <c r="R197" i="36"/>
  <c r="R199" i="36"/>
  <c r="R220" i="36"/>
  <c r="R231" i="36"/>
  <c r="R189" i="36"/>
  <c r="R214" i="36"/>
  <c r="R250" i="36"/>
  <c r="R232" i="36"/>
  <c r="R262" i="36"/>
  <c r="R270" i="36"/>
  <c r="R281" i="36"/>
  <c r="R208" i="36"/>
  <c r="R212" i="36"/>
  <c r="R221" i="36"/>
  <c r="R248" i="36"/>
  <c r="R280" i="36"/>
  <c r="R216" i="36"/>
  <c r="R278" i="36"/>
  <c r="R260" i="36"/>
  <c r="R268" i="36"/>
  <c r="R277" i="36"/>
  <c r="R174" i="36"/>
  <c r="R230" i="36"/>
  <c r="R228" i="36"/>
  <c r="R266" i="36"/>
  <c r="R274" i="36"/>
  <c r="R299" i="36"/>
  <c r="R226" i="36"/>
  <c r="R267" i="36"/>
  <c r="R286" i="36"/>
  <c r="R302" i="36"/>
  <c r="R317" i="36"/>
  <c r="R333" i="36"/>
  <c r="R222" i="36"/>
  <c r="R236" i="36"/>
  <c r="R249" i="36"/>
  <c r="R251" i="36"/>
  <c r="R272" i="36"/>
  <c r="R283" i="36"/>
  <c r="R255" i="36"/>
  <c r="R292" i="36"/>
  <c r="R308" i="36"/>
  <c r="R316" i="36"/>
  <c r="R253" i="36"/>
  <c r="R295" i="36"/>
  <c r="R257" i="36"/>
  <c r="R264" i="36"/>
  <c r="R269" i="36"/>
  <c r="R298" i="36"/>
  <c r="R285" i="36"/>
  <c r="R301" i="36"/>
  <c r="R311" i="36"/>
  <c r="R315" i="36"/>
  <c r="R328" i="36"/>
  <c r="R205" i="36"/>
  <c r="R213" i="36"/>
  <c r="R288" i="36"/>
  <c r="R304" i="36"/>
  <c r="R261" i="36"/>
  <c r="R276" i="36"/>
  <c r="R279" i="36"/>
  <c r="R282" i="36"/>
  <c r="R291" i="36"/>
  <c r="R307" i="36"/>
  <c r="R326" i="36"/>
  <c r="R271" i="36"/>
  <c r="R294" i="36"/>
  <c r="R325" i="36"/>
  <c r="R297" i="36"/>
  <c r="R310" i="36"/>
  <c r="R314" i="36"/>
  <c r="R324" i="36"/>
  <c r="R229" i="36"/>
  <c r="R252" i="36"/>
  <c r="R254" i="36"/>
  <c r="R273" i="36"/>
  <c r="R300" i="36"/>
  <c r="R323" i="36"/>
  <c r="R290" i="36"/>
  <c r="R306" i="36"/>
  <c r="R347" i="36"/>
  <c r="R309" i="36"/>
  <c r="R332" i="36"/>
  <c r="R337" i="36"/>
  <c r="R352" i="36"/>
  <c r="R365" i="36"/>
  <c r="R375" i="36"/>
  <c r="R312" i="36"/>
  <c r="R357" i="36"/>
  <c r="R374" i="36"/>
  <c r="R327" i="36"/>
  <c r="R346" i="36"/>
  <c r="R364" i="36"/>
  <c r="R318" i="36"/>
  <c r="R320" i="36"/>
  <c r="R322" i="36"/>
  <c r="R334" i="36"/>
  <c r="R342" i="36"/>
  <c r="R351" i="36"/>
  <c r="R287" i="36"/>
  <c r="R303" i="36"/>
  <c r="R339" i="36"/>
  <c r="R356" i="36"/>
  <c r="R363" i="36"/>
  <c r="R371" i="36"/>
  <c r="R263" i="36"/>
  <c r="R293" i="36"/>
  <c r="R313" i="36"/>
  <c r="R329" i="36"/>
  <c r="R336" i="36"/>
  <c r="R345" i="36"/>
  <c r="R350" i="36"/>
  <c r="R362" i="36"/>
  <c r="R370" i="36"/>
  <c r="R331" i="36"/>
  <c r="R355" i="36"/>
  <c r="R225" i="36"/>
  <c r="R256" i="36"/>
  <c r="R265" i="36"/>
  <c r="R349" i="36"/>
  <c r="R182" i="36"/>
  <c r="R284" i="36"/>
  <c r="R335" i="36"/>
  <c r="R348" i="36"/>
  <c r="R359" i="36"/>
  <c r="R367" i="36"/>
  <c r="R379" i="36"/>
  <c r="R296" i="36"/>
  <c r="R305" i="36"/>
  <c r="R330" i="36"/>
  <c r="R340" i="36"/>
  <c r="R343" i="36"/>
  <c r="R358" i="36"/>
  <c r="R366" i="36"/>
  <c r="R377" i="36"/>
  <c r="R378" i="36"/>
  <c r="R386" i="36"/>
  <c r="R405" i="36"/>
  <c r="R413" i="36"/>
  <c r="R421" i="36"/>
  <c r="R429" i="36"/>
  <c r="R319" i="36"/>
  <c r="R353" i="36"/>
  <c r="R388" i="36"/>
  <c r="R400" i="36"/>
  <c r="R404" i="36"/>
  <c r="R412" i="36"/>
  <c r="R420" i="36"/>
  <c r="R428" i="36"/>
  <c r="R372" i="36"/>
  <c r="R393" i="36"/>
  <c r="R321" i="36"/>
  <c r="R338" i="36"/>
  <c r="R344" i="36"/>
  <c r="R354" i="36"/>
  <c r="R390" i="36"/>
  <c r="R396" i="36"/>
  <c r="R411" i="36"/>
  <c r="R419" i="36"/>
  <c r="R427" i="36"/>
  <c r="R383" i="36"/>
  <c r="R368" i="36"/>
  <c r="R381" i="36"/>
  <c r="R399" i="36"/>
  <c r="R403" i="36"/>
  <c r="R410" i="36"/>
  <c r="R418" i="36"/>
  <c r="R426" i="36"/>
  <c r="R385" i="36"/>
  <c r="R360" i="36"/>
  <c r="R392" i="36"/>
  <c r="R409" i="36"/>
  <c r="R417" i="36"/>
  <c r="R425" i="36"/>
  <c r="R289" i="36"/>
  <c r="R387" i="36"/>
  <c r="R395" i="36"/>
  <c r="R373" i="36"/>
  <c r="R398" i="36"/>
  <c r="R402" i="36"/>
  <c r="R408" i="36"/>
  <c r="R416" i="36"/>
  <c r="R424" i="36"/>
  <c r="R341" i="36"/>
  <c r="R361" i="36"/>
  <c r="R389" i="36"/>
  <c r="R382" i="36"/>
  <c r="R391" i="36"/>
  <c r="R380" i="36"/>
  <c r="R397" i="36"/>
  <c r="R466" i="36"/>
  <c r="R474" i="36"/>
  <c r="R430" i="36"/>
  <c r="R437" i="36"/>
  <c r="R445" i="36"/>
  <c r="R453" i="36"/>
  <c r="R406" i="36"/>
  <c r="R434" i="36"/>
  <c r="R461" i="36"/>
  <c r="R463" i="36"/>
  <c r="R471" i="36"/>
  <c r="R482" i="36"/>
  <c r="R489" i="36"/>
  <c r="R440" i="36"/>
  <c r="R448" i="36"/>
  <c r="R456" i="36"/>
  <c r="R477" i="36"/>
  <c r="R407" i="36"/>
  <c r="R431" i="36"/>
  <c r="R468" i="36"/>
  <c r="R488" i="36"/>
  <c r="R384" i="36"/>
  <c r="R443" i="36"/>
  <c r="R451" i="36"/>
  <c r="R459" i="36"/>
  <c r="R481" i="36"/>
  <c r="R401" i="36"/>
  <c r="R465" i="36"/>
  <c r="R473" i="36"/>
  <c r="R487" i="36"/>
  <c r="R495" i="36"/>
  <c r="R503" i="36"/>
  <c r="R512" i="36"/>
  <c r="R394" i="36"/>
  <c r="R414" i="36"/>
  <c r="R435" i="36"/>
  <c r="R438" i="36"/>
  <c r="R446" i="36"/>
  <c r="R454" i="36"/>
  <c r="R476" i="36"/>
  <c r="R511" i="36"/>
  <c r="R527" i="36"/>
  <c r="R432" i="36"/>
  <c r="R470" i="36"/>
  <c r="R480" i="36"/>
  <c r="R415" i="36"/>
  <c r="R441" i="36"/>
  <c r="R449" i="36"/>
  <c r="R457" i="36"/>
  <c r="R376" i="36"/>
  <c r="R462" i="36"/>
  <c r="R467" i="36"/>
  <c r="R485" i="36"/>
  <c r="R493" i="36"/>
  <c r="R501" i="36"/>
  <c r="R509" i="36"/>
  <c r="R524" i="36"/>
  <c r="R444" i="36"/>
  <c r="R452" i="36"/>
  <c r="R460" i="36"/>
  <c r="R475" i="36"/>
  <c r="R479" i="36"/>
  <c r="R422" i="36"/>
  <c r="R436" i="36"/>
  <c r="R464" i="36"/>
  <c r="R472" i="36"/>
  <c r="R484" i="36"/>
  <c r="R492" i="36"/>
  <c r="R500" i="36"/>
  <c r="R508" i="36"/>
  <c r="R522" i="36"/>
  <c r="R369" i="36"/>
  <c r="R442" i="36"/>
  <c r="R450" i="36"/>
  <c r="R458" i="36"/>
  <c r="R478" i="36"/>
  <c r="R483" i="36"/>
  <c r="R519" i="36"/>
  <c r="S7" i="36"/>
  <c r="S8" i="36"/>
  <c r="S9" i="36"/>
  <c r="S10" i="36"/>
  <c r="S11" i="36"/>
  <c r="S12" i="36"/>
  <c r="S13" i="36"/>
  <c r="S14" i="36"/>
  <c r="S15" i="36"/>
  <c r="S16" i="36"/>
  <c r="S17" i="36"/>
  <c r="S18" i="36"/>
  <c r="S19" i="36"/>
  <c r="S20" i="36"/>
  <c r="S21" i="36"/>
  <c r="S22" i="36"/>
  <c r="S23" i="36"/>
  <c r="S24" i="36"/>
  <c r="S25" i="36"/>
  <c r="S26" i="36"/>
  <c r="S27" i="36"/>
  <c r="S28" i="36"/>
  <c r="S29" i="36"/>
  <c r="S30" i="36"/>
  <c r="S34" i="36"/>
  <c r="S39" i="36"/>
  <c r="S47" i="36"/>
  <c r="S55" i="36"/>
  <c r="S71" i="36"/>
  <c r="S38" i="36"/>
  <c r="S37" i="36"/>
  <c r="S44" i="36"/>
  <c r="S52" i="36"/>
  <c r="S31" i="36"/>
  <c r="S43" i="36"/>
  <c r="S51" i="36"/>
  <c r="S63" i="36"/>
  <c r="S41" i="36"/>
  <c r="S57" i="36"/>
  <c r="S61" i="36"/>
  <c r="S90" i="36"/>
  <c r="S77" i="36"/>
  <c r="S87" i="36"/>
  <c r="S49" i="36"/>
  <c r="S56" i="36"/>
  <c r="S60" i="36"/>
  <c r="S86" i="36"/>
  <c r="S46" i="36"/>
  <c r="S65" i="36"/>
  <c r="S76" i="36"/>
  <c r="S85" i="36"/>
  <c r="S101" i="36"/>
  <c r="S70" i="36"/>
  <c r="S33" i="36"/>
  <c r="S40" i="36"/>
  <c r="S83" i="36"/>
  <c r="S99" i="36"/>
  <c r="S35" i="36"/>
  <c r="S42" i="36"/>
  <c r="S45" i="36"/>
  <c r="S48" i="36"/>
  <c r="S96" i="36"/>
  <c r="S58" i="36"/>
  <c r="S74" i="36"/>
  <c r="S78" i="36"/>
  <c r="S105" i="36"/>
  <c r="S54" i="36"/>
  <c r="S94" i="36"/>
  <c r="S73" i="36"/>
  <c r="S91" i="36"/>
  <c r="S97" i="36"/>
  <c r="S69" i="36"/>
  <c r="S88" i="36"/>
  <c r="S110" i="36"/>
  <c r="S108" i="36"/>
  <c r="S59" i="36"/>
  <c r="S81" i="36"/>
  <c r="S103" i="36"/>
  <c r="S109" i="36"/>
  <c r="S121" i="36"/>
  <c r="S137" i="36"/>
  <c r="S53" i="36"/>
  <c r="S102" i="36"/>
  <c r="S129" i="36"/>
  <c r="S145" i="36"/>
  <c r="S68" i="36"/>
  <c r="S127" i="36"/>
  <c r="S143" i="36"/>
  <c r="S50" i="36"/>
  <c r="S115" i="36"/>
  <c r="S126" i="36"/>
  <c r="S142" i="36"/>
  <c r="S62" i="36"/>
  <c r="S134" i="36"/>
  <c r="Z134" i="36" s="1"/>
  <c r="S151" i="36"/>
  <c r="S155" i="36"/>
  <c r="S179" i="36"/>
  <c r="S195" i="36"/>
  <c r="S196" i="36"/>
  <c r="S197" i="36"/>
  <c r="S198" i="36"/>
  <c r="S199" i="36"/>
  <c r="S200" i="36"/>
  <c r="S201" i="36"/>
  <c r="S202" i="36"/>
  <c r="S203" i="36"/>
  <c r="S204" i="36"/>
  <c r="S205" i="36"/>
  <c r="S206" i="36"/>
  <c r="S207" i="36"/>
  <c r="S208" i="36"/>
  <c r="S209" i="36"/>
  <c r="S210" i="36"/>
  <c r="S211" i="36"/>
  <c r="S212" i="36"/>
  <c r="S213" i="36"/>
  <c r="S214" i="36"/>
  <c r="S215" i="36"/>
  <c r="S216" i="36"/>
  <c r="S217" i="36"/>
  <c r="S218" i="36"/>
  <c r="S219" i="36"/>
  <c r="S220" i="36"/>
  <c r="S221" i="36"/>
  <c r="S222" i="36"/>
  <c r="S223" i="36"/>
  <c r="S224" i="36"/>
  <c r="S225" i="36"/>
  <c r="S226" i="36"/>
  <c r="S227" i="36"/>
  <c r="S228" i="36"/>
  <c r="S229" i="36"/>
  <c r="S230" i="36"/>
  <c r="S231" i="36"/>
  <c r="S232" i="36"/>
  <c r="S233" i="36"/>
  <c r="S234" i="36"/>
  <c r="S235" i="36"/>
  <c r="S236" i="36"/>
  <c r="S237" i="36"/>
  <c r="S238" i="36"/>
  <c r="S66" i="36"/>
  <c r="S144" i="36"/>
  <c r="S160" i="36"/>
  <c r="S178" i="36"/>
  <c r="S100" i="36"/>
  <c r="S112" i="36"/>
  <c r="S120" i="36"/>
  <c r="S165" i="36"/>
  <c r="S177" i="36"/>
  <c r="S67" i="36"/>
  <c r="S72" i="36"/>
  <c r="S114" i="36"/>
  <c r="S140" i="36"/>
  <c r="S147" i="36"/>
  <c r="S32" i="36"/>
  <c r="S95" i="36"/>
  <c r="S117" i="36"/>
  <c r="S123" i="36"/>
  <c r="S130" i="36"/>
  <c r="S150" i="36"/>
  <c r="S154" i="36"/>
  <c r="S159" i="36"/>
  <c r="S82" i="36"/>
  <c r="S89" i="36"/>
  <c r="S92" i="36"/>
  <c r="S107" i="36"/>
  <c r="S133" i="36"/>
  <c r="S164" i="36"/>
  <c r="S174" i="36"/>
  <c r="S136" i="36"/>
  <c r="S173" i="36"/>
  <c r="S119" i="36"/>
  <c r="S139" i="36"/>
  <c r="S146" i="36"/>
  <c r="S153" i="36"/>
  <c r="S163" i="36"/>
  <c r="S171" i="36"/>
  <c r="S36" i="36"/>
  <c r="S93" i="36"/>
  <c r="S111" i="36"/>
  <c r="S116" i="36"/>
  <c r="S122" i="36"/>
  <c r="S149" i="36"/>
  <c r="S170" i="36"/>
  <c r="S186" i="36"/>
  <c r="S64" i="36"/>
  <c r="S113" i="36"/>
  <c r="S125" i="36"/>
  <c r="S132" i="36"/>
  <c r="S157" i="36"/>
  <c r="S169" i="36"/>
  <c r="S79" i="36"/>
  <c r="S135" i="36"/>
  <c r="S162" i="36"/>
  <c r="S168" i="36"/>
  <c r="S80" i="36"/>
  <c r="S118" i="36"/>
  <c r="S141" i="36"/>
  <c r="S166" i="36"/>
  <c r="S172" i="36"/>
  <c r="S175" i="36"/>
  <c r="S193" i="36"/>
  <c r="S84" i="36"/>
  <c r="S167" i="36"/>
  <c r="S187" i="36"/>
  <c r="S124" i="36"/>
  <c r="S138" i="36"/>
  <c r="S104" i="36"/>
  <c r="S183" i="36"/>
  <c r="S191" i="36"/>
  <c r="S75" i="36"/>
  <c r="S148" i="36"/>
  <c r="S128" i="36"/>
  <c r="S185" i="36"/>
  <c r="S192" i="36"/>
  <c r="S194" i="36"/>
  <c r="S152" i="36"/>
  <c r="S161" i="36"/>
  <c r="S190" i="36"/>
  <c r="S260" i="36"/>
  <c r="S276" i="36"/>
  <c r="S277" i="36"/>
  <c r="S278" i="36"/>
  <c r="S279" i="36"/>
  <c r="S280" i="36"/>
  <c r="S281" i="36"/>
  <c r="S282" i="36"/>
  <c r="S283" i="36"/>
  <c r="S284" i="36"/>
  <c r="S245" i="36"/>
  <c r="S259" i="36"/>
  <c r="S106" i="36"/>
  <c r="S176" i="36"/>
  <c r="S180" i="36"/>
  <c r="S188" i="36"/>
  <c r="S131" i="36"/>
  <c r="S156" i="36"/>
  <c r="S181" i="36"/>
  <c r="S184" i="36"/>
  <c r="S251" i="36"/>
  <c r="S262" i="36"/>
  <c r="S270" i="36"/>
  <c r="S252" i="36"/>
  <c r="S256" i="36"/>
  <c r="S261" i="36"/>
  <c r="S269" i="36"/>
  <c r="S98" i="36"/>
  <c r="S239" i="36"/>
  <c r="S296" i="36"/>
  <c r="S247" i="36"/>
  <c r="S299" i="36"/>
  <c r="S318" i="36"/>
  <c r="S334" i="36"/>
  <c r="S267" i="36"/>
  <c r="S189" i="36"/>
  <c r="S249" i="36"/>
  <c r="S272" i="36"/>
  <c r="S289" i="36"/>
  <c r="S305" i="36"/>
  <c r="S312" i="36"/>
  <c r="S240" i="36"/>
  <c r="S255" i="36"/>
  <c r="S292" i="36"/>
  <c r="S158" i="36"/>
  <c r="S253" i="36"/>
  <c r="S274" i="36"/>
  <c r="S295" i="36"/>
  <c r="S243" i="36"/>
  <c r="S257" i="36"/>
  <c r="S264" i="36"/>
  <c r="S298" i="36"/>
  <c r="S329" i="36"/>
  <c r="S285" i="36"/>
  <c r="S301" i="36"/>
  <c r="S266" i="36"/>
  <c r="S288" i="36"/>
  <c r="S304" i="36"/>
  <c r="S327" i="36"/>
  <c r="S291" i="36"/>
  <c r="S307" i="36"/>
  <c r="S326" i="36"/>
  <c r="S241" i="36"/>
  <c r="S244" i="36"/>
  <c r="S246" i="36"/>
  <c r="S248" i="36"/>
  <c r="S250" i="36"/>
  <c r="S271" i="36"/>
  <c r="S294" i="36"/>
  <c r="S325" i="36"/>
  <c r="S268" i="36"/>
  <c r="S297" i="36"/>
  <c r="S310" i="36"/>
  <c r="S314" i="36"/>
  <c r="S324" i="36"/>
  <c r="S258" i="36"/>
  <c r="S263" i="36"/>
  <c r="S287" i="36"/>
  <c r="S303" i="36"/>
  <c r="S330" i="36"/>
  <c r="S340" i="36"/>
  <c r="S343" i="36"/>
  <c r="S358" i="36"/>
  <c r="S366" i="36"/>
  <c r="S347" i="36"/>
  <c r="S376" i="36"/>
  <c r="S309" i="36"/>
  <c r="S315" i="36"/>
  <c r="S332" i="36"/>
  <c r="S337" i="36"/>
  <c r="S352" i="36"/>
  <c r="S365" i="36"/>
  <c r="S375" i="36"/>
  <c r="S302" i="36"/>
  <c r="S306" i="36"/>
  <c r="S357" i="36"/>
  <c r="S286" i="36"/>
  <c r="S346" i="36"/>
  <c r="S364" i="36"/>
  <c r="S320" i="36"/>
  <c r="S322" i="36"/>
  <c r="S342" i="36"/>
  <c r="S351" i="36"/>
  <c r="S372" i="36"/>
  <c r="S339" i="36"/>
  <c r="S356" i="36"/>
  <c r="S363" i="36"/>
  <c r="S371" i="36"/>
  <c r="S242" i="36"/>
  <c r="S254" i="36"/>
  <c r="S293" i="36"/>
  <c r="S313" i="36"/>
  <c r="S273" i="36"/>
  <c r="S316" i="36"/>
  <c r="S336" i="36"/>
  <c r="S345" i="36"/>
  <c r="S350" i="36"/>
  <c r="S362" i="36"/>
  <c r="S370" i="36"/>
  <c r="S300" i="36"/>
  <c r="S331" i="36"/>
  <c r="S341" i="36"/>
  <c r="S361" i="36"/>
  <c r="S275" i="36"/>
  <c r="S311" i="36"/>
  <c r="S319" i="36"/>
  <c r="S321" i="36"/>
  <c r="S323" i="36"/>
  <c r="S328" i="36"/>
  <c r="S380" i="36"/>
  <c r="S353" i="36"/>
  <c r="S378" i="36"/>
  <c r="S397" i="36"/>
  <c r="S348" i="36"/>
  <c r="S367" i="36"/>
  <c r="S374" i="36"/>
  <c r="S388" i="36"/>
  <c r="S400" i="36"/>
  <c r="S404" i="36"/>
  <c r="S412" i="36"/>
  <c r="S420" i="36"/>
  <c r="S428" i="36"/>
  <c r="S349" i="36"/>
  <c r="S393" i="36"/>
  <c r="S338" i="36"/>
  <c r="S344" i="36"/>
  <c r="S354" i="36"/>
  <c r="S390" i="36"/>
  <c r="S396" i="36"/>
  <c r="S411" i="36"/>
  <c r="S419" i="36"/>
  <c r="S427" i="36"/>
  <c r="S308" i="36"/>
  <c r="S359" i="36"/>
  <c r="S383" i="36"/>
  <c r="S182" i="36"/>
  <c r="S355" i="36"/>
  <c r="S368" i="36"/>
  <c r="S381" i="36"/>
  <c r="S399" i="36"/>
  <c r="S403" i="36"/>
  <c r="S410" i="36"/>
  <c r="S418" i="36"/>
  <c r="S426" i="36"/>
  <c r="S333" i="36"/>
  <c r="S379" i="36"/>
  <c r="S385" i="36"/>
  <c r="S360" i="36"/>
  <c r="S377" i="36"/>
  <c r="S392" i="36"/>
  <c r="S409" i="36"/>
  <c r="S417" i="36"/>
  <c r="S425" i="36"/>
  <c r="S290" i="36"/>
  <c r="S387" i="36"/>
  <c r="S395" i="36"/>
  <c r="S373" i="36"/>
  <c r="S398" i="36"/>
  <c r="S402" i="36"/>
  <c r="S408" i="36"/>
  <c r="S416" i="36"/>
  <c r="S424" i="36"/>
  <c r="S369" i="36"/>
  <c r="S407" i="36"/>
  <c r="S415" i="36"/>
  <c r="S423" i="36"/>
  <c r="S265" i="36"/>
  <c r="S317" i="36"/>
  <c r="S384" i="36"/>
  <c r="S394" i="36"/>
  <c r="S401" i="36"/>
  <c r="S406" i="36"/>
  <c r="S414" i="36"/>
  <c r="S422" i="36"/>
  <c r="S430" i="36"/>
  <c r="S431" i="36"/>
  <c r="S335" i="36"/>
  <c r="S405" i="36"/>
  <c r="S442" i="36"/>
  <c r="S450" i="36"/>
  <c r="S458" i="36"/>
  <c r="S478" i="36"/>
  <c r="S483" i="36"/>
  <c r="S391" i="36"/>
  <c r="S466" i="36"/>
  <c r="S474" i="36"/>
  <c r="S490" i="36"/>
  <c r="S382" i="36"/>
  <c r="S437" i="36"/>
  <c r="S445" i="36"/>
  <c r="S453" i="36"/>
  <c r="S434" i="36"/>
  <c r="S461" i="36"/>
  <c r="S463" i="36"/>
  <c r="S471" i="36"/>
  <c r="S482" i="36"/>
  <c r="S489" i="36"/>
  <c r="S440" i="36"/>
  <c r="S448" i="36"/>
  <c r="S456" i="36"/>
  <c r="S477" i="36"/>
  <c r="S413" i="36"/>
  <c r="S468" i="36"/>
  <c r="S488" i="36"/>
  <c r="S443" i="36"/>
  <c r="S451" i="36"/>
  <c r="S459" i="36"/>
  <c r="S481" i="36"/>
  <c r="S465" i="36"/>
  <c r="S473" i="36"/>
  <c r="S487" i="36"/>
  <c r="S495" i="36"/>
  <c r="S503" i="36"/>
  <c r="S512" i="36"/>
  <c r="S528" i="36"/>
  <c r="S435" i="36"/>
  <c r="S438" i="36"/>
  <c r="S446" i="36"/>
  <c r="S454" i="36"/>
  <c r="S476" i="36"/>
  <c r="S386" i="36"/>
  <c r="S432" i="36"/>
  <c r="S421" i="36"/>
  <c r="S441" i="36"/>
  <c r="S449" i="36"/>
  <c r="S457" i="36"/>
  <c r="S525" i="36"/>
  <c r="S462" i="36"/>
  <c r="S467" i="36"/>
  <c r="S485" i="36"/>
  <c r="S444" i="36"/>
  <c r="S452" i="36"/>
  <c r="S460" i="36"/>
  <c r="S475" i="36"/>
  <c r="S479" i="36"/>
  <c r="S523" i="36"/>
  <c r="S429" i="36"/>
  <c r="S469" i="36"/>
  <c r="S491" i="36"/>
  <c r="S499" i="36"/>
  <c r="S507" i="36"/>
  <c r="S520" i="36"/>
  <c r="I359" i="36"/>
  <c r="I343" i="36"/>
  <c r="I327" i="36"/>
  <c r="I311" i="36"/>
  <c r="I295" i="36"/>
  <c r="I279" i="36"/>
  <c r="I263" i="36"/>
  <c r="I247" i="36"/>
  <c r="I231" i="36"/>
  <c r="I215" i="36"/>
  <c r="I199" i="36"/>
  <c r="Z199" i="36" s="1"/>
  <c r="I183" i="36"/>
  <c r="Z183" i="36" s="1"/>
  <c r="I167" i="36"/>
  <c r="I151" i="36"/>
  <c r="I135" i="36"/>
  <c r="I119" i="36"/>
  <c r="I101" i="36"/>
  <c r="I83" i="36"/>
  <c r="I64" i="36"/>
  <c r="I46" i="36"/>
  <c r="I28" i="36"/>
  <c r="I10" i="36"/>
  <c r="Y6" i="36"/>
  <c r="U528" i="36"/>
  <c r="O527" i="36"/>
  <c r="J526" i="36"/>
  <c r="Q524" i="36"/>
  <c r="K523" i="36"/>
  <c r="U521" i="36"/>
  <c r="M520" i="36"/>
  <c r="V518" i="36"/>
  <c r="Q517" i="36"/>
  <c r="Y515" i="36"/>
  <c r="R514" i="36"/>
  <c r="M513" i="36"/>
  <c r="S511" i="36"/>
  <c r="J510" i="36"/>
  <c r="O508" i="36"/>
  <c r="T506" i="36"/>
  <c r="J505" i="36"/>
  <c r="O503" i="36"/>
  <c r="U501" i="36"/>
  <c r="P498" i="36"/>
  <c r="S496" i="36"/>
  <c r="S494" i="36"/>
  <c r="T491" i="36"/>
  <c r="K488" i="36"/>
  <c r="O484" i="36"/>
  <c r="K477" i="36"/>
  <c r="P469" i="36"/>
  <c r="U452" i="36"/>
  <c r="N429" i="36"/>
  <c r="K327" i="36"/>
  <c r="L7" i="36"/>
  <c r="L8" i="36"/>
  <c r="L9" i="36"/>
  <c r="L10" i="36"/>
  <c r="L11" i="36"/>
  <c r="L12" i="36"/>
  <c r="L13" i="36"/>
  <c r="L14" i="36"/>
  <c r="L15" i="36"/>
  <c r="L16" i="36"/>
  <c r="L17" i="36"/>
  <c r="L18" i="36"/>
  <c r="L19" i="36"/>
  <c r="L20" i="36"/>
  <c r="L21" i="36"/>
  <c r="L22" i="36"/>
  <c r="L23" i="36"/>
  <c r="L24" i="36"/>
  <c r="L25" i="36"/>
  <c r="L26" i="36"/>
  <c r="L27" i="36"/>
  <c r="L28" i="36"/>
  <c r="L29" i="36"/>
  <c r="L30" i="36"/>
  <c r="L31" i="36"/>
  <c r="L32" i="36"/>
  <c r="L33" i="36"/>
  <c r="L34" i="36"/>
  <c r="L35" i="36"/>
  <c r="L36" i="36"/>
  <c r="L37" i="36"/>
  <c r="L38" i="36"/>
  <c r="L39" i="36"/>
  <c r="L44" i="36"/>
  <c r="L52" i="36"/>
  <c r="L64" i="36"/>
  <c r="L41" i="36"/>
  <c r="L49" i="36"/>
  <c r="L58" i="36"/>
  <c r="L40" i="36"/>
  <c r="L48" i="36"/>
  <c r="L56" i="36"/>
  <c r="L72" i="36"/>
  <c r="L46" i="36"/>
  <c r="L70" i="36"/>
  <c r="L99" i="36"/>
  <c r="L59" i="36"/>
  <c r="L69" i="36"/>
  <c r="L82" i="36"/>
  <c r="L63" i="36"/>
  <c r="L51" i="36"/>
  <c r="L74" i="36"/>
  <c r="L81" i="36"/>
  <c r="L94" i="36"/>
  <c r="L42" i="36"/>
  <c r="L45" i="36"/>
  <c r="L68" i="36"/>
  <c r="L54" i="36"/>
  <c r="L62" i="36"/>
  <c r="L80" i="36"/>
  <c r="L92" i="36"/>
  <c r="L47" i="36"/>
  <c r="L50" i="36"/>
  <c r="L57" i="36"/>
  <c r="L89" i="36"/>
  <c r="L53" i="36"/>
  <c r="L98" i="36"/>
  <c r="L114" i="36"/>
  <c r="L83" i="36"/>
  <c r="L106" i="36"/>
  <c r="L85" i="36"/>
  <c r="L90" i="36"/>
  <c r="L96" i="36"/>
  <c r="L104" i="36"/>
  <c r="L60" i="36"/>
  <c r="L78" i="36"/>
  <c r="L55" i="36"/>
  <c r="L76" i="36"/>
  <c r="L105" i="36"/>
  <c r="L108" i="36"/>
  <c r="L131" i="36"/>
  <c r="L147" i="36"/>
  <c r="L71" i="36"/>
  <c r="L123" i="36"/>
  <c r="L139" i="36"/>
  <c r="L113" i="36"/>
  <c r="L121" i="36"/>
  <c r="L137" i="36"/>
  <c r="L95" i="36"/>
  <c r="L97" i="36"/>
  <c r="L103" i="36"/>
  <c r="L109" i="36"/>
  <c r="L120" i="36"/>
  <c r="L136" i="36"/>
  <c r="L66" i="36"/>
  <c r="L75" i="36"/>
  <c r="L100" i="36"/>
  <c r="L133" i="36"/>
  <c r="L140" i="36"/>
  <c r="L173" i="36"/>
  <c r="L189" i="36"/>
  <c r="L143" i="36"/>
  <c r="L158" i="36"/>
  <c r="L172" i="36"/>
  <c r="L67" i="36"/>
  <c r="L77" i="36"/>
  <c r="L107" i="36"/>
  <c r="L126" i="36"/>
  <c r="L146" i="36"/>
  <c r="L153" i="36"/>
  <c r="L163" i="36"/>
  <c r="L171" i="36"/>
  <c r="L187" i="36"/>
  <c r="L86" i="36"/>
  <c r="L111" i="36"/>
  <c r="L119" i="36"/>
  <c r="L129" i="36"/>
  <c r="L170" i="36"/>
  <c r="L43" i="36"/>
  <c r="L73" i="36"/>
  <c r="L116" i="36"/>
  <c r="L149" i="36"/>
  <c r="L157" i="36"/>
  <c r="L101" i="36"/>
  <c r="L122" i="36"/>
  <c r="L132" i="36"/>
  <c r="L162" i="36"/>
  <c r="L168" i="36"/>
  <c r="L184" i="36"/>
  <c r="L135" i="36"/>
  <c r="L142" i="36"/>
  <c r="L152" i="36"/>
  <c r="L167" i="36"/>
  <c r="L79" i="36"/>
  <c r="L128" i="36"/>
  <c r="L161" i="36"/>
  <c r="L181" i="36"/>
  <c r="L118" i="36"/>
  <c r="L138" i="36"/>
  <c r="L148" i="36"/>
  <c r="L166" i="36"/>
  <c r="L180" i="36"/>
  <c r="L115" i="36"/>
  <c r="L151" i="36"/>
  <c r="L155" i="36"/>
  <c r="L179" i="36"/>
  <c r="L84" i="36"/>
  <c r="L102" i="36"/>
  <c r="L110" i="36"/>
  <c r="L134" i="36"/>
  <c r="L141" i="36"/>
  <c r="L160" i="36"/>
  <c r="L178" i="36"/>
  <c r="L65" i="36"/>
  <c r="L150" i="36"/>
  <c r="L205" i="36"/>
  <c r="L221" i="36"/>
  <c r="L237" i="36"/>
  <c r="L175" i="36"/>
  <c r="L192" i="36"/>
  <c r="L204" i="36"/>
  <c r="L93" i="36"/>
  <c r="L159" i="36"/>
  <c r="L191" i="36"/>
  <c r="L201" i="36"/>
  <c r="L217" i="36"/>
  <c r="L233" i="36"/>
  <c r="L156" i="36"/>
  <c r="L183" i="36"/>
  <c r="L186" i="36"/>
  <c r="L200" i="36"/>
  <c r="L87" i="36"/>
  <c r="L176" i="36"/>
  <c r="L197" i="36"/>
  <c r="L213" i="36"/>
  <c r="L229" i="36"/>
  <c r="L130" i="36"/>
  <c r="L144" i="36"/>
  <c r="L165" i="36"/>
  <c r="L196" i="36"/>
  <c r="L212" i="36"/>
  <c r="L228" i="36"/>
  <c r="L88" i="36"/>
  <c r="L185" i="36"/>
  <c r="L211" i="36"/>
  <c r="L227" i="36"/>
  <c r="L112" i="36"/>
  <c r="L117" i="36"/>
  <c r="L188" i="36"/>
  <c r="L190" i="36"/>
  <c r="L202" i="36"/>
  <c r="L215" i="36"/>
  <c r="L226" i="36"/>
  <c r="L254" i="36"/>
  <c r="L270" i="36"/>
  <c r="L169" i="36"/>
  <c r="L209" i="36"/>
  <c r="L253" i="36"/>
  <c r="L195" i="36"/>
  <c r="AL10" i="36" s="1"/>
  <c r="L206" i="36"/>
  <c r="L220" i="36"/>
  <c r="L243" i="36"/>
  <c r="L154" i="36"/>
  <c r="L145" i="36"/>
  <c r="L164" i="36"/>
  <c r="L193" i="36"/>
  <c r="L199" i="36"/>
  <c r="L177" i="36"/>
  <c r="L214" i="36"/>
  <c r="L225" i="36"/>
  <c r="L203" i="36"/>
  <c r="L208" i="36"/>
  <c r="L239" i="36"/>
  <c r="L91" i="36"/>
  <c r="L124" i="36"/>
  <c r="L222" i="36"/>
  <c r="L236" i="36"/>
  <c r="L125" i="36"/>
  <c r="L219" i="36"/>
  <c r="L127" i="36"/>
  <c r="L194" i="36"/>
  <c r="L216" i="36"/>
  <c r="L276" i="36"/>
  <c r="L235" i="36"/>
  <c r="L240" i="36"/>
  <c r="L242" i="36"/>
  <c r="L251" i="36"/>
  <c r="L267" i="36"/>
  <c r="L244" i="36"/>
  <c r="L255" i="36"/>
  <c r="L259" i="36"/>
  <c r="L266" i="36"/>
  <c r="L61" i="36"/>
  <c r="L174" i="36"/>
  <c r="L238" i="36"/>
  <c r="L274" i="36"/>
  <c r="L210" i="36"/>
  <c r="L272" i="36"/>
  <c r="L283" i="36"/>
  <c r="L245" i="36"/>
  <c r="L277" i="36"/>
  <c r="L298" i="36"/>
  <c r="L264" i="36"/>
  <c r="L285" i="36"/>
  <c r="L301" i="36"/>
  <c r="L327" i="36"/>
  <c r="L257" i="36"/>
  <c r="L269" i="36"/>
  <c r="L282" i="36"/>
  <c r="L291" i="36"/>
  <c r="L307" i="36"/>
  <c r="L232" i="36"/>
  <c r="L279" i="36"/>
  <c r="L294" i="36"/>
  <c r="L223" i="36"/>
  <c r="L261" i="36"/>
  <c r="L271" i="36"/>
  <c r="L297" i="36"/>
  <c r="L218" i="36"/>
  <c r="L246" i="36"/>
  <c r="L250" i="36"/>
  <c r="L300" i="36"/>
  <c r="L322" i="36"/>
  <c r="L241" i="36"/>
  <c r="L248" i="36"/>
  <c r="L263" i="36"/>
  <c r="L284" i="36"/>
  <c r="L287" i="36"/>
  <c r="L303" i="36"/>
  <c r="L252" i="36"/>
  <c r="L273" i="36"/>
  <c r="L281" i="36"/>
  <c r="L290" i="36"/>
  <c r="L306" i="36"/>
  <c r="L313" i="36"/>
  <c r="L320" i="36"/>
  <c r="L224" i="36"/>
  <c r="L234" i="36"/>
  <c r="L268" i="36"/>
  <c r="L293" i="36"/>
  <c r="L309" i="36"/>
  <c r="L319" i="36"/>
  <c r="L335" i="36"/>
  <c r="L336" i="36"/>
  <c r="L337" i="36"/>
  <c r="L338" i="36"/>
  <c r="L339" i="36"/>
  <c r="L340" i="36"/>
  <c r="L341" i="36"/>
  <c r="L342" i="36"/>
  <c r="L343" i="36"/>
  <c r="L344" i="36"/>
  <c r="L345" i="36"/>
  <c r="L346" i="36"/>
  <c r="L347" i="36"/>
  <c r="L348" i="36"/>
  <c r="L349" i="36"/>
  <c r="L350" i="36"/>
  <c r="L351" i="36"/>
  <c r="L352" i="36"/>
  <c r="L353" i="36"/>
  <c r="L354" i="36"/>
  <c r="L355" i="36"/>
  <c r="L356" i="36"/>
  <c r="L357" i="36"/>
  <c r="L358" i="36"/>
  <c r="L207" i="36"/>
  <c r="L258" i="36"/>
  <c r="L265" i="36"/>
  <c r="L278" i="36"/>
  <c r="L296" i="36"/>
  <c r="L318" i="36"/>
  <c r="L334" i="36"/>
  <c r="L256" i="36"/>
  <c r="L299" i="36"/>
  <c r="L317" i="36"/>
  <c r="L333" i="36"/>
  <c r="L182" i="36"/>
  <c r="L289" i="36"/>
  <c r="L305" i="36"/>
  <c r="L316" i="36"/>
  <c r="L260" i="36"/>
  <c r="L363" i="36"/>
  <c r="L286" i="36"/>
  <c r="L329" i="36"/>
  <c r="L292" i="36"/>
  <c r="L362" i="36"/>
  <c r="L370" i="36"/>
  <c r="L324" i="36"/>
  <c r="L331" i="36"/>
  <c r="L262" i="36"/>
  <c r="L361" i="36"/>
  <c r="L280" i="36"/>
  <c r="L310" i="36"/>
  <c r="L326" i="36"/>
  <c r="L382" i="36"/>
  <c r="L360" i="36"/>
  <c r="L368" i="36"/>
  <c r="L381" i="36"/>
  <c r="L380" i="36"/>
  <c r="L288" i="36"/>
  <c r="L328" i="36"/>
  <c r="L359" i="36"/>
  <c r="L367" i="36"/>
  <c r="L379" i="36"/>
  <c r="L304" i="36"/>
  <c r="L308" i="36"/>
  <c r="L311" i="36"/>
  <c r="L314" i="36"/>
  <c r="L321" i="36"/>
  <c r="L330" i="36"/>
  <c r="L366" i="36"/>
  <c r="L247" i="36"/>
  <c r="L374" i="36"/>
  <c r="L249" i="36"/>
  <c r="L302" i="36"/>
  <c r="L315" i="36"/>
  <c r="L372" i="36"/>
  <c r="L396" i="36"/>
  <c r="L275" i="36"/>
  <c r="L399" i="36"/>
  <c r="L403" i="36"/>
  <c r="L383" i="36"/>
  <c r="L409" i="36"/>
  <c r="L417" i="36"/>
  <c r="L425" i="36"/>
  <c r="L385" i="36"/>
  <c r="L392" i="36"/>
  <c r="L377" i="36"/>
  <c r="L395" i="36"/>
  <c r="L408" i="36"/>
  <c r="L416" i="36"/>
  <c r="L424" i="36"/>
  <c r="L323" i="36"/>
  <c r="L332" i="36"/>
  <c r="L364" i="36"/>
  <c r="L387" i="36"/>
  <c r="L398" i="36"/>
  <c r="L402" i="36"/>
  <c r="L375" i="36"/>
  <c r="L407" i="36"/>
  <c r="L415" i="36"/>
  <c r="L423" i="36"/>
  <c r="L198" i="36"/>
  <c r="L373" i="36"/>
  <c r="L389" i="36"/>
  <c r="L431" i="36"/>
  <c r="L432" i="36"/>
  <c r="L433" i="36"/>
  <c r="L434" i="36"/>
  <c r="L435" i="36"/>
  <c r="L436" i="36"/>
  <c r="L437" i="36"/>
  <c r="L438" i="36"/>
  <c r="L439" i="36"/>
  <c r="L440" i="36"/>
  <c r="L441" i="36"/>
  <c r="L442" i="36"/>
  <c r="L443" i="36"/>
  <c r="L444" i="36"/>
  <c r="L445" i="36"/>
  <c r="L446" i="36"/>
  <c r="L447" i="36"/>
  <c r="L448" i="36"/>
  <c r="L449" i="36"/>
  <c r="L450" i="36"/>
  <c r="L451" i="36"/>
  <c r="L452" i="36"/>
  <c r="L453" i="36"/>
  <c r="L454" i="36"/>
  <c r="L455" i="36"/>
  <c r="L456" i="36"/>
  <c r="L457" i="36"/>
  <c r="L458" i="36"/>
  <c r="L459" i="36"/>
  <c r="L460" i="36"/>
  <c r="L461" i="36"/>
  <c r="L462" i="36"/>
  <c r="L463" i="36"/>
  <c r="L464" i="36"/>
  <c r="L465" i="36"/>
  <c r="L466" i="36"/>
  <c r="L467" i="36"/>
  <c r="L468" i="36"/>
  <c r="L469" i="36"/>
  <c r="L470" i="36"/>
  <c r="L471" i="36"/>
  <c r="L472" i="36"/>
  <c r="L473" i="36"/>
  <c r="L474" i="36"/>
  <c r="L475" i="36"/>
  <c r="L476" i="36"/>
  <c r="L477" i="36"/>
  <c r="L478" i="36"/>
  <c r="L479" i="36"/>
  <c r="L480" i="36"/>
  <c r="L481" i="36"/>
  <c r="L482" i="36"/>
  <c r="L483" i="36"/>
  <c r="L484" i="36"/>
  <c r="L485" i="36"/>
  <c r="L486" i="36"/>
  <c r="L487" i="36"/>
  <c r="L488" i="36"/>
  <c r="L489" i="36"/>
  <c r="L490" i="36"/>
  <c r="L491" i="36"/>
  <c r="L492" i="36"/>
  <c r="L493" i="36"/>
  <c r="L494" i="36"/>
  <c r="L495" i="36"/>
  <c r="L496" i="36"/>
  <c r="L497" i="36"/>
  <c r="L498" i="36"/>
  <c r="L499" i="36"/>
  <c r="L500" i="36"/>
  <c r="L501" i="36"/>
  <c r="L502" i="36"/>
  <c r="L503" i="36"/>
  <c r="L504" i="36"/>
  <c r="L505" i="36"/>
  <c r="L506" i="36"/>
  <c r="L507" i="36"/>
  <c r="L508" i="36"/>
  <c r="L509" i="36"/>
  <c r="L510" i="36"/>
  <c r="L230" i="36"/>
  <c r="L312" i="36"/>
  <c r="L365" i="36"/>
  <c r="L371" i="36"/>
  <c r="L406" i="36"/>
  <c r="L414" i="36"/>
  <c r="L422" i="36"/>
  <c r="L430" i="36"/>
  <c r="L231" i="36"/>
  <c r="L325" i="36"/>
  <c r="L391" i="36"/>
  <c r="L394" i="36"/>
  <c r="L401" i="36"/>
  <c r="L295" i="36"/>
  <c r="L369" i="36"/>
  <c r="L384" i="36"/>
  <c r="L397" i="36"/>
  <c r="L405" i="36"/>
  <c r="L413" i="36"/>
  <c r="L421" i="36"/>
  <c r="L429" i="36"/>
  <c r="L386" i="36"/>
  <c r="L412" i="36"/>
  <c r="L420" i="36"/>
  <c r="L428" i="36"/>
  <c r="L388" i="36"/>
  <c r="L393" i="36"/>
  <c r="L411" i="36"/>
  <c r="L419" i="36"/>
  <c r="L427" i="36"/>
  <c r="L418" i="36"/>
  <c r="L400" i="36"/>
  <c r="L426" i="36"/>
  <c r="L521" i="36"/>
  <c r="L376" i="36"/>
  <c r="L518" i="36"/>
  <c r="L378" i="36"/>
  <c r="L404" i="36"/>
  <c r="L410" i="36"/>
  <c r="L516" i="36"/>
  <c r="L390" i="36"/>
  <c r="L513" i="36"/>
  <c r="L529" i="36"/>
  <c r="N510" i="36"/>
  <c r="T528" i="36"/>
  <c r="N527" i="36"/>
  <c r="P524" i="36"/>
  <c r="S521" i="36"/>
  <c r="L520" i="36"/>
  <c r="U518" i="36"/>
  <c r="O517" i="36"/>
  <c r="Q514" i="36"/>
  <c r="K513" i="36"/>
  <c r="P511" i="36"/>
  <c r="N508" i="36"/>
  <c r="S506" i="36"/>
  <c r="N503" i="36"/>
  <c r="S501" i="36"/>
  <c r="O498" i="36"/>
  <c r="R496" i="36"/>
  <c r="R494" i="36"/>
  <c r="R491" i="36"/>
  <c r="Q483" i="36"/>
  <c r="P450" i="36"/>
  <c r="R423" i="36"/>
  <c r="R528" i="36"/>
  <c r="M527" i="36"/>
  <c r="V525" i="36"/>
  <c r="N524" i="36"/>
  <c r="R521" i="36"/>
  <c r="T518" i="36"/>
  <c r="N517" i="36"/>
  <c r="U515" i="36"/>
  <c r="P514" i="36"/>
  <c r="O511" i="36"/>
  <c r="V509" i="36"/>
  <c r="R506" i="36"/>
  <c r="V504" i="36"/>
  <c r="M503" i="36"/>
  <c r="Q501" i="36"/>
  <c r="V499" i="36"/>
  <c r="M498" i="36"/>
  <c r="Q496" i="36"/>
  <c r="N494" i="36"/>
  <c r="U487" i="36"/>
  <c r="P483" i="36"/>
  <c r="T476" i="36"/>
  <c r="V467" i="36"/>
  <c r="O450" i="36"/>
  <c r="U422" i="36"/>
  <c r="L525" i="36"/>
  <c r="P505" i="36"/>
  <c r="P521" i="36"/>
  <c r="N511" i="36"/>
  <c r="P485" i="36"/>
  <c r="P496" i="36"/>
  <c r="M491" i="36"/>
  <c r="T487" i="36"/>
  <c r="K483" i="36"/>
  <c r="O466" i="36"/>
  <c r="Y7" i="36"/>
  <c r="BL20" i="36" s="1"/>
  <c r="Y19" i="36"/>
  <c r="Y22" i="36"/>
  <c r="Y26" i="36"/>
  <c r="Y30" i="36"/>
  <c r="Y60" i="36"/>
  <c r="Y9" i="36"/>
  <c r="Y15" i="36"/>
  <c r="Y40" i="36"/>
  <c r="Y48" i="36"/>
  <c r="Y14" i="36"/>
  <c r="Y24" i="36"/>
  <c r="Y28" i="36"/>
  <c r="Y38" i="36"/>
  <c r="Y68" i="36"/>
  <c r="Y18" i="36"/>
  <c r="Y39" i="36"/>
  <c r="Y54" i="36"/>
  <c r="Y58" i="36"/>
  <c r="Y81" i="36"/>
  <c r="Y95" i="36"/>
  <c r="Y34" i="36"/>
  <c r="Y44" i="36"/>
  <c r="Y47" i="36"/>
  <c r="Y50" i="36"/>
  <c r="Y67" i="36"/>
  <c r="Y92" i="36"/>
  <c r="Y10" i="36"/>
  <c r="Y41" i="36"/>
  <c r="Y53" i="36"/>
  <c r="Y57" i="36"/>
  <c r="Y79" i="36"/>
  <c r="Y8" i="36"/>
  <c r="Y61" i="36"/>
  <c r="Y72" i="36"/>
  <c r="Y90" i="36"/>
  <c r="Y21" i="36"/>
  <c r="Y23" i="36"/>
  <c r="Y25" i="36"/>
  <c r="Y36" i="36"/>
  <c r="Y66" i="36"/>
  <c r="Y17" i="36"/>
  <c r="Y27" i="36"/>
  <c r="Y29" i="36"/>
  <c r="Y88" i="36"/>
  <c r="Y31" i="36"/>
  <c r="Y43" i="36"/>
  <c r="Y52" i="36"/>
  <c r="Y11" i="36"/>
  <c r="Y13" i="36"/>
  <c r="Y33" i="36"/>
  <c r="Y76" i="36"/>
  <c r="Y85" i="36"/>
  <c r="Y32" i="36"/>
  <c r="Y55" i="36"/>
  <c r="Y65" i="36"/>
  <c r="Y110" i="36"/>
  <c r="Y16" i="36"/>
  <c r="Y59" i="36"/>
  <c r="Y89" i="36"/>
  <c r="Y51" i="36"/>
  <c r="Y75" i="36"/>
  <c r="Y86" i="36"/>
  <c r="Y12" i="36"/>
  <c r="Y35" i="36"/>
  <c r="Y42" i="36"/>
  <c r="Y62" i="36"/>
  <c r="Y73" i="36"/>
  <c r="Y91" i="36"/>
  <c r="Y113" i="36"/>
  <c r="Y97" i="36"/>
  <c r="Y99" i="36"/>
  <c r="Y101" i="36"/>
  <c r="Y115" i="36"/>
  <c r="Y127" i="36"/>
  <c r="Y143" i="36"/>
  <c r="Y37" i="36"/>
  <c r="Y49" i="36"/>
  <c r="Y64" i="36"/>
  <c r="Y105" i="36"/>
  <c r="Y108" i="36"/>
  <c r="Y112" i="36"/>
  <c r="Y119" i="36"/>
  <c r="Y135" i="36"/>
  <c r="Y71" i="36"/>
  <c r="Y77" i="36"/>
  <c r="Y102" i="36"/>
  <c r="Y118" i="36"/>
  <c r="Y133" i="36"/>
  <c r="Y149" i="36"/>
  <c r="Y45" i="36"/>
  <c r="Y74" i="36"/>
  <c r="Y132" i="36"/>
  <c r="Y148" i="36"/>
  <c r="Y46" i="36"/>
  <c r="Y80" i="36"/>
  <c r="Y83" i="36"/>
  <c r="Y104" i="36"/>
  <c r="Y145" i="36"/>
  <c r="Y157" i="36"/>
  <c r="Y169" i="36"/>
  <c r="Y185" i="36"/>
  <c r="Y94" i="36"/>
  <c r="Y128" i="36"/>
  <c r="Y152" i="36"/>
  <c r="Y162" i="36"/>
  <c r="Y168" i="36"/>
  <c r="Y131" i="36"/>
  <c r="Y138" i="36"/>
  <c r="Y167" i="36"/>
  <c r="Y183" i="36"/>
  <c r="Y121" i="36"/>
  <c r="Y141" i="36"/>
  <c r="Y156" i="36"/>
  <c r="Y100" i="36"/>
  <c r="Y124" i="36"/>
  <c r="Y161" i="36"/>
  <c r="Y56" i="36"/>
  <c r="Y134" i="36"/>
  <c r="Y144" i="36"/>
  <c r="Y151" i="36"/>
  <c r="Y166" i="36"/>
  <c r="Y180" i="36"/>
  <c r="Y20" i="36"/>
  <c r="Y117" i="36"/>
  <c r="Y147" i="36"/>
  <c r="Y155" i="36"/>
  <c r="Y63" i="36"/>
  <c r="Y82" i="36"/>
  <c r="Y109" i="36"/>
  <c r="Y120" i="36"/>
  <c r="Y140" i="36"/>
  <c r="Y165" i="36"/>
  <c r="Y177" i="36"/>
  <c r="Y98" i="36"/>
  <c r="Y103" i="36"/>
  <c r="Y123" i="36"/>
  <c r="Y150" i="36"/>
  <c r="Y154" i="36"/>
  <c r="Y176" i="36"/>
  <c r="Y69" i="36"/>
  <c r="Y111" i="36"/>
  <c r="Y126" i="36"/>
  <c r="Y159" i="36"/>
  <c r="Y175" i="36"/>
  <c r="Y93" i="36"/>
  <c r="Y146" i="36"/>
  <c r="Y164" i="36"/>
  <c r="Y174" i="36"/>
  <c r="Y107" i="36"/>
  <c r="Y122" i="36"/>
  <c r="Y136" i="36"/>
  <c r="Y201" i="36"/>
  <c r="Y217" i="36"/>
  <c r="Y233" i="36"/>
  <c r="Y158" i="36"/>
  <c r="Y190" i="36"/>
  <c r="Y200" i="36"/>
  <c r="Y114" i="36"/>
  <c r="Y137" i="36"/>
  <c r="Y172" i="36"/>
  <c r="Y189" i="36"/>
  <c r="Y197" i="36"/>
  <c r="Y213" i="36"/>
  <c r="Y229" i="36"/>
  <c r="Y196" i="36"/>
  <c r="Y142" i="36"/>
  <c r="Y163" i="36"/>
  <c r="Y184" i="36"/>
  <c r="Y194" i="36"/>
  <c r="Y209" i="36"/>
  <c r="Y225" i="36"/>
  <c r="Y87" i="36"/>
  <c r="Y96" i="36"/>
  <c r="Y160" i="36"/>
  <c r="Y173" i="36"/>
  <c r="Y208" i="36"/>
  <c r="Y224" i="36"/>
  <c r="Y116" i="36"/>
  <c r="Y170" i="36"/>
  <c r="Y181" i="36"/>
  <c r="Y187" i="36"/>
  <c r="Y193" i="36"/>
  <c r="Y207" i="36"/>
  <c r="Y223" i="36"/>
  <c r="Y125" i="36"/>
  <c r="Y130" i="36"/>
  <c r="Y203" i="36"/>
  <c r="Y214" i="36"/>
  <c r="Y70" i="36"/>
  <c r="Y129" i="36"/>
  <c r="Y179" i="36"/>
  <c r="Y182" i="36"/>
  <c r="Y205" i="36"/>
  <c r="Y236" i="36"/>
  <c r="Y242" i="36"/>
  <c r="Y250" i="36"/>
  <c r="Y266" i="36"/>
  <c r="Y219" i="36"/>
  <c r="Y249" i="36"/>
  <c r="Y78" i="36"/>
  <c r="Y192" i="36"/>
  <c r="Y153" i="36"/>
  <c r="Y230" i="36"/>
  <c r="Y198" i="36"/>
  <c r="Y84" i="36"/>
  <c r="Y106" i="36"/>
  <c r="Y188" i="36"/>
  <c r="Y202" i="36"/>
  <c r="Y204" i="36"/>
  <c r="Y218" i="36"/>
  <c r="Y232" i="36"/>
  <c r="Y171" i="36"/>
  <c r="Y186" i="36"/>
  <c r="Y215" i="36"/>
  <c r="Y212" i="36"/>
  <c r="Y244" i="36"/>
  <c r="Y257" i="36"/>
  <c r="Y191" i="36"/>
  <c r="Y239" i="36"/>
  <c r="Y243" i="36"/>
  <c r="Y254" i="36"/>
  <c r="Y265" i="36"/>
  <c r="Y237" i="36"/>
  <c r="Y258" i="36"/>
  <c r="Y273" i="36"/>
  <c r="Y221" i="36"/>
  <c r="Y272" i="36"/>
  <c r="Y284" i="36"/>
  <c r="Y285" i="36"/>
  <c r="Y286" i="36"/>
  <c r="Y287" i="36"/>
  <c r="Y288" i="36"/>
  <c r="Y289" i="36"/>
  <c r="Y290" i="36"/>
  <c r="Y291" i="36"/>
  <c r="Y292" i="36"/>
  <c r="Y293" i="36"/>
  <c r="Y294" i="36"/>
  <c r="Y295" i="36"/>
  <c r="Y296" i="36"/>
  <c r="Y297" i="36"/>
  <c r="Y298" i="36"/>
  <c r="Y299" i="36"/>
  <c r="Y300" i="36"/>
  <c r="Y301" i="36"/>
  <c r="Y302" i="36"/>
  <c r="Y303" i="36"/>
  <c r="Y304" i="36"/>
  <c r="Y305" i="36"/>
  <c r="Y306" i="36"/>
  <c r="Y307" i="36"/>
  <c r="Y308" i="36"/>
  <c r="Y309" i="36"/>
  <c r="Y310" i="36"/>
  <c r="Y311" i="36"/>
  <c r="Y312" i="36"/>
  <c r="Y313" i="36"/>
  <c r="Y314" i="36"/>
  <c r="Y139" i="36"/>
  <c r="Y245" i="36"/>
  <c r="Y253" i="36"/>
  <c r="Y263" i="36"/>
  <c r="Y283" i="36"/>
  <c r="Y178" i="36"/>
  <c r="Y238" i="36"/>
  <c r="Y252" i="36"/>
  <c r="Y256" i="36"/>
  <c r="Y261" i="36"/>
  <c r="Y279" i="36"/>
  <c r="Y199" i="36"/>
  <c r="Y216" i="36"/>
  <c r="Y268" i="36"/>
  <c r="Y281" i="36"/>
  <c r="Y210" i="36"/>
  <c r="Y278" i="36"/>
  <c r="Y323" i="36"/>
  <c r="Y226" i="36"/>
  <c r="Y231" i="36"/>
  <c r="Y260" i="36"/>
  <c r="Y270" i="36"/>
  <c r="Y321" i="36"/>
  <c r="Y222" i="36"/>
  <c r="Y227" i="36"/>
  <c r="Y247" i="36"/>
  <c r="Y275" i="36"/>
  <c r="Y211" i="36"/>
  <c r="Y240" i="36"/>
  <c r="Y262" i="36"/>
  <c r="Y280" i="36"/>
  <c r="Y318" i="36"/>
  <c r="Y334" i="36"/>
  <c r="Y335" i="36"/>
  <c r="Y336" i="36"/>
  <c r="Y337" i="36"/>
  <c r="Y338" i="36"/>
  <c r="Y339" i="36"/>
  <c r="Y340" i="36"/>
  <c r="Y341" i="36"/>
  <c r="Y342" i="36"/>
  <c r="Y251" i="36"/>
  <c r="Y267" i="36"/>
  <c r="Y277" i="36"/>
  <c r="Y206" i="36"/>
  <c r="Y228" i="36"/>
  <c r="Y255" i="36"/>
  <c r="Y316" i="36"/>
  <c r="Y332" i="36"/>
  <c r="Y264" i="36"/>
  <c r="Y269" i="36"/>
  <c r="Y331" i="36"/>
  <c r="Y259" i="36"/>
  <c r="Y282" i="36"/>
  <c r="Y330" i="36"/>
  <c r="Y195" i="36"/>
  <c r="Y274" i="36"/>
  <c r="Y315" i="36"/>
  <c r="Y329" i="36"/>
  <c r="Y220" i="36"/>
  <c r="Y234" i="36"/>
  <c r="Y276" i="36"/>
  <c r="Y317" i="36"/>
  <c r="Y319" i="36"/>
  <c r="Y361" i="36"/>
  <c r="Y235" i="36"/>
  <c r="Y344" i="36"/>
  <c r="Y349" i="36"/>
  <c r="Y382" i="36"/>
  <c r="Y383" i="36"/>
  <c r="Y384" i="36"/>
  <c r="Y385" i="36"/>
  <c r="Y386" i="36"/>
  <c r="Y387" i="36"/>
  <c r="Y388" i="36"/>
  <c r="Y389" i="36"/>
  <c r="Y390" i="36"/>
  <c r="Y391" i="36"/>
  <c r="Y392" i="36"/>
  <c r="Y393" i="36"/>
  <c r="Y394" i="36"/>
  <c r="Y395" i="36"/>
  <c r="Y396" i="36"/>
  <c r="Y397" i="36"/>
  <c r="Y398" i="36"/>
  <c r="Y399" i="36"/>
  <c r="Y400" i="36"/>
  <c r="Y401" i="36"/>
  <c r="Y402" i="36"/>
  <c r="Y403" i="36"/>
  <c r="Y404" i="36"/>
  <c r="Y405" i="36"/>
  <c r="Y406" i="36"/>
  <c r="Y407" i="36"/>
  <c r="Y408" i="36"/>
  <c r="Y409" i="36"/>
  <c r="Y410" i="36"/>
  <c r="Y411" i="36"/>
  <c r="Y412" i="36"/>
  <c r="Y413" i="36"/>
  <c r="Y414" i="36"/>
  <c r="Y415" i="36"/>
  <c r="Y416" i="36"/>
  <c r="Y417" i="36"/>
  <c r="Y418" i="36"/>
  <c r="Y419" i="36"/>
  <c r="Y420" i="36"/>
  <c r="Y421" i="36"/>
  <c r="Y422" i="36"/>
  <c r="Y423" i="36"/>
  <c r="Y424" i="36"/>
  <c r="Y425" i="36"/>
  <c r="Y426" i="36"/>
  <c r="Y427" i="36"/>
  <c r="Y428" i="36"/>
  <c r="Y429" i="36"/>
  <c r="Y354" i="36"/>
  <c r="Y360" i="36"/>
  <c r="Y368" i="36"/>
  <c r="Y381" i="36"/>
  <c r="Y325" i="36"/>
  <c r="Y348" i="36"/>
  <c r="Y359" i="36"/>
  <c r="Y367" i="36"/>
  <c r="Y241" i="36"/>
  <c r="Y271" i="36"/>
  <c r="Y327" i="36"/>
  <c r="Y343" i="36"/>
  <c r="Y353" i="36"/>
  <c r="Y378" i="36"/>
  <c r="Y358" i="36"/>
  <c r="Y366" i="36"/>
  <c r="Y377" i="36"/>
  <c r="Y347" i="36"/>
  <c r="Y376" i="36"/>
  <c r="Y320" i="36"/>
  <c r="Y352" i="36"/>
  <c r="Y365" i="36"/>
  <c r="Y375" i="36"/>
  <c r="Y322" i="36"/>
  <c r="Y324" i="36"/>
  <c r="Y346" i="36"/>
  <c r="Y364" i="36"/>
  <c r="Y345" i="36"/>
  <c r="Y333" i="36"/>
  <c r="Y355" i="36"/>
  <c r="Y328" i="36"/>
  <c r="Y362" i="36"/>
  <c r="Y380" i="36"/>
  <c r="Y374" i="36"/>
  <c r="Y363" i="36"/>
  <c r="Y430" i="36"/>
  <c r="Y431" i="36"/>
  <c r="Y432" i="36"/>
  <c r="Y433" i="36"/>
  <c r="Y434" i="36"/>
  <c r="Y435" i="36"/>
  <c r="Y436" i="36"/>
  <c r="Y437" i="36"/>
  <c r="Y438" i="36"/>
  <c r="Y439" i="36"/>
  <c r="Y440" i="36"/>
  <c r="Y441" i="36"/>
  <c r="Y442" i="36"/>
  <c r="Y443" i="36"/>
  <c r="Y444" i="36"/>
  <c r="Y445" i="36"/>
  <c r="Y446" i="36"/>
  <c r="Y447" i="36"/>
  <c r="Y448" i="36"/>
  <c r="Y449" i="36"/>
  <c r="Y450" i="36"/>
  <c r="Y451" i="36"/>
  <c r="Y452" i="36"/>
  <c r="Y453" i="36"/>
  <c r="Y454" i="36"/>
  <c r="Y455" i="36"/>
  <c r="Y456" i="36"/>
  <c r="Y457" i="36"/>
  <c r="Y458" i="36"/>
  <c r="Y459" i="36"/>
  <c r="Y460" i="36"/>
  <c r="Y461" i="36"/>
  <c r="Y462" i="36"/>
  <c r="Y463" i="36"/>
  <c r="Y464" i="36"/>
  <c r="Y465" i="36"/>
  <c r="Y466" i="36"/>
  <c r="Y467" i="36"/>
  <c r="Y468" i="36"/>
  <c r="Y469" i="36"/>
  <c r="Y470" i="36"/>
  <c r="Y471" i="36"/>
  <c r="Y472" i="36"/>
  <c r="Y473" i="36"/>
  <c r="Y474" i="36"/>
  <c r="Y475" i="36"/>
  <c r="Y476" i="36"/>
  <c r="Y477" i="36"/>
  <c r="Y478" i="36"/>
  <c r="Y479" i="36"/>
  <c r="Y480" i="36"/>
  <c r="Y481" i="36"/>
  <c r="Y482" i="36"/>
  <c r="Y483" i="36"/>
  <c r="Y372" i="36"/>
  <c r="Y370" i="36"/>
  <c r="Y350" i="36"/>
  <c r="Y246" i="36"/>
  <c r="Y379" i="36"/>
  <c r="Y326" i="36"/>
  <c r="Y356" i="36"/>
  <c r="Y373" i="36"/>
  <c r="Y357" i="36"/>
  <c r="Y371" i="36"/>
  <c r="Y369" i="36"/>
  <c r="Y484" i="36"/>
  <c r="Y492" i="36"/>
  <c r="Y491" i="36"/>
  <c r="Y351" i="36"/>
  <c r="Y490" i="36"/>
  <c r="Y498" i="36"/>
  <c r="Y506" i="36"/>
  <c r="Y248" i="36"/>
  <c r="Y517" i="36"/>
  <c r="Y488" i="36"/>
  <c r="Y496" i="36"/>
  <c r="Y504" i="36"/>
  <c r="Y514" i="36"/>
  <c r="Y487" i="36"/>
  <c r="Y495" i="36"/>
  <c r="Y503" i="36"/>
  <c r="Y512" i="36"/>
  <c r="Y528" i="36"/>
  <c r="Y525" i="36"/>
  <c r="I515" i="36"/>
  <c r="I499" i="36"/>
  <c r="I483" i="36"/>
  <c r="Z483" i="36" s="1"/>
  <c r="I467" i="36"/>
  <c r="I451" i="36"/>
  <c r="I435" i="36"/>
  <c r="I419" i="36"/>
  <c r="I403" i="36"/>
  <c r="I387" i="36"/>
  <c r="I371" i="36"/>
  <c r="I355" i="36"/>
  <c r="I339" i="36"/>
  <c r="I323" i="36"/>
  <c r="I307" i="36"/>
  <c r="I291" i="36"/>
  <c r="I275" i="36"/>
  <c r="I259" i="36"/>
  <c r="I243" i="36"/>
  <c r="I227" i="36"/>
  <c r="Z227" i="36" s="1"/>
  <c r="I211" i="36"/>
  <c r="I195" i="36"/>
  <c r="I179" i="36"/>
  <c r="I163" i="36"/>
  <c r="I147" i="36"/>
  <c r="I131" i="36"/>
  <c r="I115" i="36"/>
  <c r="I96" i="36"/>
  <c r="I78" i="36"/>
  <c r="I60" i="36"/>
  <c r="I42" i="36"/>
  <c r="I23" i="36"/>
  <c r="K6" i="36"/>
  <c r="V529" i="36"/>
  <c r="P528" i="36"/>
  <c r="K527" i="36"/>
  <c r="R525" i="36"/>
  <c r="L524" i="36"/>
  <c r="V522" i="36"/>
  <c r="N521" i="36"/>
  <c r="W519" i="36"/>
  <c r="R518" i="36"/>
  <c r="J517" i="36"/>
  <c r="S515" i="36"/>
  <c r="N514" i="36"/>
  <c r="U512" i="36"/>
  <c r="M511" i="36"/>
  <c r="S509" i="36"/>
  <c r="W507" i="36"/>
  <c r="O506" i="36"/>
  <c r="R504" i="36"/>
  <c r="Y502" i="36"/>
  <c r="M501" i="36"/>
  <c r="T499" i="36"/>
  <c r="Y497" i="36"/>
  <c r="O496" i="36"/>
  <c r="V493" i="36"/>
  <c r="K491" i="36"/>
  <c r="K487" i="36"/>
  <c r="N482" i="36"/>
  <c r="T475" i="36"/>
  <c r="M466" i="36"/>
  <c r="R447" i="36"/>
  <c r="Q7" i="36"/>
  <c r="Q8" i="36"/>
  <c r="Q9" i="36"/>
  <c r="Q10" i="36"/>
  <c r="Q11" i="36"/>
  <c r="AV18" i="36" s="1"/>
  <c r="Q12" i="36"/>
  <c r="Q13" i="36"/>
  <c r="Q14" i="36"/>
  <c r="Q15" i="36"/>
  <c r="Q16" i="36"/>
  <c r="Q17" i="36"/>
  <c r="Q18" i="36"/>
  <c r="Q19" i="36"/>
  <c r="Q20" i="36"/>
  <c r="Q21" i="36"/>
  <c r="Q22" i="36"/>
  <c r="Q23" i="36"/>
  <c r="Q24" i="36"/>
  <c r="Q25" i="36"/>
  <c r="Q26" i="36"/>
  <c r="Q27" i="36"/>
  <c r="Q28" i="36"/>
  <c r="Q29" i="36"/>
  <c r="Q30" i="36"/>
  <c r="Q31" i="36"/>
  <c r="Q32" i="36"/>
  <c r="Q33" i="36"/>
  <c r="Q34" i="36"/>
  <c r="Q35" i="36"/>
  <c r="Q36" i="36"/>
  <c r="Q37" i="36"/>
  <c r="Q38" i="36"/>
  <c r="Q39" i="36"/>
  <c r="Q40" i="36"/>
  <c r="Q41" i="36"/>
  <c r="Q42" i="36"/>
  <c r="Q43" i="36"/>
  <c r="Q44" i="36"/>
  <c r="Q45" i="36"/>
  <c r="Q46" i="36"/>
  <c r="Q47" i="36"/>
  <c r="Q48" i="36"/>
  <c r="Q49" i="36"/>
  <c r="Q50" i="36"/>
  <c r="Q51" i="36"/>
  <c r="Q52" i="36"/>
  <c r="Q53" i="36"/>
  <c r="Q54" i="36"/>
  <c r="Q55" i="36"/>
  <c r="Q69" i="36"/>
  <c r="Q61" i="36"/>
  <c r="Q66" i="36"/>
  <c r="Q88" i="36"/>
  <c r="Q65" i="36"/>
  <c r="Q76" i="36"/>
  <c r="Q85" i="36"/>
  <c r="Q84" i="36"/>
  <c r="Q70" i="36"/>
  <c r="Q83" i="36"/>
  <c r="Q99" i="36"/>
  <c r="Q59" i="36"/>
  <c r="Q64" i="36"/>
  <c r="Q75" i="36"/>
  <c r="Q82" i="36"/>
  <c r="Q97" i="36"/>
  <c r="Q63" i="36"/>
  <c r="Q58" i="36"/>
  <c r="Q68" i="36"/>
  <c r="Q94" i="36"/>
  <c r="Q87" i="36"/>
  <c r="Q119" i="36"/>
  <c r="Q62" i="36"/>
  <c r="Q73" i="36"/>
  <c r="Q81" i="36"/>
  <c r="Q91" i="36"/>
  <c r="Q57" i="36"/>
  <c r="Q71" i="36"/>
  <c r="Q100" i="36"/>
  <c r="Q108" i="36"/>
  <c r="Q60" i="36"/>
  <c r="Q96" i="36"/>
  <c r="Q106" i="36"/>
  <c r="Q86" i="36"/>
  <c r="Q120" i="36"/>
  <c r="Q136" i="36"/>
  <c r="Q56" i="36"/>
  <c r="Q67" i="36"/>
  <c r="Q79" i="36"/>
  <c r="Q80" i="36"/>
  <c r="Q104" i="36"/>
  <c r="Q107" i="36"/>
  <c r="Q128" i="36"/>
  <c r="Q144" i="36"/>
  <c r="Q126" i="36"/>
  <c r="Q142" i="36"/>
  <c r="Q110" i="36"/>
  <c r="Q114" i="36"/>
  <c r="Q125" i="36"/>
  <c r="Q141" i="36"/>
  <c r="Q78" i="36"/>
  <c r="Q112" i="36"/>
  <c r="Q165" i="36"/>
  <c r="Q177" i="36"/>
  <c r="Q193" i="36"/>
  <c r="Q127" i="36"/>
  <c r="Q137" i="36"/>
  <c r="Q176" i="36"/>
  <c r="Q72" i="36"/>
  <c r="Q117" i="36"/>
  <c r="Q140" i="36"/>
  <c r="Q147" i="36"/>
  <c r="Q154" i="36"/>
  <c r="Q159" i="36"/>
  <c r="Q175" i="36"/>
  <c r="Q95" i="36"/>
  <c r="Q105" i="36"/>
  <c r="Q123" i="36"/>
  <c r="Q130" i="36"/>
  <c r="Q150" i="36"/>
  <c r="Q164" i="36"/>
  <c r="Q174" i="36"/>
  <c r="Q77" i="36"/>
  <c r="Q89" i="36"/>
  <c r="Q92" i="36"/>
  <c r="Q103" i="36"/>
  <c r="Q133" i="36"/>
  <c r="Q109" i="36"/>
  <c r="Q143" i="36"/>
  <c r="Q158" i="36"/>
  <c r="Q172" i="36"/>
  <c r="Q98" i="36"/>
  <c r="Q153" i="36"/>
  <c r="Q163" i="36"/>
  <c r="Q171" i="36"/>
  <c r="Q93" i="36"/>
  <c r="Q101" i="36"/>
  <c r="Q111" i="36"/>
  <c r="Q116" i="36"/>
  <c r="Q122" i="36"/>
  <c r="Q129" i="36"/>
  <c r="Q149" i="36"/>
  <c r="Q157" i="36"/>
  <c r="Q169" i="36"/>
  <c r="Q74" i="36"/>
  <c r="Q90" i="36"/>
  <c r="Q113" i="36"/>
  <c r="Q132" i="36"/>
  <c r="Q162" i="36"/>
  <c r="Q168" i="36"/>
  <c r="Q184" i="36"/>
  <c r="Q135" i="36"/>
  <c r="Q152" i="36"/>
  <c r="Q167" i="36"/>
  <c r="Q156" i="36"/>
  <c r="Q166" i="36"/>
  <c r="Q188" i="36"/>
  <c r="Q210" i="36"/>
  <c r="Q226" i="36"/>
  <c r="Q194" i="36"/>
  <c r="Q146" i="36"/>
  <c r="Q179" i="36"/>
  <c r="Q151" i="36"/>
  <c r="Q181" i="36"/>
  <c r="Q192" i="36"/>
  <c r="Q206" i="36"/>
  <c r="Q222" i="36"/>
  <c r="Q238" i="36"/>
  <c r="Q102" i="36"/>
  <c r="Q124" i="36"/>
  <c r="Q138" i="36"/>
  <c r="Q115" i="36"/>
  <c r="Q170" i="36"/>
  <c r="Q160" i="36"/>
  <c r="Q186" i="36"/>
  <c r="Q202" i="36"/>
  <c r="Q218" i="36"/>
  <c r="Q234" i="36"/>
  <c r="Q134" i="36"/>
  <c r="Q139" i="36"/>
  <c r="Q148" i="36"/>
  <c r="Q201" i="36"/>
  <c r="Q217" i="36"/>
  <c r="Q233" i="36"/>
  <c r="Q121" i="36"/>
  <c r="Q161" i="36"/>
  <c r="Q178" i="36"/>
  <c r="Q190" i="36"/>
  <c r="Q200" i="36"/>
  <c r="Q216" i="36"/>
  <c r="Q232" i="36"/>
  <c r="Q213" i="36"/>
  <c r="Q196" i="36"/>
  <c r="Q198" i="36"/>
  <c r="Q180" i="36"/>
  <c r="Q224" i="36"/>
  <c r="Q245" i="36"/>
  <c r="Q258" i="36"/>
  <c r="Q274" i="36"/>
  <c r="Q118" i="36"/>
  <c r="Q183" i="36"/>
  <c r="Q207" i="36"/>
  <c r="Q221" i="36"/>
  <c r="Q241" i="36"/>
  <c r="Q257" i="36"/>
  <c r="Q131" i="36"/>
  <c r="Q204" i="36"/>
  <c r="Q229" i="36"/>
  <c r="Q244" i="36"/>
  <c r="Q212" i="36"/>
  <c r="Q209" i="36"/>
  <c r="Q145" i="36"/>
  <c r="Q155" i="36"/>
  <c r="Q223" i="36"/>
  <c r="Q191" i="36"/>
  <c r="Q195" i="36"/>
  <c r="AV10" i="36" s="1"/>
  <c r="Q197" i="36"/>
  <c r="Q199" i="36"/>
  <c r="Q220" i="36"/>
  <c r="Q231" i="36"/>
  <c r="Q189" i="36"/>
  <c r="Q214" i="36"/>
  <c r="Q228" i="36"/>
  <c r="Q249" i="36"/>
  <c r="Q182" i="36"/>
  <c r="Q211" i="36"/>
  <c r="Q208" i="36"/>
  <c r="Q237" i="36"/>
  <c r="Q248" i="36"/>
  <c r="Q280" i="36"/>
  <c r="Q185" i="36"/>
  <c r="Q252" i="36"/>
  <c r="Q256" i="36"/>
  <c r="Q261" i="36"/>
  <c r="Q269" i="36"/>
  <c r="Q279" i="36"/>
  <c r="Q235" i="36"/>
  <c r="Q260" i="36"/>
  <c r="Q268" i="36"/>
  <c r="Q277" i="36"/>
  <c r="Q227" i="36"/>
  <c r="Q230" i="36"/>
  <c r="Q240" i="36"/>
  <c r="Q242" i="36"/>
  <c r="Q276" i="36"/>
  <c r="Q219" i="36"/>
  <c r="Q205" i="36"/>
  <c r="Q247" i="36"/>
  <c r="Q267" i="36"/>
  <c r="Q286" i="36"/>
  <c r="Q236" i="36"/>
  <c r="Q251" i="36"/>
  <c r="Q272" i="36"/>
  <c r="Q283" i="36"/>
  <c r="Q289" i="36"/>
  <c r="Q305" i="36"/>
  <c r="Q312" i="36"/>
  <c r="Q332" i="36"/>
  <c r="Q187" i="36"/>
  <c r="Q255" i="36"/>
  <c r="Q262" i="36"/>
  <c r="Q253" i="36"/>
  <c r="Q295" i="36"/>
  <c r="Q203" i="36"/>
  <c r="Q264" i="36"/>
  <c r="Q298" i="36"/>
  <c r="Q243" i="36"/>
  <c r="Q259" i="36"/>
  <c r="Q285" i="36"/>
  <c r="Q301" i="36"/>
  <c r="Q311" i="36"/>
  <c r="Q315" i="36"/>
  <c r="Q288" i="36"/>
  <c r="Q304" i="36"/>
  <c r="Q327" i="36"/>
  <c r="Q266" i="36"/>
  <c r="Q282" i="36"/>
  <c r="Q291" i="36"/>
  <c r="Q271" i="36"/>
  <c r="Q294" i="36"/>
  <c r="Q325" i="36"/>
  <c r="Q173" i="36"/>
  <c r="Q246" i="36"/>
  <c r="Q250" i="36"/>
  <c r="Q297" i="36"/>
  <c r="Q310" i="36"/>
  <c r="Q314" i="36"/>
  <c r="Q324" i="36"/>
  <c r="Q254" i="36"/>
  <c r="Q273" i="36"/>
  <c r="Q300" i="36"/>
  <c r="Q323" i="36"/>
  <c r="Q225" i="36"/>
  <c r="Q263" i="36"/>
  <c r="Q284" i="36"/>
  <c r="Q287" i="36"/>
  <c r="Q303" i="36"/>
  <c r="Q322" i="36"/>
  <c r="Q215" i="36"/>
  <c r="Q265" i="36"/>
  <c r="Q278" i="36"/>
  <c r="Q281" i="36"/>
  <c r="Q293" i="36"/>
  <c r="Q309" i="36"/>
  <c r="Q313" i="36"/>
  <c r="Q337" i="36"/>
  <c r="Q352" i="36"/>
  <c r="Q365" i="36"/>
  <c r="Q357" i="36"/>
  <c r="Q374" i="36"/>
  <c r="Q302" i="36"/>
  <c r="Q306" i="36"/>
  <c r="Q346" i="36"/>
  <c r="Q364" i="36"/>
  <c r="Q373" i="36"/>
  <c r="Q318" i="36"/>
  <c r="Q320" i="36"/>
  <c r="Q334" i="36"/>
  <c r="Q342" i="36"/>
  <c r="Q351" i="36"/>
  <c r="Q239" i="36"/>
  <c r="Q270" i="36"/>
  <c r="Q292" i="36"/>
  <c r="Q339" i="36"/>
  <c r="Q356" i="36"/>
  <c r="Q363" i="36"/>
  <c r="Q329" i="36"/>
  <c r="Q336" i="36"/>
  <c r="Q345" i="36"/>
  <c r="Q350" i="36"/>
  <c r="Q362" i="36"/>
  <c r="Q370" i="36"/>
  <c r="Q299" i="36"/>
  <c r="Q316" i="36"/>
  <c r="Q331" i="36"/>
  <c r="Q355" i="36"/>
  <c r="Q307" i="36"/>
  <c r="Q341" i="36"/>
  <c r="Q361" i="36"/>
  <c r="Q369" i="36"/>
  <c r="Q326" i="36"/>
  <c r="Q333" i="36"/>
  <c r="Q338" i="36"/>
  <c r="Q344" i="36"/>
  <c r="Q354" i="36"/>
  <c r="Q360" i="36"/>
  <c r="Q290" i="36"/>
  <c r="Q308" i="36"/>
  <c r="Q317" i="36"/>
  <c r="Q353" i="36"/>
  <c r="Q378" i="36"/>
  <c r="Q347" i="36"/>
  <c r="Q376" i="36"/>
  <c r="Q319" i="36"/>
  <c r="Q328" i="36"/>
  <c r="Q348" i="36"/>
  <c r="Q343" i="36"/>
  <c r="Q358" i="36"/>
  <c r="Q372" i="36"/>
  <c r="Q393" i="36"/>
  <c r="Q275" i="36"/>
  <c r="Q321" i="36"/>
  <c r="Q349" i="36"/>
  <c r="Q390" i="36"/>
  <c r="Q396" i="36"/>
  <c r="Q411" i="36"/>
  <c r="Q419" i="36"/>
  <c r="Q427" i="36"/>
  <c r="Q330" i="36"/>
  <c r="Q383" i="36"/>
  <c r="Q359" i="36"/>
  <c r="Q368" i="36"/>
  <c r="Q381" i="36"/>
  <c r="Q399" i="36"/>
  <c r="Q403" i="36"/>
  <c r="Q410" i="36"/>
  <c r="Q418" i="36"/>
  <c r="Q426" i="36"/>
  <c r="Q385" i="36"/>
  <c r="Q379" i="36"/>
  <c r="Q392" i="36"/>
  <c r="Q409" i="36"/>
  <c r="Q417" i="36"/>
  <c r="Q425" i="36"/>
  <c r="Q377" i="36"/>
  <c r="Q387" i="36"/>
  <c r="Q395" i="36"/>
  <c r="Q375" i="36"/>
  <c r="Q398" i="36"/>
  <c r="Q402" i="36"/>
  <c r="Q408" i="36"/>
  <c r="Q416" i="36"/>
  <c r="Q424" i="36"/>
  <c r="Q340" i="36"/>
  <c r="Q389" i="36"/>
  <c r="Q371" i="36"/>
  <c r="Q407" i="36"/>
  <c r="Q415" i="36"/>
  <c r="Q423" i="36"/>
  <c r="Q296" i="36"/>
  <c r="Q335" i="36"/>
  <c r="Q384" i="36"/>
  <c r="Q394" i="36"/>
  <c r="Q401" i="36"/>
  <c r="Q406" i="36"/>
  <c r="Q414" i="36"/>
  <c r="Q422" i="36"/>
  <c r="Q430" i="36"/>
  <c r="Q431" i="36"/>
  <c r="Q432" i="36"/>
  <c r="Q433" i="36"/>
  <c r="Q434" i="36"/>
  <c r="Q435" i="36"/>
  <c r="Q436" i="36"/>
  <c r="Q437" i="36"/>
  <c r="Q438" i="36"/>
  <c r="Q439" i="36"/>
  <c r="Q440" i="36"/>
  <c r="Q441" i="36"/>
  <c r="Q442" i="36"/>
  <c r="Q443" i="36"/>
  <c r="Q444" i="36"/>
  <c r="Q445" i="36"/>
  <c r="Q446" i="36"/>
  <c r="Q447" i="36"/>
  <c r="Q448" i="36"/>
  <c r="Q449" i="36"/>
  <c r="Q450" i="36"/>
  <c r="Q451" i="36"/>
  <c r="Q452" i="36"/>
  <c r="Q453" i="36"/>
  <c r="Q454" i="36"/>
  <c r="Q455" i="36"/>
  <c r="Q456" i="36"/>
  <c r="Q457" i="36"/>
  <c r="Q458" i="36"/>
  <c r="Q459" i="36"/>
  <c r="Q460" i="36"/>
  <c r="Q461" i="36"/>
  <c r="Q462" i="36"/>
  <c r="Q463" i="36"/>
  <c r="Q464" i="36"/>
  <c r="Q465" i="36"/>
  <c r="Q466" i="36"/>
  <c r="Q467" i="36"/>
  <c r="Q468" i="36"/>
  <c r="Q469" i="36"/>
  <c r="Q470" i="36"/>
  <c r="Q471" i="36"/>
  <c r="Q472" i="36"/>
  <c r="Q473" i="36"/>
  <c r="Q474" i="36"/>
  <c r="Q475" i="36"/>
  <c r="Q476" i="36"/>
  <c r="Q477" i="36"/>
  <c r="Q478" i="36"/>
  <c r="Q479" i="36"/>
  <c r="Q386" i="36"/>
  <c r="Q405" i="36"/>
  <c r="Q413" i="36"/>
  <c r="Q421" i="36"/>
  <c r="Q429" i="36"/>
  <c r="Q391" i="36"/>
  <c r="Q382" i="36"/>
  <c r="Q482" i="36"/>
  <c r="Q489" i="36"/>
  <c r="Q412" i="36"/>
  <c r="Q488" i="36"/>
  <c r="Q400" i="36"/>
  <c r="Q481" i="36"/>
  <c r="Q487" i="36"/>
  <c r="Q495" i="36"/>
  <c r="Q511" i="36"/>
  <c r="Q420" i="36"/>
  <c r="Q480" i="36"/>
  <c r="Q486" i="36"/>
  <c r="Q494" i="36"/>
  <c r="Q502" i="36"/>
  <c r="Q510" i="36"/>
  <c r="Q526" i="36"/>
  <c r="Q523" i="36"/>
  <c r="Q484" i="36"/>
  <c r="Q388" i="36"/>
  <c r="Q428" i="36"/>
  <c r="Q521" i="36"/>
  <c r="Q366" i="36"/>
  <c r="Q380" i="36"/>
  <c r="Q490" i="36"/>
  <c r="Q498" i="36"/>
  <c r="Q506" i="36"/>
  <c r="Q518" i="36"/>
  <c r="V7" i="36"/>
  <c r="V8" i="36"/>
  <c r="V9" i="36"/>
  <c r="V10" i="36"/>
  <c r="V11" i="36"/>
  <c r="V12" i="36"/>
  <c r="V13" i="36"/>
  <c r="V14" i="36"/>
  <c r="V15" i="36"/>
  <c r="V16" i="36"/>
  <c r="V17" i="36"/>
  <c r="V18" i="36"/>
  <c r="V19" i="36"/>
  <c r="V20" i="36"/>
  <c r="V21" i="36"/>
  <c r="V22" i="36"/>
  <c r="V23" i="36"/>
  <c r="V24" i="36"/>
  <c r="V25" i="36"/>
  <c r="V26" i="36"/>
  <c r="V27" i="36"/>
  <c r="V28" i="36"/>
  <c r="V29" i="36"/>
  <c r="V30" i="36"/>
  <c r="V31" i="36"/>
  <c r="V32" i="36"/>
  <c r="V33" i="36"/>
  <c r="V34" i="36"/>
  <c r="V35" i="36"/>
  <c r="V36" i="36"/>
  <c r="V37" i="36"/>
  <c r="V38" i="36"/>
  <c r="V39" i="36"/>
  <c r="V40" i="36"/>
  <c r="V41" i="36"/>
  <c r="V42" i="36"/>
  <c r="V43" i="36"/>
  <c r="V44" i="36"/>
  <c r="V45" i="36"/>
  <c r="V46" i="36"/>
  <c r="V47" i="36"/>
  <c r="V48" i="36"/>
  <c r="V49" i="36"/>
  <c r="V50" i="36"/>
  <c r="V51" i="36"/>
  <c r="V52" i="36"/>
  <c r="V53" i="36"/>
  <c r="V54" i="36"/>
  <c r="V55" i="36"/>
  <c r="V56" i="36"/>
  <c r="V57" i="36"/>
  <c r="V58" i="36"/>
  <c r="V59" i="36"/>
  <c r="V60" i="36"/>
  <c r="V61" i="36"/>
  <c r="V62" i="36"/>
  <c r="V63" i="36"/>
  <c r="V64" i="36"/>
  <c r="V65" i="36"/>
  <c r="V66" i="36"/>
  <c r="V67" i="36"/>
  <c r="V68" i="36"/>
  <c r="V69" i="36"/>
  <c r="V70" i="36"/>
  <c r="V71" i="36"/>
  <c r="V72" i="36"/>
  <c r="V73" i="36"/>
  <c r="V74" i="36"/>
  <c r="V75" i="36"/>
  <c r="V80" i="36"/>
  <c r="V93" i="36"/>
  <c r="V90" i="36"/>
  <c r="V78" i="36"/>
  <c r="V88" i="36"/>
  <c r="V77" i="36"/>
  <c r="V86" i="36"/>
  <c r="V102" i="36"/>
  <c r="V83" i="36"/>
  <c r="V99" i="36"/>
  <c r="V76" i="36"/>
  <c r="V108" i="36"/>
  <c r="V101" i="36"/>
  <c r="V79" i="36"/>
  <c r="V94" i="36"/>
  <c r="V113" i="36"/>
  <c r="V111" i="36"/>
  <c r="V106" i="36"/>
  <c r="V114" i="36"/>
  <c r="V124" i="36"/>
  <c r="V140" i="36"/>
  <c r="V84" i="36"/>
  <c r="V98" i="36"/>
  <c r="V118" i="36"/>
  <c r="V132" i="36"/>
  <c r="V148" i="36"/>
  <c r="V117" i="36"/>
  <c r="V130" i="36"/>
  <c r="V146" i="36"/>
  <c r="V92" i="36"/>
  <c r="V107" i="36"/>
  <c r="V129" i="36"/>
  <c r="V145" i="36"/>
  <c r="V91" i="36"/>
  <c r="V110" i="36"/>
  <c r="V115" i="36"/>
  <c r="V121" i="36"/>
  <c r="V156" i="36"/>
  <c r="V182" i="36"/>
  <c r="V97" i="36"/>
  <c r="V131" i="36"/>
  <c r="V141" i="36"/>
  <c r="V161" i="36"/>
  <c r="V81" i="36"/>
  <c r="V85" i="36"/>
  <c r="V144" i="36"/>
  <c r="V166" i="36"/>
  <c r="V180" i="36"/>
  <c r="V100" i="36"/>
  <c r="V127" i="36"/>
  <c r="V134" i="36"/>
  <c r="V151" i="36"/>
  <c r="V155" i="36"/>
  <c r="V112" i="36"/>
  <c r="V137" i="36"/>
  <c r="V160" i="36"/>
  <c r="V120" i="36"/>
  <c r="V147" i="36"/>
  <c r="V165" i="36"/>
  <c r="V177" i="36"/>
  <c r="V95" i="36"/>
  <c r="V123" i="36"/>
  <c r="V126" i="36"/>
  <c r="V133" i="36"/>
  <c r="V164" i="36"/>
  <c r="V174" i="36"/>
  <c r="V136" i="36"/>
  <c r="V173" i="36"/>
  <c r="V189" i="36"/>
  <c r="V116" i="36"/>
  <c r="V139" i="36"/>
  <c r="V158" i="36"/>
  <c r="V172" i="36"/>
  <c r="V87" i="36"/>
  <c r="V119" i="36"/>
  <c r="V122" i="36"/>
  <c r="V153" i="36"/>
  <c r="V163" i="36"/>
  <c r="V171" i="36"/>
  <c r="V154" i="36"/>
  <c r="V198" i="36"/>
  <c r="V214" i="36"/>
  <c r="V230" i="36"/>
  <c r="V150" i="36"/>
  <c r="V162" i="36"/>
  <c r="V185" i="36"/>
  <c r="V197" i="36"/>
  <c r="V169" i="36"/>
  <c r="V128" i="36"/>
  <c r="V142" i="36"/>
  <c r="V159" i="36"/>
  <c r="V188" i="36"/>
  <c r="V210" i="36"/>
  <c r="V226" i="36"/>
  <c r="V109" i="36"/>
  <c r="V179" i="36"/>
  <c r="V194" i="36"/>
  <c r="V103" i="36"/>
  <c r="V175" i="36"/>
  <c r="V96" i="36"/>
  <c r="V138" i="36"/>
  <c r="V143" i="36"/>
  <c r="V167" i="36"/>
  <c r="V181" i="36"/>
  <c r="V206" i="36"/>
  <c r="V222" i="36"/>
  <c r="V238" i="36"/>
  <c r="V239" i="36"/>
  <c r="V240" i="36"/>
  <c r="V241" i="36"/>
  <c r="V242" i="36"/>
  <c r="V104" i="36"/>
  <c r="V125" i="36"/>
  <c r="V192" i="36"/>
  <c r="V205" i="36"/>
  <c r="V221" i="36"/>
  <c r="V237" i="36"/>
  <c r="V152" i="36"/>
  <c r="V204" i="36"/>
  <c r="V220" i="36"/>
  <c r="V236" i="36"/>
  <c r="V105" i="36"/>
  <c r="V208" i="36"/>
  <c r="V168" i="36"/>
  <c r="V216" i="36"/>
  <c r="V247" i="36"/>
  <c r="V263" i="36"/>
  <c r="V196" i="36"/>
  <c r="V213" i="36"/>
  <c r="V170" i="36"/>
  <c r="V183" i="36"/>
  <c r="V190" i="36"/>
  <c r="V200" i="36"/>
  <c r="V202" i="36"/>
  <c r="V224" i="36"/>
  <c r="V235" i="36"/>
  <c r="V82" i="36"/>
  <c r="V176" i="36"/>
  <c r="V207" i="36"/>
  <c r="V186" i="36"/>
  <c r="V215" i="36"/>
  <c r="V229" i="36"/>
  <c r="V89" i="36"/>
  <c r="V135" i="36"/>
  <c r="V212" i="36"/>
  <c r="V209" i="36"/>
  <c r="V157" i="36"/>
  <c r="V184" i="36"/>
  <c r="V191" i="36"/>
  <c r="V193" i="36"/>
  <c r="V195" i="36"/>
  <c r="V223" i="36"/>
  <c r="V234" i="36"/>
  <c r="V254" i="36"/>
  <c r="V199" i="36"/>
  <c r="V231" i="36"/>
  <c r="V218" i="36"/>
  <c r="V264" i="36"/>
  <c r="V272" i="36"/>
  <c r="V284" i="36"/>
  <c r="V285" i="36"/>
  <c r="V286" i="36"/>
  <c r="V287" i="36"/>
  <c r="V288" i="36"/>
  <c r="V289" i="36"/>
  <c r="V290" i="36"/>
  <c r="V291" i="36"/>
  <c r="V292" i="36"/>
  <c r="V293" i="36"/>
  <c r="V294" i="36"/>
  <c r="V295" i="36"/>
  <c r="V296" i="36"/>
  <c r="V297" i="36"/>
  <c r="V298" i="36"/>
  <c r="V299" i="36"/>
  <c r="V300" i="36"/>
  <c r="V301" i="36"/>
  <c r="V302" i="36"/>
  <c r="V303" i="36"/>
  <c r="V304" i="36"/>
  <c r="V305" i="36"/>
  <c r="V306" i="36"/>
  <c r="V307" i="36"/>
  <c r="V308" i="36"/>
  <c r="V309" i="36"/>
  <c r="V310" i="36"/>
  <c r="V311" i="36"/>
  <c r="V312" i="36"/>
  <c r="V313" i="36"/>
  <c r="V314" i="36"/>
  <c r="V315" i="36"/>
  <c r="V316" i="36"/>
  <c r="V317" i="36"/>
  <c r="V318" i="36"/>
  <c r="V319" i="36"/>
  <c r="V320" i="36"/>
  <c r="V321" i="36"/>
  <c r="V322" i="36"/>
  <c r="V323" i="36"/>
  <c r="V324" i="36"/>
  <c r="V325" i="36"/>
  <c r="V326" i="36"/>
  <c r="V327" i="36"/>
  <c r="V328" i="36"/>
  <c r="V329" i="36"/>
  <c r="V330" i="36"/>
  <c r="V331" i="36"/>
  <c r="V332" i="36"/>
  <c r="V333" i="36"/>
  <c r="V334" i="36"/>
  <c r="V245" i="36"/>
  <c r="V249" i="36"/>
  <c r="V253" i="36"/>
  <c r="V283" i="36"/>
  <c r="V203" i="36"/>
  <c r="V262" i="36"/>
  <c r="V281" i="36"/>
  <c r="V187" i="36"/>
  <c r="V270" i="36"/>
  <c r="V280" i="36"/>
  <c r="V227" i="36"/>
  <c r="V149" i="36"/>
  <c r="V233" i="36"/>
  <c r="V244" i="36"/>
  <c r="V268" i="36"/>
  <c r="V276" i="36"/>
  <c r="V258" i="36"/>
  <c r="V260" i="36"/>
  <c r="V275" i="36"/>
  <c r="V217" i="36"/>
  <c r="V265" i="36"/>
  <c r="V201" i="36"/>
  <c r="V211" i="36"/>
  <c r="V251" i="36"/>
  <c r="V267" i="36"/>
  <c r="V232" i="36"/>
  <c r="V277" i="36"/>
  <c r="V255" i="36"/>
  <c r="V228" i="36"/>
  <c r="V257" i="36"/>
  <c r="V259" i="36"/>
  <c r="V269" i="36"/>
  <c r="V243" i="36"/>
  <c r="V274" i="36"/>
  <c r="V219" i="36"/>
  <c r="V261" i="36"/>
  <c r="V279" i="36"/>
  <c r="V282" i="36"/>
  <c r="V178" i="36"/>
  <c r="V246" i="36"/>
  <c r="V248" i="36"/>
  <c r="V266" i="36"/>
  <c r="V271" i="36"/>
  <c r="V225" i="36"/>
  <c r="V250" i="36"/>
  <c r="V335" i="36"/>
  <c r="V348" i="36"/>
  <c r="V359" i="36"/>
  <c r="V367" i="36"/>
  <c r="V379" i="36"/>
  <c r="V340" i="36"/>
  <c r="V343" i="36"/>
  <c r="V353" i="36"/>
  <c r="V378" i="36"/>
  <c r="V278" i="36"/>
  <c r="V358" i="36"/>
  <c r="V366" i="36"/>
  <c r="V252" i="36"/>
  <c r="V337" i="36"/>
  <c r="V347" i="36"/>
  <c r="V352" i="36"/>
  <c r="V365" i="36"/>
  <c r="V375" i="36"/>
  <c r="V357" i="36"/>
  <c r="V374" i="36"/>
  <c r="V342" i="36"/>
  <c r="V346" i="36"/>
  <c r="V364" i="36"/>
  <c r="V373" i="36"/>
  <c r="V339" i="36"/>
  <c r="V351" i="36"/>
  <c r="V372" i="36"/>
  <c r="V273" i="36"/>
  <c r="V336" i="36"/>
  <c r="V345" i="36"/>
  <c r="V256" i="36"/>
  <c r="V361" i="36"/>
  <c r="V369" i="36"/>
  <c r="V354" i="36"/>
  <c r="V360" i="36"/>
  <c r="V368" i="36"/>
  <c r="V381" i="36"/>
  <c r="V362" i="36"/>
  <c r="V382" i="36"/>
  <c r="V391" i="36"/>
  <c r="V407" i="36"/>
  <c r="V415" i="36"/>
  <c r="V423" i="36"/>
  <c r="V397" i="36"/>
  <c r="V406" i="36"/>
  <c r="V414" i="36"/>
  <c r="V422" i="36"/>
  <c r="V430" i="36"/>
  <c r="V431" i="36"/>
  <c r="V432" i="36"/>
  <c r="V433" i="36"/>
  <c r="V434" i="36"/>
  <c r="V435" i="36"/>
  <c r="V436" i="36"/>
  <c r="V437" i="36"/>
  <c r="V438" i="36"/>
  <c r="V439" i="36"/>
  <c r="V440" i="36"/>
  <c r="V441" i="36"/>
  <c r="V442" i="36"/>
  <c r="V443" i="36"/>
  <c r="V444" i="36"/>
  <c r="V445" i="36"/>
  <c r="V446" i="36"/>
  <c r="V447" i="36"/>
  <c r="V448" i="36"/>
  <c r="V449" i="36"/>
  <c r="V450" i="36"/>
  <c r="V451" i="36"/>
  <c r="V452" i="36"/>
  <c r="V453" i="36"/>
  <c r="V454" i="36"/>
  <c r="V455" i="36"/>
  <c r="V456" i="36"/>
  <c r="V457" i="36"/>
  <c r="V458" i="36"/>
  <c r="V459" i="36"/>
  <c r="V460" i="36"/>
  <c r="V363" i="36"/>
  <c r="V376" i="36"/>
  <c r="V386" i="36"/>
  <c r="V405" i="36"/>
  <c r="V413" i="36"/>
  <c r="V421" i="36"/>
  <c r="V429" i="36"/>
  <c r="V388" i="36"/>
  <c r="V400" i="36"/>
  <c r="V338" i="36"/>
  <c r="V344" i="36"/>
  <c r="V349" i="36"/>
  <c r="V370" i="36"/>
  <c r="V393" i="36"/>
  <c r="V404" i="36"/>
  <c r="V412" i="36"/>
  <c r="V420" i="36"/>
  <c r="V428" i="36"/>
  <c r="V390" i="36"/>
  <c r="V396" i="36"/>
  <c r="V350" i="36"/>
  <c r="V383" i="36"/>
  <c r="V411" i="36"/>
  <c r="V419" i="36"/>
  <c r="V427" i="36"/>
  <c r="V355" i="36"/>
  <c r="V399" i="36"/>
  <c r="V403" i="36"/>
  <c r="V377" i="36"/>
  <c r="V385" i="36"/>
  <c r="V410" i="36"/>
  <c r="V418" i="36"/>
  <c r="V426" i="36"/>
  <c r="V356" i="36"/>
  <c r="V392" i="36"/>
  <c r="V341" i="36"/>
  <c r="V398" i="36"/>
  <c r="V402" i="36"/>
  <c r="V380" i="36"/>
  <c r="V484" i="36"/>
  <c r="V469" i="36"/>
  <c r="V371" i="36"/>
  <c r="V424" i="36"/>
  <c r="V491" i="36"/>
  <c r="V466" i="36"/>
  <c r="V474" i="36"/>
  <c r="V478" i="36"/>
  <c r="V483" i="36"/>
  <c r="V425" i="36"/>
  <c r="V490" i="36"/>
  <c r="V461" i="36"/>
  <c r="V463" i="36"/>
  <c r="V471" i="36"/>
  <c r="V384" i="36"/>
  <c r="V482" i="36"/>
  <c r="V489" i="36"/>
  <c r="V497" i="36"/>
  <c r="V505" i="36"/>
  <c r="V401" i="36"/>
  <c r="V468" i="36"/>
  <c r="V477" i="36"/>
  <c r="V515" i="36"/>
  <c r="V394" i="36"/>
  <c r="V408" i="36"/>
  <c r="V395" i="36"/>
  <c r="V465" i="36"/>
  <c r="V387" i="36"/>
  <c r="V409" i="36"/>
  <c r="V487" i="36"/>
  <c r="V495" i="36"/>
  <c r="V503" i="36"/>
  <c r="V512" i="36"/>
  <c r="V528" i="36"/>
  <c r="V470" i="36"/>
  <c r="V476" i="36"/>
  <c r="V480" i="36"/>
  <c r="V486" i="36"/>
  <c r="V494" i="36"/>
  <c r="V502" i="36"/>
  <c r="V510" i="36"/>
  <c r="V526" i="36"/>
  <c r="V417" i="36"/>
  <c r="V464" i="36"/>
  <c r="V472" i="36"/>
  <c r="V475" i="36"/>
  <c r="V479" i="36"/>
  <c r="V523" i="36"/>
  <c r="U475" i="36"/>
  <c r="X7" i="36"/>
  <c r="X22" i="36"/>
  <c r="X26" i="36"/>
  <c r="X30" i="36"/>
  <c r="X35" i="36"/>
  <c r="X41" i="36"/>
  <c r="X49" i="36"/>
  <c r="X59" i="36"/>
  <c r="X75" i="36"/>
  <c r="X76" i="36"/>
  <c r="X77" i="36"/>
  <c r="X78" i="36"/>
  <c r="X79" i="36"/>
  <c r="X80" i="36"/>
  <c r="X81" i="36"/>
  <c r="X82" i="36"/>
  <c r="X83" i="36"/>
  <c r="X84" i="36"/>
  <c r="X85" i="36"/>
  <c r="X86" i="36"/>
  <c r="X87" i="36"/>
  <c r="X88" i="36"/>
  <c r="X89" i="36"/>
  <c r="X90" i="36"/>
  <c r="X91" i="36"/>
  <c r="X92" i="36"/>
  <c r="X93" i="36"/>
  <c r="X94" i="36"/>
  <c r="X95" i="36"/>
  <c r="X96" i="36"/>
  <c r="X97" i="36"/>
  <c r="X98" i="36"/>
  <c r="X99" i="36"/>
  <c r="X100" i="36"/>
  <c r="X101" i="36"/>
  <c r="X102" i="36"/>
  <c r="X18" i="36"/>
  <c r="X25" i="36"/>
  <c r="X29" i="36"/>
  <c r="X34" i="36"/>
  <c r="X11" i="36"/>
  <c r="X33" i="36"/>
  <c r="X46" i="36"/>
  <c r="X54" i="36"/>
  <c r="X8" i="36"/>
  <c r="X17" i="36"/>
  <c r="X45" i="36"/>
  <c r="X53" i="36"/>
  <c r="X67" i="36"/>
  <c r="X39" i="36"/>
  <c r="X14" i="36"/>
  <c r="X16" i="36"/>
  <c r="X32" i="36"/>
  <c r="X68" i="36"/>
  <c r="X10" i="36"/>
  <c r="X57" i="36"/>
  <c r="X61" i="36"/>
  <c r="X72" i="36"/>
  <c r="X21" i="36"/>
  <c r="X23" i="36"/>
  <c r="X36" i="36"/>
  <c r="X66" i="36"/>
  <c r="X27" i="36"/>
  <c r="X38" i="36"/>
  <c r="X19" i="36"/>
  <c r="X56" i="36"/>
  <c r="X71" i="36"/>
  <c r="X13" i="36"/>
  <c r="X40" i="36"/>
  <c r="X70" i="36"/>
  <c r="X9" i="36"/>
  <c r="X109" i="36"/>
  <c r="X64" i="36"/>
  <c r="X12" i="36"/>
  <c r="X42" i="36"/>
  <c r="X31" i="36"/>
  <c r="X112" i="36"/>
  <c r="X37" i="36"/>
  <c r="X69" i="36"/>
  <c r="X126" i="36"/>
  <c r="X142" i="36"/>
  <c r="X60" i="36"/>
  <c r="X20" i="36"/>
  <c r="X28" i="36"/>
  <c r="X44" i="36"/>
  <c r="X134" i="36"/>
  <c r="X150" i="36"/>
  <c r="X151" i="36"/>
  <c r="X152" i="36"/>
  <c r="X153" i="36"/>
  <c r="X154" i="36"/>
  <c r="X74" i="36"/>
  <c r="X132" i="36"/>
  <c r="X148" i="36"/>
  <c r="X65" i="36"/>
  <c r="X111" i="36"/>
  <c r="X117" i="36"/>
  <c r="X131" i="36"/>
  <c r="X147" i="36"/>
  <c r="X58" i="36"/>
  <c r="X15" i="36"/>
  <c r="X47" i="36"/>
  <c r="X108" i="36"/>
  <c r="X128" i="36"/>
  <c r="X135" i="36"/>
  <c r="X162" i="36"/>
  <c r="X168" i="36"/>
  <c r="X184" i="36"/>
  <c r="X55" i="36"/>
  <c r="X110" i="36"/>
  <c r="X115" i="36"/>
  <c r="X118" i="36"/>
  <c r="X138" i="36"/>
  <c r="X167" i="36"/>
  <c r="X48" i="36"/>
  <c r="X121" i="36"/>
  <c r="X141" i="36"/>
  <c r="X156" i="36"/>
  <c r="X182" i="36"/>
  <c r="X124" i="36"/>
  <c r="X161" i="36"/>
  <c r="X62" i="36"/>
  <c r="X144" i="36"/>
  <c r="X43" i="36"/>
  <c r="X127" i="36"/>
  <c r="X155" i="36"/>
  <c r="X179" i="36"/>
  <c r="X50" i="36"/>
  <c r="X107" i="36"/>
  <c r="X114" i="36"/>
  <c r="X130" i="36"/>
  <c r="X137" i="36"/>
  <c r="X160" i="36"/>
  <c r="X51" i="36"/>
  <c r="X103" i="36"/>
  <c r="X105" i="36"/>
  <c r="X123" i="36"/>
  <c r="X176" i="36"/>
  <c r="X133" i="36"/>
  <c r="X143" i="36"/>
  <c r="X159" i="36"/>
  <c r="X175" i="36"/>
  <c r="X191" i="36"/>
  <c r="X24" i="36"/>
  <c r="X52" i="36"/>
  <c r="X146" i="36"/>
  <c r="X164" i="36"/>
  <c r="X174" i="36"/>
  <c r="X116" i="36"/>
  <c r="X129" i="36"/>
  <c r="X136" i="36"/>
  <c r="X173" i="36"/>
  <c r="X158" i="36"/>
  <c r="X180" i="36"/>
  <c r="X190" i="36"/>
  <c r="X200" i="36"/>
  <c r="X216" i="36"/>
  <c r="X232" i="36"/>
  <c r="X113" i="36"/>
  <c r="X145" i="36"/>
  <c r="X199" i="36"/>
  <c r="X119" i="36"/>
  <c r="X169" i="36"/>
  <c r="X196" i="36"/>
  <c r="X212" i="36"/>
  <c r="X228" i="36"/>
  <c r="X163" i="36"/>
  <c r="X195" i="36"/>
  <c r="X177" i="36"/>
  <c r="X120" i="36"/>
  <c r="X208" i="36"/>
  <c r="X224" i="36"/>
  <c r="X73" i="36"/>
  <c r="X170" i="36"/>
  <c r="X181" i="36"/>
  <c r="X187" i="36"/>
  <c r="X193" i="36"/>
  <c r="X207" i="36"/>
  <c r="X223" i="36"/>
  <c r="X104" i="36"/>
  <c r="X125" i="36"/>
  <c r="X139" i="36"/>
  <c r="X206" i="36"/>
  <c r="X222" i="36"/>
  <c r="X238" i="36"/>
  <c r="X239" i="36"/>
  <c r="X240" i="36"/>
  <c r="X241" i="36"/>
  <c r="X242" i="36"/>
  <c r="X243" i="36"/>
  <c r="X244" i="36"/>
  <c r="X211" i="36"/>
  <c r="X140" i="36"/>
  <c r="X205" i="36"/>
  <c r="X219" i="36"/>
  <c r="X249" i="36"/>
  <c r="X265" i="36"/>
  <c r="X185" i="36"/>
  <c r="X192" i="36"/>
  <c r="X233" i="36"/>
  <c r="X248" i="36"/>
  <c r="X194" i="36"/>
  <c r="X198" i="36"/>
  <c r="X213" i="36"/>
  <c r="X227" i="36"/>
  <c r="X106" i="36"/>
  <c r="X183" i="36"/>
  <c r="X188" i="36"/>
  <c r="X210" i="36"/>
  <c r="X202" i="36"/>
  <c r="X204" i="36"/>
  <c r="X218" i="36"/>
  <c r="X122" i="36"/>
  <c r="X171" i="36"/>
  <c r="X186" i="36"/>
  <c r="X215" i="36"/>
  <c r="X229" i="36"/>
  <c r="X165" i="36"/>
  <c r="X172" i="36"/>
  <c r="X226" i="36"/>
  <c r="X237" i="36"/>
  <c r="X256" i="36"/>
  <c r="X157" i="36"/>
  <c r="X217" i="36"/>
  <c r="X220" i="36"/>
  <c r="X225" i="36"/>
  <c r="X258" i="36"/>
  <c r="X273" i="36"/>
  <c r="X201" i="36"/>
  <c r="X264" i="36"/>
  <c r="X245" i="36"/>
  <c r="X253" i="36"/>
  <c r="X263" i="36"/>
  <c r="X283" i="36"/>
  <c r="X209" i="36"/>
  <c r="X257" i="36"/>
  <c r="X271" i="36"/>
  <c r="X282" i="36"/>
  <c r="X63" i="36"/>
  <c r="X203" i="36"/>
  <c r="X235" i="36"/>
  <c r="X189" i="36"/>
  <c r="X269" i="36"/>
  <c r="X278" i="36"/>
  <c r="X254" i="36"/>
  <c r="X287" i="36"/>
  <c r="X221" i="36"/>
  <c r="X231" i="36"/>
  <c r="X260" i="36"/>
  <c r="X290" i="36"/>
  <c r="X306" i="36"/>
  <c r="X322" i="36"/>
  <c r="X270" i="36"/>
  <c r="X149" i="36"/>
  <c r="X247" i="36"/>
  <c r="X275" i="36"/>
  <c r="X296" i="36"/>
  <c r="X320" i="36"/>
  <c r="X236" i="36"/>
  <c r="X262" i="36"/>
  <c r="X299" i="36"/>
  <c r="X280" i="36"/>
  <c r="X286" i="36"/>
  <c r="X302" i="36"/>
  <c r="X251" i="36"/>
  <c r="X267" i="36"/>
  <c r="X272" i="36"/>
  <c r="X277" i="36"/>
  <c r="X289" i="36"/>
  <c r="X305" i="36"/>
  <c r="X312" i="36"/>
  <c r="X317" i="36"/>
  <c r="X333" i="36"/>
  <c r="X255" i="36"/>
  <c r="X292" i="36"/>
  <c r="X166" i="36"/>
  <c r="X295" i="36"/>
  <c r="X331" i="36"/>
  <c r="X259" i="36"/>
  <c r="X298" i="36"/>
  <c r="X330" i="36"/>
  <c r="X274" i="36"/>
  <c r="X285" i="36"/>
  <c r="X301" i="36"/>
  <c r="X311" i="36"/>
  <c r="X315" i="36"/>
  <c r="X329" i="36"/>
  <c r="X178" i="36"/>
  <c r="X214" i="36"/>
  <c r="X261" i="36"/>
  <c r="X279" i="36"/>
  <c r="X288" i="36"/>
  <c r="X304" i="36"/>
  <c r="X328" i="36"/>
  <c r="X197" i="36"/>
  <c r="X246" i="36"/>
  <c r="X266" i="36"/>
  <c r="X294" i="36"/>
  <c r="X321" i="36"/>
  <c r="X338" i="36"/>
  <c r="X344" i="36"/>
  <c r="X349" i="36"/>
  <c r="X268" i="36"/>
  <c r="X291" i="36"/>
  <c r="X323" i="36"/>
  <c r="X354" i="36"/>
  <c r="X360" i="36"/>
  <c r="X368" i="36"/>
  <c r="X381" i="36"/>
  <c r="X297" i="36"/>
  <c r="X325" i="36"/>
  <c r="X335" i="36"/>
  <c r="X380" i="36"/>
  <c r="X250" i="36"/>
  <c r="X348" i="36"/>
  <c r="X359" i="36"/>
  <c r="X309" i="36"/>
  <c r="X327" i="36"/>
  <c r="X340" i="36"/>
  <c r="X343" i="36"/>
  <c r="X353" i="36"/>
  <c r="X252" i="36"/>
  <c r="X332" i="36"/>
  <c r="X358" i="36"/>
  <c r="X366" i="36"/>
  <c r="X377" i="36"/>
  <c r="X337" i="36"/>
  <c r="X347" i="36"/>
  <c r="X376" i="36"/>
  <c r="X318" i="36"/>
  <c r="X352" i="36"/>
  <c r="X365" i="36"/>
  <c r="X375" i="36"/>
  <c r="X293" i="36"/>
  <c r="X303" i="36"/>
  <c r="X310" i="36"/>
  <c r="X334" i="36"/>
  <c r="X357" i="36"/>
  <c r="X374" i="36"/>
  <c r="X281" i="36"/>
  <c r="X307" i="36"/>
  <c r="X313" i="36"/>
  <c r="X316" i="36"/>
  <c r="X324" i="36"/>
  <c r="X339" i="36"/>
  <c r="X351" i="36"/>
  <c r="X230" i="36"/>
  <c r="X314" i="36"/>
  <c r="X350" i="36"/>
  <c r="X362" i="36"/>
  <c r="X370" i="36"/>
  <c r="X234" i="36"/>
  <c r="X284" i="36"/>
  <c r="X308" i="36"/>
  <c r="X319" i="36"/>
  <c r="X361" i="36"/>
  <c r="X369" i="36"/>
  <c r="X408" i="36"/>
  <c r="X416" i="36"/>
  <c r="X424" i="36"/>
  <c r="X336" i="36"/>
  <c r="X384" i="36"/>
  <c r="X391" i="36"/>
  <c r="X407" i="36"/>
  <c r="X415" i="36"/>
  <c r="X423" i="36"/>
  <c r="X367" i="36"/>
  <c r="X378" i="36"/>
  <c r="X394" i="36"/>
  <c r="X401" i="36"/>
  <c r="X276" i="36"/>
  <c r="X363" i="36"/>
  <c r="X386" i="36"/>
  <c r="X397" i="36"/>
  <c r="X406" i="36"/>
  <c r="X414" i="36"/>
  <c r="X422" i="36"/>
  <c r="X430" i="36"/>
  <c r="X431" i="36"/>
  <c r="X432" i="36"/>
  <c r="X433" i="36"/>
  <c r="X434" i="36"/>
  <c r="X435" i="36"/>
  <c r="X436" i="36"/>
  <c r="X437" i="36"/>
  <c r="X438" i="36"/>
  <c r="X439" i="36"/>
  <c r="X440" i="36"/>
  <c r="X441" i="36"/>
  <c r="X442" i="36"/>
  <c r="X443" i="36"/>
  <c r="X444" i="36"/>
  <c r="X445" i="36"/>
  <c r="X446" i="36"/>
  <c r="X447" i="36"/>
  <c r="X448" i="36"/>
  <c r="X449" i="36"/>
  <c r="X450" i="36"/>
  <c r="X451" i="36"/>
  <c r="X452" i="36"/>
  <c r="X453" i="36"/>
  <c r="X454" i="36"/>
  <c r="X455" i="36"/>
  <c r="X456" i="36"/>
  <c r="X457" i="36"/>
  <c r="X458" i="36"/>
  <c r="X459" i="36"/>
  <c r="X460" i="36"/>
  <c r="X461" i="36"/>
  <c r="X462" i="36"/>
  <c r="X463" i="36"/>
  <c r="X464" i="36"/>
  <c r="X465" i="36"/>
  <c r="X466" i="36"/>
  <c r="X467" i="36"/>
  <c r="X468" i="36"/>
  <c r="X469" i="36"/>
  <c r="X470" i="36"/>
  <c r="X471" i="36"/>
  <c r="X472" i="36"/>
  <c r="X473" i="36"/>
  <c r="X474" i="36"/>
  <c r="X475" i="36"/>
  <c r="X476" i="36"/>
  <c r="X477" i="36"/>
  <c r="X478" i="36"/>
  <c r="X479" i="36"/>
  <c r="X480" i="36"/>
  <c r="X481" i="36"/>
  <c r="X482" i="36"/>
  <c r="X483" i="36"/>
  <c r="X484" i="36"/>
  <c r="X485" i="36"/>
  <c r="X486" i="36"/>
  <c r="X487" i="36"/>
  <c r="X488" i="36"/>
  <c r="X489" i="36"/>
  <c r="X490" i="36"/>
  <c r="X491" i="36"/>
  <c r="X492" i="36"/>
  <c r="X493" i="36"/>
  <c r="X494" i="36"/>
  <c r="X495" i="36"/>
  <c r="X496" i="36"/>
  <c r="X497" i="36"/>
  <c r="X498" i="36"/>
  <c r="X499" i="36"/>
  <c r="X500" i="36"/>
  <c r="X501" i="36"/>
  <c r="X502" i="36"/>
  <c r="X503" i="36"/>
  <c r="X504" i="36"/>
  <c r="X505" i="36"/>
  <c r="X506" i="36"/>
  <c r="X507" i="36"/>
  <c r="X508" i="36"/>
  <c r="X509" i="36"/>
  <c r="X510" i="36"/>
  <c r="X511" i="36"/>
  <c r="X512" i="36"/>
  <c r="X513" i="36"/>
  <c r="X514" i="36"/>
  <c r="X515" i="36"/>
  <c r="X516" i="36"/>
  <c r="X517" i="36"/>
  <c r="X518" i="36"/>
  <c r="X519" i="36"/>
  <c r="X520" i="36"/>
  <c r="X521" i="36"/>
  <c r="X522" i="36"/>
  <c r="X523" i="36"/>
  <c r="X524" i="36"/>
  <c r="X525" i="36"/>
  <c r="X526" i="36"/>
  <c r="X527" i="36"/>
  <c r="X528" i="36"/>
  <c r="X372" i="36"/>
  <c r="X388" i="36"/>
  <c r="X405" i="36"/>
  <c r="X413" i="36"/>
  <c r="X421" i="36"/>
  <c r="X429" i="36"/>
  <c r="X364" i="36"/>
  <c r="X400" i="36"/>
  <c r="X390" i="36"/>
  <c r="X393" i="36"/>
  <c r="X404" i="36"/>
  <c r="X412" i="36"/>
  <c r="X420" i="36"/>
  <c r="X428" i="36"/>
  <c r="X345" i="36"/>
  <c r="X383" i="36"/>
  <c r="X396" i="36"/>
  <c r="X355" i="36"/>
  <c r="X379" i="36"/>
  <c r="X411" i="36"/>
  <c r="X419" i="36"/>
  <c r="X427" i="36"/>
  <c r="X346" i="36"/>
  <c r="X385" i="36"/>
  <c r="X399" i="36"/>
  <c r="X403" i="36"/>
  <c r="X387" i="36"/>
  <c r="X392" i="36"/>
  <c r="X342" i="36"/>
  <c r="X389" i="36"/>
  <c r="X398" i="36"/>
  <c r="X402" i="36"/>
  <c r="X417" i="36"/>
  <c r="X341" i="36"/>
  <c r="X418" i="36"/>
  <c r="X371" i="36"/>
  <c r="X382" i="36"/>
  <c r="X373" i="36"/>
  <c r="X425" i="36"/>
  <c r="X356" i="36"/>
  <c r="X426" i="36"/>
  <c r="X300" i="36"/>
  <c r="X395" i="36"/>
  <c r="X409" i="36"/>
  <c r="X326" i="36"/>
  <c r="I6" i="36"/>
  <c r="I514" i="36"/>
  <c r="I498" i="36"/>
  <c r="I482" i="36"/>
  <c r="I466" i="36"/>
  <c r="I450" i="36"/>
  <c r="I434" i="36"/>
  <c r="Z434" i="36" s="1"/>
  <c r="I418" i="36"/>
  <c r="Z418" i="36" s="1"/>
  <c r="I402" i="36"/>
  <c r="I386" i="36"/>
  <c r="I370" i="36"/>
  <c r="I354" i="36"/>
  <c r="I338" i="36"/>
  <c r="I322" i="36"/>
  <c r="I306" i="36"/>
  <c r="I290" i="36"/>
  <c r="I274" i="36"/>
  <c r="I258" i="36"/>
  <c r="I242" i="36"/>
  <c r="I226" i="36"/>
  <c r="I210" i="36"/>
  <c r="I194" i="36"/>
  <c r="I178" i="36"/>
  <c r="Z178" i="36" s="1"/>
  <c r="I162" i="36"/>
  <c r="Z162" i="36" s="1"/>
  <c r="I146" i="36"/>
  <c r="I130" i="36"/>
  <c r="I114" i="36"/>
  <c r="I95" i="36"/>
  <c r="I77" i="36"/>
  <c r="I59" i="36"/>
  <c r="I40" i="36"/>
  <c r="L6" i="36"/>
  <c r="U529" i="36"/>
  <c r="O528" i="36"/>
  <c r="Y526" i="36"/>
  <c r="Q525" i="36"/>
  <c r="K524" i="36"/>
  <c r="T522" i="36"/>
  <c r="M521" i="36"/>
  <c r="V519" i="36"/>
  <c r="P518" i="36"/>
  <c r="Y516" i="36"/>
  <c r="R515" i="36"/>
  <c r="L514" i="36"/>
  <c r="T512" i="36"/>
  <c r="L511" i="36"/>
  <c r="Q509" i="36"/>
  <c r="V507" i="36"/>
  <c r="M506" i="36"/>
  <c r="Q504" i="36"/>
  <c r="K501" i="36"/>
  <c r="R499" i="36"/>
  <c r="U497" i="36"/>
  <c r="N496" i="36"/>
  <c r="U493" i="36"/>
  <c r="R490" i="36"/>
  <c r="Y486" i="36"/>
  <c r="M482" i="36"/>
  <c r="O475" i="36"/>
  <c r="U464" i="36"/>
  <c r="M445" i="36"/>
  <c r="K411" i="36"/>
  <c r="N516" i="36"/>
  <c r="P513" i="36"/>
  <c r="Q528" i="36"/>
  <c r="L527" i="36"/>
  <c r="T525" i="36"/>
  <c r="M524" i="36"/>
  <c r="S518" i="36"/>
  <c r="W7" i="36"/>
  <c r="W8" i="36"/>
  <c r="W9" i="36"/>
  <c r="W10" i="36"/>
  <c r="W11" i="36"/>
  <c r="W35" i="36"/>
  <c r="W12" i="36"/>
  <c r="W58" i="36"/>
  <c r="W74" i="36"/>
  <c r="W21" i="36"/>
  <c r="W39" i="36"/>
  <c r="W47" i="36"/>
  <c r="W14" i="36"/>
  <c r="W24" i="36"/>
  <c r="W28" i="36"/>
  <c r="W38" i="36"/>
  <c r="W20" i="36"/>
  <c r="W32" i="36"/>
  <c r="W66" i="36"/>
  <c r="W16" i="36"/>
  <c r="W30" i="36"/>
  <c r="W62" i="36"/>
  <c r="W73" i="36"/>
  <c r="W94" i="36"/>
  <c r="W41" i="36"/>
  <c r="W53" i="36"/>
  <c r="W61" i="36"/>
  <c r="W72" i="36"/>
  <c r="W79" i="36"/>
  <c r="W91" i="36"/>
  <c r="W23" i="36"/>
  <c r="W36" i="36"/>
  <c r="W25" i="36"/>
  <c r="W27" i="36"/>
  <c r="W78" i="36"/>
  <c r="W89" i="36"/>
  <c r="W17" i="36"/>
  <c r="W19" i="36"/>
  <c r="W29" i="36"/>
  <c r="W56" i="36"/>
  <c r="W71" i="36"/>
  <c r="W15" i="36"/>
  <c r="W31" i="36"/>
  <c r="W43" i="36"/>
  <c r="W46" i="36"/>
  <c r="W49" i="36"/>
  <c r="W52" i="36"/>
  <c r="W60" i="36"/>
  <c r="W65" i="36"/>
  <c r="W77" i="36"/>
  <c r="W87" i="36"/>
  <c r="W103" i="36"/>
  <c r="W104" i="36"/>
  <c r="W105" i="36"/>
  <c r="W106" i="36"/>
  <c r="W107" i="36"/>
  <c r="W108" i="36"/>
  <c r="W109" i="36"/>
  <c r="W110" i="36"/>
  <c r="W111" i="36"/>
  <c r="W112" i="36"/>
  <c r="W113" i="36"/>
  <c r="W114" i="36"/>
  <c r="W115" i="36"/>
  <c r="W116" i="36"/>
  <c r="W117" i="36"/>
  <c r="W118" i="36"/>
  <c r="W119" i="36"/>
  <c r="W33" i="36"/>
  <c r="W55" i="36"/>
  <c r="W64" i="36"/>
  <c r="W84" i="36"/>
  <c r="W100" i="36"/>
  <c r="W67" i="36"/>
  <c r="W85" i="36"/>
  <c r="W34" i="36"/>
  <c r="W45" i="36"/>
  <c r="W48" i="36"/>
  <c r="W51" i="36"/>
  <c r="W98" i="36"/>
  <c r="W102" i="36"/>
  <c r="W26" i="36"/>
  <c r="BH19" i="36" s="1"/>
  <c r="W22" i="36"/>
  <c r="W54" i="36"/>
  <c r="W101" i="36"/>
  <c r="W57" i="36"/>
  <c r="W69" i="36"/>
  <c r="W81" i="36"/>
  <c r="W83" i="36"/>
  <c r="W88" i="36"/>
  <c r="W97" i="36"/>
  <c r="W18" i="36"/>
  <c r="W42" i="36"/>
  <c r="W125" i="36"/>
  <c r="W141" i="36"/>
  <c r="W13" i="36"/>
  <c r="W82" i="36"/>
  <c r="W96" i="36"/>
  <c r="W133" i="36"/>
  <c r="W149" i="36"/>
  <c r="W131" i="36"/>
  <c r="W147" i="36"/>
  <c r="W130" i="36"/>
  <c r="W146" i="36"/>
  <c r="W50" i="36"/>
  <c r="W68" i="36"/>
  <c r="W76" i="36"/>
  <c r="W138" i="36"/>
  <c r="W152" i="36"/>
  <c r="W167" i="36"/>
  <c r="W183" i="36"/>
  <c r="W121" i="36"/>
  <c r="W148" i="36"/>
  <c r="W156" i="36"/>
  <c r="W124" i="36"/>
  <c r="W161" i="36"/>
  <c r="W181" i="36"/>
  <c r="W144" i="36"/>
  <c r="W166" i="36"/>
  <c r="W127" i="36"/>
  <c r="W134" i="36"/>
  <c r="W151" i="36"/>
  <c r="W155" i="36"/>
  <c r="W137" i="36"/>
  <c r="W160" i="36"/>
  <c r="W178" i="36"/>
  <c r="W63" i="36"/>
  <c r="W86" i="36"/>
  <c r="W92" i="36"/>
  <c r="W120" i="36"/>
  <c r="W140" i="36"/>
  <c r="W165" i="36"/>
  <c r="W143" i="36"/>
  <c r="W150" i="36"/>
  <c r="W154" i="36"/>
  <c r="W159" i="36"/>
  <c r="W175" i="36"/>
  <c r="W44" i="36"/>
  <c r="W126" i="36"/>
  <c r="W164" i="36"/>
  <c r="W174" i="36"/>
  <c r="W190" i="36"/>
  <c r="W90" i="36"/>
  <c r="W93" i="36"/>
  <c r="W129" i="36"/>
  <c r="W136" i="36"/>
  <c r="W173" i="36"/>
  <c r="W37" i="36"/>
  <c r="W139" i="36"/>
  <c r="W158" i="36"/>
  <c r="W172" i="36"/>
  <c r="W145" i="36"/>
  <c r="W199" i="36"/>
  <c r="W215" i="36"/>
  <c r="W231" i="36"/>
  <c r="W198" i="36"/>
  <c r="W40" i="36"/>
  <c r="W80" i="36"/>
  <c r="W123" i="36"/>
  <c r="W132" i="36"/>
  <c r="W162" i="36"/>
  <c r="W163" i="36"/>
  <c r="W195" i="36"/>
  <c r="BH10" i="36" s="1"/>
  <c r="W211" i="36"/>
  <c r="W227" i="36"/>
  <c r="W128" i="36"/>
  <c r="W142" i="36"/>
  <c r="W177" i="36"/>
  <c r="W188" i="36"/>
  <c r="W70" i="36"/>
  <c r="W179" i="36"/>
  <c r="W170" i="36"/>
  <c r="W187" i="36"/>
  <c r="W193" i="36"/>
  <c r="W207" i="36"/>
  <c r="W223" i="36"/>
  <c r="W206" i="36"/>
  <c r="W222" i="36"/>
  <c r="W238" i="36"/>
  <c r="W239" i="36"/>
  <c r="W240" i="36"/>
  <c r="W241" i="36"/>
  <c r="W242" i="36"/>
  <c r="W243" i="36"/>
  <c r="W192" i="36"/>
  <c r="W205" i="36"/>
  <c r="W221" i="36"/>
  <c r="W237" i="36"/>
  <c r="W59" i="36"/>
  <c r="W75" i="36"/>
  <c r="W99" i="36"/>
  <c r="W182" i="36"/>
  <c r="W208" i="36"/>
  <c r="W168" i="36"/>
  <c r="W185" i="36"/>
  <c r="W233" i="36"/>
  <c r="W248" i="36"/>
  <c r="W264" i="36"/>
  <c r="W194" i="36"/>
  <c r="W216" i="36"/>
  <c r="W230" i="36"/>
  <c r="W247" i="36"/>
  <c r="W153" i="36"/>
  <c r="W169" i="36"/>
  <c r="W196" i="36"/>
  <c r="W210" i="36"/>
  <c r="W180" i="36"/>
  <c r="W200" i="36"/>
  <c r="W202" i="36"/>
  <c r="W204" i="36"/>
  <c r="W176" i="36"/>
  <c r="W122" i="36"/>
  <c r="W171" i="36"/>
  <c r="W186" i="36"/>
  <c r="W232" i="36"/>
  <c r="W229" i="36"/>
  <c r="W135" i="36"/>
  <c r="W212" i="36"/>
  <c r="W226" i="36"/>
  <c r="W209" i="36"/>
  <c r="W220" i="36"/>
  <c r="W255" i="36"/>
  <c r="W214" i="36"/>
  <c r="W228" i="36"/>
  <c r="W201" i="36"/>
  <c r="W218" i="36"/>
  <c r="W272" i="36"/>
  <c r="W284" i="36"/>
  <c r="W285" i="36"/>
  <c r="W286" i="36"/>
  <c r="W287" i="36"/>
  <c r="W288" i="36"/>
  <c r="W289" i="36"/>
  <c r="W290" i="36"/>
  <c r="W291" i="36"/>
  <c r="W292" i="36"/>
  <c r="W293" i="36"/>
  <c r="W294" i="36"/>
  <c r="W295" i="36"/>
  <c r="W296" i="36"/>
  <c r="W297" i="36"/>
  <c r="W298" i="36"/>
  <c r="W299" i="36"/>
  <c r="W300" i="36"/>
  <c r="W301" i="36"/>
  <c r="W302" i="36"/>
  <c r="W303" i="36"/>
  <c r="W304" i="36"/>
  <c r="W305" i="36"/>
  <c r="W306" i="36"/>
  <c r="W307" i="36"/>
  <c r="W308" i="36"/>
  <c r="W309" i="36"/>
  <c r="W310" i="36"/>
  <c r="W311" i="36"/>
  <c r="W312" i="36"/>
  <c r="W313" i="36"/>
  <c r="W314" i="36"/>
  <c r="W315" i="36"/>
  <c r="W316" i="36"/>
  <c r="W257" i="36"/>
  <c r="W271" i="36"/>
  <c r="W282" i="36"/>
  <c r="W203" i="36"/>
  <c r="W224" i="36"/>
  <c r="W235" i="36"/>
  <c r="W262" i="36"/>
  <c r="W281" i="36"/>
  <c r="W260" i="36"/>
  <c r="W277" i="36"/>
  <c r="W184" i="36"/>
  <c r="W273" i="36"/>
  <c r="W278" i="36"/>
  <c r="W258" i="36"/>
  <c r="W270" i="36"/>
  <c r="W321" i="36"/>
  <c r="W275" i="36"/>
  <c r="W217" i="36"/>
  <c r="W236" i="36"/>
  <c r="W265" i="36"/>
  <c r="W319" i="36"/>
  <c r="W157" i="36"/>
  <c r="W189" i="36"/>
  <c r="W245" i="36"/>
  <c r="W280" i="36"/>
  <c r="W283" i="36"/>
  <c r="W249" i="36"/>
  <c r="W251" i="36"/>
  <c r="W267" i="36"/>
  <c r="W317" i="36"/>
  <c r="W191" i="36"/>
  <c r="W253" i="36"/>
  <c r="W332" i="36"/>
  <c r="W213" i="36"/>
  <c r="W259" i="36"/>
  <c r="W269" i="36"/>
  <c r="W330" i="36"/>
  <c r="W95" i="36"/>
  <c r="W274" i="36"/>
  <c r="W329" i="36"/>
  <c r="W219" i="36"/>
  <c r="W261" i="36"/>
  <c r="W279" i="36"/>
  <c r="W328" i="36"/>
  <c r="W234" i="36"/>
  <c r="W276" i="36"/>
  <c r="W327" i="36"/>
  <c r="W244" i="36"/>
  <c r="W252" i="36"/>
  <c r="W268" i="36"/>
  <c r="W323" i="36"/>
  <c r="W354" i="36"/>
  <c r="W360" i="36"/>
  <c r="W325" i="36"/>
  <c r="W335" i="36"/>
  <c r="W380" i="36"/>
  <c r="W250" i="36"/>
  <c r="W348" i="36"/>
  <c r="W359" i="36"/>
  <c r="W367" i="36"/>
  <c r="W379" i="36"/>
  <c r="W340" i="36"/>
  <c r="W343" i="36"/>
  <c r="W353" i="36"/>
  <c r="W358" i="36"/>
  <c r="W366" i="36"/>
  <c r="W337" i="36"/>
  <c r="W347" i="36"/>
  <c r="W376" i="36"/>
  <c r="W318" i="36"/>
  <c r="W352" i="36"/>
  <c r="W365" i="36"/>
  <c r="W375" i="36"/>
  <c r="W263" i="36"/>
  <c r="W320" i="36"/>
  <c r="W334" i="36"/>
  <c r="W357" i="36"/>
  <c r="W374" i="36"/>
  <c r="W322" i="36"/>
  <c r="W324" i="36"/>
  <c r="W342" i="36"/>
  <c r="W346" i="36"/>
  <c r="W364" i="36"/>
  <c r="W373" i="36"/>
  <c r="W254" i="36"/>
  <c r="W225" i="36"/>
  <c r="W326" i="36"/>
  <c r="W356" i="36"/>
  <c r="W363" i="36"/>
  <c r="W246" i="36"/>
  <c r="W197" i="36"/>
  <c r="W341" i="36"/>
  <c r="W355" i="36"/>
  <c r="W338" i="36"/>
  <c r="W344" i="36"/>
  <c r="W349" i="36"/>
  <c r="W382" i="36"/>
  <c r="W383" i="36"/>
  <c r="W384" i="36"/>
  <c r="W385" i="36"/>
  <c r="W386" i="36"/>
  <c r="W387" i="36"/>
  <c r="W388" i="36"/>
  <c r="W389" i="36"/>
  <c r="W390" i="36"/>
  <c r="W266" i="36"/>
  <c r="W336" i="36"/>
  <c r="W369" i="36"/>
  <c r="W378" i="36"/>
  <c r="W394" i="36"/>
  <c r="W401" i="36"/>
  <c r="W397" i="36"/>
  <c r="W406" i="36"/>
  <c r="W414" i="36"/>
  <c r="W422" i="36"/>
  <c r="W430" i="36"/>
  <c r="W431" i="36"/>
  <c r="W432" i="36"/>
  <c r="W433" i="36"/>
  <c r="W434" i="36"/>
  <c r="W435" i="36"/>
  <c r="W436" i="36"/>
  <c r="W437" i="36"/>
  <c r="W438" i="36"/>
  <c r="W439" i="36"/>
  <c r="W440" i="36"/>
  <c r="W441" i="36"/>
  <c r="W442" i="36"/>
  <c r="W443" i="36"/>
  <c r="W444" i="36"/>
  <c r="W445" i="36"/>
  <c r="W446" i="36"/>
  <c r="W447" i="36"/>
  <c r="W448" i="36"/>
  <c r="W449" i="36"/>
  <c r="W450" i="36"/>
  <c r="W451" i="36"/>
  <c r="W452" i="36"/>
  <c r="W453" i="36"/>
  <c r="W454" i="36"/>
  <c r="W455" i="36"/>
  <c r="W456" i="36"/>
  <c r="W457" i="36"/>
  <c r="W458" i="36"/>
  <c r="W459" i="36"/>
  <c r="W460" i="36"/>
  <c r="W461" i="36"/>
  <c r="W462" i="36"/>
  <c r="W372" i="36"/>
  <c r="W331" i="36"/>
  <c r="W405" i="36"/>
  <c r="W413" i="36"/>
  <c r="W421" i="36"/>
  <c r="W429" i="36"/>
  <c r="W400" i="36"/>
  <c r="W339" i="36"/>
  <c r="W370" i="36"/>
  <c r="W393" i="36"/>
  <c r="W404" i="36"/>
  <c r="W412" i="36"/>
  <c r="W420" i="36"/>
  <c r="W428" i="36"/>
  <c r="W345" i="36"/>
  <c r="W396" i="36"/>
  <c r="W350" i="36"/>
  <c r="W368" i="36"/>
  <c r="W381" i="36"/>
  <c r="W411" i="36"/>
  <c r="W419" i="36"/>
  <c r="W427" i="36"/>
  <c r="W333" i="36"/>
  <c r="W399" i="36"/>
  <c r="W403" i="36"/>
  <c r="W351" i="36"/>
  <c r="W377" i="36"/>
  <c r="W410" i="36"/>
  <c r="W418" i="36"/>
  <c r="W426" i="36"/>
  <c r="W256" i="36"/>
  <c r="W371" i="36"/>
  <c r="W395" i="36"/>
  <c r="W409" i="36"/>
  <c r="W417" i="36"/>
  <c r="W425" i="36"/>
  <c r="W408" i="36"/>
  <c r="W416" i="36"/>
  <c r="W424" i="36"/>
  <c r="W398" i="36"/>
  <c r="W423" i="36"/>
  <c r="W464" i="36"/>
  <c r="W472" i="36"/>
  <c r="W475" i="36"/>
  <c r="W479" i="36"/>
  <c r="W484" i="36"/>
  <c r="W492" i="36"/>
  <c r="W391" i="36"/>
  <c r="W469" i="36"/>
  <c r="W392" i="36"/>
  <c r="W491" i="36"/>
  <c r="W466" i="36"/>
  <c r="W474" i="36"/>
  <c r="W478" i="36"/>
  <c r="W483" i="36"/>
  <c r="W490" i="36"/>
  <c r="W407" i="36"/>
  <c r="W463" i="36"/>
  <c r="W471" i="36"/>
  <c r="W482" i="36"/>
  <c r="W489" i="36"/>
  <c r="W497" i="36"/>
  <c r="W505" i="36"/>
  <c r="W516" i="36"/>
  <c r="W468" i="36"/>
  <c r="W477" i="36"/>
  <c r="W402" i="36"/>
  <c r="W361" i="36"/>
  <c r="W465" i="36"/>
  <c r="W473" i="36"/>
  <c r="W481" i="36"/>
  <c r="W513" i="36"/>
  <c r="W362" i="36"/>
  <c r="W415" i="36"/>
  <c r="W487" i="36"/>
  <c r="W470" i="36"/>
  <c r="W476" i="36"/>
  <c r="W511" i="36"/>
  <c r="W527" i="36"/>
  <c r="W485" i="36"/>
  <c r="W493" i="36"/>
  <c r="W501" i="36"/>
  <c r="W509" i="36"/>
  <c r="W524" i="36"/>
  <c r="W6" i="36"/>
  <c r="AF21" i="36"/>
  <c r="I17" i="36"/>
  <c r="I33" i="36"/>
  <c r="I49" i="36"/>
  <c r="I65" i="36"/>
  <c r="I81" i="36"/>
  <c r="Z81" i="36" s="1"/>
  <c r="I97" i="36"/>
  <c r="I113" i="36"/>
  <c r="I9" i="36"/>
  <c r="I25" i="36"/>
  <c r="I41" i="36"/>
  <c r="I57" i="36"/>
  <c r="I73" i="36"/>
  <c r="I89" i="36"/>
  <c r="I105" i="36"/>
  <c r="I529" i="36"/>
  <c r="I513" i="36"/>
  <c r="I497" i="36"/>
  <c r="I481" i="36"/>
  <c r="I465" i="36"/>
  <c r="I449" i="36"/>
  <c r="Z449" i="36" s="1"/>
  <c r="I433" i="36"/>
  <c r="I417" i="36"/>
  <c r="I401" i="36"/>
  <c r="I385" i="36"/>
  <c r="I369" i="36"/>
  <c r="I353" i="36"/>
  <c r="I337" i="36"/>
  <c r="I321" i="36"/>
  <c r="I305" i="36"/>
  <c r="I289" i="36"/>
  <c r="I273" i="36"/>
  <c r="I257" i="36"/>
  <c r="I241" i="36"/>
  <c r="I225" i="36"/>
  <c r="I209" i="36"/>
  <c r="I193" i="36"/>
  <c r="I177" i="36"/>
  <c r="I161" i="36"/>
  <c r="I145" i="36"/>
  <c r="I129" i="36"/>
  <c r="I112" i="36"/>
  <c r="I94" i="36"/>
  <c r="I76" i="36"/>
  <c r="I58" i="36"/>
  <c r="I39" i="36"/>
  <c r="I21" i="36"/>
  <c r="S529" i="36"/>
  <c r="N528" i="36"/>
  <c r="W526" i="36"/>
  <c r="O525" i="36"/>
  <c r="J524" i="36"/>
  <c r="S522" i="36"/>
  <c r="K521" i="36"/>
  <c r="U519" i="36"/>
  <c r="O518" i="36"/>
  <c r="V516" i="36"/>
  <c r="Q515" i="36"/>
  <c r="K514" i="36"/>
  <c r="Q512" i="36"/>
  <c r="K511" i="36"/>
  <c r="P509" i="36"/>
  <c r="U507" i="36"/>
  <c r="J506" i="36"/>
  <c r="P504" i="36"/>
  <c r="U502" i="36"/>
  <c r="Q499" i="36"/>
  <c r="K496" i="36"/>
  <c r="S493" i="36"/>
  <c r="Z493" i="36" s="1"/>
  <c r="W486" i="36"/>
  <c r="V481" i="36"/>
  <c r="O474" i="36"/>
  <c r="S464" i="36"/>
  <c r="X410" i="36"/>
  <c r="K493" i="36"/>
  <c r="M24" i="36"/>
  <c r="M28" i="36"/>
  <c r="M11" i="36"/>
  <c r="M14" i="36"/>
  <c r="M32" i="36"/>
  <c r="M65" i="36"/>
  <c r="M23" i="36"/>
  <c r="M27" i="36"/>
  <c r="M31" i="36"/>
  <c r="M43" i="36"/>
  <c r="M10" i="36"/>
  <c r="M16" i="36"/>
  <c r="M59" i="36"/>
  <c r="M7" i="36"/>
  <c r="M22" i="36"/>
  <c r="M57" i="36"/>
  <c r="M73" i="36"/>
  <c r="M25" i="36"/>
  <c r="M49" i="36"/>
  <c r="M60" i="36"/>
  <c r="M76" i="36"/>
  <c r="M84" i="36"/>
  <c r="M100" i="36"/>
  <c r="M15" i="36"/>
  <c r="M55" i="36"/>
  <c r="M75" i="36"/>
  <c r="M13" i="36"/>
  <c r="M33" i="36"/>
  <c r="M69" i="36"/>
  <c r="M82" i="36"/>
  <c r="M35" i="36"/>
  <c r="M48" i="36"/>
  <c r="M63" i="36"/>
  <c r="M95" i="36"/>
  <c r="M51" i="36"/>
  <c r="M74" i="36"/>
  <c r="M37" i="36"/>
  <c r="M42" i="36"/>
  <c r="M45" i="36"/>
  <c r="M58" i="36"/>
  <c r="M68" i="36"/>
  <c r="M93" i="36"/>
  <c r="M20" i="36"/>
  <c r="M30" i="36"/>
  <c r="M39" i="36"/>
  <c r="M18" i="36"/>
  <c r="M67" i="36"/>
  <c r="M79" i="36"/>
  <c r="M90" i="36"/>
  <c r="M41" i="36"/>
  <c r="M44" i="36"/>
  <c r="M61" i="36"/>
  <c r="M89" i="36"/>
  <c r="M102" i="36"/>
  <c r="M115" i="36"/>
  <c r="M71" i="36"/>
  <c r="M107" i="36"/>
  <c r="M105" i="36"/>
  <c r="M85" i="36"/>
  <c r="M96" i="36"/>
  <c r="M104" i="36"/>
  <c r="M36" i="36"/>
  <c r="M40" i="36"/>
  <c r="M80" i="36"/>
  <c r="M87" i="36"/>
  <c r="M103" i="36"/>
  <c r="M118" i="36"/>
  <c r="M132" i="36"/>
  <c r="M148" i="36"/>
  <c r="M19" i="36"/>
  <c r="M124" i="36"/>
  <c r="M140" i="36"/>
  <c r="M9" i="36"/>
  <c r="M54" i="36"/>
  <c r="M88" i="36"/>
  <c r="M99" i="36"/>
  <c r="M101" i="36"/>
  <c r="M122" i="36"/>
  <c r="M138" i="36"/>
  <c r="M62" i="36"/>
  <c r="M72" i="36"/>
  <c r="M78" i="36"/>
  <c r="M83" i="36"/>
  <c r="M106" i="36"/>
  <c r="M113" i="36"/>
  <c r="M121" i="36"/>
  <c r="M137" i="36"/>
  <c r="M86" i="36"/>
  <c r="M29" i="36"/>
  <c r="M81" i="36"/>
  <c r="M114" i="36"/>
  <c r="M150" i="36"/>
  <c r="M164" i="36"/>
  <c r="M174" i="36"/>
  <c r="M190" i="36"/>
  <c r="M123" i="36"/>
  <c r="M133" i="36"/>
  <c r="M173" i="36"/>
  <c r="M17" i="36"/>
  <c r="M56" i="36"/>
  <c r="M92" i="36"/>
  <c r="M109" i="36"/>
  <c r="M136" i="36"/>
  <c r="M143" i="36"/>
  <c r="M158" i="36"/>
  <c r="M172" i="36"/>
  <c r="M77" i="36"/>
  <c r="M98" i="36"/>
  <c r="M126" i="36"/>
  <c r="M146" i="36"/>
  <c r="M153" i="36"/>
  <c r="M163" i="36"/>
  <c r="M171" i="36"/>
  <c r="M50" i="36"/>
  <c r="M111" i="36"/>
  <c r="M119" i="36"/>
  <c r="M129" i="36"/>
  <c r="M116" i="36"/>
  <c r="M139" i="36"/>
  <c r="M149" i="36"/>
  <c r="M157" i="36"/>
  <c r="M169" i="36"/>
  <c r="M185" i="36"/>
  <c r="M34" i="36"/>
  <c r="M162" i="36"/>
  <c r="M168" i="36"/>
  <c r="M21" i="36"/>
  <c r="M8" i="36"/>
  <c r="M125" i="36"/>
  <c r="M145" i="36"/>
  <c r="M156" i="36"/>
  <c r="M182" i="36"/>
  <c r="M52" i="36"/>
  <c r="M64" i="36"/>
  <c r="M128" i="36"/>
  <c r="M161" i="36"/>
  <c r="M181" i="36"/>
  <c r="M108" i="36"/>
  <c r="M131" i="36"/>
  <c r="M166" i="36"/>
  <c r="M180" i="36"/>
  <c r="M46" i="36"/>
  <c r="M53" i="36"/>
  <c r="M70" i="36"/>
  <c r="M151" i="36"/>
  <c r="M155" i="36"/>
  <c r="M177" i="36"/>
  <c r="M184" i="36"/>
  <c r="M193" i="36"/>
  <c r="M206" i="36"/>
  <c r="M222" i="36"/>
  <c r="M238" i="36"/>
  <c r="M187" i="36"/>
  <c r="M66" i="36"/>
  <c r="M175" i="36"/>
  <c r="M47" i="36"/>
  <c r="M94" i="36"/>
  <c r="M167" i="36"/>
  <c r="M202" i="36"/>
  <c r="M218" i="36"/>
  <c r="M234" i="36"/>
  <c r="M147" i="36"/>
  <c r="M160" i="36"/>
  <c r="M170" i="36"/>
  <c r="M191" i="36"/>
  <c r="M201" i="36"/>
  <c r="M110" i="36"/>
  <c r="M120" i="36"/>
  <c r="M134" i="36"/>
  <c r="M152" i="36"/>
  <c r="M12" i="36"/>
  <c r="M198" i="36"/>
  <c r="M214" i="36"/>
  <c r="M230" i="36"/>
  <c r="M176" i="36"/>
  <c r="M197" i="36"/>
  <c r="M213" i="36"/>
  <c r="M229" i="36"/>
  <c r="M97" i="36"/>
  <c r="M130" i="36"/>
  <c r="M135" i="36"/>
  <c r="M144" i="36"/>
  <c r="M165" i="36"/>
  <c r="M189" i="36"/>
  <c r="M196" i="36"/>
  <c r="M212" i="36"/>
  <c r="M228" i="36"/>
  <c r="M26" i="36"/>
  <c r="M200" i="36"/>
  <c r="M207" i="36"/>
  <c r="M117" i="36"/>
  <c r="M188" i="36"/>
  <c r="M141" i="36"/>
  <c r="M183" i="36"/>
  <c r="M204" i="36"/>
  <c r="M232" i="36"/>
  <c r="M244" i="36"/>
  <c r="M255" i="36"/>
  <c r="M271" i="36"/>
  <c r="M142" i="36"/>
  <c r="M215" i="36"/>
  <c r="M226" i="36"/>
  <c r="M254" i="36"/>
  <c r="M186" i="36"/>
  <c r="M223" i="36"/>
  <c r="M237" i="36"/>
  <c r="M240" i="36"/>
  <c r="M195" i="36"/>
  <c r="M154" i="36"/>
  <c r="M199" i="36"/>
  <c r="M211" i="36"/>
  <c r="M231" i="36"/>
  <c r="M225" i="36"/>
  <c r="M38" i="36"/>
  <c r="M112" i="36"/>
  <c r="M178" i="36"/>
  <c r="M203" i="36"/>
  <c r="M208" i="36"/>
  <c r="M239" i="36"/>
  <c r="M91" i="36"/>
  <c r="M205" i="36"/>
  <c r="M236" i="36"/>
  <c r="M242" i="36"/>
  <c r="M247" i="36"/>
  <c r="M224" i="36"/>
  <c r="M227" i="36"/>
  <c r="M256" i="36"/>
  <c r="M260" i="36"/>
  <c r="M268" i="36"/>
  <c r="M127" i="36"/>
  <c r="M194" i="36"/>
  <c r="M216" i="36"/>
  <c r="M276" i="36"/>
  <c r="M209" i="36"/>
  <c r="M233" i="36"/>
  <c r="M275" i="36"/>
  <c r="M259" i="36"/>
  <c r="M266" i="36"/>
  <c r="M217" i="36"/>
  <c r="M258" i="36"/>
  <c r="M264" i="36"/>
  <c r="M284" i="36"/>
  <c r="M221" i="36"/>
  <c r="M251" i="36"/>
  <c r="M253" i="36"/>
  <c r="M295" i="36"/>
  <c r="M245" i="36"/>
  <c r="M277" i="36"/>
  <c r="M298" i="36"/>
  <c r="M311" i="36"/>
  <c r="M315" i="36"/>
  <c r="M328" i="36"/>
  <c r="M243" i="36"/>
  <c r="M274" i="36"/>
  <c r="M257" i="36"/>
  <c r="M269" i="36"/>
  <c r="M282" i="36"/>
  <c r="M288" i="36"/>
  <c r="M304" i="36"/>
  <c r="M291" i="36"/>
  <c r="M279" i="36"/>
  <c r="M294" i="36"/>
  <c r="M310" i="36"/>
  <c r="M314" i="36"/>
  <c r="M159" i="36"/>
  <c r="M261" i="36"/>
  <c r="M297" i="36"/>
  <c r="M323" i="36"/>
  <c r="M246" i="36"/>
  <c r="M250" i="36"/>
  <c r="M300" i="36"/>
  <c r="M192" i="36"/>
  <c r="M219" i="36"/>
  <c r="M241" i="36"/>
  <c r="M248" i="36"/>
  <c r="M263" i="36"/>
  <c r="M287" i="36"/>
  <c r="M303" i="36"/>
  <c r="M321" i="36"/>
  <c r="M252" i="36"/>
  <c r="M273" i="36"/>
  <c r="M281" i="36"/>
  <c r="M290" i="36"/>
  <c r="M306" i="36"/>
  <c r="M313" i="36"/>
  <c r="M320" i="36"/>
  <c r="M293" i="36"/>
  <c r="M309" i="36"/>
  <c r="M319" i="36"/>
  <c r="M335" i="36"/>
  <c r="M336" i="36"/>
  <c r="M337" i="36"/>
  <c r="M338" i="36"/>
  <c r="M339" i="36"/>
  <c r="M340" i="36"/>
  <c r="M341" i="36"/>
  <c r="M342" i="36"/>
  <c r="M343" i="36"/>
  <c r="M344" i="36"/>
  <c r="M345" i="36"/>
  <c r="M346" i="36"/>
  <c r="M347" i="36"/>
  <c r="M348" i="36"/>
  <c r="M349" i="36"/>
  <c r="M350" i="36"/>
  <c r="M351" i="36"/>
  <c r="M352" i="36"/>
  <c r="M353" i="36"/>
  <c r="M354" i="36"/>
  <c r="M355" i="36"/>
  <c r="M356" i="36"/>
  <c r="M357" i="36"/>
  <c r="M358" i="36"/>
  <c r="M359" i="36"/>
  <c r="M360" i="36"/>
  <c r="M361" i="36"/>
  <c r="M362" i="36"/>
  <c r="M363" i="36"/>
  <c r="M364" i="36"/>
  <c r="M365" i="36"/>
  <c r="M366" i="36"/>
  <c r="M367" i="36"/>
  <c r="M368" i="36"/>
  <c r="M369" i="36"/>
  <c r="M370" i="36"/>
  <c r="M371" i="36"/>
  <c r="M372" i="36"/>
  <c r="M373" i="36"/>
  <c r="M374" i="36"/>
  <c r="M375" i="36"/>
  <c r="M376" i="36"/>
  <c r="M377" i="36"/>
  <c r="M378" i="36"/>
  <c r="M379" i="36"/>
  <c r="M380" i="36"/>
  <c r="M381" i="36"/>
  <c r="M382" i="36"/>
  <c r="M220" i="36"/>
  <c r="M265" i="36"/>
  <c r="M278" i="36"/>
  <c r="M296" i="36"/>
  <c r="M318" i="36"/>
  <c r="M334" i="36"/>
  <c r="M283" i="36"/>
  <c r="M286" i="36"/>
  <c r="M302" i="36"/>
  <c r="M312" i="36"/>
  <c r="M235" i="36"/>
  <c r="M249" i="36"/>
  <c r="M285" i="36"/>
  <c r="M210" i="36"/>
  <c r="M270" i="36"/>
  <c r="M329" i="36"/>
  <c r="M292" i="36"/>
  <c r="M322" i="36"/>
  <c r="M316" i="36"/>
  <c r="M324" i="36"/>
  <c r="M331" i="36"/>
  <c r="M262" i="36"/>
  <c r="M299" i="36"/>
  <c r="M383" i="36"/>
  <c r="M384" i="36"/>
  <c r="M385" i="36"/>
  <c r="M386" i="36"/>
  <c r="M387" i="36"/>
  <c r="M388" i="36"/>
  <c r="M389" i="36"/>
  <c r="M390" i="36"/>
  <c r="M391" i="36"/>
  <c r="M392" i="36"/>
  <c r="M393" i="36"/>
  <c r="M394" i="36"/>
  <c r="M395" i="36"/>
  <c r="M396" i="36"/>
  <c r="M397" i="36"/>
  <c r="M398" i="36"/>
  <c r="M399" i="36"/>
  <c r="M400" i="36"/>
  <c r="M401" i="36"/>
  <c r="M402" i="36"/>
  <c r="M403" i="36"/>
  <c r="M404" i="36"/>
  <c r="M405" i="36"/>
  <c r="M406" i="36"/>
  <c r="M407" i="36"/>
  <c r="M408" i="36"/>
  <c r="M409" i="36"/>
  <c r="M410" i="36"/>
  <c r="M411" i="36"/>
  <c r="M412" i="36"/>
  <c r="M413" i="36"/>
  <c r="M414" i="36"/>
  <c r="M415" i="36"/>
  <c r="M416" i="36"/>
  <c r="M417" i="36"/>
  <c r="M418" i="36"/>
  <c r="M419" i="36"/>
  <c r="M420" i="36"/>
  <c r="M421" i="36"/>
  <c r="M422" i="36"/>
  <c r="M423" i="36"/>
  <c r="M424" i="36"/>
  <c r="M425" i="36"/>
  <c r="M426" i="36"/>
  <c r="M427" i="36"/>
  <c r="M428" i="36"/>
  <c r="M429" i="36"/>
  <c r="M430" i="36"/>
  <c r="M280" i="36"/>
  <c r="M326" i="36"/>
  <c r="M333" i="36"/>
  <c r="M272" i="36"/>
  <c r="M307" i="36"/>
  <c r="M179" i="36"/>
  <c r="M289" i="36"/>
  <c r="M317" i="36"/>
  <c r="M301" i="36"/>
  <c r="M325" i="36"/>
  <c r="M332" i="36"/>
  <c r="M327" i="36"/>
  <c r="M267" i="36"/>
  <c r="M305" i="36"/>
  <c r="M330" i="36"/>
  <c r="M308" i="36"/>
  <c r="M431" i="36"/>
  <c r="M432" i="36"/>
  <c r="M433" i="36"/>
  <c r="M434" i="36"/>
  <c r="M435" i="36"/>
  <c r="M436" i="36"/>
  <c r="M437" i="36"/>
  <c r="M440" i="36"/>
  <c r="M448" i="36"/>
  <c r="M456" i="36"/>
  <c r="M481" i="36"/>
  <c r="M468" i="36"/>
  <c r="M487" i="36"/>
  <c r="M495" i="36"/>
  <c r="M443" i="36"/>
  <c r="M451" i="36"/>
  <c r="M459" i="36"/>
  <c r="M465" i="36"/>
  <c r="M473" i="36"/>
  <c r="M476" i="36"/>
  <c r="M480" i="36"/>
  <c r="M486" i="36"/>
  <c r="M494" i="36"/>
  <c r="M438" i="36"/>
  <c r="M446" i="36"/>
  <c r="M454" i="36"/>
  <c r="M470" i="36"/>
  <c r="M485" i="36"/>
  <c r="M493" i="36"/>
  <c r="M441" i="36"/>
  <c r="M449" i="36"/>
  <c r="M457" i="36"/>
  <c r="M462" i="36"/>
  <c r="M467" i="36"/>
  <c r="M475" i="36"/>
  <c r="M479" i="36"/>
  <c r="M484" i="36"/>
  <c r="M492" i="36"/>
  <c r="M500" i="36"/>
  <c r="M508" i="36"/>
  <c r="M522" i="36"/>
  <c r="M444" i="36"/>
  <c r="M452" i="36"/>
  <c r="M460" i="36"/>
  <c r="M464" i="36"/>
  <c r="M439" i="36"/>
  <c r="M447" i="36"/>
  <c r="M455" i="36"/>
  <c r="M483" i="36"/>
  <c r="M519" i="36"/>
  <c r="M469" i="36"/>
  <c r="M478" i="36"/>
  <c r="M490" i="36"/>
  <c r="M442" i="36"/>
  <c r="M450" i="36"/>
  <c r="M458" i="36"/>
  <c r="M517" i="36"/>
  <c r="M461" i="36"/>
  <c r="M463" i="36"/>
  <c r="M471" i="36"/>
  <c r="M477" i="36"/>
  <c r="M488" i="36"/>
  <c r="M496" i="36"/>
  <c r="M504" i="36"/>
  <c r="M514" i="36"/>
  <c r="P9" i="36"/>
  <c r="P18" i="36"/>
  <c r="P21" i="36"/>
  <c r="P33" i="36"/>
  <c r="P46" i="36"/>
  <c r="P54" i="36"/>
  <c r="P68" i="36"/>
  <c r="P11" i="36"/>
  <c r="P14" i="36"/>
  <c r="P32" i="36"/>
  <c r="P23" i="36"/>
  <c r="P27" i="36"/>
  <c r="P31" i="36"/>
  <c r="P43" i="36"/>
  <c r="P51" i="36"/>
  <c r="P13" i="36"/>
  <c r="P42" i="36"/>
  <c r="P50" i="36"/>
  <c r="P60" i="36"/>
  <c r="P76" i="36"/>
  <c r="P77" i="36"/>
  <c r="P78" i="36"/>
  <c r="P79" i="36"/>
  <c r="P80" i="36"/>
  <c r="P81" i="36"/>
  <c r="P82" i="36"/>
  <c r="P83" i="36"/>
  <c r="P12" i="36"/>
  <c r="P34" i="36"/>
  <c r="P10" i="36"/>
  <c r="P36" i="36"/>
  <c r="P87" i="36"/>
  <c r="P8" i="36"/>
  <c r="P19" i="36"/>
  <c r="P25" i="36"/>
  <c r="P84" i="36"/>
  <c r="P17" i="36"/>
  <c r="P29" i="36"/>
  <c r="P52" i="36"/>
  <c r="P70" i="36"/>
  <c r="P40" i="36"/>
  <c r="P59" i="36"/>
  <c r="P64" i="36"/>
  <c r="P75" i="36"/>
  <c r="P98" i="36"/>
  <c r="P15" i="36"/>
  <c r="P55" i="36"/>
  <c r="P35" i="36"/>
  <c r="P69" i="36"/>
  <c r="P96" i="36"/>
  <c r="P37" i="36"/>
  <c r="P45" i="36"/>
  <c r="P58" i="36"/>
  <c r="P22" i="36"/>
  <c r="P24" i="36"/>
  <c r="P26" i="36"/>
  <c r="P93" i="36"/>
  <c r="P103" i="36"/>
  <c r="P118" i="36"/>
  <c r="P97" i="36"/>
  <c r="P7" i="36"/>
  <c r="P71" i="36"/>
  <c r="P100" i="36"/>
  <c r="P67" i="36"/>
  <c r="P107" i="36"/>
  <c r="P49" i="36"/>
  <c r="P85" i="36"/>
  <c r="P90" i="36"/>
  <c r="P105" i="36"/>
  <c r="P47" i="36"/>
  <c r="P66" i="36"/>
  <c r="P135" i="36"/>
  <c r="P151" i="36"/>
  <c r="P152" i="36"/>
  <c r="P153" i="36"/>
  <c r="P154" i="36"/>
  <c r="P155" i="36"/>
  <c r="P156" i="36"/>
  <c r="P157" i="36"/>
  <c r="P158" i="36"/>
  <c r="P159" i="36"/>
  <c r="P160" i="36"/>
  <c r="P161" i="36"/>
  <c r="P162" i="36"/>
  <c r="P163" i="36"/>
  <c r="P164" i="36"/>
  <c r="P165" i="36"/>
  <c r="P166" i="36"/>
  <c r="P167" i="36"/>
  <c r="P168" i="36"/>
  <c r="P169" i="36"/>
  <c r="P170" i="36"/>
  <c r="P171" i="36"/>
  <c r="P172" i="36"/>
  <c r="P173" i="36"/>
  <c r="P174" i="36"/>
  <c r="P175" i="36"/>
  <c r="P176" i="36"/>
  <c r="P177" i="36"/>
  <c r="P178" i="36"/>
  <c r="P179" i="36"/>
  <c r="P180" i="36"/>
  <c r="P181" i="36"/>
  <c r="P182" i="36"/>
  <c r="P183" i="36"/>
  <c r="P184" i="36"/>
  <c r="P185" i="36"/>
  <c r="P186" i="36"/>
  <c r="P187" i="36"/>
  <c r="P188" i="36"/>
  <c r="P189" i="36"/>
  <c r="P190" i="36"/>
  <c r="P191" i="36"/>
  <c r="P192" i="36"/>
  <c r="P193" i="36"/>
  <c r="P194" i="36"/>
  <c r="P195" i="36"/>
  <c r="P48" i="36"/>
  <c r="P39" i="36"/>
  <c r="P115" i="36"/>
  <c r="P127" i="36"/>
  <c r="P143" i="36"/>
  <c r="P41" i="36"/>
  <c r="P65" i="36"/>
  <c r="P110" i="36"/>
  <c r="P114" i="36"/>
  <c r="P125" i="36"/>
  <c r="P141" i="36"/>
  <c r="P16" i="36"/>
  <c r="P124" i="36"/>
  <c r="P140" i="36"/>
  <c r="P72" i="36"/>
  <c r="P137" i="36"/>
  <c r="P144" i="36"/>
  <c r="P30" i="36"/>
  <c r="P61" i="36"/>
  <c r="P117" i="36"/>
  <c r="P120" i="36"/>
  <c r="P147" i="36"/>
  <c r="P95" i="36"/>
  <c r="P123" i="36"/>
  <c r="P130" i="36"/>
  <c r="P150" i="36"/>
  <c r="P62" i="36"/>
  <c r="P89" i="36"/>
  <c r="P92" i="36"/>
  <c r="P133" i="36"/>
  <c r="P56" i="36"/>
  <c r="P109" i="36"/>
  <c r="P20" i="36"/>
  <c r="P63" i="36"/>
  <c r="P86" i="36"/>
  <c r="P126" i="36"/>
  <c r="P136" i="36"/>
  <c r="P73" i="36"/>
  <c r="P119" i="36"/>
  <c r="P139" i="36"/>
  <c r="P146" i="36"/>
  <c r="P44" i="36"/>
  <c r="P57" i="36"/>
  <c r="P74" i="36"/>
  <c r="P113" i="36"/>
  <c r="P132" i="36"/>
  <c r="P142" i="36"/>
  <c r="P99" i="36"/>
  <c r="P106" i="36"/>
  <c r="P138" i="36"/>
  <c r="P145" i="36"/>
  <c r="P38" i="36"/>
  <c r="P91" i="36"/>
  <c r="P209" i="36"/>
  <c r="P225" i="36"/>
  <c r="P101" i="36"/>
  <c r="P108" i="36"/>
  <c r="P128" i="36"/>
  <c r="P102" i="36"/>
  <c r="P205" i="36"/>
  <c r="P221" i="36"/>
  <c r="P237" i="36"/>
  <c r="P204" i="36"/>
  <c r="P94" i="36"/>
  <c r="P129" i="36"/>
  <c r="P53" i="36"/>
  <c r="P134" i="36"/>
  <c r="P148" i="36"/>
  <c r="P201" i="36"/>
  <c r="P217" i="36"/>
  <c r="P233" i="36"/>
  <c r="P116" i="36"/>
  <c r="P121" i="36"/>
  <c r="P200" i="36"/>
  <c r="P216" i="36"/>
  <c r="P232" i="36"/>
  <c r="P111" i="36"/>
  <c r="P199" i="36"/>
  <c r="P215" i="36"/>
  <c r="P231" i="36"/>
  <c r="P88" i="36"/>
  <c r="P196" i="36"/>
  <c r="P198" i="36"/>
  <c r="P207" i="36"/>
  <c r="P238" i="36"/>
  <c r="P241" i="36"/>
  <c r="P257" i="36"/>
  <c r="P273" i="36"/>
  <c r="P104" i="36"/>
  <c r="P131" i="36"/>
  <c r="P202" i="36"/>
  <c r="P235" i="36"/>
  <c r="P256" i="36"/>
  <c r="P212" i="36"/>
  <c r="P122" i="36"/>
  <c r="P28" i="36"/>
  <c r="P197" i="36"/>
  <c r="P206" i="36"/>
  <c r="P220" i="36"/>
  <c r="P214" i="36"/>
  <c r="P234" i="36"/>
  <c r="P228" i="36"/>
  <c r="P203" i="36"/>
  <c r="P211" i="36"/>
  <c r="P248" i="36"/>
  <c r="P252" i="36"/>
  <c r="P261" i="36"/>
  <c r="P269" i="36"/>
  <c r="P279" i="36"/>
  <c r="P278" i="36"/>
  <c r="P227" i="36"/>
  <c r="P230" i="36"/>
  <c r="P240" i="36"/>
  <c r="P242" i="36"/>
  <c r="P276" i="36"/>
  <c r="P219" i="36"/>
  <c r="P244" i="36"/>
  <c r="P247" i="36"/>
  <c r="P251" i="36"/>
  <c r="P255" i="36"/>
  <c r="P267" i="36"/>
  <c r="P213" i="36"/>
  <c r="P222" i="36"/>
  <c r="P210" i="36"/>
  <c r="P236" i="36"/>
  <c r="P250" i="36"/>
  <c r="P254" i="36"/>
  <c r="P265" i="36"/>
  <c r="P226" i="36"/>
  <c r="P272" i="36"/>
  <c r="P283" i="36"/>
  <c r="P289" i="36"/>
  <c r="P249" i="36"/>
  <c r="P262" i="36"/>
  <c r="P292" i="36"/>
  <c r="P308" i="36"/>
  <c r="P316" i="36"/>
  <c r="P331" i="36"/>
  <c r="P149" i="36"/>
  <c r="P253" i="36"/>
  <c r="P277" i="36"/>
  <c r="P280" i="36"/>
  <c r="P245" i="36"/>
  <c r="P264" i="36"/>
  <c r="P298" i="36"/>
  <c r="P243" i="36"/>
  <c r="P259" i="36"/>
  <c r="P274" i="36"/>
  <c r="P285" i="36"/>
  <c r="P288" i="36"/>
  <c r="P304" i="36"/>
  <c r="P223" i="36"/>
  <c r="P266" i="36"/>
  <c r="P282" i="36"/>
  <c r="P291" i="36"/>
  <c r="P307" i="36"/>
  <c r="P326" i="36"/>
  <c r="P218" i="36"/>
  <c r="P271" i="36"/>
  <c r="P294" i="36"/>
  <c r="P246" i="36"/>
  <c r="P297" i="36"/>
  <c r="P310" i="36"/>
  <c r="P314" i="36"/>
  <c r="P324" i="36"/>
  <c r="P300" i="36"/>
  <c r="P323" i="36"/>
  <c r="P224" i="36"/>
  <c r="P229" i="36"/>
  <c r="P263" i="36"/>
  <c r="P268" i="36"/>
  <c r="P284" i="36"/>
  <c r="P287" i="36"/>
  <c r="P303" i="36"/>
  <c r="P322" i="36"/>
  <c r="P112" i="36"/>
  <c r="P290" i="36"/>
  <c r="P306" i="36"/>
  <c r="P321" i="36"/>
  <c r="P260" i="36"/>
  <c r="P275" i="36"/>
  <c r="P296" i="36"/>
  <c r="P208" i="36"/>
  <c r="P309" i="36"/>
  <c r="P332" i="36"/>
  <c r="P357" i="36"/>
  <c r="P302" i="36"/>
  <c r="P312" i="36"/>
  <c r="P315" i="36"/>
  <c r="P346" i="36"/>
  <c r="P364" i="36"/>
  <c r="P373" i="36"/>
  <c r="P318" i="36"/>
  <c r="P320" i="36"/>
  <c r="P327" i="36"/>
  <c r="P334" i="36"/>
  <c r="P342" i="36"/>
  <c r="P351" i="36"/>
  <c r="P372" i="36"/>
  <c r="P239" i="36"/>
  <c r="P270" i="36"/>
  <c r="P286" i="36"/>
  <c r="P339" i="36"/>
  <c r="P356" i="36"/>
  <c r="P363" i="36"/>
  <c r="P329" i="36"/>
  <c r="P293" i="36"/>
  <c r="P313" i="36"/>
  <c r="P336" i="36"/>
  <c r="P345" i="36"/>
  <c r="P350" i="36"/>
  <c r="P362" i="36"/>
  <c r="P370" i="36"/>
  <c r="P299" i="36"/>
  <c r="P355" i="36"/>
  <c r="P281" i="36"/>
  <c r="P341" i="36"/>
  <c r="P361" i="36"/>
  <c r="P369" i="36"/>
  <c r="P349" i="36"/>
  <c r="P382" i="36"/>
  <c r="Z382" i="36" s="1"/>
  <c r="P383" i="36"/>
  <c r="P333" i="36"/>
  <c r="P319" i="36"/>
  <c r="P258" i="36"/>
  <c r="P330" i="36"/>
  <c r="P340" i="36"/>
  <c r="P343" i="36"/>
  <c r="P358" i="36"/>
  <c r="P366" i="36"/>
  <c r="P377" i="36"/>
  <c r="P325" i="36"/>
  <c r="P337" i="36"/>
  <c r="P352" i="36"/>
  <c r="P365" i="36"/>
  <c r="P375" i="36"/>
  <c r="P301" i="36"/>
  <c r="P348" i="36"/>
  <c r="P367" i="36"/>
  <c r="P376" i="36"/>
  <c r="P388" i="36"/>
  <c r="P400" i="36"/>
  <c r="P404" i="36"/>
  <c r="P412" i="36"/>
  <c r="P420" i="36"/>
  <c r="P428" i="36"/>
  <c r="P353" i="36"/>
  <c r="P390" i="36"/>
  <c r="P396" i="36"/>
  <c r="P411" i="36"/>
  <c r="P419" i="36"/>
  <c r="P427" i="36"/>
  <c r="P305" i="36"/>
  <c r="P338" i="36"/>
  <c r="P344" i="36"/>
  <c r="P354" i="36"/>
  <c r="P359" i="36"/>
  <c r="P368" i="36"/>
  <c r="P381" i="36"/>
  <c r="P399" i="36"/>
  <c r="P403" i="36"/>
  <c r="P410" i="36"/>
  <c r="P418" i="36"/>
  <c r="P426" i="36"/>
  <c r="P385" i="36"/>
  <c r="P379" i="36"/>
  <c r="P392" i="36"/>
  <c r="P409" i="36"/>
  <c r="P417" i="36"/>
  <c r="P425" i="36"/>
  <c r="P360" i="36"/>
  <c r="P387" i="36"/>
  <c r="P395" i="36"/>
  <c r="P311" i="36"/>
  <c r="P398" i="36"/>
  <c r="P402" i="36"/>
  <c r="P408" i="36"/>
  <c r="P416" i="36"/>
  <c r="P424" i="36"/>
  <c r="P389" i="36"/>
  <c r="P371" i="36"/>
  <c r="P407" i="36"/>
  <c r="P415" i="36"/>
  <c r="P423" i="36"/>
  <c r="P391" i="36"/>
  <c r="P380" i="36"/>
  <c r="P397" i="36"/>
  <c r="P328" i="36"/>
  <c r="P378" i="36"/>
  <c r="P430" i="36"/>
  <c r="P437" i="36"/>
  <c r="P445" i="36"/>
  <c r="P453" i="36"/>
  <c r="P482" i="36"/>
  <c r="P406" i="36"/>
  <c r="P434" i="36"/>
  <c r="P461" i="36"/>
  <c r="P463" i="36"/>
  <c r="P471" i="36"/>
  <c r="P440" i="36"/>
  <c r="P448" i="36"/>
  <c r="P456" i="36"/>
  <c r="P477" i="36"/>
  <c r="P488" i="36"/>
  <c r="P431" i="36"/>
  <c r="P468" i="36"/>
  <c r="P481" i="36"/>
  <c r="P347" i="36"/>
  <c r="P384" i="36"/>
  <c r="P413" i="36"/>
  <c r="P443" i="36"/>
  <c r="P451" i="36"/>
  <c r="P459" i="36"/>
  <c r="P487" i="36"/>
  <c r="P393" i="36"/>
  <c r="P401" i="36"/>
  <c r="P465" i="36"/>
  <c r="P473" i="36"/>
  <c r="P394" i="36"/>
  <c r="P414" i="36"/>
  <c r="P435" i="36"/>
  <c r="P438" i="36"/>
  <c r="P446" i="36"/>
  <c r="P454" i="36"/>
  <c r="P476" i="36"/>
  <c r="P480" i="36"/>
  <c r="P486" i="36"/>
  <c r="P494" i="36"/>
  <c r="P502" i="36"/>
  <c r="P510" i="36"/>
  <c r="P374" i="36"/>
  <c r="P432" i="36"/>
  <c r="P470" i="36"/>
  <c r="P525" i="36"/>
  <c r="P386" i="36"/>
  <c r="P441" i="36"/>
  <c r="P449" i="36"/>
  <c r="P457" i="36"/>
  <c r="P295" i="36"/>
  <c r="P421" i="36"/>
  <c r="P462" i="36"/>
  <c r="P467" i="36"/>
  <c r="P444" i="36"/>
  <c r="P452" i="36"/>
  <c r="P460" i="36"/>
  <c r="P475" i="36"/>
  <c r="P479" i="36"/>
  <c r="P484" i="36"/>
  <c r="P492" i="36"/>
  <c r="P500" i="36"/>
  <c r="P508" i="36"/>
  <c r="P522" i="36"/>
  <c r="P422" i="36"/>
  <c r="P436" i="36"/>
  <c r="P464" i="36"/>
  <c r="P472" i="36"/>
  <c r="P317" i="36"/>
  <c r="P433" i="36"/>
  <c r="P439" i="36"/>
  <c r="P447" i="36"/>
  <c r="P455" i="36"/>
  <c r="P491" i="36"/>
  <c r="P499" i="36"/>
  <c r="P507" i="36"/>
  <c r="P520" i="36"/>
  <c r="P335" i="36"/>
  <c r="P405" i="36"/>
  <c r="P466" i="36"/>
  <c r="P474" i="36"/>
  <c r="P517" i="36"/>
  <c r="P478" i="36"/>
  <c r="T12" i="36"/>
  <c r="T40" i="36"/>
  <c r="T15" i="36"/>
  <c r="T25" i="36"/>
  <c r="T29" i="36"/>
  <c r="T34" i="36"/>
  <c r="T56" i="36"/>
  <c r="T72" i="36"/>
  <c r="T33" i="36"/>
  <c r="T46" i="36"/>
  <c r="BB20" i="36" s="1"/>
  <c r="T17" i="36"/>
  <c r="T32" i="36"/>
  <c r="T23" i="36"/>
  <c r="T27" i="36"/>
  <c r="T64" i="36"/>
  <c r="T7" i="36"/>
  <c r="T14" i="36"/>
  <c r="T44" i="36"/>
  <c r="T47" i="36"/>
  <c r="T67" i="36"/>
  <c r="T79" i="36"/>
  <c r="T91" i="36"/>
  <c r="T66" i="36"/>
  <c r="T88" i="36"/>
  <c r="T8" i="36"/>
  <c r="T21" i="36"/>
  <c r="T38" i="36"/>
  <c r="T71" i="36"/>
  <c r="T77" i="36"/>
  <c r="T87" i="36"/>
  <c r="T19" i="36"/>
  <c r="T31" i="36"/>
  <c r="T43" i="36"/>
  <c r="T49" i="36"/>
  <c r="T60" i="36"/>
  <c r="T86" i="36"/>
  <c r="T102" i="36"/>
  <c r="T52" i="36"/>
  <c r="T65" i="36"/>
  <c r="T76" i="36"/>
  <c r="T13" i="36"/>
  <c r="T70" i="36"/>
  <c r="T84" i="36"/>
  <c r="T100" i="36"/>
  <c r="T11" i="36"/>
  <c r="T59" i="36"/>
  <c r="T35" i="36"/>
  <c r="T51" i="36"/>
  <c r="T69" i="36"/>
  <c r="T82" i="36"/>
  <c r="T97" i="36"/>
  <c r="T24" i="36"/>
  <c r="T90" i="36"/>
  <c r="T106" i="36"/>
  <c r="T26" i="36"/>
  <c r="T75" i="36"/>
  <c r="T22" i="36"/>
  <c r="T39" i="36"/>
  <c r="T62" i="36"/>
  <c r="T81" i="36"/>
  <c r="T73" i="36"/>
  <c r="T83" i="36"/>
  <c r="T111" i="36"/>
  <c r="T18" i="36"/>
  <c r="T109" i="36"/>
  <c r="T63" i="36"/>
  <c r="T93" i="36"/>
  <c r="T122" i="36"/>
  <c r="T138" i="36"/>
  <c r="T20" i="36"/>
  <c r="T57" i="36"/>
  <c r="T74" i="36"/>
  <c r="T85" i="36"/>
  <c r="T94" i="36"/>
  <c r="T117" i="36"/>
  <c r="T130" i="36"/>
  <c r="T146" i="36"/>
  <c r="T45" i="36"/>
  <c r="T80" i="36"/>
  <c r="T92" i="36"/>
  <c r="T104" i="36"/>
  <c r="T107" i="36"/>
  <c r="T116" i="36"/>
  <c r="T128" i="36"/>
  <c r="T144" i="36"/>
  <c r="T9" i="36"/>
  <c r="T58" i="36"/>
  <c r="T68" i="36"/>
  <c r="T127" i="36"/>
  <c r="T143" i="36"/>
  <c r="T16" i="36"/>
  <c r="T36" i="36"/>
  <c r="T55" i="36"/>
  <c r="T124" i="36"/>
  <c r="T131" i="36"/>
  <c r="T166" i="36"/>
  <c r="T180" i="36"/>
  <c r="T41" i="36"/>
  <c r="T48" i="36"/>
  <c r="T134" i="36"/>
  <c r="T151" i="36"/>
  <c r="T155" i="36"/>
  <c r="T30" i="36"/>
  <c r="T61" i="36"/>
  <c r="T137" i="36"/>
  <c r="T160" i="36"/>
  <c r="T178" i="36"/>
  <c r="T42" i="36"/>
  <c r="T112" i="36"/>
  <c r="T120" i="36"/>
  <c r="T165" i="36"/>
  <c r="T114" i="36"/>
  <c r="T140" i="36"/>
  <c r="T147" i="36"/>
  <c r="T50" i="36"/>
  <c r="T95" i="36"/>
  <c r="T105" i="36"/>
  <c r="T123" i="36"/>
  <c r="T150" i="36"/>
  <c r="T154" i="36"/>
  <c r="T159" i="36"/>
  <c r="T175" i="36"/>
  <c r="T78" i="36"/>
  <c r="T89" i="36"/>
  <c r="T103" i="36"/>
  <c r="T126" i="36"/>
  <c r="T133" i="36"/>
  <c r="T164" i="36"/>
  <c r="T174" i="36"/>
  <c r="T98" i="36"/>
  <c r="T158" i="36"/>
  <c r="T172" i="36"/>
  <c r="T101" i="36"/>
  <c r="T119" i="36"/>
  <c r="T129" i="36"/>
  <c r="T139" i="36"/>
  <c r="T153" i="36"/>
  <c r="T163" i="36"/>
  <c r="T171" i="36"/>
  <c r="T187" i="36"/>
  <c r="T37" i="36"/>
  <c r="T142" i="36"/>
  <c r="T149" i="36"/>
  <c r="T170" i="36"/>
  <c r="T10" i="36"/>
  <c r="T96" i="36"/>
  <c r="T99" i="36"/>
  <c r="T113" i="36"/>
  <c r="T125" i="36"/>
  <c r="T132" i="36"/>
  <c r="T157" i="36"/>
  <c r="T169" i="36"/>
  <c r="T182" i="36"/>
  <c r="T189" i="36"/>
  <c r="T196" i="36"/>
  <c r="T212" i="36"/>
  <c r="T228" i="36"/>
  <c r="T195" i="36"/>
  <c r="T118" i="36"/>
  <c r="T141" i="36"/>
  <c r="T179" i="36"/>
  <c r="T184" i="36"/>
  <c r="T208" i="36"/>
  <c r="T224" i="36"/>
  <c r="T193" i="36"/>
  <c r="T167" i="36"/>
  <c r="T152" i="36"/>
  <c r="T156" i="36"/>
  <c r="T173" i="36"/>
  <c r="T204" i="36"/>
  <c r="T220" i="36"/>
  <c r="T236" i="36"/>
  <c r="T53" i="36"/>
  <c r="T110" i="36"/>
  <c r="T203" i="36"/>
  <c r="T219" i="36"/>
  <c r="T235" i="36"/>
  <c r="T54" i="36"/>
  <c r="T183" i="36"/>
  <c r="T186" i="36"/>
  <c r="T191" i="36"/>
  <c r="T202" i="36"/>
  <c r="T218" i="36"/>
  <c r="T234" i="36"/>
  <c r="T121" i="36"/>
  <c r="T135" i="36"/>
  <c r="T205" i="36"/>
  <c r="T185" i="36"/>
  <c r="T192" i="36"/>
  <c r="T194" i="36"/>
  <c r="T213" i="36"/>
  <c r="T227" i="36"/>
  <c r="T246" i="36"/>
  <c r="T261" i="36"/>
  <c r="T161" i="36"/>
  <c r="T190" i="36"/>
  <c r="T198" i="36"/>
  <c r="T200" i="36"/>
  <c r="T210" i="36"/>
  <c r="T162" i="36"/>
  <c r="T176" i="36"/>
  <c r="T188" i="36"/>
  <c r="T221" i="36"/>
  <c r="T232" i="36"/>
  <c r="T241" i="36"/>
  <c r="T215" i="36"/>
  <c r="T108" i="36"/>
  <c r="T226" i="36"/>
  <c r="T28" i="36"/>
  <c r="T145" i="36"/>
  <c r="T177" i="36"/>
  <c r="T209" i="36"/>
  <c r="T223" i="36"/>
  <c r="T181" i="36"/>
  <c r="T206" i="36"/>
  <c r="T217" i="36"/>
  <c r="T237" i="36"/>
  <c r="T240" i="36"/>
  <c r="T136" i="36"/>
  <c r="T197" i="36"/>
  <c r="T199" i="36"/>
  <c r="T201" i="36"/>
  <c r="T231" i="36"/>
  <c r="T243" i="36"/>
  <c r="T252" i="36"/>
  <c r="T229" i="36"/>
  <c r="T245" i="36"/>
  <c r="T253" i="36"/>
  <c r="T257" i="36"/>
  <c r="T263" i="36"/>
  <c r="T271" i="36"/>
  <c r="T282" i="36"/>
  <c r="T168" i="36"/>
  <c r="T281" i="36"/>
  <c r="T248" i="36"/>
  <c r="T279" i="36"/>
  <c r="T216" i="36"/>
  <c r="T256" i="36"/>
  <c r="T269" i="36"/>
  <c r="T278" i="36"/>
  <c r="T225" i="36"/>
  <c r="T255" i="36"/>
  <c r="T259" i="36"/>
  <c r="T267" i="36"/>
  <c r="T275" i="36"/>
  <c r="T242" i="36"/>
  <c r="T265" i="36"/>
  <c r="T270" i="36"/>
  <c r="T293" i="36"/>
  <c r="T148" i="36"/>
  <c r="T239" i="36"/>
  <c r="T296" i="36"/>
  <c r="T319" i="36"/>
  <c r="T335" i="36"/>
  <c r="T336" i="36"/>
  <c r="T337" i="36"/>
  <c r="T338" i="36"/>
  <c r="T339" i="36"/>
  <c r="T340" i="36"/>
  <c r="T341" i="36"/>
  <c r="T342" i="36"/>
  <c r="T343" i="36"/>
  <c r="T344" i="36"/>
  <c r="T345" i="36"/>
  <c r="T211" i="36"/>
  <c r="T247" i="36"/>
  <c r="T222" i="36"/>
  <c r="T251" i="36"/>
  <c r="T262" i="36"/>
  <c r="T277" i="36"/>
  <c r="T280" i="36"/>
  <c r="T283" i="36"/>
  <c r="T286" i="36"/>
  <c r="T302" i="36"/>
  <c r="T317" i="36"/>
  <c r="T249" i="36"/>
  <c r="T272" i="36"/>
  <c r="T289" i="36"/>
  <c r="T292" i="36"/>
  <c r="T308" i="36"/>
  <c r="T316" i="36"/>
  <c r="BB9" i="36" s="1"/>
  <c r="T233" i="36"/>
  <c r="T274" i="36"/>
  <c r="T295" i="36"/>
  <c r="T330" i="36"/>
  <c r="T264" i="36"/>
  <c r="T298" i="36"/>
  <c r="T285" i="36"/>
  <c r="T301" i="36"/>
  <c r="T311" i="36"/>
  <c r="T315" i="36"/>
  <c r="T328" i="36"/>
  <c r="T214" i="36"/>
  <c r="T266" i="36"/>
  <c r="T276" i="36"/>
  <c r="T288" i="36"/>
  <c r="T304" i="36"/>
  <c r="T327" i="36"/>
  <c r="T291" i="36"/>
  <c r="T307" i="36"/>
  <c r="T326" i="36"/>
  <c r="T207" i="36"/>
  <c r="T238" i="36"/>
  <c r="T244" i="36"/>
  <c r="T250" i="36"/>
  <c r="T294" i="36"/>
  <c r="T325" i="36"/>
  <c r="T115" i="36"/>
  <c r="T230" i="36"/>
  <c r="T254" i="36"/>
  <c r="T273" i="36"/>
  <c r="T284" i="36"/>
  <c r="T300" i="36"/>
  <c r="T305" i="36"/>
  <c r="T353" i="36"/>
  <c r="T260" i="36"/>
  <c r="T297" i="36"/>
  <c r="T358" i="36"/>
  <c r="T366" i="36"/>
  <c r="T377" i="36"/>
  <c r="T347" i="36"/>
  <c r="T376" i="36"/>
  <c r="T309" i="36"/>
  <c r="T312" i="36"/>
  <c r="T332" i="36"/>
  <c r="T352" i="36"/>
  <c r="T365" i="36"/>
  <c r="T306" i="36"/>
  <c r="T357" i="36"/>
  <c r="T318" i="36"/>
  <c r="T334" i="36"/>
  <c r="T346" i="36"/>
  <c r="T364" i="36"/>
  <c r="T373" i="36"/>
  <c r="T287" i="36"/>
  <c r="T303" i="36"/>
  <c r="T320" i="36"/>
  <c r="T322" i="36"/>
  <c r="T324" i="36"/>
  <c r="T351" i="36"/>
  <c r="T372" i="36"/>
  <c r="T310" i="36"/>
  <c r="T329" i="36"/>
  <c r="T356" i="36"/>
  <c r="T363" i="36"/>
  <c r="T371" i="36"/>
  <c r="T299" i="36"/>
  <c r="T313" i="36"/>
  <c r="T331" i="36"/>
  <c r="T355" i="36"/>
  <c r="T354" i="36"/>
  <c r="T360" i="36"/>
  <c r="T368" i="36"/>
  <c r="T381" i="36"/>
  <c r="T268" i="36"/>
  <c r="T290" i="36"/>
  <c r="T348" i="36"/>
  <c r="T359" i="36"/>
  <c r="T367" i="36"/>
  <c r="T379" i="36"/>
  <c r="T380" i="36"/>
  <c r="T384" i="36"/>
  <c r="T394" i="36"/>
  <c r="T401" i="36"/>
  <c r="T406" i="36"/>
  <c r="T414" i="36"/>
  <c r="T422" i="36"/>
  <c r="T430" i="36"/>
  <c r="T431" i="36"/>
  <c r="T432" i="36"/>
  <c r="T433" i="36"/>
  <c r="T434" i="36"/>
  <c r="T435" i="36"/>
  <c r="T436" i="36"/>
  <c r="T437" i="36"/>
  <c r="T438" i="36"/>
  <c r="T439" i="36"/>
  <c r="T440" i="36"/>
  <c r="T441" i="36"/>
  <c r="T442" i="36"/>
  <c r="T443" i="36"/>
  <c r="T444" i="36"/>
  <c r="T445" i="36"/>
  <c r="T446" i="36"/>
  <c r="T447" i="36"/>
  <c r="T448" i="36"/>
  <c r="T449" i="36"/>
  <c r="T450" i="36"/>
  <c r="T451" i="36"/>
  <c r="T452" i="36"/>
  <c r="T453" i="36"/>
  <c r="T454" i="36"/>
  <c r="T455" i="36"/>
  <c r="T456" i="36"/>
  <c r="T457" i="36"/>
  <c r="T458" i="36"/>
  <c r="T459" i="36"/>
  <c r="T460" i="36"/>
  <c r="T461" i="36"/>
  <c r="T462" i="36"/>
  <c r="T463" i="36"/>
  <c r="T464" i="36"/>
  <c r="T465" i="36"/>
  <c r="T466" i="36"/>
  <c r="T467" i="36"/>
  <c r="T468" i="36"/>
  <c r="T469" i="36"/>
  <c r="T470" i="36"/>
  <c r="T471" i="36"/>
  <c r="T472" i="36"/>
  <c r="T473" i="36"/>
  <c r="T474" i="36"/>
  <c r="T386" i="36"/>
  <c r="T405" i="36"/>
  <c r="T413" i="36"/>
  <c r="T421" i="36"/>
  <c r="T429" i="36"/>
  <c r="T374" i="36"/>
  <c r="T370" i="36"/>
  <c r="T388" i="36"/>
  <c r="T400" i="36"/>
  <c r="T404" i="36"/>
  <c r="T412" i="36"/>
  <c r="T420" i="36"/>
  <c r="T428" i="36"/>
  <c r="T321" i="36"/>
  <c r="T349" i="36"/>
  <c r="T393" i="36"/>
  <c r="T390" i="36"/>
  <c r="T396" i="36"/>
  <c r="T411" i="36"/>
  <c r="T419" i="36"/>
  <c r="T427" i="36"/>
  <c r="T350" i="36"/>
  <c r="T383" i="36"/>
  <c r="T323" i="36"/>
  <c r="T399" i="36"/>
  <c r="T403" i="36"/>
  <c r="T410" i="36"/>
  <c r="T418" i="36"/>
  <c r="T426" i="36"/>
  <c r="T333" i="36"/>
  <c r="T385" i="36"/>
  <c r="T375" i="36"/>
  <c r="T392" i="36"/>
  <c r="T409" i="36"/>
  <c r="T417" i="36"/>
  <c r="T425" i="36"/>
  <c r="T314" i="36"/>
  <c r="T387" i="36"/>
  <c r="T395" i="36"/>
  <c r="T389" i="36"/>
  <c r="T362" i="36"/>
  <c r="T382" i="36"/>
  <c r="T391" i="36"/>
  <c r="T369" i="36"/>
  <c r="T424" i="36"/>
  <c r="T478" i="36"/>
  <c r="T483" i="36"/>
  <c r="T490" i="36"/>
  <c r="T482" i="36"/>
  <c r="T489" i="36"/>
  <c r="T407" i="36"/>
  <c r="T477" i="36"/>
  <c r="T488" i="36"/>
  <c r="T496" i="36"/>
  <c r="T504" i="36"/>
  <c r="T408" i="36"/>
  <c r="T481" i="36"/>
  <c r="T513" i="36"/>
  <c r="T529" i="36"/>
  <c r="T258" i="36"/>
  <c r="T402" i="36"/>
  <c r="T361" i="36"/>
  <c r="T415" i="36"/>
  <c r="T480" i="36"/>
  <c r="T486" i="36"/>
  <c r="T494" i="36"/>
  <c r="T502" i="36"/>
  <c r="T510" i="36"/>
  <c r="T526" i="36"/>
  <c r="T416" i="36"/>
  <c r="T485" i="36"/>
  <c r="T493" i="36"/>
  <c r="T501" i="36"/>
  <c r="T509" i="36"/>
  <c r="T524" i="36"/>
  <c r="BC12" i="36" s="1"/>
  <c r="T398" i="36"/>
  <c r="T423" i="36"/>
  <c r="T521" i="36"/>
  <c r="U7" i="36"/>
  <c r="U8" i="36"/>
  <c r="U9" i="36"/>
  <c r="U10" i="36"/>
  <c r="U11" i="36"/>
  <c r="U12" i="36"/>
  <c r="U13" i="36"/>
  <c r="U14" i="36"/>
  <c r="U15" i="36"/>
  <c r="U16" i="36"/>
  <c r="U17" i="36"/>
  <c r="U18" i="36"/>
  <c r="U19" i="36"/>
  <c r="U20" i="36"/>
  <c r="U21" i="36"/>
  <c r="U22" i="36"/>
  <c r="U40" i="36"/>
  <c r="U48" i="36"/>
  <c r="U57" i="36"/>
  <c r="U73" i="36"/>
  <c r="U45" i="36"/>
  <c r="U53" i="36"/>
  <c r="U37" i="36"/>
  <c r="U44" i="36"/>
  <c r="U52" i="36"/>
  <c r="U65" i="36"/>
  <c r="U32" i="36"/>
  <c r="U50" i="36"/>
  <c r="U92" i="36"/>
  <c r="U23" i="36"/>
  <c r="U36" i="36"/>
  <c r="U78" i="36"/>
  <c r="U89" i="36"/>
  <c r="U25" i="36"/>
  <c r="U27" i="36"/>
  <c r="U66" i="36"/>
  <c r="U29" i="36"/>
  <c r="U38" i="36"/>
  <c r="U56" i="36"/>
  <c r="U71" i="36"/>
  <c r="U77" i="36"/>
  <c r="U87" i="36"/>
  <c r="U103" i="36"/>
  <c r="U31" i="36"/>
  <c r="U43" i="36"/>
  <c r="U46" i="36"/>
  <c r="U49" i="36"/>
  <c r="U60" i="36"/>
  <c r="U76" i="36"/>
  <c r="U85" i="36"/>
  <c r="U101" i="36"/>
  <c r="U55" i="36"/>
  <c r="U59" i="36"/>
  <c r="U75" i="36"/>
  <c r="U98" i="36"/>
  <c r="U28" i="36"/>
  <c r="U63" i="36"/>
  <c r="U93" i="36"/>
  <c r="U96" i="36"/>
  <c r="U107" i="36"/>
  <c r="U30" i="36"/>
  <c r="U42" i="36"/>
  <c r="U86" i="36"/>
  <c r="U35" i="36"/>
  <c r="U54" i="36"/>
  <c r="U79" i="36"/>
  <c r="U94" i="36"/>
  <c r="U39" i="36"/>
  <c r="U62" i="36"/>
  <c r="U81" i="36"/>
  <c r="U91" i="36"/>
  <c r="U97" i="36"/>
  <c r="U112" i="36"/>
  <c r="U100" i="36"/>
  <c r="U110" i="36"/>
  <c r="U51" i="36"/>
  <c r="U72" i="36"/>
  <c r="U95" i="36"/>
  <c r="U123" i="36"/>
  <c r="U139" i="36"/>
  <c r="U26" i="36"/>
  <c r="U33" i="36"/>
  <c r="U70" i="36"/>
  <c r="U131" i="36"/>
  <c r="U147" i="36"/>
  <c r="U61" i="36"/>
  <c r="U111" i="36"/>
  <c r="U129" i="36"/>
  <c r="U145" i="36"/>
  <c r="U80" i="36"/>
  <c r="U90" i="36"/>
  <c r="U104" i="36"/>
  <c r="U116" i="36"/>
  <c r="U128" i="36"/>
  <c r="U144" i="36"/>
  <c r="U24" i="36"/>
  <c r="U41" i="36"/>
  <c r="U118" i="36"/>
  <c r="U141" i="36"/>
  <c r="U148" i="36"/>
  <c r="U161" i="36"/>
  <c r="U181" i="36"/>
  <c r="U102" i="36"/>
  <c r="U124" i="36"/>
  <c r="U166" i="36"/>
  <c r="U127" i="36"/>
  <c r="U134" i="36"/>
  <c r="U151" i="36"/>
  <c r="U155" i="36"/>
  <c r="U179" i="36"/>
  <c r="U137" i="36"/>
  <c r="U160" i="36"/>
  <c r="U67" i="36"/>
  <c r="U120" i="36"/>
  <c r="U114" i="36"/>
  <c r="U117" i="36"/>
  <c r="U130" i="36"/>
  <c r="U140" i="36"/>
  <c r="U176" i="36"/>
  <c r="U82" i="36"/>
  <c r="U105" i="36"/>
  <c r="U109" i="36"/>
  <c r="U143" i="36"/>
  <c r="U150" i="36"/>
  <c r="U154" i="36"/>
  <c r="U159" i="36"/>
  <c r="U34" i="36"/>
  <c r="U136" i="36"/>
  <c r="U173" i="36"/>
  <c r="U58" i="36"/>
  <c r="U69" i="36"/>
  <c r="U83" i="36"/>
  <c r="U146" i="36"/>
  <c r="U158" i="36"/>
  <c r="U172" i="36"/>
  <c r="U188" i="36"/>
  <c r="U74" i="36"/>
  <c r="U119" i="36"/>
  <c r="U122" i="36"/>
  <c r="U153" i="36"/>
  <c r="U163" i="36"/>
  <c r="U171" i="36"/>
  <c r="U64" i="36"/>
  <c r="U142" i="36"/>
  <c r="U149" i="36"/>
  <c r="U170" i="36"/>
  <c r="U113" i="36"/>
  <c r="U162" i="36"/>
  <c r="U185" i="36"/>
  <c r="U197" i="36"/>
  <c r="U213" i="36"/>
  <c r="U229" i="36"/>
  <c r="U132" i="36"/>
  <c r="U169" i="36"/>
  <c r="U182" i="36"/>
  <c r="U189" i="36"/>
  <c r="U196" i="36"/>
  <c r="U68" i="36"/>
  <c r="U108" i="36"/>
  <c r="U177" i="36"/>
  <c r="U194" i="36"/>
  <c r="U209" i="36"/>
  <c r="U225" i="36"/>
  <c r="U133" i="36"/>
  <c r="U175" i="36"/>
  <c r="U184" i="36"/>
  <c r="U47" i="36"/>
  <c r="U84" i="36"/>
  <c r="U115" i="36"/>
  <c r="U125" i="36"/>
  <c r="U164" i="36"/>
  <c r="U192" i="36"/>
  <c r="U205" i="36"/>
  <c r="U221" i="36"/>
  <c r="U237" i="36"/>
  <c r="U152" i="36"/>
  <c r="U156" i="36"/>
  <c r="U204" i="36"/>
  <c r="U220" i="36"/>
  <c r="U236" i="36"/>
  <c r="U203" i="36"/>
  <c r="U219" i="36"/>
  <c r="U235" i="36"/>
  <c r="U168" i="36"/>
  <c r="U174" i="36"/>
  <c r="U230" i="36"/>
  <c r="U262" i="36"/>
  <c r="U227" i="36"/>
  <c r="U246" i="36"/>
  <c r="U183" i="36"/>
  <c r="U190" i="36"/>
  <c r="U198" i="36"/>
  <c r="U200" i="36"/>
  <c r="U202" i="36"/>
  <c r="U106" i="36"/>
  <c r="U180" i="36"/>
  <c r="U207" i="36"/>
  <c r="U218" i="36"/>
  <c r="U238" i="36"/>
  <c r="U245" i="36"/>
  <c r="U121" i="36"/>
  <c r="U186" i="36"/>
  <c r="U88" i="36"/>
  <c r="U135" i="36"/>
  <c r="U212" i="36"/>
  <c r="U226" i="36"/>
  <c r="U157" i="36"/>
  <c r="U165" i="36"/>
  <c r="U191" i="36"/>
  <c r="U193" i="36"/>
  <c r="U195" i="36"/>
  <c r="U223" i="36"/>
  <c r="U234" i="36"/>
  <c r="U178" i="36"/>
  <c r="U206" i="36"/>
  <c r="U217" i="36"/>
  <c r="U240" i="36"/>
  <c r="U253" i="36"/>
  <c r="U167" i="36"/>
  <c r="U249" i="36"/>
  <c r="U283" i="36"/>
  <c r="U232" i="36"/>
  <c r="U257" i="36"/>
  <c r="U263" i="36"/>
  <c r="U271" i="36"/>
  <c r="U282" i="36"/>
  <c r="U138" i="36"/>
  <c r="U187" i="36"/>
  <c r="U224" i="36"/>
  <c r="U270" i="36"/>
  <c r="U280" i="36"/>
  <c r="U248" i="36"/>
  <c r="U252" i="36"/>
  <c r="U261" i="36"/>
  <c r="U279" i="36"/>
  <c r="U216" i="36"/>
  <c r="U222" i="36"/>
  <c r="U247" i="36"/>
  <c r="U251" i="36"/>
  <c r="U210" i="36"/>
  <c r="U231" i="36"/>
  <c r="U275" i="36"/>
  <c r="U290" i="36"/>
  <c r="U242" i="36"/>
  <c r="U265" i="36"/>
  <c r="U293" i="36"/>
  <c r="U309" i="36"/>
  <c r="U313" i="36"/>
  <c r="U320" i="36"/>
  <c r="U201" i="36"/>
  <c r="U239" i="36"/>
  <c r="U211" i="36"/>
  <c r="U267" i="36"/>
  <c r="U299" i="36"/>
  <c r="U318" i="36"/>
  <c r="U277" i="36"/>
  <c r="U286" i="36"/>
  <c r="U255" i="36"/>
  <c r="U272" i="36"/>
  <c r="U289" i="36"/>
  <c r="U305" i="36"/>
  <c r="U312" i="36"/>
  <c r="U228" i="36"/>
  <c r="U259" i="36"/>
  <c r="U269" i="36"/>
  <c r="U292" i="36"/>
  <c r="U308" i="36"/>
  <c r="U316" i="36"/>
  <c r="BD9" i="36" s="1"/>
  <c r="U331" i="36"/>
  <c r="U233" i="36"/>
  <c r="U243" i="36"/>
  <c r="U274" i="36"/>
  <c r="U295" i="36"/>
  <c r="U264" i="36"/>
  <c r="U298" i="36"/>
  <c r="U329" i="36"/>
  <c r="U285" i="36"/>
  <c r="U301" i="36"/>
  <c r="U311" i="36"/>
  <c r="U315" i="36"/>
  <c r="U328" i="36"/>
  <c r="U99" i="36"/>
  <c r="U214" i="36"/>
  <c r="U266" i="36"/>
  <c r="U276" i="36"/>
  <c r="U288" i="36"/>
  <c r="U304" i="36"/>
  <c r="U327" i="36"/>
  <c r="U241" i="36"/>
  <c r="U291" i="36"/>
  <c r="U307" i="36"/>
  <c r="U326" i="36"/>
  <c r="U208" i="36"/>
  <c r="U256" i="36"/>
  <c r="U268" i="36"/>
  <c r="U297" i="36"/>
  <c r="U310" i="36"/>
  <c r="U314" i="36"/>
  <c r="U296" i="36"/>
  <c r="U325" i="36"/>
  <c r="U348" i="36"/>
  <c r="U359" i="36"/>
  <c r="U367" i="36"/>
  <c r="U250" i="36"/>
  <c r="U330" i="36"/>
  <c r="U340" i="36"/>
  <c r="U343" i="36"/>
  <c r="U353" i="36"/>
  <c r="U378" i="36"/>
  <c r="U260" i="36"/>
  <c r="U278" i="36"/>
  <c r="U358" i="36"/>
  <c r="U366" i="36"/>
  <c r="U377" i="36"/>
  <c r="U337" i="36"/>
  <c r="U347" i="36"/>
  <c r="U215" i="36"/>
  <c r="U302" i="36"/>
  <c r="U332" i="36"/>
  <c r="U352" i="36"/>
  <c r="U365" i="36"/>
  <c r="U306" i="36"/>
  <c r="U357" i="36"/>
  <c r="U374" i="36"/>
  <c r="U334" i="36"/>
  <c r="U342" i="36"/>
  <c r="U346" i="36"/>
  <c r="U364" i="36"/>
  <c r="U373" i="36"/>
  <c r="U287" i="36"/>
  <c r="U303" i="36"/>
  <c r="U322" i="36"/>
  <c r="U324" i="36"/>
  <c r="U339" i="36"/>
  <c r="U351" i="36"/>
  <c r="U372" i="36"/>
  <c r="U126" i="36"/>
  <c r="U244" i="36"/>
  <c r="U254" i="36"/>
  <c r="U281" i="36"/>
  <c r="U356" i="36"/>
  <c r="U363" i="36"/>
  <c r="U371" i="36"/>
  <c r="U273" i="36"/>
  <c r="U294" i="36"/>
  <c r="U300" i="36"/>
  <c r="U350" i="36"/>
  <c r="U362" i="36"/>
  <c r="U333" i="36"/>
  <c r="U338" i="36"/>
  <c r="U344" i="36"/>
  <c r="U349" i="36"/>
  <c r="U382" i="36"/>
  <c r="U383" i="36"/>
  <c r="U384" i="36"/>
  <c r="U385" i="36"/>
  <c r="U386" i="36"/>
  <c r="U387" i="36"/>
  <c r="U388" i="36"/>
  <c r="U389" i="36"/>
  <c r="U390" i="36"/>
  <c r="U391" i="36"/>
  <c r="U392" i="36"/>
  <c r="U393" i="36"/>
  <c r="U394" i="36"/>
  <c r="U395" i="36"/>
  <c r="U396" i="36"/>
  <c r="U397" i="36"/>
  <c r="U398" i="36"/>
  <c r="U399" i="36"/>
  <c r="U400" i="36"/>
  <c r="U401" i="36"/>
  <c r="U402" i="36"/>
  <c r="U403" i="36"/>
  <c r="U199" i="36"/>
  <c r="U258" i="36"/>
  <c r="U317" i="36"/>
  <c r="U321" i="36"/>
  <c r="U323" i="36"/>
  <c r="U335" i="36"/>
  <c r="U380" i="36"/>
  <c r="U319" i="36"/>
  <c r="U376" i="36"/>
  <c r="U405" i="36"/>
  <c r="U413" i="36"/>
  <c r="U421" i="36"/>
  <c r="U429" i="36"/>
  <c r="U370" i="36"/>
  <c r="U404" i="36"/>
  <c r="U412" i="36"/>
  <c r="U420" i="36"/>
  <c r="U428" i="36"/>
  <c r="U354" i="36"/>
  <c r="U284" i="36"/>
  <c r="U345" i="36"/>
  <c r="U411" i="36"/>
  <c r="U419" i="36"/>
  <c r="U427" i="36"/>
  <c r="U355" i="36"/>
  <c r="U368" i="36"/>
  <c r="U381" i="36"/>
  <c r="U379" i="36"/>
  <c r="U410" i="36"/>
  <c r="U418" i="36"/>
  <c r="U426" i="36"/>
  <c r="U360" i="36"/>
  <c r="U375" i="36"/>
  <c r="U409" i="36"/>
  <c r="U417" i="36"/>
  <c r="U425" i="36"/>
  <c r="U361" i="36"/>
  <c r="U408" i="36"/>
  <c r="U416" i="36"/>
  <c r="U424" i="36"/>
  <c r="U336" i="36"/>
  <c r="U369" i="36"/>
  <c r="U407" i="36"/>
  <c r="U415" i="36"/>
  <c r="U423" i="36"/>
  <c r="U469" i="36"/>
  <c r="U341" i="36"/>
  <c r="U442" i="36"/>
  <c r="U450" i="36"/>
  <c r="U458" i="36"/>
  <c r="U491" i="36"/>
  <c r="U430" i="36"/>
  <c r="U466" i="36"/>
  <c r="U474" i="36"/>
  <c r="U478" i="36"/>
  <c r="U483" i="36"/>
  <c r="U406" i="36"/>
  <c r="U437" i="36"/>
  <c r="U445" i="36"/>
  <c r="U453" i="36"/>
  <c r="U490" i="36"/>
  <c r="U434" i="36"/>
  <c r="U461" i="36"/>
  <c r="U463" i="36"/>
  <c r="U471" i="36"/>
  <c r="U431" i="36"/>
  <c r="U440" i="36"/>
  <c r="U448" i="36"/>
  <c r="U456" i="36"/>
  <c r="U482" i="36"/>
  <c r="U489" i="36"/>
  <c r="U468" i="36"/>
  <c r="U477" i="36"/>
  <c r="U443" i="36"/>
  <c r="U451" i="36"/>
  <c r="U459" i="36"/>
  <c r="U488" i="36"/>
  <c r="U496" i="36"/>
  <c r="U504" i="36"/>
  <c r="U514" i="36"/>
  <c r="U414" i="36"/>
  <c r="U465" i="36"/>
  <c r="U473" i="36"/>
  <c r="U481" i="36"/>
  <c r="U435" i="36"/>
  <c r="U438" i="36"/>
  <c r="U446" i="36"/>
  <c r="U454" i="36"/>
  <c r="U432" i="36"/>
  <c r="U470" i="36"/>
  <c r="U476" i="36"/>
  <c r="U511" i="36"/>
  <c r="U527" i="36"/>
  <c r="U441" i="36"/>
  <c r="U449" i="36"/>
  <c r="U457" i="36"/>
  <c r="U480" i="36"/>
  <c r="U486" i="36"/>
  <c r="U462" i="36"/>
  <c r="U467" i="36"/>
  <c r="U525" i="36"/>
  <c r="U433" i="36"/>
  <c r="U439" i="36"/>
  <c r="U447" i="36"/>
  <c r="U455" i="36"/>
  <c r="U484" i="36"/>
  <c r="U492" i="36"/>
  <c r="U500" i="36"/>
  <c r="U508" i="36"/>
  <c r="U522" i="36"/>
  <c r="L517" i="36"/>
  <c r="T515" i="36"/>
  <c r="O514" i="36"/>
  <c r="U509" i="36"/>
  <c r="P506" i="36"/>
  <c r="S504" i="36"/>
  <c r="K503" i="36"/>
  <c r="P501" i="36"/>
  <c r="U499" i="36"/>
  <c r="S447" i="36"/>
  <c r="J17" i="36"/>
  <c r="J37" i="36"/>
  <c r="J8" i="36"/>
  <c r="Z8" i="36" s="1"/>
  <c r="J20" i="36"/>
  <c r="J43" i="36"/>
  <c r="J51" i="36"/>
  <c r="J62" i="36"/>
  <c r="J13" i="36"/>
  <c r="J7" i="36"/>
  <c r="J22" i="36"/>
  <c r="Z22" i="36" s="1"/>
  <c r="J40" i="36"/>
  <c r="J48" i="36"/>
  <c r="J56" i="36"/>
  <c r="J12" i="36"/>
  <c r="J34" i="36"/>
  <c r="Z34" i="36" s="1"/>
  <c r="J47" i="36"/>
  <c r="J55" i="36"/>
  <c r="J70" i="36"/>
  <c r="J21" i="36"/>
  <c r="J27" i="36"/>
  <c r="J29" i="36"/>
  <c r="J38" i="36"/>
  <c r="J19" i="36"/>
  <c r="J31" i="36"/>
  <c r="J64" i="36"/>
  <c r="J75" i="36"/>
  <c r="J97" i="36"/>
  <c r="J63" i="36"/>
  <c r="J74" i="36"/>
  <c r="J81" i="36"/>
  <c r="J94" i="36"/>
  <c r="J35" i="36"/>
  <c r="J45" i="36"/>
  <c r="J68" i="36"/>
  <c r="J11" i="36"/>
  <c r="J42" i="36"/>
  <c r="J54" i="36"/>
  <c r="J58" i="36"/>
  <c r="J80" i="36"/>
  <c r="J92" i="36"/>
  <c r="J9" i="36"/>
  <c r="J73" i="36"/>
  <c r="J24" i="36"/>
  <c r="J26" i="36"/>
  <c r="J39" i="36"/>
  <c r="J67" i="36"/>
  <c r="J79" i="36"/>
  <c r="J90" i="36"/>
  <c r="J16" i="36"/>
  <c r="J50" i="36"/>
  <c r="J57" i="36"/>
  <c r="J61" i="36"/>
  <c r="J32" i="36"/>
  <c r="J41" i="36"/>
  <c r="J44" i="36"/>
  <c r="J53" i="36"/>
  <c r="J66" i="36"/>
  <c r="J87" i="36"/>
  <c r="J101" i="36"/>
  <c r="J112" i="36"/>
  <c r="J69" i="36"/>
  <c r="J85" i="36"/>
  <c r="J93" i="36"/>
  <c r="J96" i="36"/>
  <c r="J104" i="36"/>
  <c r="J18" i="36"/>
  <c r="Z18" i="36" s="1"/>
  <c r="J46" i="36"/>
  <c r="J49" i="36"/>
  <c r="J65" i="36"/>
  <c r="J78" i="36"/>
  <c r="J99" i="36"/>
  <c r="J103" i="36"/>
  <c r="J52" i="36"/>
  <c r="Z52" i="36" s="1"/>
  <c r="J76" i="36"/>
  <c r="J14" i="36"/>
  <c r="J28" i="36"/>
  <c r="J72" i="36"/>
  <c r="Z72" i="36" s="1"/>
  <c r="J95" i="36"/>
  <c r="J102" i="36"/>
  <c r="J111" i="36"/>
  <c r="J129" i="36"/>
  <c r="J145" i="36"/>
  <c r="J77" i="36"/>
  <c r="J88" i="36"/>
  <c r="J121" i="36"/>
  <c r="J137" i="36"/>
  <c r="J23" i="36"/>
  <c r="J83" i="36"/>
  <c r="J86" i="36"/>
  <c r="J135" i="36"/>
  <c r="J151" i="36"/>
  <c r="J152" i="36"/>
  <c r="J153" i="36"/>
  <c r="J154" i="36"/>
  <c r="J155" i="36"/>
  <c r="J156" i="36"/>
  <c r="J157" i="36"/>
  <c r="J158" i="36"/>
  <c r="J159" i="36"/>
  <c r="J160" i="36"/>
  <c r="J161" i="36"/>
  <c r="J162" i="36"/>
  <c r="J163" i="36"/>
  <c r="J164" i="36"/>
  <c r="J165" i="36"/>
  <c r="J166" i="36"/>
  <c r="J167" i="36"/>
  <c r="J30" i="36"/>
  <c r="J36" i="36"/>
  <c r="J119" i="36"/>
  <c r="J134" i="36"/>
  <c r="J150" i="36"/>
  <c r="J89" i="36"/>
  <c r="J107" i="36"/>
  <c r="J126" i="36"/>
  <c r="J171" i="36"/>
  <c r="J187" i="36"/>
  <c r="J105" i="36"/>
  <c r="J109" i="36"/>
  <c r="Z109" i="36" s="1"/>
  <c r="J136" i="36"/>
  <c r="J146" i="36"/>
  <c r="J170" i="36"/>
  <c r="J98" i="36"/>
  <c r="J116" i="36"/>
  <c r="J149" i="36"/>
  <c r="J169" i="36"/>
  <c r="J185" i="36"/>
  <c r="Z185" i="36" s="1"/>
  <c r="J82" i="36"/>
  <c r="J132" i="36"/>
  <c r="J139" i="36"/>
  <c r="J168" i="36"/>
  <c r="J122" i="36"/>
  <c r="J142" i="36"/>
  <c r="J33" i="36"/>
  <c r="J113" i="36"/>
  <c r="J125" i="36"/>
  <c r="J182" i="36"/>
  <c r="J128" i="36"/>
  <c r="J108" i="36"/>
  <c r="J115" i="36"/>
  <c r="J131" i="36"/>
  <c r="J138" i="36"/>
  <c r="J179" i="36"/>
  <c r="J10" i="36"/>
  <c r="J106" i="36"/>
  <c r="J110" i="36"/>
  <c r="J141" i="36"/>
  <c r="J178" i="36"/>
  <c r="J59" i="36"/>
  <c r="J84" i="36"/>
  <c r="J124" i="36"/>
  <c r="J144" i="36"/>
  <c r="J177" i="36"/>
  <c r="J25" i="36"/>
  <c r="J91" i="36"/>
  <c r="J127" i="36"/>
  <c r="Z127" i="36" s="1"/>
  <c r="J176" i="36"/>
  <c r="J172" i="36"/>
  <c r="J203" i="36"/>
  <c r="J219" i="36"/>
  <c r="J235" i="36"/>
  <c r="J123" i="36"/>
  <c r="J181" i="36"/>
  <c r="J202" i="36"/>
  <c r="J114" i="36"/>
  <c r="J183" i="36"/>
  <c r="J186" i="36"/>
  <c r="Z186" i="36" s="1"/>
  <c r="J199" i="36"/>
  <c r="J215" i="36"/>
  <c r="J231" i="36"/>
  <c r="J120" i="36"/>
  <c r="J173" i="36"/>
  <c r="J190" i="36"/>
  <c r="J198" i="36"/>
  <c r="J71" i="36"/>
  <c r="Z71" i="36" s="1"/>
  <c r="J130" i="36"/>
  <c r="J180" i="36"/>
  <c r="J189" i="36"/>
  <c r="J211" i="36"/>
  <c r="J227" i="36"/>
  <c r="J195" i="36"/>
  <c r="AH10" i="36" s="1"/>
  <c r="J210" i="36"/>
  <c r="J226" i="36"/>
  <c r="J15" i="36"/>
  <c r="J174" i="36"/>
  <c r="J209" i="36"/>
  <c r="J225" i="36"/>
  <c r="J117" i="36"/>
  <c r="J100" i="36"/>
  <c r="J175" i="36"/>
  <c r="J204" i="36"/>
  <c r="J118" i="36"/>
  <c r="J212" i="36"/>
  <c r="J223" i="36"/>
  <c r="Z223" i="36" s="1"/>
  <c r="J240" i="36"/>
  <c r="J252" i="36"/>
  <c r="J268" i="36"/>
  <c r="J206" i="36"/>
  <c r="J237" i="36"/>
  <c r="J243" i="36"/>
  <c r="J251" i="36"/>
  <c r="J143" i="36"/>
  <c r="J193" i="36"/>
  <c r="J197" i="36"/>
  <c r="J217" i="36"/>
  <c r="Z217" i="36" s="1"/>
  <c r="J133" i="36"/>
  <c r="Z133" i="36" s="1"/>
  <c r="J191" i="36"/>
  <c r="J214" i="36"/>
  <c r="J184" i="36"/>
  <c r="J201" i="36"/>
  <c r="J208" i="36"/>
  <c r="J222" i="36"/>
  <c r="J205" i="36"/>
  <c r="J236" i="36"/>
  <c r="J147" i="36"/>
  <c r="J233" i="36"/>
  <c r="J148" i="36"/>
  <c r="J216" i="36"/>
  <c r="J230" i="36"/>
  <c r="J259" i="36"/>
  <c r="J207" i="36"/>
  <c r="J247" i="36"/>
  <c r="J275" i="36"/>
  <c r="J244" i="36"/>
  <c r="J255" i="36"/>
  <c r="J266" i="36"/>
  <c r="J196" i="36"/>
  <c r="J250" i="36"/>
  <c r="J265" i="36"/>
  <c r="J273" i="36"/>
  <c r="J285" i="36"/>
  <c r="J286" i="36"/>
  <c r="J287" i="36"/>
  <c r="J288" i="36"/>
  <c r="J289" i="36"/>
  <c r="J290" i="36"/>
  <c r="J291" i="36"/>
  <c r="J292" i="36"/>
  <c r="J293" i="36"/>
  <c r="J294" i="36"/>
  <c r="J295" i="36"/>
  <c r="J296" i="36"/>
  <c r="J297" i="36"/>
  <c r="J298" i="36"/>
  <c r="J299" i="36"/>
  <c r="J300" i="36"/>
  <c r="J301" i="36"/>
  <c r="J302" i="36"/>
  <c r="J303" i="36"/>
  <c r="J304" i="36"/>
  <c r="J305" i="36"/>
  <c r="J306" i="36"/>
  <c r="J307" i="36"/>
  <c r="J308" i="36"/>
  <c r="J309" i="36"/>
  <c r="J310" i="36"/>
  <c r="Z310" i="36" s="1"/>
  <c r="J311" i="36"/>
  <c r="J312" i="36"/>
  <c r="J313" i="36"/>
  <c r="J314" i="36"/>
  <c r="Z314" i="36" s="1"/>
  <c r="J315" i="36"/>
  <c r="J316" i="36"/>
  <c r="AH9" i="36" s="1"/>
  <c r="J140" i="36"/>
  <c r="Z140" i="36" s="1"/>
  <c r="J188" i="36"/>
  <c r="Z188" i="36" s="1"/>
  <c r="J220" i="36"/>
  <c r="J271" i="36"/>
  <c r="J281" i="36"/>
  <c r="J257" i="36"/>
  <c r="J200" i="36"/>
  <c r="J269" i="36"/>
  <c r="J274" i="36"/>
  <c r="J282" i="36"/>
  <c r="J325" i="36"/>
  <c r="J279" i="36"/>
  <c r="J232" i="36"/>
  <c r="J261" i="36"/>
  <c r="J323" i="36"/>
  <c r="J218" i="36"/>
  <c r="J228" i="36"/>
  <c r="J246" i="36"/>
  <c r="J248" i="36"/>
  <c r="J276" i="36"/>
  <c r="J284" i="36"/>
  <c r="J213" i="36"/>
  <c r="J241" i="36"/>
  <c r="J263" i="36"/>
  <c r="J320" i="36"/>
  <c r="J60" i="36"/>
  <c r="J192" i="36"/>
  <c r="J224" i="36"/>
  <c r="J254" i="36"/>
  <c r="J234" i="36"/>
  <c r="J238" i="36"/>
  <c r="J258" i="36"/>
  <c r="J278" i="36"/>
  <c r="Z278" i="36" s="1"/>
  <c r="J318" i="36"/>
  <c r="J334" i="36"/>
  <c r="J194" i="36"/>
  <c r="J229" i="36"/>
  <c r="Z229" i="36" s="1"/>
  <c r="J256" i="36"/>
  <c r="J317" i="36"/>
  <c r="J333" i="36"/>
  <c r="Z333" i="36" s="1"/>
  <c r="J270" i="36"/>
  <c r="J332" i="36"/>
  <c r="Z332" i="36" s="1"/>
  <c r="J260" i="36"/>
  <c r="J283" i="36"/>
  <c r="J331" i="36"/>
  <c r="J242" i="36"/>
  <c r="J249" i="36"/>
  <c r="J272" i="36"/>
  <c r="J356" i="36"/>
  <c r="J322" i="36"/>
  <c r="J339" i="36"/>
  <c r="J362" i="36"/>
  <c r="J370" i="36"/>
  <c r="J239" i="36"/>
  <c r="Z239" i="36" s="1"/>
  <c r="J324" i="36"/>
  <c r="J345" i="36"/>
  <c r="J350" i="36"/>
  <c r="J383" i="36"/>
  <c r="J384" i="36"/>
  <c r="J385" i="36"/>
  <c r="J386" i="36"/>
  <c r="J387" i="36"/>
  <c r="J388" i="36"/>
  <c r="J389" i="36"/>
  <c r="J390" i="36"/>
  <c r="J391" i="36"/>
  <c r="J392" i="36"/>
  <c r="J393" i="36"/>
  <c r="J394" i="36"/>
  <c r="J395" i="36"/>
  <c r="J396" i="36"/>
  <c r="J397" i="36"/>
  <c r="J398" i="36"/>
  <c r="J262" i="36"/>
  <c r="J336" i="36"/>
  <c r="J355" i="36"/>
  <c r="J361" i="36"/>
  <c r="Z361" i="36" s="1"/>
  <c r="J280" i="36"/>
  <c r="J326" i="36"/>
  <c r="J341" i="36"/>
  <c r="Z341" i="36" s="1"/>
  <c r="J349" i="36"/>
  <c r="J360" i="36"/>
  <c r="J368" i="36"/>
  <c r="J380" i="36"/>
  <c r="Z380" i="36" s="1"/>
  <c r="J253" i="36"/>
  <c r="J328" i="36"/>
  <c r="J344" i="36"/>
  <c r="J354" i="36"/>
  <c r="J379" i="36"/>
  <c r="Z379" i="36" s="1"/>
  <c r="J221" i="36"/>
  <c r="J338" i="36"/>
  <c r="J359" i="36"/>
  <c r="J367" i="36"/>
  <c r="J378" i="36"/>
  <c r="J264" i="36"/>
  <c r="J319" i="36"/>
  <c r="J330" i="36"/>
  <c r="Z330" i="36" s="1"/>
  <c r="J348" i="36"/>
  <c r="J377" i="36"/>
  <c r="Z377" i="36" s="1"/>
  <c r="J245" i="36"/>
  <c r="Z245" i="36" s="1"/>
  <c r="J321" i="36"/>
  <c r="J343" i="36"/>
  <c r="J358" i="36"/>
  <c r="J267" i="36"/>
  <c r="J327" i="36"/>
  <c r="J337" i="36"/>
  <c r="J357" i="36"/>
  <c r="J364" i="36"/>
  <c r="J372" i="36"/>
  <c r="J277" i="36"/>
  <c r="Z277" i="36" s="1"/>
  <c r="J329" i="36"/>
  <c r="J342" i="36"/>
  <c r="J351" i="36"/>
  <c r="J363" i="36"/>
  <c r="J371" i="36"/>
  <c r="J399" i="36"/>
  <c r="J403" i="36"/>
  <c r="J381" i="36"/>
  <c r="J408" i="36"/>
  <c r="J416" i="36"/>
  <c r="J424" i="36"/>
  <c r="J402" i="36"/>
  <c r="J375" i="36"/>
  <c r="J407" i="36"/>
  <c r="J415" i="36"/>
  <c r="J423" i="36"/>
  <c r="Z423" i="36" s="1"/>
  <c r="J431" i="36"/>
  <c r="J432" i="36"/>
  <c r="J433" i="36"/>
  <c r="J434" i="36"/>
  <c r="J435" i="36"/>
  <c r="J436" i="36"/>
  <c r="J437" i="36"/>
  <c r="J438" i="36"/>
  <c r="J439" i="36"/>
  <c r="J440" i="36"/>
  <c r="J441" i="36"/>
  <c r="J442" i="36"/>
  <c r="J443" i="36"/>
  <c r="J444" i="36"/>
  <c r="Z444" i="36" s="1"/>
  <c r="J445" i="36"/>
  <c r="Z445" i="36" s="1"/>
  <c r="J446" i="36"/>
  <c r="J447" i="36"/>
  <c r="J448" i="36"/>
  <c r="J449" i="36"/>
  <c r="J450" i="36"/>
  <c r="J451" i="36"/>
  <c r="J452" i="36"/>
  <c r="J453" i="36"/>
  <c r="J454" i="36"/>
  <c r="J455" i="36"/>
  <c r="Z455" i="36" s="1"/>
  <c r="J456" i="36"/>
  <c r="J457" i="36"/>
  <c r="Z457" i="36" s="1"/>
  <c r="J458" i="36"/>
  <c r="J459" i="36"/>
  <c r="J460" i="36"/>
  <c r="J461" i="36"/>
  <c r="J462" i="36"/>
  <c r="J463" i="36"/>
  <c r="J373" i="36"/>
  <c r="J406" i="36"/>
  <c r="J414" i="36"/>
  <c r="J422" i="36"/>
  <c r="J430" i="36"/>
  <c r="J340" i="36"/>
  <c r="J365" i="36"/>
  <c r="J401" i="36"/>
  <c r="J405" i="36"/>
  <c r="J413" i="36"/>
  <c r="Z413" i="36" s="1"/>
  <c r="J421" i="36"/>
  <c r="J429" i="36"/>
  <c r="J346" i="36"/>
  <c r="J369" i="36"/>
  <c r="J382" i="36"/>
  <c r="J335" i="36"/>
  <c r="J366" i="36"/>
  <c r="J412" i="36"/>
  <c r="Z412" i="36" s="1"/>
  <c r="J420" i="36"/>
  <c r="J428" i="36"/>
  <c r="J352" i="36"/>
  <c r="J411" i="36"/>
  <c r="J419" i="36"/>
  <c r="J427" i="36"/>
  <c r="Z427" i="36" s="1"/>
  <c r="J353" i="36"/>
  <c r="J410" i="36"/>
  <c r="J418" i="36"/>
  <c r="J426" i="36"/>
  <c r="J465" i="36"/>
  <c r="J473" i="36"/>
  <c r="J476" i="36"/>
  <c r="J480" i="36"/>
  <c r="J486" i="36"/>
  <c r="J494" i="36"/>
  <c r="J400" i="36"/>
  <c r="J347" i="36"/>
  <c r="J425" i="36"/>
  <c r="J470" i="36"/>
  <c r="J485" i="36"/>
  <c r="J493" i="36"/>
  <c r="J467" i="36"/>
  <c r="J475" i="36"/>
  <c r="J479" i="36"/>
  <c r="J484" i="36"/>
  <c r="J492" i="36"/>
  <c r="J374" i="36"/>
  <c r="J464" i="36"/>
  <c r="J472" i="36"/>
  <c r="J491" i="36"/>
  <c r="J499" i="36"/>
  <c r="J507" i="36"/>
  <c r="J519" i="36"/>
  <c r="Z519" i="36" s="1"/>
  <c r="J376" i="36"/>
  <c r="J483" i="36"/>
  <c r="J409" i="36"/>
  <c r="J469" i="36"/>
  <c r="Z469" i="36" s="1"/>
  <c r="J516" i="36"/>
  <c r="J404" i="36"/>
  <c r="J466" i="36"/>
  <c r="J474" i="36"/>
  <c r="J482" i="36"/>
  <c r="J489" i="36"/>
  <c r="J514" i="36"/>
  <c r="J468" i="36"/>
  <c r="J487" i="36"/>
  <c r="J495" i="36"/>
  <c r="Z495" i="36" s="1"/>
  <c r="J503" i="36"/>
  <c r="J511" i="36"/>
  <c r="J527" i="36"/>
  <c r="I528" i="36"/>
  <c r="I512" i="36"/>
  <c r="I496" i="36"/>
  <c r="I480" i="36"/>
  <c r="I464" i="36"/>
  <c r="Z464" i="36" s="1"/>
  <c r="I448" i="36"/>
  <c r="I432" i="36"/>
  <c r="I416" i="36"/>
  <c r="Z416" i="36" s="1"/>
  <c r="I400" i="36"/>
  <c r="I384" i="36"/>
  <c r="I368" i="36"/>
  <c r="I352" i="36"/>
  <c r="I336" i="36"/>
  <c r="I320" i="36"/>
  <c r="Z320" i="36" s="1"/>
  <c r="I304" i="36"/>
  <c r="I288" i="36"/>
  <c r="I272" i="36"/>
  <c r="I256" i="36"/>
  <c r="I240" i="36"/>
  <c r="I224" i="36"/>
  <c r="I208" i="36"/>
  <c r="I192" i="36"/>
  <c r="I176" i="36"/>
  <c r="I160" i="36"/>
  <c r="Z160" i="36" s="1"/>
  <c r="I144" i="36"/>
  <c r="I128" i="36"/>
  <c r="I111" i="36"/>
  <c r="I93" i="36"/>
  <c r="I75" i="36"/>
  <c r="I56" i="36"/>
  <c r="I38" i="36"/>
  <c r="I20" i="36"/>
  <c r="N6" i="36"/>
  <c r="R529" i="36"/>
  <c r="M528" i="36"/>
  <c r="U526" i="36"/>
  <c r="N525" i="36"/>
  <c r="Y523" i="36"/>
  <c r="Q522" i="36"/>
  <c r="J521" i="36"/>
  <c r="T519" i="36"/>
  <c r="M518" i="36"/>
  <c r="U516" i="36"/>
  <c r="P515" i="36"/>
  <c r="Y513" i="36"/>
  <c r="P512" i="36"/>
  <c r="Y510" i="36"/>
  <c r="M509" i="36"/>
  <c r="T507" i="36"/>
  <c r="Y505" i="36"/>
  <c r="O504" i="36"/>
  <c r="S502" i="36"/>
  <c r="Y500" i="36"/>
  <c r="O499" i="36"/>
  <c r="S497" i="36"/>
  <c r="J496" i="36"/>
  <c r="Q493" i="36"/>
  <c r="O490" i="36"/>
  <c r="S486" i="36"/>
  <c r="J481" i="36"/>
  <c r="M474" i="36"/>
  <c r="K463" i="36"/>
  <c r="P442" i="36"/>
  <c r="N405" i="36"/>
  <c r="AN9" i="36"/>
  <c r="BF21" i="36"/>
  <c r="BF20" i="36"/>
  <c r="AT9" i="36"/>
  <c r="AZ21" i="36"/>
  <c r="BF10" i="36"/>
  <c r="BL9" i="36"/>
  <c r="AH21" i="36"/>
  <c r="AF9" i="36"/>
  <c r="AP9" i="36"/>
  <c r="BD21" i="36"/>
  <c r="BD10" i="36"/>
  <c r="BB21" i="36"/>
  <c r="BB10" i="36"/>
  <c r="AZ10" i="36"/>
  <c r="AV9" i="36"/>
  <c r="AX21" i="36"/>
  <c r="AX20" i="36"/>
  <c r="AX11" i="36"/>
  <c r="AX10" i="36"/>
  <c r="AX9" i="36"/>
  <c r="AV21" i="36"/>
  <c r="AZ9" i="36"/>
  <c r="AT21" i="36"/>
  <c r="AT10" i="36"/>
  <c r="AR21" i="36"/>
  <c r="AR10" i="36"/>
  <c r="AP21" i="36"/>
  <c r="AP20" i="36"/>
  <c r="AP11" i="36"/>
  <c r="BF9" i="36"/>
  <c r="AN21" i="36"/>
  <c r="AN11" i="36"/>
  <c r="AN10" i="36"/>
  <c r="BH9" i="36"/>
  <c r="AL21" i="36"/>
  <c r="AL20" i="36"/>
  <c r="BJ9" i="36"/>
  <c r="AJ21" i="36"/>
  <c r="AJ19" i="36"/>
  <c r="AJ11" i="36"/>
  <c r="AJ10" i="36"/>
  <c r="BL21" i="36"/>
  <c r="BL10" i="36"/>
  <c r="BJ10" i="36"/>
  <c r="AL9" i="36"/>
  <c r="BH21" i="36"/>
  <c r="BH11" i="36"/>
  <c r="AK3" i="35"/>
  <c r="AJ3" i="35"/>
  <c r="AI3" i="35"/>
  <c r="AH3" i="35"/>
  <c r="AG3" i="35"/>
  <c r="AF3" i="35"/>
  <c r="CN24" i="34"/>
  <c r="CM24" i="34" s="1"/>
  <c r="CL24" i="34"/>
  <c r="CK24" i="34" s="1"/>
  <c r="CJ24" i="34"/>
  <c r="CI24" i="34" s="1"/>
  <c r="CH24" i="34"/>
  <c r="CG24" i="34" s="1"/>
  <c r="CF24" i="34"/>
  <c r="CE24" i="34" s="1"/>
  <c r="CD24" i="34"/>
  <c r="CC24" i="34" s="1"/>
  <c r="CB24" i="34"/>
  <c r="CA24" i="34" s="1"/>
  <c r="BZ24" i="34"/>
  <c r="BY24" i="34" s="1"/>
  <c r="BX24" i="34"/>
  <c r="BW24" i="34" s="1"/>
  <c r="BV24" i="34"/>
  <c r="BU24" i="34" s="1"/>
  <c r="BT24" i="34"/>
  <c r="BS24" i="34" s="1"/>
  <c r="BR24" i="34"/>
  <c r="BQ24" i="34" s="1"/>
  <c r="BP24" i="34"/>
  <c r="BO24" i="34" s="1"/>
  <c r="BN24" i="34"/>
  <c r="BM24" i="34" s="1"/>
  <c r="BL24" i="34"/>
  <c r="BK24" i="34" s="1"/>
  <c r="BJ24" i="34"/>
  <c r="BI24" i="34" s="1"/>
  <c r="BH24" i="34"/>
  <c r="BG24" i="34" s="1"/>
  <c r="BF24" i="34"/>
  <c r="BE24" i="34" s="1"/>
  <c r="BD24" i="34"/>
  <c r="BC24" i="34" s="1"/>
  <c r="BB24" i="34"/>
  <c r="BA24" i="34" s="1"/>
  <c r="CN23" i="34"/>
  <c r="CM23" i="34" s="1"/>
  <c r="CL23" i="34"/>
  <c r="CK23" i="34" s="1"/>
  <c r="CJ23" i="34"/>
  <c r="CI23" i="34" s="1"/>
  <c r="CH23" i="34"/>
  <c r="CG23" i="34" s="1"/>
  <c r="CF23" i="34"/>
  <c r="CE23" i="34" s="1"/>
  <c r="CD23" i="34"/>
  <c r="CC23" i="34" s="1"/>
  <c r="CB23" i="34"/>
  <c r="CA23" i="34" s="1"/>
  <c r="BZ23" i="34"/>
  <c r="BY23" i="34" s="1"/>
  <c r="BX23" i="34"/>
  <c r="BW23" i="34" s="1"/>
  <c r="BV23" i="34"/>
  <c r="BU23" i="34" s="1"/>
  <c r="BT23" i="34"/>
  <c r="BS23" i="34" s="1"/>
  <c r="BR23" i="34"/>
  <c r="BQ23" i="34" s="1"/>
  <c r="BP23" i="34"/>
  <c r="BO23" i="34" s="1"/>
  <c r="BN23" i="34"/>
  <c r="BM23" i="34" s="1"/>
  <c r="BL23" i="34"/>
  <c r="BK23" i="34" s="1"/>
  <c r="BJ23" i="34"/>
  <c r="BI23" i="34" s="1"/>
  <c r="BH23" i="34"/>
  <c r="BG23" i="34" s="1"/>
  <c r="BF23" i="34"/>
  <c r="BE23" i="34" s="1"/>
  <c r="BD23" i="34"/>
  <c r="BC23" i="34" s="1"/>
  <c r="BB23" i="34"/>
  <c r="BA23" i="34" s="1"/>
  <c r="CN22" i="34"/>
  <c r="CM22" i="34" s="1"/>
  <c r="CL22" i="34"/>
  <c r="CK22" i="34" s="1"/>
  <c r="CJ22" i="34"/>
  <c r="CI22" i="34" s="1"/>
  <c r="CH22" i="34"/>
  <c r="CG22" i="34" s="1"/>
  <c r="CF22" i="34"/>
  <c r="CE22" i="34" s="1"/>
  <c r="CD22" i="34"/>
  <c r="CC22" i="34" s="1"/>
  <c r="CB22" i="34"/>
  <c r="CA22" i="34" s="1"/>
  <c r="BZ22" i="34"/>
  <c r="BY22" i="34" s="1"/>
  <c r="BX22" i="34"/>
  <c r="BW22" i="34" s="1"/>
  <c r="BV22" i="34"/>
  <c r="BU22" i="34" s="1"/>
  <c r="BT22" i="34"/>
  <c r="BS22" i="34" s="1"/>
  <c r="BR22" i="34"/>
  <c r="BQ22" i="34" s="1"/>
  <c r="BP22" i="34"/>
  <c r="BO22" i="34" s="1"/>
  <c r="BN22" i="34"/>
  <c r="BM22" i="34" s="1"/>
  <c r="BL22" i="34"/>
  <c r="BK22" i="34" s="1"/>
  <c r="BJ22" i="34"/>
  <c r="BI22" i="34" s="1"/>
  <c r="BH22" i="34"/>
  <c r="BG22" i="34" s="1"/>
  <c r="BF22" i="34"/>
  <c r="BE22" i="34" s="1"/>
  <c r="BD22" i="34"/>
  <c r="BC22" i="34" s="1"/>
  <c r="BB22" i="34"/>
  <c r="BA22" i="34" s="1"/>
  <c r="CN21" i="34"/>
  <c r="CM21" i="34" s="1"/>
  <c r="CL21" i="34"/>
  <c r="CK21" i="34" s="1"/>
  <c r="CJ21" i="34"/>
  <c r="CI21" i="34" s="1"/>
  <c r="CH21" i="34"/>
  <c r="CG21" i="34" s="1"/>
  <c r="CF21" i="34"/>
  <c r="CE21" i="34" s="1"/>
  <c r="CD21" i="34"/>
  <c r="CC21" i="34" s="1"/>
  <c r="CB21" i="34"/>
  <c r="CA21" i="34" s="1"/>
  <c r="BZ21" i="34"/>
  <c r="BY21" i="34" s="1"/>
  <c r="BX21" i="34"/>
  <c r="BW21" i="34" s="1"/>
  <c r="BV21" i="34"/>
  <c r="BU21" i="34" s="1"/>
  <c r="BT21" i="34"/>
  <c r="BS21" i="34" s="1"/>
  <c r="BR21" i="34"/>
  <c r="BQ21" i="34" s="1"/>
  <c r="BP21" i="34"/>
  <c r="BO21" i="34" s="1"/>
  <c r="BN21" i="34"/>
  <c r="BM21" i="34" s="1"/>
  <c r="BL21" i="34"/>
  <c r="BK21" i="34" s="1"/>
  <c r="BJ21" i="34"/>
  <c r="BI21" i="34" s="1"/>
  <c r="BH21" i="34"/>
  <c r="BG21" i="34" s="1"/>
  <c r="BF21" i="34"/>
  <c r="BE21" i="34" s="1"/>
  <c r="BD21" i="34"/>
  <c r="BC21" i="34" s="1"/>
  <c r="BB21" i="34"/>
  <c r="BA21" i="34" s="1"/>
  <c r="CN20" i="34"/>
  <c r="CM20" i="34" s="1"/>
  <c r="CL20" i="34"/>
  <c r="CK20" i="34" s="1"/>
  <c r="CJ20" i="34"/>
  <c r="CI20" i="34" s="1"/>
  <c r="CH20" i="34"/>
  <c r="CG20" i="34" s="1"/>
  <c r="CF20" i="34"/>
  <c r="CE20" i="34" s="1"/>
  <c r="CD20" i="34"/>
  <c r="CC20" i="34" s="1"/>
  <c r="CB20" i="34"/>
  <c r="CA20" i="34" s="1"/>
  <c r="BZ20" i="34"/>
  <c r="BY20" i="34" s="1"/>
  <c r="BX20" i="34"/>
  <c r="BW20" i="34" s="1"/>
  <c r="BV20" i="34"/>
  <c r="BU20" i="34" s="1"/>
  <c r="BT20" i="34"/>
  <c r="BS20" i="34" s="1"/>
  <c r="BR20" i="34"/>
  <c r="BQ20" i="34" s="1"/>
  <c r="BP20" i="34"/>
  <c r="BO20" i="34" s="1"/>
  <c r="BN20" i="34"/>
  <c r="BM20" i="34" s="1"/>
  <c r="BL20" i="34"/>
  <c r="BK20" i="34" s="1"/>
  <c r="BJ20" i="34"/>
  <c r="BI20" i="34" s="1"/>
  <c r="BH20" i="34"/>
  <c r="BG20" i="34" s="1"/>
  <c r="BF20" i="34"/>
  <c r="BE20" i="34" s="1"/>
  <c r="BD20" i="34"/>
  <c r="BC20" i="34" s="1"/>
  <c r="BB20" i="34"/>
  <c r="BA20" i="34" s="1"/>
  <c r="CN19" i="34"/>
  <c r="CM19" i="34" s="1"/>
  <c r="CL19" i="34"/>
  <c r="CK19" i="34" s="1"/>
  <c r="CJ19" i="34"/>
  <c r="CI19" i="34" s="1"/>
  <c r="CH19" i="34"/>
  <c r="CG19" i="34" s="1"/>
  <c r="CF19" i="34"/>
  <c r="CE19" i="34" s="1"/>
  <c r="CD19" i="34"/>
  <c r="CC19" i="34" s="1"/>
  <c r="CB19" i="34"/>
  <c r="CA19" i="34" s="1"/>
  <c r="BZ19" i="34"/>
  <c r="BY19" i="34" s="1"/>
  <c r="BX19" i="34"/>
  <c r="BW19" i="34" s="1"/>
  <c r="BV19" i="34"/>
  <c r="BU19" i="34" s="1"/>
  <c r="BT19" i="34"/>
  <c r="BS19" i="34" s="1"/>
  <c r="BR19" i="34"/>
  <c r="BQ19" i="34" s="1"/>
  <c r="BP19" i="34"/>
  <c r="BO19" i="34" s="1"/>
  <c r="BN19" i="34"/>
  <c r="BM19" i="34" s="1"/>
  <c r="BL19" i="34"/>
  <c r="BK19" i="34" s="1"/>
  <c r="BJ19" i="34"/>
  <c r="BI19" i="34" s="1"/>
  <c r="BH19" i="34"/>
  <c r="BG19" i="34" s="1"/>
  <c r="BF19" i="34"/>
  <c r="BE19" i="34" s="1"/>
  <c r="BD19" i="34"/>
  <c r="BC19" i="34" s="1"/>
  <c r="BB19" i="34"/>
  <c r="BA19" i="34" s="1"/>
  <c r="CN18" i="34"/>
  <c r="CM18" i="34" s="1"/>
  <c r="CL18" i="34"/>
  <c r="CK18" i="34" s="1"/>
  <c r="CJ18" i="34"/>
  <c r="CI18" i="34" s="1"/>
  <c r="CH18" i="34"/>
  <c r="CG18" i="34" s="1"/>
  <c r="CF18" i="34"/>
  <c r="CE18" i="34" s="1"/>
  <c r="CD18" i="34"/>
  <c r="CC18" i="34" s="1"/>
  <c r="CB18" i="34"/>
  <c r="CA18" i="34" s="1"/>
  <c r="BZ18" i="34"/>
  <c r="BY18" i="34" s="1"/>
  <c r="BX18" i="34"/>
  <c r="BW18" i="34" s="1"/>
  <c r="BV18" i="34"/>
  <c r="BU18" i="34" s="1"/>
  <c r="BT18" i="34"/>
  <c r="BS18" i="34" s="1"/>
  <c r="BR18" i="34"/>
  <c r="BQ18" i="34" s="1"/>
  <c r="BP18" i="34"/>
  <c r="BO18" i="34" s="1"/>
  <c r="BN18" i="34"/>
  <c r="BM18" i="34" s="1"/>
  <c r="BL18" i="34"/>
  <c r="BK18" i="34" s="1"/>
  <c r="BJ18" i="34"/>
  <c r="BI18" i="34" s="1"/>
  <c r="BH18" i="34"/>
  <c r="BG18" i="34" s="1"/>
  <c r="BF18" i="34"/>
  <c r="BE18" i="34" s="1"/>
  <c r="BD18" i="34"/>
  <c r="BC18" i="34" s="1"/>
  <c r="BB18" i="34"/>
  <c r="BA18" i="34" s="1"/>
  <c r="CN17" i="34"/>
  <c r="CM17" i="34" s="1"/>
  <c r="CL17" i="34"/>
  <c r="CK17" i="34" s="1"/>
  <c r="CJ17" i="34"/>
  <c r="CI17" i="34" s="1"/>
  <c r="CH17" i="34"/>
  <c r="CG17" i="34" s="1"/>
  <c r="CF17" i="34"/>
  <c r="CE17" i="34" s="1"/>
  <c r="CD17" i="34"/>
  <c r="CC17" i="34" s="1"/>
  <c r="CB17" i="34"/>
  <c r="CA17" i="34" s="1"/>
  <c r="BZ17" i="34"/>
  <c r="BY17" i="34" s="1"/>
  <c r="BX17" i="34"/>
  <c r="BW17" i="34" s="1"/>
  <c r="BV17" i="34"/>
  <c r="BU17" i="34" s="1"/>
  <c r="BT17" i="34"/>
  <c r="BS17" i="34" s="1"/>
  <c r="BR17" i="34"/>
  <c r="BQ17" i="34" s="1"/>
  <c r="BP17" i="34"/>
  <c r="BO17" i="34" s="1"/>
  <c r="BN17" i="34"/>
  <c r="BM17" i="34" s="1"/>
  <c r="BL17" i="34"/>
  <c r="BK17" i="34" s="1"/>
  <c r="BJ17" i="34"/>
  <c r="BI17" i="34" s="1"/>
  <c r="BH17" i="34"/>
  <c r="BG17" i="34" s="1"/>
  <c r="BF17" i="34"/>
  <c r="BE17" i="34" s="1"/>
  <c r="BD17" i="34"/>
  <c r="BC17" i="34" s="1"/>
  <c r="BB17" i="34"/>
  <c r="BA17" i="34" s="1"/>
  <c r="CN16" i="34"/>
  <c r="CM16" i="34" s="1"/>
  <c r="CL16" i="34"/>
  <c r="CK16" i="34" s="1"/>
  <c r="CJ16" i="34"/>
  <c r="CI16" i="34" s="1"/>
  <c r="CH16" i="34"/>
  <c r="CG16" i="34" s="1"/>
  <c r="CF16" i="34"/>
  <c r="CE16" i="34" s="1"/>
  <c r="CD16" i="34"/>
  <c r="CC16" i="34" s="1"/>
  <c r="CB16" i="34"/>
  <c r="CA16" i="34" s="1"/>
  <c r="BZ16" i="34"/>
  <c r="BY16" i="34" s="1"/>
  <c r="BX16" i="34"/>
  <c r="BW16" i="34" s="1"/>
  <c r="BV16" i="34"/>
  <c r="BU16" i="34" s="1"/>
  <c r="BT16" i="34"/>
  <c r="BS16" i="34" s="1"/>
  <c r="BR16" i="34"/>
  <c r="BQ16" i="34" s="1"/>
  <c r="BP16" i="34"/>
  <c r="BO16" i="34" s="1"/>
  <c r="BN16" i="34"/>
  <c r="BM16" i="34" s="1"/>
  <c r="BL16" i="34"/>
  <c r="BK16" i="34" s="1"/>
  <c r="BJ16" i="34"/>
  <c r="BI16" i="34" s="1"/>
  <c r="BH16" i="34"/>
  <c r="BG16" i="34" s="1"/>
  <c r="BF16" i="34"/>
  <c r="BE16" i="34" s="1"/>
  <c r="BD16" i="34"/>
  <c r="BC16" i="34" s="1"/>
  <c r="BB16" i="34"/>
  <c r="BA16" i="34" s="1"/>
  <c r="CN15" i="34"/>
  <c r="CM15" i="34" s="1"/>
  <c r="CL15" i="34"/>
  <c r="CK15" i="34" s="1"/>
  <c r="CJ15" i="34"/>
  <c r="CI15" i="34" s="1"/>
  <c r="CH15" i="34"/>
  <c r="CG15" i="34" s="1"/>
  <c r="CF15" i="34"/>
  <c r="CE15" i="34" s="1"/>
  <c r="CD15" i="34"/>
  <c r="CC15" i="34" s="1"/>
  <c r="CB15" i="34"/>
  <c r="CA15" i="34" s="1"/>
  <c r="BZ15" i="34"/>
  <c r="BY15" i="34" s="1"/>
  <c r="BX15" i="34"/>
  <c r="BW15" i="34" s="1"/>
  <c r="BV15" i="34"/>
  <c r="BU15" i="34" s="1"/>
  <c r="BT15" i="34"/>
  <c r="BS15" i="34" s="1"/>
  <c r="BR15" i="34"/>
  <c r="BQ15" i="34" s="1"/>
  <c r="BP15" i="34"/>
  <c r="BO15" i="34" s="1"/>
  <c r="BN15" i="34"/>
  <c r="BM15" i="34" s="1"/>
  <c r="BL15" i="34"/>
  <c r="BK15" i="34" s="1"/>
  <c r="BJ15" i="34"/>
  <c r="BI15" i="34" s="1"/>
  <c r="BH15" i="34"/>
  <c r="BG15" i="34" s="1"/>
  <c r="BF15" i="34"/>
  <c r="BE15" i="34" s="1"/>
  <c r="BD15" i="34"/>
  <c r="BC15" i="34" s="1"/>
  <c r="BB15" i="34"/>
  <c r="BA15" i="34" s="1"/>
  <c r="CN14" i="34"/>
  <c r="CM14" i="34" s="1"/>
  <c r="CL14" i="34"/>
  <c r="CK14" i="34" s="1"/>
  <c r="CJ14" i="34"/>
  <c r="CI14" i="34" s="1"/>
  <c r="CH14" i="34"/>
  <c r="CG14" i="34" s="1"/>
  <c r="CF14" i="34"/>
  <c r="CE14" i="34" s="1"/>
  <c r="CD14" i="34"/>
  <c r="CC14" i="34" s="1"/>
  <c r="CB14" i="34"/>
  <c r="CA14" i="34" s="1"/>
  <c r="BZ14" i="34"/>
  <c r="BY14" i="34" s="1"/>
  <c r="BX14" i="34"/>
  <c r="BW14" i="34" s="1"/>
  <c r="BV14" i="34"/>
  <c r="BU14" i="34" s="1"/>
  <c r="BT14" i="34"/>
  <c r="BS14" i="34" s="1"/>
  <c r="BR14" i="34"/>
  <c r="BQ14" i="34" s="1"/>
  <c r="BP14" i="34"/>
  <c r="BO14" i="34" s="1"/>
  <c r="BN14" i="34"/>
  <c r="BM14" i="34" s="1"/>
  <c r="BL14" i="34"/>
  <c r="BK14" i="34" s="1"/>
  <c r="BJ14" i="34"/>
  <c r="BI14" i="34" s="1"/>
  <c r="BH14" i="34"/>
  <c r="BG14" i="34" s="1"/>
  <c r="BF14" i="34"/>
  <c r="BE14" i="34" s="1"/>
  <c r="BD14" i="34"/>
  <c r="BC14" i="34" s="1"/>
  <c r="BB14" i="34"/>
  <c r="BA14" i="34" s="1"/>
  <c r="CN13" i="34"/>
  <c r="CM13" i="34" s="1"/>
  <c r="CL13" i="34"/>
  <c r="CK13" i="34" s="1"/>
  <c r="CJ13" i="34"/>
  <c r="CI13" i="34" s="1"/>
  <c r="CH13" i="34"/>
  <c r="CG13" i="34" s="1"/>
  <c r="CF13" i="34"/>
  <c r="CE13" i="34" s="1"/>
  <c r="CD13" i="34"/>
  <c r="CC13" i="34" s="1"/>
  <c r="CB13" i="34"/>
  <c r="CA13" i="34" s="1"/>
  <c r="BZ13" i="34"/>
  <c r="BY13" i="34" s="1"/>
  <c r="BX13" i="34"/>
  <c r="BW13" i="34" s="1"/>
  <c r="BV13" i="34"/>
  <c r="BU13" i="34" s="1"/>
  <c r="BT13" i="34"/>
  <c r="BS13" i="34" s="1"/>
  <c r="BR13" i="34"/>
  <c r="BQ13" i="34" s="1"/>
  <c r="BP13" i="34"/>
  <c r="BO13" i="34" s="1"/>
  <c r="BN13" i="34"/>
  <c r="BM13" i="34" s="1"/>
  <c r="BL13" i="34"/>
  <c r="BK13" i="34" s="1"/>
  <c r="BJ13" i="34"/>
  <c r="BI13" i="34" s="1"/>
  <c r="BH13" i="34"/>
  <c r="BG13" i="34" s="1"/>
  <c r="BF13" i="34"/>
  <c r="BE13" i="34" s="1"/>
  <c r="BD13" i="34"/>
  <c r="BC13" i="34" s="1"/>
  <c r="BB13" i="34"/>
  <c r="BA13" i="34" s="1"/>
  <c r="CN12" i="34"/>
  <c r="CM12" i="34" s="1"/>
  <c r="CL12" i="34"/>
  <c r="CK12" i="34" s="1"/>
  <c r="CJ12" i="34"/>
  <c r="CI12" i="34" s="1"/>
  <c r="CH12" i="34"/>
  <c r="CG12" i="34" s="1"/>
  <c r="CF12" i="34"/>
  <c r="CE12" i="34" s="1"/>
  <c r="CD12" i="34"/>
  <c r="CC12" i="34" s="1"/>
  <c r="CB12" i="34"/>
  <c r="CA12" i="34" s="1"/>
  <c r="BZ12" i="34"/>
  <c r="BY12" i="34" s="1"/>
  <c r="BX12" i="34"/>
  <c r="BW12" i="34" s="1"/>
  <c r="BV12" i="34"/>
  <c r="BU12" i="34" s="1"/>
  <c r="BT12" i="34"/>
  <c r="BS12" i="34" s="1"/>
  <c r="BR12" i="34"/>
  <c r="BQ12" i="34" s="1"/>
  <c r="BP12" i="34"/>
  <c r="BO12" i="34" s="1"/>
  <c r="BN12" i="34"/>
  <c r="BM12" i="34" s="1"/>
  <c r="BL12" i="34"/>
  <c r="BK12" i="34" s="1"/>
  <c r="BJ12" i="34"/>
  <c r="BI12" i="34" s="1"/>
  <c r="BH12" i="34"/>
  <c r="BG12" i="34" s="1"/>
  <c r="BF12" i="34"/>
  <c r="BE12" i="34" s="1"/>
  <c r="BD12" i="34"/>
  <c r="BC12" i="34" s="1"/>
  <c r="BB12" i="34"/>
  <c r="BA12" i="34" s="1"/>
  <c r="Z472" i="36" l="1"/>
  <c r="Z432" i="36"/>
  <c r="Z20" i="36"/>
  <c r="Z352" i="36"/>
  <c r="Z111" i="36"/>
  <c r="Z144" i="36"/>
  <c r="Z400" i="36"/>
  <c r="AH20" i="36"/>
  <c r="Z161" i="36"/>
  <c r="Z417" i="36"/>
  <c r="Z97" i="36"/>
  <c r="Z146" i="36"/>
  <c r="Z402" i="36"/>
  <c r="Z211" i="36"/>
  <c r="Z467" i="36"/>
  <c r="Z167" i="36"/>
  <c r="Z84" i="36"/>
  <c r="Z344" i="36"/>
  <c r="Z267" i="36"/>
  <c r="Z12" i="36"/>
  <c r="Z454" i="36"/>
  <c r="Z15" i="36"/>
  <c r="Z456" i="36"/>
  <c r="Z439" i="36"/>
  <c r="Z149" i="36"/>
  <c r="Z293" i="36"/>
  <c r="Z181" i="36"/>
  <c r="Z268" i="36"/>
  <c r="Z31" i="36"/>
  <c r="Z142" i="36"/>
  <c r="Z301" i="36"/>
  <c r="Z431" i="36"/>
  <c r="Z511" i="36"/>
  <c r="Z50" i="36"/>
  <c r="Z521" i="36"/>
  <c r="Z68" i="36"/>
  <c r="Z175" i="36"/>
  <c r="Z32" i="36"/>
  <c r="Z53" i="36"/>
  <c r="Z347" i="36"/>
  <c r="Z246" i="36"/>
  <c r="Z192" i="36"/>
  <c r="Z448" i="36"/>
  <c r="BD20" i="36"/>
  <c r="AT19" i="36"/>
  <c r="AN20" i="36"/>
  <c r="Z209" i="36"/>
  <c r="Z465" i="36"/>
  <c r="Z49" i="36"/>
  <c r="BH20" i="36"/>
  <c r="Z194" i="36"/>
  <c r="Z450" i="36"/>
  <c r="Z259" i="36"/>
  <c r="Z515" i="36"/>
  <c r="Z215" i="36"/>
  <c r="AZ19" i="36"/>
  <c r="Z136" i="36"/>
  <c r="Z392" i="36"/>
  <c r="Z51" i="36"/>
  <c r="Z315" i="36"/>
  <c r="AP18" i="36"/>
  <c r="Z108" i="36"/>
  <c r="Z518" i="36"/>
  <c r="Z110" i="36"/>
  <c r="Z520" i="36"/>
  <c r="Z86" i="36"/>
  <c r="Z503" i="36"/>
  <c r="Z234" i="36"/>
  <c r="Z373" i="36"/>
  <c r="Z266" i="36"/>
  <c r="Z349" i="36"/>
  <c r="Z189" i="36"/>
  <c r="Z300" i="36"/>
  <c r="Z429" i="36"/>
  <c r="Z45" i="36"/>
  <c r="Z214" i="36"/>
  <c r="Z67" i="36"/>
  <c r="Z221" i="36"/>
  <c r="Z298" i="36"/>
  <c r="Z500" i="36"/>
  <c r="Z173" i="36"/>
  <c r="Z208" i="36"/>
  <c r="Z225" i="36"/>
  <c r="Z481" i="36"/>
  <c r="Z33" i="36"/>
  <c r="Z210" i="36"/>
  <c r="Z466" i="36"/>
  <c r="Z275" i="36"/>
  <c r="Z231" i="36"/>
  <c r="Z152" i="36"/>
  <c r="Z408" i="36"/>
  <c r="Z69" i="36"/>
  <c r="Z138" i="36"/>
  <c r="Z141" i="36"/>
  <c r="Z118" i="36"/>
  <c r="Z523" i="36"/>
  <c r="Z262" i="36"/>
  <c r="Z395" i="36"/>
  <c r="Z294" i="36"/>
  <c r="Z375" i="36"/>
  <c r="Z244" i="36"/>
  <c r="Z342" i="36"/>
  <c r="Z471" i="36"/>
  <c r="Z104" i="36"/>
  <c r="Z260" i="36"/>
  <c r="Z117" i="36"/>
  <c r="Z276" i="36"/>
  <c r="Z405" i="36"/>
  <c r="Z433" i="36"/>
  <c r="Z283" i="36"/>
  <c r="Z74" i="36"/>
  <c r="Z205" i="36"/>
  <c r="Z224" i="36"/>
  <c r="Z480" i="36"/>
  <c r="Z241" i="36"/>
  <c r="Z497" i="36"/>
  <c r="Z17" i="36"/>
  <c r="Z226" i="36"/>
  <c r="Z482" i="36"/>
  <c r="Z23" i="36"/>
  <c r="Z291" i="36"/>
  <c r="Z247" i="36"/>
  <c r="Z168" i="36"/>
  <c r="Z424" i="36"/>
  <c r="Z87" i="36"/>
  <c r="Z166" i="36"/>
  <c r="Z170" i="36"/>
  <c r="Z148" i="36"/>
  <c r="Z292" i="36"/>
  <c r="Z420" i="36"/>
  <c r="Z324" i="36"/>
  <c r="Z397" i="36"/>
  <c r="Z286" i="36"/>
  <c r="Z388" i="36"/>
  <c r="Z509" i="36"/>
  <c r="Z158" i="36"/>
  <c r="Z169" i="36"/>
  <c r="Z329" i="36"/>
  <c r="Z492" i="36"/>
  <c r="Z360" i="36"/>
  <c r="Z107" i="36"/>
  <c r="Z176" i="36"/>
  <c r="Z494" i="36"/>
  <c r="Z240" i="36"/>
  <c r="Z496" i="36"/>
  <c r="Z257" i="36"/>
  <c r="Z513" i="36"/>
  <c r="Z242" i="36"/>
  <c r="Z498" i="36"/>
  <c r="Z42" i="36"/>
  <c r="Z307" i="36"/>
  <c r="Z263" i="36"/>
  <c r="Z184" i="36"/>
  <c r="Z106" i="36"/>
  <c r="Z196" i="36"/>
  <c r="Z198" i="36"/>
  <c r="Z174" i="36"/>
  <c r="Z318" i="36"/>
  <c r="Z441" i="36"/>
  <c r="Z348" i="36"/>
  <c r="Z422" i="36"/>
  <c r="Z335" i="36"/>
  <c r="Z428" i="36"/>
  <c r="Z43" i="36"/>
  <c r="Z213" i="36"/>
  <c r="Z63" i="36"/>
  <c r="Z220" i="36"/>
  <c r="Z366" i="36"/>
  <c r="Z132" i="36"/>
  <c r="Z499" i="36"/>
  <c r="Z325" i="36"/>
  <c r="Z512" i="36"/>
  <c r="Z273" i="36"/>
  <c r="Z529" i="36"/>
  <c r="Z258" i="36"/>
  <c r="Z514" i="36"/>
  <c r="Z60" i="36"/>
  <c r="Z323" i="36"/>
  <c r="Z10" i="36"/>
  <c r="Z279" i="36"/>
  <c r="Z200" i="36"/>
  <c r="Z123" i="36"/>
  <c r="Z222" i="36"/>
  <c r="Z228" i="36"/>
  <c r="Z204" i="36"/>
  <c r="Z346" i="36"/>
  <c r="Z26" i="36"/>
  <c r="Z461" i="36"/>
  <c r="Z374" i="36"/>
  <c r="Z443" i="36"/>
  <c r="Z381" i="36"/>
  <c r="Z470" i="36"/>
  <c r="Z103" i="36"/>
  <c r="Z255" i="36"/>
  <c r="Z116" i="36"/>
  <c r="Z271" i="36"/>
  <c r="Z410" i="36"/>
  <c r="Z269" i="36"/>
  <c r="Z19" i="36"/>
  <c r="Z137" i="36"/>
  <c r="Z256" i="36"/>
  <c r="Z272" i="36"/>
  <c r="Z528" i="36"/>
  <c r="Z21" i="36"/>
  <c r="Z289" i="36"/>
  <c r="Z105" i="36"/>
  <c r="Z274" i="36"/>
  <c r="Z6" i="36"/>
  <c r="Z2" i="36" s="1"/>
  <c r="Z78" i="36"/>
  <c r="Z339" i="36"/>
  <c r="Z28" i="36"/>
  <c r="Z295" i="36"/>
  <c r="Z216" i="36"/>
  <c r="Z139" i="36"/>
  <c r="Z252" i="36"/>
  <c r="Z254" i="36"/>
  <c r="Z233" i="36"/>
  <c r="Z372" i="36"/>
  <c r="Z55" i="36"/>
  <c r="Z485" i="36"/>
  <c r="Z396" i="36"/>
  <c r="Z30" i="36"/>
  <c r="Z463" i="36"/>
  <c r="Z426" i="36"/>
  <c r="Z508" i="36"/>
  <c r="Z37" i="36"/>
  <c r="Z157" i="36"/>
  <c r="Z308" i="36"/>
  <c r="Z165" i="36"/>
  <c r="Z326" i="36"/>
  <c r="Z452" i="36"/>
  <c r="Z378" i="36"/>
  <c r="Z70" i="36"/>
  <c r="Z39" i="36"/>
  <c r="Z305" i="36"/>
  <c r="Z89" i="36"/>
  <c r="Z290" i="36"/>
  <c r="Z96" i="36"/>
  <c r="Z355" i="36"/>
  <c r="Z46" i="36"/>
  <c r="Z311" i="36"/>
  <c r="Z232" i="36"/>
  <c r="Z155" i="36"/>
  <c r="Z281" i="36"/>
  <c r="Z284" i="36"/>
  <c r="Z261" i="36"/>
  <c r="Z394" i="36"/>
  <c r="Z90" i="36"/>
  <c r="Z505" i="36"/>
  <c r="Z421" i="36"/>
  <c r="Z62" i="36"/>
  <c r="Z487" i="36"/>
  <c r="Z468" i="36"/>
  <c r="Z100" i="36"/>
  <c r="Z202" i="36"/>
  <c r="Z357" i="36"/>
  <c r="Z218" i="36"/>
  <c r="Z365" i="36"/>
  <c r="Z490" i="36"/>
  <c r="Z458" i="36"/>
  <c r="Z190" i="36"/>
  <c r="Z476" i="36"/>
  <c r="Z376" i="36"/>
  <c r="Z172" i="36"/>
  <c r="Z288" i="36"/>
  <c r="Z38" i="36"/>
  <c r="Z304" i="36"/>
  <c r="Z58" i="36"/>
  <c r="Z321" i="36"/>
  <c r="Z73" i="36"/>
  <c r="Z40" i="36"/>
  <c r="Z306" i="36"/>
  <c r="Z115" i="36"/>
  <c r="Z371" i="36"/>
  <c r="Z64" i="36"/>
  <c r="Z327" i="36"/>
  <c r="Z248" i="36"/>
  <c r="Z171" i="36"/>
  <c r="Z309" i="36"/>
  <c r="Z313" i="36"/>
  <c r="Z287" i="36"/>
  <c r="Z415" i="36"/>
  <c r="Z122" i="36"/>
  <c r="Z525" i="36"/>
  <c r="Z442" i="36"/>
  <c r="Z92" i="36"/>
  <c r="Z507" i="36"/>
  <c r="Z501" i="36"/>
  <c r="Z156" i="36"/>
  <c r="Z253" i="36"/>
  <c r="Z399" i="36"/>
  <c r="Z270" i="36"/>
  <c r="Z407" i="36"/>
  <c r="Z331" i="36"/>
  <c r="Z56" i="36"/>
  <c r="Z76" i="36"/>
  <c r="Z337" i="36"/>
  <c r="Z57" i="36"/>
  <c r="Z59" i="36"/>
  <c r="Z322" i="36"/>
  <c r="Z131" i="36"/>
  <c r="Z387" i="36"/>
  <c r="Z83" i="36"/>
  <c r="Z343" i="36"/>
  <c r="Z264" i="36"/>
  <c r="Z187" i="36"/>
  <c r="Z334" i="36"/>
  <c r="Z340" i="36"/>
  <c r="Z317" i="36"/>
  <c r="Z440" i="36"/>
  <c r="Z150" i="36"/>
  <c r="Z27" i="36"/>
  <c r="Z462" i="36"/>
  <c r="Z125" i="36"/>
  <c r="Z527" i="36"/>
  <c r="Z36" i="36"/>
  <c r="Z201" i="36"/>
  <c r="Z303" i="36"/>
  <c r="Z438" i="36"/>
  <c r="Z316" i="36"/>
  <c r="Z447" i="36"/>
  <c r="Z13" i="36"/>
  <c r="Z425" i="36"/>
  <c r="Z207" i="36"/>
  <c r="Z65" i="36"/>
  <c r="Z243" i="36"/>
  <c r="Z237" i="36"/>
  <c r="Z75" i="36"/>
  <c r="Z336" i="36"/>
  <c r="Z94" i="36"/>
  <c r="Z353" i="36"/>
  <c r="Z41" i="36"/>
  <c r="Z77" i="36"/>
  <c r="Z338" i="36"/>
  <c r="Z147" i="36"/>
  <c r="Z403" i="36"/>
  <c r="Z101" i="36"/>
  <c r="Z359" i="36"/>
  <c r="Z11" i="36"/>
  <c r="Z280" i="36"/>
  <c r="Z203" i="36"/>
  <c r="Z362" i="36"/>
  <c r="Z364" i="36"/>
  <c r="Z345" i="36"/>
  <c r="Z24" i="36"/>
  <c r="Z460" i="36"/>
  <c r="Z180" i="36"/>
  <c r="Z61" i="36"/>
  <c r="Z486" i="36"/>
  <c r="Z154" i="36"/>
  <c r="Z99" i="36"/>
  <c r="Z250" i="36"/>
  <c r="Z356" i="36"/>
  <c r="Z475" i="36"/>
  <c r="Z363" i="36"/>
  <c r="Z489" i="36"/>
  <c r="Z85" i="36"/>
  <c r="Z164" i="36"/>
  <c r="Z517" i="36"/>
  <c r="Z14" i="36"/>
  <c r="Z297" i="36"/>
  <c r="Z193" i="36"/>
  <c r="Z120" i="36"/>
  <c r="Z510" i="36"/>
  <c r="Z112" i="36"/>
  <c r="Z369" i="36"/>
  <c r="Z25" i="36"/>
  <c r="Z95" i="36"/>
  <c r="Z354" i="36"/>
  <c r="Z163" i="36"/>
  <c r="Z419" i="36"/>
  <c r="Z119" i="36"/>
  <c r="Z29" i="36"/>
  <c r="Z296" i="36"/>
  <c r="Z219" i="36"/>
  <c r="Z383" i="36"/>
  <c r="Z389" i="36"/>
  <c r="Z367" i="36"/>
  <c r="Z54" i="36"/>
  <c r="Z484" i="36"/>
  <c r="Z206" i="36"/>
  <c r="Z91" i="36"/>
  <c r="Z506" i="36"/>
  <c r="Z182" i="36"/>
  <c r="Z143" i="36"/>
  <c r="Z302" i="36"/>
  <c r="Z398" i="36"/>
  <c r="Z516" i="36"/>
  <c r="Z406" i="36"/>
  <c r="Z522" i="36"/>
  <c r="Z230" i="36"/>
  <c r="Z285" i="36"/>
  <c r="Z129" i="36"/>
  <c r="Z385" i="36"/>
  <c r="Z9" i="36"/>
  <c r="Z114" i="36"/>
  <c r="Z370" i="36"/>
  <c r="Z179" i="36"/>
  <c r="Z435" i="36"/>
  <c r="Z135" i="36"/>
  <c r="Z47" i="36"/>
  <c r="Z312" i="36"/>
  <c r="Z235" i="36"/>
  <c r="Z409" i="36"/>
  <c r="Z411" i="36"/>
  <c r="Z393" i="36"/>
  <c r="Z88" i="36"/>
  <c r="Z504" i="36"/>
  <c r="Z236" i="36"/>
  <c r="Z124" i="36"/>
  <c r="Z526" i="36"/>
  <c r="Z212" i="36"/>
  <c r="Z35" i="36"/>
  <c r="Z197" i="36"/>
  <c r="Z351" i="36"/>
  <c r="Z437" i="36"/>
  <c r="Z446" i="36"/>
  <c r="Z358" i="36"/>
  <c r="Z404" i="36"/>
  <c r="Z177" i="36"/>
  <c r="Z159" i="36"/>
  <c r="Z93" i="36"/>
  <c r="Z368" i="36"/>
  <c r="Z128" i="36"/>
  <c r="Z384" i="36"/>
  <c r="Z145" i="36"/>
  <c r="Z401" i="36"/>
  <c r="Z113" i="36"/>
  <c r="Z130" i="36"/>
  <c r="Z386" i="36"/>
  <c r="Z195" i="36"/>
  <c r="Z451" i="36"/>
  <c r="Z151" i="36"/>
  <c r="AZ20" i="36"/>
  <c r="Z66" i="36"/>
  <c r="Z328" i="36"/>
  <c r="Z251" i="36"/>
  <c r="Z430" i="36"/>
  <c r="Z436" i="36"/>
  <c r="Z414" i="36"/>
  <c r="Z121" i="36"/>
  <c r="Z524" i="36"/>
  <c r="Z265" i="36"/>
  <c r="Z153" i="36"/>
  <c r="Z238" i="36"/>
  <c r="Z98" i="36"/>
  <c r="Z249" i="36"/>
  <c r="Z391" i="36"/>
  <c r="Z473" i="36"/>
  <c r="Z488" i="36"/>
  <c r="Z7" i="36"/>
  <c r="Z453" i="36"/>
  <c r="Z491" i="36"/>
  <c r="AF19" i="36"/>
  <c r="AI12" i="36"/>
  <c r="BF19" i="36"/>
  <c r="AF20" i="36"/>
  <c r="AV20" i="36"/>
  <c r="AR11" i="36"/>
  <c r="AR19" i="36"/>
  <c r="AH11" i="36"/>
  <c r="AI17" i="36"/>
  <c r="AH17" i="36" s="1"/>
  <c r="BB19" i="36"/>
  <c r="AT11" i="36"/>
  <c r="BF11" i="36"/>
  <c r="AV11" i="36"/>
  <c r="AV19" i="36"/>
  <c r="AF10" i="36"/>
  <c r="AL11" i="36"/>
  <c r="AY17" i="36"/>
  <c r="AX17" i="36" s="1"/>
  <c r="AZ11" i="36"/>
  <c r="BF18" i="36"/>
  <c r="BA13" i="36"/>
  <c r="AZ13" i="36" s="1"/>
  <c r="AN18" i="36"/>
  <c r="AN19" i="36"/>
  <c r="BJ20" i="36"/>
  <c r="BG17" i="36"/>
  <c r="BF17" i="36" s="1"/>
  <c r="AL18" i="36"/>
  <c r="AL19" i="36"/>
  <c r="BE17" i="36"/>
  <c r="BD17" i="36" s="1"/>
  <c r="AT18" i="36"/>
  <c r="BH18" i="36"/>
  <c r="AF11" i="36"/>
  <c r="BJ11" i="36"/>
  <c r="Y2" i="36"/>
  <c r="BB18" i="36"/>
  <c r="AZ18" i="36"/>
  <c r="AY14" i="36"/>
  <c r="AX18" i="36"/>
  <c r="U2" i="36"/>
  <c r="W2" i="36"/>
  <c r="BB12" i="36"/>
  <c r="AG15" i="36"/>
  <c r="AF15" i="36" s="1"/>
  <c r="AJ18" i="36"/>
  <c r="BD11" i="36"/>
  <c r="I2" i="36"/>
  <c r="Q2" i="36"/>
  <c r="AH18" i="36"/>
  <c r="BB11" i="36"/>
  <c r="AH12" i="36"/>
  <c r="BD19" i="36"/>
  <c r="R2" i="36"/>
  <c r="AF18" i="36"/>
  <c r="AO17" i="36"/>
  <c r="AN17" i="36" s="1"/>
  <c r="L2" i="36"/>
  <c r="AQ12" i="36"/>
  <c r="AP12" i="36" s="1"/>
  <c r="AP19" i="36"/>
  <c r="J2" i="36"/>
  <c r="BL18" i="36"/>
  <c r="BL19" i="36"/>
  <c r="AH19" i="36"/>
  <c r="T2" i="36"/>
  <c r="BK17" i="36"/>
  <c r="BJ17" i="36" s="1"/>
  <c r="V2" i="36"/>
  <c r="AW17" i="36"/>
  <c r="AV17" i="36" s="1"/>
  <c r="AR18" i="36"/>
  <c r="BI12" i="36"/>
  <c r="BH12" i="36" s="1"/>
  <c r="AQ13" i="36"/>
  <c r="AP13" i="36" s="1"/>
  <c r="BD18" i="36"/>
  <c r="M2" i="36"/>
  <c r="AG14" i="36"/>
  <c r="AF14" i="36" s="1"/>
  <c r="X2" i="36"/>
  <c r="BJ18" i="36"/>
  <c r="BL11" i="36"/>
  <c r="BA12" i="36"/>
  <c r="AZ12" i="36" s="1"/>
  <c r="S2" i="36"/>
  <c r="AT20" i="36"/>
  <c r="AI16" i="36"/>
  <c r="AH16" i="36" s="1"/>
  <c r="BC13" i="36"/>
  <c r="BB13" i="36" s="1"/>
  <c r="BC15" i="36"/>
  <c r="BB15" i="36" s="1"/>
  <c r="AO13" i="36"/>
  <c r="AN13" i="36" s="1"/>
  <c r="BG16" i="36"/>
  <c r="BF16" i="36" s="1"/>
  <c r="O2" i="36"/>
  <c r="AQ14" i="36"/>
  <c r="AP14" i="36" s="1"/>
  <c r="AK14" i="36"/>
  <c r="AJ14" i="36" s="1"/>
  <c r="AQ17" i="36"/>
  <c r="AP17" i="36" s="1"/>
  <c r="BE15" i="36"/>
  <c r="BD15" i="36" s="1"/>
  <c r="P2" i="36"/>
  <c r="AM12" i="36"/>
  <c r="AL12" i="36" s="1"/>
  <c r="BE12" i="36"/>
  <c r="BD12" i="36" s="1"/>
  <c r="AG13" i="36"/>
  <c r="AF13" i="36" s="1"/>
  <c r="BK16" i="36"/>
  <c r="BJ16" i="36" s="1"/>
  <c r="AU12" i="36"/>
  <c r="AT12" i="36" s="1"/>
  <c r="AS15" i="36"/>
  <c r="AR15" i="36" s="1"/>
  <c r="AK12" i="36"/>
  <c r="AJ12" i="36" s="1"/>
  <c r="AI15" i="36"/>
  <c r="AH15" i="36" s="1"/>
  <c r="AU14" i="36"/>
  <c r="AT14" i="36" s="1"/>
  <c r="AO14" i="36"/>
  <c r="AN14" i="36" s="1"/>
  <c r="BG15" i="36"/>
  <c r="BF15" i="36" s="1"/>
  <c r="AW12" i="36"/>
  <c r="AV12" i="36" s="1"/>
  <c r="AY15" i="36"/>
  <c r="AX15" i="36" s="1"/>
  <c r="AU17" i="36"/>
  <c r="AT17" i="36" s="1"/>
  <c r="BI14" i="36"/>
  <c r="BH14" i="36" s="1"/>
  <c r="BI15" i="36"/>
  <c r="BH15" i="36" s="1"/>
  <c r="BA16" i="36"/>
  <c r="AZ16" i="36" s="1"/>
  <c r="BJ19" i="36"/>
  <c r="AK16" i="36"/>
  <c r="AJ16" i="36" s="1"/>
  <c r="AI14" i="36"/>
  <c r="AH14" i="36" s="1"/>
  <c r="BK14" i="36"/>
  <c r="BJ14" i="36" s="1"/>
  <c r="BK12" i="36"/>
  <c r="BJ12" i="36" s="1"/>
  <c r="AW13" i="36"/>
  <c r="AV13" i="36" s="1"/>
  <c r="AM14" i="36"/>
  <c r="AL14" i="36" s="1"/>
  <c r="AM16" i="36"/>
  <c r="AL16" i="36" s="1"/>
  <c r="BM17" i="36"/>
  <c r="BL17" i="36" s="1"/>
  <c r="AY16" i="36"/>
  <c r="AX16" i="36" s="1"/>
  <c r="BC17" i="36"/>
  <c r="BB17" i="36" s="1"/>
  <c r="AK15" i="36"/>
  <c r="AJ15" i="36" s="1"/>
  <c r="BE14" i="36"/>
  <c r="BD14" i="36" s="1"/>
  <c r="BE13" i="36"/>
  <c r="BD13" i="36" s="1"/>
  <c r="AO15" i="36"/>
  <c r="AN15" i="36" s="1"/>
  <c r="BG13" i="36"/>
  <c r="BF13" i="36" s="1"/>
  <c r="BM12" i="36"/>
  <c r="BL12" i="36" s="1"/>
  <c r="BM15" i="36"/>
  <c r="BL15" i="36" s="1"/>
  <c r="BM16" i="36"/>
  <c r="BL16" i="36" s="1"/>
  <c r="BA15" i="36"/>
  <c r="AZ15" i="36" s="1"/>
  <c r="AS14" i="36"/>
  <c r="AR14" i="36" s="1"/>
  <c r="AU13" i="36"/>
  <c r="AT13" i="36" s="1"/>
  <c r="BI17" i="36"/>
  <c r="BH17" i="36" s="1"/>
  <c r="AG12" i="36"/>
  <c r="BK13" i="36"/>
  <c r="BJ13" i="36" s="1"/>
  <c r="AY13" i="36"/>
  <c r="AX13" i="36" s="1"/>
  <c r="AS17" i="36"/>
  <c r="AR17" i="36" s="1"/>
  <c r="AQ15" i="36"/>
  <c r="AP15" i="36" s="1"/>
  <c r="AX14" i="36"/>
  <c r="AU15" i="36"/>
  <c r="AT15" i="36" s="1"/>
  <c r="AG16" i="36"/>
  <c r="AF16" i="36" s="1"/>
  <c r="BG14" i="36"/>
  <c r="BF14" i="36" s="1"/>
  <c r="AS12" i="36"/>
  <c r="AR12" i="36" s="1"/>
  <c r="AM15" i="36"/>
  <c r="AL15" i="36" s="1"/>
  <c r="BA14" i="36"/>
  <c r="AZ14" i="36" s="1"/>
  <c r="AS16" i="36"/>
  <c r="AR16" i="36" s="1"/>
  <c r="N2" i="36"/>
  <c r="AU16" i="36"/>
  <c r="AT16" i="36" s="1"/>
  <c r="BI13" i="36"/>
  <c r="BH13" i="36" s="1"/>
  <c r="BI16" i="36"/>
  <c r="BH16" i="36" s="1"/>
  <c r="AG17" i="36"/>
  <c r="AF17" i="36" s="1"/>
  <c r="AW14" i="36"/>
  <c r="AV14" i="36" s="1"/>
  <c r="AK17" i="36"/>
  <c r="AJ17" i="36" s="1"/>
  <c r="AQ16" i="36"/>
  <c r="AP16" i="36" s="1"/>
  <c r="AM17" i="36"/>
  <c r="AL17" i="36" s="1"/>
  <c r="AW15" i="36"/>
  <c r="AV15" i="36" s="1"/>
  <c r="AW16" i="36"/>
  <c r="AV16" i="36" s="1"/>
  <c r="BG12" i="36"/>
  <c r="BF12" i="36" s="1"/>
  <c r="BA17" i="36"/>
  <c r="AZ17" i="36" s="1"/>
  <c r="AK13" i="36"/>
  <c r="AJ13" i="36" s="1"/>
  <c r="BC14" i="36"/>
  <c r="BB14" i="36" s="1"/>
  <c r="AI13" i="36"/>
  <c r="AH13" i="36" s="1"/>
  <c r="BM13" i="36"/>
  <c r="BL13" i="36" s="1"/>
  <c r="AM13" i="36"/>
  <c r="AL13" i="36" s="1"/>
  <c r="K2" i="36"/>
  <c r="BK15" i="36"/>
  <c r="BJ15" i="36" s="1"/>
  <c r="BM14" i="36"/>
  <c r="BL14" i="36" s="1"/>
  <c r="AY12" i="36"/>
  <c r="AX12" i="36" s="1"/>
  <c r="AF12" i="36"/>
  <c r="AS13" i="36"/>
  <c r="AR13" i="36" s="1"/>
  <c r="BE16" i="36"/>
  <c r="BD16" i="36" s="1"/>
  <c r="BC16" i="36"/>
  <c r="BB16" i="36" s="1"/>
  <c r="AO16" i="36"/>
  <c r="AN16" i="36" s="1"/>
  <c r="AO12" i="36"/>
  <c r="AN12" i="36" s="1"/>
</calcChain>
</file>

<file path=xl/sharedStrings.xml><?xml version="1.0" encoding="utf-8"?>
<sst xmlns="http://schemas.openxmlformats.org/spreadsheetml/2006/main" count="16013" uniqueCount="879">
  <si>
    <t>PROFILE_CODE</t>
  </si>
  <si>
    <t>PROFILE_NAME</t>
  </si>
  <si>
    <t>PROFILE_TYPE</t>
  </si>
  <si>
    <t>MASTER_POLLUTANT</t>
  </si>
  <si>
    <t>QSCORE</t>
  </si>
  <si>
    <t>QSCORE_DESC</t>
  </si>
  <si>
    <t>QUALITY</t>
  </si>
  <si>
    <t>CONTROLS</t>
  </si>
  <si>
    <t>PROFILE_DATE</t>
  </si>
  <si>
    <t>PROFILE_NOTES</t>
  </si>
  <si>
    <t>TOTAL</t>
  </si>
  <si>
    <t>TEST_METHOD</t>
  </si>
  <si>
    <t>NORMALIZATION_BASIS</t>
  </si>
  <si>
    <t>ORIGINAL_COMPOSITE</t>
  </si>
  <si>
    <t>STANDARD</t>
  </si>
  <si>
    <t>INCLUDES_INORGANIC GAS</t>
  </si>
  <si>
    <t>TEST_YEAR</t>
  </si>
  <si>
    <t>JUDGEMENT_RATING</t>
  </si>
  <si>
    <t>VINTAGE_RATING</t>
  </si>
  <si>
    <t>DATA_QUANTITY_RATING</t>
  </si>
  <si>
    <t>REGION</t>
  </si>
  <si>
    <t>SAMPLES</t>
  </si>
  <si>
    <t>LOWER_SIZE</t>
  </si>
  <si>
    <t>UPPER_SIZE</t>
  </si>
  <si>
    <t>SIBLING</t>
  </si>
  <si>
    <t>VERSION</t>
  </si>
  <si>
    <t>TOG_to_VOC RATIO</t>
  </si>
  <si>
    <t>TEMP_SAMPLE_C</t>
  </si>
  <si>
    <t>RH_SAMPLE</t>
  </si>
  <si>
    <t>PARTICLE_LOADING_ug_per_m3</t>
  </si>
  <si>
    <t>ORGANIC_LOADING_ug_per_m3</t>
  </si>
  <si>
    <t>CATEGORY_LEVEL_1_Generation_Mechanism</t>
  </si>
  <si>
    <t>CATEGORY_LEVEL_2_Sector_Equipment</t>
  </si>
  <si>
    <t>CATEGORY_LEVEL_3_ Fuel_Product</t>
  </si>
  <si>
    <t>MASTER_POLLUTANT_EMISSION_RATE</t>
  </si>
  <si>
    <t>MASTER_POLL_EMISSION_RATE_UNIT</t>
  </si>
  <si>
    <t>ORGANIC_MATTER_to_ORGANIC_CARBON_RATIO</t>
  </si>
  <si>
    <t>MASS_OVERAGE_PERCENT</t>
  </si>
  <si>
    <t>CREATED BY</t>
  </si>
  <si>
    <t>CREATED Date</t>
  </si>
  <si>
    <t>MODIFIED BY</t>
  </si>
  <si>
    <t>MODIFIED DATE</t>
  </si>
  <si>
    <t>REVIEWED BY</t>
  </si>
  <si>
    <t>REVIEWED DATE</t>
  </si>
  <si>
    <t>Data_Origin</t>
  </si>
  <si>
    <t>Keywords</t>
  </si>
  <si>
    <t>DOC_LINK</t>
  </si>
  <si>
    <t>Q_LINK</t>
  </si>
  <si>
    <t>GAS</t>
  </si>
  <si>
    <t>TOG</t>
  </si>
  <si>
    <t>None</t>
  </si>
  <si>
    <t>Sum of species</t>
  </si>
  <si>
    <t>Yes</t>
  </si>
  <si>
    <t>SPECIES_ID</t>
  </si>
  <si>
    <t>WEIGHT_PERCENT</t>
  </si>
  <si>
    <t>INCLUDE_IN_SUM</t>
  </si>
  <si>
    <t>UNCERTAINTY_PERCENT</t>
  </si>
  <si>
    <t>UNCERTAINTY_METHOD</t>
  </si>
  <si>
    <t>ANALYTICAL_METHOD</t>
  </si>
  <si>
    <t>PHASE</t>
  </si>
  <si>
    <t>SPECIES_EMISSION_RATE_UNIT</t>
  </si>
  <si>
    <t>N/A</t>
  </si>
  <si>
    <t>REF_Code</t>
  </si>
  <si>
    <t>REFERENCE</t>
  </si>
  <si>
    <t>REF_DESCRIPTION</t>
  </si>
  <si>
    <t>LINK</t>
  </si>
  <si>
    <t>Naphthalene</t>
  </si>
  <si>
    <t>Toluene</t>
  </si>
  <si>
    <t>Ethanol</t>
  </si>
  <si>
    <t>Acetone</t>
  </si>
  <si>
    <t>Phenol</t>
  </si>
  <si>
    <t>Formaldehyde</t>
  </si>
  <si>
    <t>Methanol</t>
  </si>
  <si>
    <t>Styrene</t>
  </si>
  <si>
    <t>Benzaldehyde</t>
  </si>
  <si>
    <t>C</t>
  </si>
  <si>
    <t>5.2</t>
  </si>
  <si>
    <t>Karl Seltzer</t>
  </si>
  <si>
    <t>Fire-integrated emission factors by specific fuel type</t>
  </si>
  <si>
    <t>*"Contaminated" refers to chaparral fuels collected from a heavily polluted site near San Dimas, CA</t>
  </si>
  <si>
    <t>Emission factor (g VOC:kg fuel)</t>
  </si>
  <si>
    <t>*"Uncontaminated" refers to chaparral fuels collected from a cleaner site in North Mountain, CA</t>
  </si>
  <si>
    <t>Ponderosa Pine</t>
  </si>
  <si>
    <t>Lodgepole pine</t>
  </si>
  <si>
    <t>Douglas Fir</t>
  </si>
  <si>
    <t>Subalpine Fir</t>
  </si>
  <si>
    <t>Engelmann Spruce</t>
  </si>
  <si>
    <t>Loblolly Pine</t>
  </si>
  <si>
    <t>Jeffrey Pine</t>
  </si>
  <si>
    <t>Juniper</t>
  </si>
  <si>
    <t>Sage</t>
  </si>
  <si>
    <t>Manzanita, "uncontaminated"*</t>
  </si>
  <si>
    <t>Manzanita, "contaminated"*</t>
  </si>
  <si>
    <t>Chamise, "uncontaminated"*</t>
  </si>
  <si>
    <t>Chamise, "contaminated"*</t>
  </si>
  <si>
    <t>Ceanothus</t>
  </si>
  <si>
    <t>Bear Grass</t>
  </si>
  <si>
    <t>Rice Straw</t>
  </si>
  <si>
    <t>Peat</t>
  </si>
  <si>
    <t>Dung</t>
  </si>
  <si>
    <t>Excelsior</t>
  </si>
  <si>
    <t>Building Material</t>
  </si>
  <si>
    <t>Exact m/z (Th)</t>
  </si>
  <si>
    <t>Ion formula</t>
  </si>
  <si>
    <t>NMOG identity</t>
  </si>
  <si>
    <t>NMOG [T/F]</t>
  </si>
  <si>
    <t>SPEC_MW</t>
  </si>
  <si>
    <t>VP_Pascal_OPERA</t>
  </si>
  <si>
    <t>log(C*)</t>
  </si>
  <si>
    <t>Average EF</t>
  </si>
  <si>
    <t>Standard deviation</t>
  </si>
  <si>
    <t>NH4</t>
  </si>
  <si>
    <t>ammonia</t>
  </si>
  <si>
    <t>F</t>
  </si>
  <si>
    <t>(single sample)</t>
  </si>
  <si>
    <t>H3S</t>
  </si>
  <si>
    <t>Hydrogen sulfide</t>
  </si>
  <si>
    <t>HNO2H</t>
  </si>
  <si>
    <t>HONO</t>
  </si>
  <si>
    <t>HNOSH</t>
  </si>
  <si>
    <t>unknown</t>
  </si>
  <si>
    <t>COSH</t>
  </si>
  <si>
    <t>T</t>
  </si>
  <si>
    <t>C2H2</t>
  </si>
  <si>
    <t>acetylene</t>
  </si>
  <si>
    <t>Manzanita, "uncontaminated"</t>
  </si>
  <si>
    <t>HCNH</t>
  </si>
  <si>
    <t>HCN</t>
  </si>
  <si>
    <t>Speciated</t>
  </si>
  <si>
    <t>Unknown</t>
  </si>
  <si>
    <t>C2H4</t>
  </si>
  <si>
    <t>ethene</t>
  </si>
  <si>
    <t>CH3NH</t>
  </si>
  <si>
    <t>Methanimine</t>
  </si>
  <si>
    <t>CH2OH</t>
  </si>
  <si>
    <t>CH4OH</t>
  </si>
  <si>
    <t>C3H5</t>
  </si>
  <si>
    <t>1,2-propadiene, propyne, other (unknown)</t>
  </si>
  <si>
    <t>C2H3NH</t>
  </si>
  <si>
    <t>Acetonitrile</t>
  </si>
  <si>
    <t>C3H6H</t>
  </si>
  <si>
    <t>Propene</t>
  </si>
  <si>
    <t>HNCOH</t>
  </si>
  <si>
    <t>Isocyanic acid</t>
  </si>
  <si>
    <t>C2H5NH</t>
  </si>
  <si>
    <t>Ethenamine</t>
  </si>
  <si>
    <t>C2H4OH</t>
  </si>
  <si>
    <t>Acetaldehyde</t>
  </si>
  <si>
    <t>CH3NOH</t>
  </si>
  <si>
    <t>Formamide</t>
  </si>
  <si>
    <t>C2H7NH</t>
  </si>
  <si>
    <t>Ethylamine + dimethylamine</t>
  </si>
  <si>
    <t>CH2O2H</t>
  </si>
  <si>
    <t>Formic acid</t>
  </si>
  <si>
    <t>C2H6OH</t>
  </si>
  <si>
    <t>CH4SH</t>
  </si>
  <si>
    <t>methane thiol</t>
  </si>
  <si>
    <t>CH4O2H</t>
  </si>
  <si>
    <t>methane diol</t>
  </si>
  <si>
    <t>C3HNH</t>
  </si>
  <si>
    <t>Propiolonitrile (=propyne nitrile)</t>
  </si>
  <si>
    <t>C4H4H</t>
  </si>
  <si>
    <t>1-Buten-3-yne</t>
  </si>
  <si>
    <t>C3H3NH</t>
  </si>
  <si>
    <t>Acrylonitrile</t>
  </si>
  <si>
    <t>C3H2OH</t>
  </si>
  <si>
    <t>2-propynal</t>
  </si>
  <si>
    <t>C4H6H</t>
  </si>
  <si>
    <t>1,3-Butadiene + 1,2-Butadiene</t>
  </si>
  <si>
    <t>C3H5NH</t>
  </si>
  <si>
    <t>Propane nitrile</t>
  </si>
  <si>
    <t>C3H4OH</t>
  </si>
  <si>
    <t>Acrolein</t>
  </si>
  <si>
    <t>C4H9</t>
  </si>
  <si>
    <t>Butenes + other hydrocarbon</t>
  </si>
  <si>
    <t>C2H3NOH</t>
  </si>
  <si>
    <t>methyl isocyanate + hydroxyacetonitrile</t>
  </si>
  <si>
    <t>C3H7NH</t>
  </si>
  <si>
    <t>Propene amine</t>
  </si>
  <si>
    <t>C2H2O2H</t>
  </si>
  <si>
    <t>Glyoxal</t>
  </si>
  <si>
    <t>C3H6OH</t>
  </si>
  <si>
    <t>C2H5NOH</t>
  </si>
  <si>
    <t>Acetamide</t>
  </si>
  <si>
    <t>C3H9NH</t>
  </si>
  <si>
    <t>Trimethylamine</t>
  </si>
  <si>
    <t>C10H18H</t>
  </si>
  <si>
    <t>C2H4O2H</t>
  </si>
  <si>
    <t>Acetic acid + glycolaldehyde</t>
  </si>
  <si>
    <t>CH3NO2H</t>
  </si>
  <si>
    <t>Nitromethane</t>
  </si>
  <si>
    <t>C2H6SH</t>
  </si>
  <si>
    <t>Dimethyl sulfide</t>
  </si>
  <si>
    <t>C4H3NH</t>
  </si>
  <si>
    <t>Cyanoallene isomers</t>
  </si>
  <si>
    <t>C5H6H</t>
  </si>
  <si>
    <t>1,3-Cyclopentadiene</t>
  </si>
  <si>
    <t>C4H5NH</t>
  </si>
  <si>
    <t>pyrrole + butene nitrile isomers</t>
  </si>
  <si>
    <t>C3O2H</t>
  </si>
  <si>
    <t>Carbon suboxide</t>
  </si>
  <si>
    <t>C4H4OH</t>
  </si>
  <si>
    <t>Furan</t>
  </si>
  <si>
    <t>C5H8H</t>
  </si>
  <si>
    <t>Isoprene</t>
  </si>
  <si>
    <t>C3H3NOH</t>
  </si>
  <si>
    <t>C4H6O</t>
  </si>
  <si>
    <t>C4H7NH</t>
  </si>
  <si>
    <t>Dihydropyrrole + butane nitrile</t>
  </si>
  <si>
    <t>C3H2O2H</t>
  </si>
  <si>
    <t>Propiolic acid</t>
  </si>
  <si>
    <t>C4H6OH</t>
  </si>
  <si>
    <t>MVK + methacrolein + crotonaldehyde</t>
  </si>
  <si>
    <t>C5H10H</t>
  </si>
  <si>
    <t>Pentene + methyl butene</t>
  </si>
  <si>
    <t>C4H9NH</t>
  </si>
  <si>
    <t>Butene amine</t>
  </si>
  <si>
    <t>C3H4O2H</t>
  </si>
  <si>
    <t>Pyruvaldehyde (=methyl glyoxal) + acrylic acid</t>
  </si>
  <si>
    <t>C4H8OH</t>
  </si>
  <si>
    <t>MEK + butanal + 2-methylpropanal</t>
  </si>
  <si>
    <t>CH2N2O2</t>
  </si>
  <si>
    <t>C2H3NO2H</t>
  </si>
  <si>
    <t>nitroethene</t>
  </si>
  <si>
    <t>CH3N3OH</t>
  </si>
  <si>
    <t>C3H7NOH</t>
  </si>
  <si>
    <t>C3H6O2H</t>
  </si>
  <si>
    <t>methyl acetate + ethyl formate + hydroxyacetone</t>
  </si>
  <si>
    <t>C2H5NO2H</t>
  </si>
  <si>
    <t>Nitroethane or ethane nitrite</t>
  </si>
  <si>
    <t>C5HO</t>
  </si>
  <si>
    <t>C2H4O3H</t>
  </si>
  <si>
    <t>C3H8O2H</t>
  </si>
  <si>
    <t>CH3NOSH</t>
  </si>
  <si>
    <t>n-sulfinyl methanamine</t>
  </si>
  <si>
    <t>C5H3NH</t>
  </si>
  <si>
    <t>C3H11NOH</t>
  </si>
  <si>
    <t>C6H6H</t>
  </si>
  <si>
    <t>Benzene</t>
  </si>
  <si>
    <t>C4HONH</t>
  </si>
  <si>
    <t>CH8N2S</t>
  </si>
  <si>
    <t>C5H5NH</t>
  </si>
  <si>
    <t>Pyridine + pentadienenitriles</t>
  </si>
  <si>
    <t>C5H4OH</t>
  </si>
  <si>
    <t>2,4-Cyclopentadiene-1-one + 2 other HCO isomers</t>
  </si>
  <si>
    <t>C5H11NH</t>
  </si>
  <si>
    <t>C4H3NOH</t>
  </si>
  <si>
    <t>C5H5OH</t>
  </si>
  <si>
    <t>C5H7NH</t>
  </si>
  <si>
    <t>Methyl pyrrole isomers + Pentene nitrile isomers</t>
  </si>
  <si>
    <t>C4H2O2H</t>
  </si>
  <si>
    <t>C5H6OH</t>
  </si>
  <si>
    <t>2-methylfuran + 3-methylfuran + general HCO</t>
  </si>
  <si>
    <t>C6H13NH</t>
  </si>
  <si>
    <t>C4H5NOH</t>
  </si>
  <si>
    <t>C5H9NH</t>
  </si>
  <si>
    <t>Pentanenitriles</t>
  </si>
  <si>
    <t>C4H4SH</t>
  </si>
  <si>
    <t>Thiophene</t>
  </si>
  <si>
    <t>C4H4O2H</t>
  </si>
  <si>
    <t>2-(3H)Furanone</t>
  </si>
  <si>
    <t>C5H8OH</t>
  </si>
  <si>
    <t>3-methyl-3-butene-2-one + cyclopentanone + HCO1 isomers</t>
  </si>
  <si>
    <t>C7H15NH</t>
  </si>
  <si>
    <t>C3H3NO2H</t>
  </si>
  <si>
    <t>C8H11NH</t>
  </si>
  <si>
    <t>C3H2O3H</t>
  </si>
  <si>
    <t>C4H6O2H</t>
  </si>
  <si>
    <t>2,3-butanedione + methyl acrylate + other HCO2</t>
  </si>
  <si>
    <t>C5H10OH</t>
  </si>
  <si>
    <t>3-methyl-2-butanone + 2-methylbutanal+3-methylbutanal+2-pentanone +3-pentanone</t>
  </si>
  <si>
    <t>C8H13NH</t>
  </si>
  <si>
    <t>C3H6NO2</t>
  </si>
  <si>
    <t>C4H9NOH</t>
  </si>
  <si>
    <t>C3H4O3H</t>
  </si>
  <si>
    <t>Pyruvic acid</t>
  </si>
  <si>
    <t>C4H8O2H</t>
  </si>
  <si>
    <t>Methyl propanoate</t>
  </si>
  <si>
    <t>C2H3NO3H</t>
  </si>
  <si>
    <t>C3H7NO2H</t>
  </si>
  <si>
    <t>Nitropropanes</t>
  </si>
  <si>
    <t>C4H11NOH</t>
  </si>
  <si>
    <t>C2H2O4H</t>
  </si>
  <si>
    <t>C3H6O3H</t>
  </si>
  <si>
    <t>C7H12N2H</t>
  </si>
  <si>
    <t>C6H6N</t>
  </si>
  <si>
    <t>Ethylnylpyrrole</t>
  </si>
  <si>
    <t>C4H13NOH</t>
  </si>
  <si>
    <t>C6H4OH</t>
  </si>
  <si>
    <t>C3H8O3H</t>
  </si>
  <si>
    <t>C7H8H</t>
  </si>
  <si>
    <t>C5H3NOH</t>
  </si>
  <si>
    <t>2-furancarbonitrile + 3-furancarbonitrile</t>
  </si>
  <si>
    <t>C2H7NO3H</t>
  </si>
  <si>
    <t>C6H7NH</t>
  </si>
  <si>
    <t>2-methyl pyridine + 3-methylpyridine</t>
  </si>
  <si>
    <t>C2H6S2H</t>
  </si>
  <si>
    <t>Dimethyl disulfide</t>
  </si>
  <si>
    <t>C5H2O2H</t>
  </si>
  <si>
    <t>C6H6OH</t>
  </si>
  <si>
    <t>C8H17NH</t>
  </si>
  <si>
    <t>C5H3O2H</t>
  </si>
  <si>
    <t>C5H5NOH</t>
  </si>
  <si>
    <t>4-pyridinol</t>
  </si>
  <si>
    <t>C6H9NH</t>
  </si>
  <si>
    <t>2,5-dimethyl pyrrole + 1-ethylpyrrole + other C2 substituted pyrroles</t>
  </si>
  <si>
    <t>C5H4O2H</t>
  </si>
  <si>
    <t>2-furfural + 3-furfural + other HCO2</t>
  </si>
  <si>
    <t>C6H8OH</t>
  </si>
  <si>
    <t>2,5-dimethyl furan + 2-ethylfuran + other C2 substituted furans</t>
  </si>
  <si>
    <t>C9H8N</t>
  </si>
  <si>
    <t>C4H3NO2H</t>
  </si>
  <si>
    <t>C5H7NOH</t>
  </si>
  <si>
    <t>C6H11NH</t>
  </si>
  <si>
    <t>4-methylpentanenitrile</t>
  </si>
  <si>
    <t>C3H2N2SH</t>
  </si>
  <si>
    <t>C4H2O3H</t>
  </si>
  <si>
    <t>C5H6SH</t>
  </si>
  <si>
    <t>Methyl thiophenes</t>
  </si>
  <si>
    <t>C5H6O2H</t>
  </si>
  <si>
    <t>2-furanmethanol + other HCO2</t>
  </si>
  <si>
    <t>C6H10OH</t>
  </si>
  <si>
    <t>Methyl cyclopentanone + cyclohexanone + other ketones</t>
  </si>
  <si>
    <t>C9H11NH</t>
  </si>
  <si>
    <t>C4H5NO2H</t>
  </si>
  <si>
    <t>C5H9NOH</t>
  </si>
  <si>
    <t>C6H12O</t>
  </si>
  <si>
    <t>C9H13NH</t>
  </si>
  <si>
    <t>C4H4O3H</t>
  </si>
  <si>
    <t>Dihydro furandione</t>
  </si>
  <si>
    <t>C5H8O2H</t>
  </si>
  <si>
    <t>Methyl methacrylate + other HCO2</t>
  </si>
  <si>
    <t>C6H12OH</t>
  </si>
  <si>
    <t>hexanal + hexanones</t>
  </si>
  <si>
    <t>C10H5NH</t>
  </si>
  <si>
    <t>C3H3NO3H</t>
  </si>
  <si>
    <t>C4H8NO2</t>
  </si>
  <si>
    <t>C5H11NOH</t>
  </si>
  <si>
    <t>C4H6O3H</t>
  </si>
  <si>
    <t>Acetic anhydride</t>
  </si>
  <si>
    <t>C8H6H</t>
  </si>
  <si>
    <t>Phenylacetylene</t>
  </si>
  <si>
    <t>C5H10O2H</t>
  </si>
  <si>
    <t>C6H14OH</t>
  </si>
  <si>
    <t>C7H5NH</t>
  </si>
  <si>
    <t>Benzonitrile</t>
  </si>
  <si>
    <t>C5H13NOH</t>
  </si>
  <si>
    <t>C3H4O4H</t>
  </si>
  <si>
    <t>C7H4OH</t>
  </si>
  <si>
    <t>C8H8H</t>
  </si>
  <si>
    <t>C7H7NH</t>
  </si>
  <si>
    <t>Vinylpyridine</t>
  </si>
  <si>
    <t>C9H17NH</t>
  </si>
  <si>
    <t>C5H15NOH</t>
  </si>
  <si>
    <t>C2H2O5H</t>
  </si>
  <si>
    <t>C7H6OH</t>
  </si>
  <si>
    <t>C4H10O3H</t>
  </si>
  <si>
    <t>C8H10H</t>
  </si>
  <si>
    <t>Ethyl benzene + m-xylene + p-xylene + o-xylene</t>
  </si>
  <si>
    <t>C2H6NO2S</t>
  </si>
  <si>
    <t>C6H5NOH</t>
  </si>
  <si>
    <t>pyridine aldehyde + methylfuronitrile + nitrosobenzene</t>
  </si>
  <si>
    <t>C3H9NO3H</t>
  </si>
  <si>
    <t>C7H9NH</t>
  </si>
  <si>
    <t>dimethyl pyridine + ethylpyridine + heptylnitriles</t>
  </si>
  <si>
    <t>C6H4O2H</t>
  </si>
  <si>
    <r>
      <t>Quinone (=</t>
    </r>
    <r>
      <rPr>
        <i/>
        <sz val="11"/>
        <rFont val="Calibri"/>
        <family val="2"/>
        <scheme val="minor"/>
      </rPr>
      <t>p</t>
    </r>
    <r>
      <rPr>
        <sz val="11"/>
        <rFont val="Calibri"/>
        <family val="2"/>
        <scheme val="minor"/>
      </rPr>
      <t>-Benzoquinone)</t>
    </r>
  </si>
  <si>
    <t>C7H8OH</t>
  </si>
  <si>
    <t>2-Methylphenol (=o-cresol) + anisol</t>
  </si>
  <si>
    <t>C10H9NH</t>
  </si>
  <si>
    <t>C6H5O2H</t>
  </si>
  <si>
    <t>C6H7NOH</t>
  </si>
  <si>
    <t>C7H11NH</t>
  </si>
  <si>
    <t>C7 acrylonitrile</t>
  </si>
  <si>
    <t>C6H6O2H</t>
  </si>
  <si>
    <t>5-Methyl furfural +Benzene diols (=catechol, resorcinol)</t>
  </si>
  <si>
    <t>C7H10OH</t>
  </si>
  <si>
    <t>C3 furan + various HCO</t>
  </si>
  <si>
    <t>C9H21NH</t>
  </si>
  <si>
    <t>C5H5NO2H</t>
  </si>
  <si>
    <t>dihydroxy pyridine + methyl maleimide</t>
  </si>
  <si>
    <t>C6H9NOH</t>
  </si>
  <si>
    <t>C7H12O</t>
  </si>
  <si>
    <t>C5H4O3H</t>
  </si>
  <si>
    <t>5-Hydroxy 2-furfural/2-furoic acid</t>
  </si>
  <si>
    <t>C6H8O2H</t>
  </si>
  <si>
    <t>2-hydroxy-3-methyl-2-cyclopenten-1-one</t>
  </si>
  <si>
    <t>C7H12OH</t>
  </si>
  <si>
    <t>Ethylcyclopentanone</t>
  </si>
  <si>
    <t>C10H11NH</t>
  </si>
  <si>
    <t>C4H3NO3H</t>
  </si>
  <si>
    <t>Nitrofuran</t>
  </si>
  <si>
    <t>C5H8NS</t>
  </si>
  <si>
    <t>C5H7NO2H</t>
  </si>
  <si>
    <t>C6H11NOH</t>
  </si>
  <si>
    <t>C10H15NH</t>
  </si>
  <si>
    <t>C5H6O3H</t>
  </si>
  <si>
    <t>5-hydroxymethyl-2[3H]-furanone</t>
  </si>
  <si>
    <t>C6H10O2H</t>
  </si>
  <si>
    <t>C6 Diones + C6 1-DBE esters</t>
  </si>
  <si>
    <t>C7H14OH</t>
  </si>
  <si>
    <t>heptanal + 2,4-dimethyl-3-pentanone + heptanone</t>
  </si>
  <si>
    <t>C4H5NO3H</t>
  </si>
  <si>
    <t>C5H9NO2H</t>
  </si>
  <si>
    <t>C6H13NOH</t>
  </si>
  <si>
    <t>C4H4O4H</t>
  </si>
  <si>
    <t>C5H8O3H</t>
  </si>
  <si>
    <t>5-hydroxymethyl tetrahydro 2-furanone + 5-hydroxy tetrahydro 2-furfural</t>
  </si>
  <si>
    <t>C9H8H</t>
  </si>
  <si>
    <t>Indene + propynyl benzene isomer</t>
  </si>
  <si>
    <t>C6H12O2H</t>
  </si>
  <si>
    <t>C6 esters</t>
  </si>
  <si>
    <t>C7H16OH</t>
  </si>
  <si>
    <t>C3H3NO4H</t>
  </si>
  <si>
    <t>C4H7NO3H</t>
  </si>
  <si>
    <t>butene nitrates</t>
  </si>
  <si>
    <t>C8H7NH</t>
  </si>
  <si>
    <t>benzeneacetonitrile</t>
  </si>
  <si>
    <t>C4H6O4H</t>
  </si>
  <si>
    <t>C8H6OH</t>
  </si>
  <si>
    <t>Benzofuran</t>
  </si>
  <si>
    <t>C5H10O3H</t>
  </si>
  <si>
    <t>C9H10H</t>
  </si>
  <si>
    <t>Indane + methyl styrenes + propenyl benzenes</t>
  </si>
  <si>
    <t>C7H5NOH</t>
  </si>
  <si>
    <t>C4H9NO3H</t>
  </si>
  <si>
    <t>C8H9NH</t>
  </si>
  <si>
    <t>Dihydro pyridine</t>
  </si>
  <si>
    <t>C11H7NH</t>
  </si>
  <si>
    <t>C6H17NOH</t>
  </si>
  <si>
    <t>C3H4O5H</t>
  </si>
  <si>
    <t>C4H8O4H</t>
  </si>
  <si>
    <t>C8H8OH</t>
  </si>
  <si>
    <t>Tolualdehyde</t>
  </si>
  <si>
    <t>C9H12H</t>
  </si>
  <si>
    <t>C9 Aromatics</t>
  </si>
  <si>
    <t>C6H16O2H</t>
  </si>
  <si>
    <t>C6H3O2NH</t>
  </si>
  <si>
    <t>C3H7NO4H</t>
  </si>
  <si>
    <t>C7H7NOH</t>
  </si>
  <si>
    <t>C4H11NO3H</t>
  </si>
  <si>
    <t>C11H11NH</t>
  </si>
  <si>
    <t>C7H6O2H</t>
  </si>
  <si>
    <t>2-hydroxybenzaldehyde (=Salicylaldehyde)</t>
  </si>
  <si>
    <t>C8H10OH</t>
  </si>
  <si>
    <t>C2 Phenols + methyl anisol</t>
  </si>
  <si>
    <t>C11H13NH</t>
  </si>
  <si>
    <t>C6H5NO2H</t>
  </si>
  <si>
    <t>Nitrobenzene</t>
  </si>
  <si>
    <t>C7H8O2</t>
  </si>
  <si>
    <t>C7H9NOH</t>
  </si>
  <si>
    <t>C12H21NH</t>
  </si>
  <si>
    <t>C6H4O3H</t>
  </si>
  <si>
    <t>Hydroxy benzoquinone</t>
  </si>
  <si>
    <t>C7H8O2H</t>
  </si>
  <si>
    <t>Guaiacol (=2-methoxyphenol)</t>
  </si>
  <si>
    <t>C8H12OH</t>
  </si>
  <si>
    <t>C10H20H</t>
  </si>
  <si>
    <t>C10H22H</t>
  </si>
  <si>
    <t>C5H4NO3</t>
  </si>
  <si>
    <t>C6H8NS</t>
  </si>
  <si>
    <t>C6H7NO2H</t>
  </si>
  <si>
    <t>C7H11NOH</t>
  </si>
  <si>
    <t>C8H14O</t>
  </si>
  <si>
    <t>C8H15NH</t>
  </si>
  <si>
    <t>C8 nitriles</t>
  </si>
  <si>
    <t>C2H6S3H</t>
  </si>
  <si>
    <t>Dimethyl trisulfide</t>
  </si>
  <si>
    <t>C6H6O3H</t>
  </si>
  <si>
    <t>5-(hydroxymethyl)-2-furfural</t>
  </si>
  <si>
    <t>C7H10O2H</t>
  </si>
  <si>
    <t>C8H14OH</t>
  </si>
  <si>
    <t>C10H8</t>
  </si>
  <si>
    <t>C11H14H</t>
  </si>
  <si>
    <t>C6H9NO2H</t>
  </si>
  <si>
    <t>C7H13NOH</t>
  </si>
  <si>
    <t>C11H18H</t>
  </si>
  <si>
    <t>C6H8O3H</t>
  </si>
  <si>
    <t>2,5-di(hydroxymethyl)furan + Methyl hydroxy dihydrofurfural</t>
  </si>
  <si>
    <t>C10H8H</t>
  </si>
  <si>
    <t>C7H12O2H</t>
  </si>
  <si>
    <t>C8H16OH</t>
  </si>
  <si>
    <t>C11H20H</t>
  </si>
  <si>
    <t>C4H3NO4H</t>
  </si>
  <si>
    <t>C5H7NO3H</t>
  </si>
  <si>
    <t>C11H21H</t>
  </si>
  <si>
    <t>C7H15NOH</t>
  </si>
  <si>
    <t>C5H6O4H</t>
  </si>
  <si>
    <t>C9H6OH</t>
  </si>
  <si>
    <t>C6H10O3H</t>
  </si>
  <si>
    <t>C10H10H</t>
  </si>
  <si>
    <t>Dihydronaphthalene</t>
  </si>
  <si>
    <t>C7H14O2H</t>
  </si>
  <si>
    <t>C8H18OH</t>
  </si>
  <si>
    <t>C3HO5NH</t>
  </si>
  <si>
    <t>C8H5ONH</t>
  </si>
  <si>
    <t>C5H9NO3H</t>
  </si>
  <si>
    <t>C9H9NH</t>
  </si>
  <si>
    <t>Methyl benzeneacetonitrile</t>
  </si>
  <si>
    <t>C4H4O5H</t>
  </si>
  <si>
    <t>C5H8O4H</t>
  </si>
  <si>
    <t>C9H8OH</t>
  </si>
  <si>
    <t>Methyl benzofuran</t>
  </si>
  <si>
    <t>C10H12H</t>
  </si>
  <si>
    <t>Methyl propenyl benzene + ethyl styrene</t>
  </si>
  <si>
    <t>C8H7NOH</t>
  </si>
  <si>
    <t>C11H22H</t>
  </si>
  <si>
    <t>C7H19NOH</t>
  </si>
  <si>
    <t>C4H6O5H</t>
  </si>
  <si>
    <t>C8H6O2H</t>
  </si>
  <si>
    <t>C9H10OH</t>
  </si>
  <si>
    <t>3-methylacetophenone</t>
  </si>
  <si>
    <t>C10H14H</t>
  </si>
  <si>
    <t>C10 Aromatics</t>
  </si>
  <si>
    <t>C7H5O2NH</t>
  </si>
  <si>
    <t>C4H9NO4H</t>
  </si>
  <si>
    <t>C8H9NOH</t>
  </si>
  <si>
    <t>C11H24H</t>
  </si>
  <si>
    <t>C7H4OSH</t>
  </si>
  <si>
    <t>C7H4O3H</t>
  </si>
  <si>
    <t>C8H8O2H</t>
  </si>
  <si>
    <t>Methyl benzoic acid</t>
  </si>
  <si>
    <t>C9H12OH</t>
  </si>
  <si>
    <t>C10H16H</t>
  </si>
  <si>
    <t>Monoterpenes</t>
  </si>
  <si>
    <t>C6H3O3NH</t>
  </si>
  <si>
    <t>C7H7NO2H</t>
  </si>
  <si>
    <t>nitrotoluene</t>
  </si>
  <si>
    <t>C4H11NO4H</t>
  </si>
  <si>
    <t>C8H11NOH</t>
  </si>
  <si>
    <t>C7H6OSH</t>
  </si>
  <si>
    <t>C7H6O3H</t>
  </si>
  <si>
    <t>C8H10O2H</t>
  </si>
  <si>
    <t>2-Methoxy-4-methylphenol (= creosol)</t>
  </si>
  <si>
    <t>C9H14OH</t>
  </si>
  <si>
    <t>C12H10H</t>
  </si>
  <si>
    <t>C12H14H</t>
  </si>
  <si>
    <t>C7H9NO2H</t>
  </si>
  <si>
    <t>C8H13NOH</t>
  </si>
  <si>
    <t>C12H20H</t>
  </si>
  <si>
    <t>C5H3NS2</t>
  </si>
  <si>
    <t>C6H4O4H</t>
  </si>
  <si>
    <t>C7H8O3H</t>
  </si>
  <si>
    <t>C8H12O2H</t>
  </si>
  <si>
    <t>C9H16OH</t>
  </si>
  <si>
    <t>C12H21H</t>
  </si>
  <si>
    <t>C6H7NO3H</t>
  </si>
  <si>
    <t>C7H11NO2H</t>
  </si>
  <si>
    <t>C8H15NOH</t>
  </si>
  <si>
    <t>C12H22H</t>
  </si>
  <si>
    <t>C6H6O4H</t>
  </si>
  <si>
    <t>C7H10O3H</t>
  </si>
  <si>
    <t>C11H10H</t>
  </si>
  <si>
    <t>Methyl naphthalene</t>
  </si>
  <si>
    <t>C8H14O2H</t>
  </si>
  <si>
    <t>C9H18OH</t>
  </si>
  <si>
    <t>C12H24H</t>
  </si>
  <si>
    <t>C9H5ONH</t>
  </si>
  <si>
    <t>C6H9NO3H</t>
  </si>
  <si>
    <t>C12H26H</t>
  </si>
  <si>
    <t>C8H17NOH</t>
  </si>
  <si>
    <t>C13H14H</t>
  </si>
  <si>
    <t>C6H8O4H</t>
  </si>
  <si>
    <t>Product of levoglucosan dehydration (pyrolysis)</t>
  </si>
  <si>
    <t>C10H8OH</t>
  </si>
  <si>
    <t>2-ethenyl benzofuran</t>
  </si>
  <si>
    <t>C11H12H</t>
  </si>
  <si>
    <t>ethylindene</t>
  </si>
  <si>
    <t>C8H16O2H</t>
  </si>
  <si>
    <t>C9H20OH</t>
  </si>
  <si>
    <t>C13H16H</t>
  </si>
  <si>
    <t>C5H6O5H</t>
  </si>
  <si>
    <t>C9H6O2H</t>
  </si>
  <si>
    <t>C6H10O4H</t>
  </si>
  <si>
    <t>C10H10OH</t>
  </si>
  <si>
    <t>dimethylbenzofuran</t>
  </si>
  <si>
    <t>C13H22H</t>
  </si>
  <si>
    <t>C8H5NO2H</t>
  </si>
  <si>
    <t>C9H9NOH</t>
  </si>
  <si>
    <t>C8H21NOH</t>
  </si>
  <si>
    <t>C8H4O3H</t>
  </si>
  <si>
    <t>C9H8O2H</t>
  </si>
  <si>
    <t>C10H12OH</t>
  </si>
  <si>
    <t>Methyl chavicol (estragole)</t>
  </si>
  <si>
    <t>C11H16H</t>
  </si>
  <si>
    <t>C11 aromatics</t>
  </si>
  <si>
    <t>C8H7NO2H</t>
  </si>
  <si>
    <t>C5H11NO4H</t>
  </si>
  <si>
    <t>C9H11NOH</t>
  </si>
  <si>
    <t>C13H24H</t>
  </si>
  <si>
    <t>C4H6O6H</t>
  </si>
  <si>
    <t>C8H6O3H</t>
  </si>
  <si>
    <t>C9H10O2H</t>
  </si>
  <si>
    <t>Vinyl guaiacol</t>
  </si>
  <si>
    <t>C10H14OH</t>
  </si>
  <si>
    <t>C13H26H</t>
  </si>
  <si>
    <t>C7H5NO3H</t>
  </si>
  <si>
    <t>C8H9NO2H</t>
  </si>
  <si>
    <t>C8H8O3H</t>
  </si>
  <si>
    <t>Vanillin</t>
  </si>
  <si>
    <t>C12H8H</t>
  </si>
  <si>
    <t>Acenaphthylene</t>
  </si>
  <si>
    <t>C9H12O2H</t>
  </si>
  <si>
    <t>C10H16OH</t>
  </si>
  <si>
    <t>Camphor + other oxygenated monoterpenes</t>
  </si>
  <si>
    <t>C14H14H</t>
  </si>
  <si>
    <t>C14H16H</t>
  </si>
  <si>
    <t>C8H11NO2H</t>
  </si>
  <si>
    <t>C14H18H</t>
  </si>
  <si>
    <t>C7H6O4H</t>
  </si>
  <si>
    <t>C8H10O3H</t>
  </si>
  <si>
    <t>syringol</t>
  </si>
  <si>
    <t>C14H20H</t>
  </si>
  <si>
    <t>C9H15O2</t>
  </si>
  <si>
    <t>C10H18OH</t>
  </si>
  <si>
    <t>Cineole + other oxygenated monoterpenes</t>
  </si>
  <si>
    <t>C14H22H</t>
  </si>
  <si>
    <t>C7H9NO3H</t>
  </si>
  <si>
    <t>C7H8O4H</t>
  </si>
  <si>
    <t>C11H8OH</t>
  </si>
  <si>
    <t>C8H12O3H</t>
  </si>
  <si>
    <t>C12H12H</t>
  </si>
  <si>
    <t>1,3-dimethylnaphthalene</t>
  </si>
  <si>
    <t>C9H16O2H</t>
  </si>
  <si>
    <t>C10H20OH</t>
  </si>
  <si>
    <t>decanal</t>
  </si>
  <si>
    <t>C14H24H</t>
  </si>
  <si>
    <t>C14H26H</t>
  </si>
  <si>
    <t>C5H2O4SH</t>
  </si>
  <si>
    <t>C6H6O5H</t>
  </si>
  <si>
    <t>C10H6O2H</t>
  </si>
  <si>
    <t>C7H10O4H</t>
  </si>
  <si>
    <t>C11H10OH</t>
  </si>
  <si>
    <t>C14H28H</t>
  </si>
  <si>
    <t>C9H18O2H</t>
  </si>
  <si>
    <t>C10H22OH</t>
  </si>
  <si>
    <t>C10H9ONH</t>
  </si>
  <si>
    <t>C15H16H</t>
  </si>
  <si>
    <t>C10H8O2H</t>
  </si>
  <si>
    <t>C11H12OH</t>
  </si>
  <si>
    <t>C9H7NO2H</t>
  </si>
  <si>
    <t>C10H11NOH</t>
  </si>
  <si>
    <t>C9H23NOH</t>
  </si>
  <si>
    <t>C9H6O3H</t>
  </si>
  <si>
    <t>C10H10O2H</t>
  </si>
  <si>
    <t>C11H14OH</t>
  </si>
  <si>
    <t>C12H18H</t>
  </si>
  <si>
    <t>C12 aromatics</t>
  </si>
  <si>
    <t>C9H22O2H</t>
  </si>
  <si>
    <t>C9H9O2NH</t>
  </si>
  <si>
    <t>C6H13NO4H</t>
  </si>
  <si>
    <t>C9H8O3H</t>
  </si>
  <si>
    <t>C10H12O2H</t>
  </si>
  <si>
    <t>Eugenol + isoeugenol</t>
  </si>
  <si>
    <t>C15H18H</t>
  </si>
  <si>
    <t>C10H15NOH</t>
  </si>
  <si>
    <t>C15H20H</t>
  </si>
  <si>
    <t>C4H7O7</t>
  </si>
  <si>
    <t>C9H10O3H</t>
  </si>
  <si>
    <t>C10H14O2H</t>
  </si>
  <si>
    <t>C11H18OH</t>
  </si>
  <si>
    <t>C15H22H</t>
  </si>
  <si>
    <t>C9H13NO2H</t>
  </si>
  <si>
    <t>C8H8O4H</t>
  </si>
  <si>
    <t>C12H9O</t>
  </si>
  <si>
    <t>C9H12O3H</t>
  </si>
  <si>
    <t>C10H16SH</t>
  </si>
  <si>
    <t>C10H16O2H</t>
  </si>
  <si>
    <t>C11H20OH</t>
  </si>
  <si>
    <t>C15H26H</t>
  </si>
  <si>
    <t>C8H11NO3H</t>
  </si>
  <si>
    <t>C10H19NOH</t>
  </si>
  <si>
    <t>C7H6O5H</t>
  </si>
  <si>
    <t>C8H10O4H</t>
  </si>
  <si>
    <t>C12H11O</t>
  </si>
  <si>
    <t>C15H28H</t>
  </si>
  <si>
    <t>C10H18O2H</t>
  </si>
  <si>
    <t>C11H22OH</t>
  </si>
  <si>
    <t>C15H30H</t>
  </si>
  <si>
    <t>C7H9NO4H</t>
  </si>
  <si>
    <t>C8H13NO3H</t>
  </si>
  <si>
    <t>C7H8O5H</t>
  </si>
  <si>
    <t>C11H8O2H</t>
  </si>
  <si>
    <t>C8H12O4H</t>
  </si>
  <si>
    <t>C12H12OH</t>
  </si>
  <si>
    <t>C6H10H</t>
  </si>
  <si>
    <t>C10H20O2H</t>
  </si>
  <si>
    <t>C11H11NOH</t>
  </si>
  <si>
    <t>C7H10O5H</t>
  </si>
  <si>
    <t>C11H10O2H</t>
  </si>
  <si>
    <t>C12H14OH</t>
  </si>
  <si>
    <t>C10H22O2H</t>
  </si>
  <si>
    <t>C10H9O2NH</t>
  </si>
  <si>
    <t>C11H13NOH</t>
  </si>
  <si>
    <t>C10H25NOH</t>
  </si>
  <si>
    <t>C10H8O3H</t>
  </si>
  <si>
    <t>C11H13O2</t>
  </si>
  <si>
    <t>C12H16OH</t>
  </si>
  <si>
    <t>C13H20H</t>
  </si>
  <si>
    <t>C13 aromatics</t>
  </si>
  <si>
    <t>C10H24O2H</t>
  </si>
  <si>
    <t>C10H10O3H</t>
  </si>
  <si>
    <t>C11H14O2H</t>
  </si>
  <si>
    <t>C12H18OH</t>
  </si>
  <si>
    <t>C6H12H</t>
  </si>
  <si>
    <t>C9H10NO3</t>
  </si>
  <si>
    <t>C6H14H</t>
  </si>
  <si>
    <t>C9H8O4H</t>
  </si>
  <si>
    <t>C10H12O3H</t>
  </si>
  <si>
    <t>C11H16SH</t>
  </si>
  <si>
    <t>C12H20OH</t>
  </si>
  <si>
    <t>C6H8H</t>
  </si>
  <si>
    <t>C10H15NO2H</t>
  </si>
  <si>
    <t>C8H6O5H</t>
  </si>
  <si>
    <t>C9H10O4H</t>
  </si>
  <si>
    <t>C10H14O3H</t>
  </si>
  <si>
    <t>C7H10H</t>
  </si>
  <si>
    <t>C11H18O2H</t>
  </si>
  <si>
    <t>C12H22OH</t>
  </si>
  <si>
    <t>C7H12H</t>
  </si>
  <si>
    <t>C10H17NO2H</t>
  </si>
  <si>
    <t>C4H8O8H</t>
  </si>
  <si>
    <t>C7H14H</t>
  </si>
  <si>
    <t>C11H20O2H</t>
  </si>
  <si>
    <t>C12H24OH</t>
  </si>
  <si>
    <t>C8H11NO4H</t>
  </si>
  <si>
    <t>C8H10O5H</t>
  </si>
  <si>
    <t>C12H10O2H</t>
  </si>
  <si>
    <t>C9H14O4H</t>
  </si>
  <si>
    <t>C7H16H</t>
  </si>
  <si>
    <t>C12H26OH</t>
  </si>
  <si>
    <t>C12H12O2H</t>
  </si>
  <si>
    <t>C13H16OH</t>
  </si>
  <si>
    <t>C7H6H</t>
  </si>
  <si>
    <t>C11H12NO2</t>
  </si>
  <si>
    <t>C12H15NOH</t>
  </si>
  <si>
    <t>C7H10O6H</t>
  </si>
  <si>
    <t>C11H10O3H</t>
  </si>
  <si>
    <t>C12H14O2H</t>
  </si>
  <si>
    <t>C8H10</t>
  </si>
  <si>
    <t>C10H8O4H</t>
  </si>
  <si>
    <t>C11H12O3H</t>
  </si>
  <si>
    <t>C12H16O2H</t>
  </si>
  <si>
    <t>C13H20OH</t>
  </si>
  <si>
    <t>C8H12H</t>
  </si>
  <si>
    <t>C10H10O4H</t>
  </si>
  <si>
    <t>C11H14O3H</t>
  </si>
  <si>
    <t>C12H18O2H</t>
  </si>
  <si>
    <t>C13H22OH</t>
  </si>
  <si>
    <t>C8H14H</t>
  </si>
  <si>
    <t>C11H17NO2H</t>
  </si>
  <si>
    <t>C10H12O4H</t>
  </si>
  <si>
    <t>C8H16H</t>
  </si>
  <si>
    <t>C12H20O2H</t>
  </si>
  <si>
    <t>C13H24OH</t>
  </si>
  <si>
    <t>C9H12</t>
  </si>
  <si>
    <t>C9H11NO4H</t>
  </si>
  <si>
    <t>C10H15NO3H</t>
  </si>
  <si>
    <t>C9H10O5H</t>
  </si>
  <si>
    <t>C13H10O2H</t>
  </si>
  <si>
    <t>C10H14O4H</t>
  </si>
  <si>
    <t>C14H14OH</t>
  </si>
  <si>
    <t>C9H14H</t>
  </si>
  <si>
    <t>C12H22O2H</t>
  </si>
  <si>
    <t>C13H26OH</t>
  </si>
  <si>
    <t>C10H17NO3H</t>
  </si>
  <si>
    <t>C8H8O6H</t>
  </si>
  <si>
    <t>C9H12O5H</t>
  </si>
  <si>
    <t>C10H16O4H</t>
  </si>
  <si>
    <t>C14H16OH</t>
  </si>
  <si>
    <t>C9H16H</t>
  </si>
  <si>
    <t>C12H24O2H</t>
  </si>
  <si>
    <t>C12H10O3H</t>
  </si>
  <si>
    <t>C9H14O5H</t>
  </si>
  <si>
    <t>C9H18H</t>
  </si>
  <si>
    <t>C12H13NO2H</t>
  </si>
  <si>
    <t>C8H12O6H</t>
  </si>
  <si>
    <t>C12H12O3H</t>
  </si>
  <si>
    <t>C15H24H</t>
  </si>
  <si>
    <t>Sesquiterpenes</t>
  </si>
  <si>
    <t>C11H11NO3H</t>
  </si>
  <si>
    <t>C12H15NO2H</t>
  </si>
  <si>
    <t>C11H10O4H</t>
  </si>
  <si>
    <t>C12H14O3H</t>
  </si>
  <si>
    <t>C9H18O5H</t>
  </si>
  <si>
    <t>C9H20H</t>
  </si>
  <si>
    <t>C11H12O4H</t>
  </si>
  <si>
    <t>C13H20O2H</t>
  </si>
  <si>
    <t>C14H24OH</t>
  </si>
  <si>
    <t>CH3IH</t>
  </si>
  <si>
    <t>C12H19NO2H</t>
  </si>
  <si>
    <t>C11H14O4H</t>
  </si>
  <si>
    <t>C15H14OH</t>
  </si>
  <si>
    <t>C14H26OH</t>
  </si>
  <si>
    <t>G8746</t>
  </si>
  <si>
    <t>Rice Straw and Wheat Straw Burning Composite of G4420 and G4421</t>
  </si>
  <si>
    <t>Composite Profile - Prescribed fire southeast conifer forest</t>
  </si>
  <si>
    <t>Composite Profile - Prescribed fire southwest conifer forest</t>
  </si>
  <si>
    <t>Composite Profile - Prescribed fire northwest conifer forest</t>
  </si>
  <si>
    <t>Composite Profile - Wildfire northwest conifer forest</t>
  </si>
  <si>
    <t>Composite Profile - Wildfire boreal forest</t>
  </si>
  <si>
    <t>Koss2018</t>
  </si>
  <si>
    <t>https://doi.org/10.5194/acp-18-3299-2018</t>
  </si>
  <si>
    <t>Koss, A.R., Sekimoto, K., Gilman, J.B., et al. Non-methane organic gas emissions from biomass burning: identification, quantification, and emission factors from PTR-ToF during the FIREX 2016 laboratory experiment, Atmos. Chem. Phys., 18, 3299–3319, https://doi.org/10.5194/acp-18-3299-2018, 2018.</t>
  </si>
  <si>
    <t>Ponderosa Pine - Laboratory Wildfire</t>
  </si>
  <si>
    <t>Lodgepole pine - Laboratory Wildfire</t>
  </si>
  <si>
    <t>Douglas Fir - Laboratory Wildfire</t>
  </si>
  <si>
    <t>Subalpine Fir - Laboratory Wildfire</t>
  </si>
  <si>
    <t>Engelmann Spruce - Laboratory Wildfire</t>
  </si>
  <si>
    <t>Loblolly Pine - Laboratory Wildfire</t>
  </si>
  <si>
    <t>Jeffrey Pine - Laboratory Wildfire</t>
  </si>
  <si>
    <t>Juniper - Laboratory Wildfire</t>
  </si>
  <si>
    <t>Sage - Laboratory Wildfire</t>
  </si>
  <si>
    <t>Manzanita, polluted site - Laboratory Wildfire</t>
  </si>
  <si>
    <t>Manzanita, unpolluted site - Laboratory Wildfire</t>
  </si>
  <si>
    <t>Chamise, polluted site - Laboratory Wildfire</t>
  </si>
  <si>
    <t>Chamise, unpolluted site - Laboratory Wildfire</t>
  </si>
  <si>
    <t>Ceanothus - Laboratory Wildfire</t>
  </si>
  <si>
    <t>Bear Grass - Laboratory Wildfire</t>
  </si>
  <si>
    <t>Rice Straw - Laboratory Wildfire</t>
  </si>
  <si>
    <t>Peat - Laboratory Wildfire</t>
  </si>
  <si>
    <t>Literature</t>
  </si>
  <si>
    <t>Vegetative Burning; Forest Fire; Laboratory</t>
  </si>
  <si>
    <t>Combustion</t>
  </si>
  <si>
    <t>Biomass Burning; Wildfire</t>
  </si>
  <si>
    <t>Flaming and Smoldering</t>
  </si>
  <si>
    <t>BB1</t>
  </si>
  <si>
    <t>BB2</t>
  </si>
  <si>
    <t>BB3</t>
  </si>
  <si>
    <t>BB4</t>
  </si>
  <si>
    <t>BB5</t>
  </si>
  <si>
    <t>BB6</t>
  </si>
  <si>
    <t>BB7</t>
  </si>
  <si>
    <t>BB8</t>
  </si>
  <si>
    <t>BB9</t>
  </si>
  <si>
    <t>BB10</t>
  </si>
  <si>
    <t>BB11</t>
  </si>
  <si>
    <t>BB12</t>
  </si>
  <si>
    <t>BB13</t>
  </si>
  <si>
    <t>BB14</t>
  </si>
  <si>
    <t>BB15</t>
  </si>
  <si>
    <t>BB16</t>
  </si>
  <si>
    <t>BB17</t>
  </si>
  <si>
    <t>Methane</t>
  </si>
  <si>
    <t>Volatile and intermediate-volatility non-methane organic gases (NMOGs) released from biomass burning were measured during laboratory-simulated wildfires by proton transfer-reaction time-of-flight mass spectrometry (PTRToF). The authors identified NMOG contributors to more than 150 PTR ion masses using gas chromatography (GC) pre separation with electron ionization, H3OC chemical ionization, and NOC chemical ionization, an extensive literature review, and time series correlation. Methane contributions to TOG were added using prior wildland fire profiles (see Koss et al Weight Percents tab).</t>
  </si>
  <si>
    <t>PTR-ToF</t>
  </si>
  <si>
    <t>O</t>
  </si>
  <si>
    <t>TOG/VOC</t>
  </si>
  <si>
    <t>BB18</t>
  </si>
  <si>
    <t>BB19</t>
  </si>
  <si>
    <t>Laboratory Wildfire Composite - Various non-grass fuel types</t>
  </si>
  <si>
    <t>Laboratory Wildfire Composite - Various Grass fuel types</t>
  </si>
  <si>
    <t>Composite - Non-Grass</t>
  </si>
  <si>
    <t>Composite - Grass</t>
  </si>
  <si>
    <t>Volatile and intermediate-volatility non-methane organic gases (NMOGs) released from biomass burning were measured during laboratory-simulated wildfires by protontransfer-reaction time-of-flight mass spectrometry (PTRToF). We identified NMOG contributors to more than 150 PTR ion masses using gas chromatography (GC) preseparation with electron ionization, H3OC chemical ionization, and NO+ chemical ionization. Our interpretation of the PTR-ToF mass spectrum accounts for
nearly 90% of NMOG mass detected by PTR-ToF across all fuel types.</t>
  </si>
  <si>
    <t>Prof Code</t>
  </si>
  <si>
    <t>A</t>
  </si>
  <si>
    <t>SPECIES_EMISSION_RATE</t>
  </si>
  <si>
    <t>Controlled biomass combustion experiments were conducted in a large (12.5mx12.5mx22m high) indoor facility at the US Forest Service Fire Sciences Laboratory. Fuels were burned underneath a 1.6m diameter exhaust stack. Emissions were vented through the stack to 17m of height, where a sampling platform is located. The pressure, temperature, and relative humidity of the air in the combustion chamber were monitored and low light conditions were present during experiments. Fuels including the western US ponderosa pine, lodgepole pine, Douglas fir, Engelmann spruce, subalpine fir, manzanita, chamise, sage, and juniper. Two types of combustion experiments were conducted. In the first set of experiments, the “stack burns”, emissions were entrained into the ventilation stack and measured from the 17m sampling platform. These experiments allowed for the characterization of changes in emission composition during the course of a fire and typically lasted 5 to 20 min. In the second set of experiments, the “room burns”, emissions were not vented and were allowed to mix and fill the combustion chamber.</t>
  </si>
  <si>
    <t>Western United States</t>
  </si>
  <si>
    <t>https://gaftp.epa.gov/air/emismod/SPECIATE_supportingdata/v5_2/QSCORE Biomass Koss.docx</t>
  </si>
  <si>
    <t>Excellent</t>
  </si>
  <si>
    <t>From: Seltzer, Karl &lt;Seltzer.Karl@epa.gov&gt;</t>
  </si>
  <si>
    <t>Sent: Tuesday, June 7, 2022 11:06 AM</t>
  </si>
  <si>
    <t>To: Ying Hsu &lt;ying_hsu@abtassoc.com&gt;; Pouliot, George &lt;Pouliot.George@epa.gov&gt;</t>
  </si>
  <si>
    <t>Cc: Frank Divita &lt;frank_divita@abtassoc.com&gt;</t>
  </si>
  <si>
    <t>Subject: RE: QSCORE for Koss et al profiles</t>
  </si>
  <si>
    <t>Warning from Abt: External email. Be careful opening links and attachments.</t>
  </si>
  <si>
    <t>Hi Ying,</t>
  </si>
  <si>
    <t>Thanks for forwarding. In our QSCORE discussion, we decided to drop the grass composite (95862). I deleted that in the attached workbook. Can you update the workbook on the sharepoint and get rid of that profile in SPECIATE? Sorry for not getting this updated workbook to you before.</t>
  </si>
  <si>
    <t>Thanks,</t>
  </si>
  <si>
    <t>Karl</t>
  </si>
  <si>
    <t>Sent: Monday, August 1, 2022 9:16 AM</t>
  </si>
  <si>
    <t>To: Ying Hsu &lt;ying_hsu@abtassoc.com&gt;; Frank Divita &lt;frank_divita@abtassoc.com&gt;; Pouliot, George &lt;Pouliot.George@epa.gov&gt;; Diem, Art &lt;Diem.Art@epa.gov&gt;; Rao, Venkatesh &lt;Rao.Venkatesh@epa.gov&gt;</t>
  </si>
  <si>
    <t>Subject: Profile corrections</t>
  </si>
  <si>
    <t xml:space="preserve">Hi Ying et al., </t>
  </si>
  <si>
    <t>I found an error in 23 profiles in the current database. The 5 personal care product profiles and 18 wildland fire profiles added on 5/28/2022 are all normalized to 1 and not 100. Argh. These are profiles 95839-95861. Ying, can you please update the database and associated workbooks? Do we need to forward the new workbooks to Caroline?</t>
  </si>
  <si>
    <t>Sorry for this mistake!!!</t>
  </si>
  <si>
    <t>https://gaftp.epa.gov/air/emismod/SPECIATE_supportingdata/v5_2/Koss_etal_workbook_20220801.xlsx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</si>
</sst>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000"/>
  </numFmts>
  <fonts count="3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000000"/>
      <name val="Calibri"/>
      <family val="2"/>
    </font>
    <font>
      <sz val="10"/>
      <color indexed="8"/>
      <name val="Arial"/>
      <family val="2"/>
    </font>
    <font>
      <b/>
      <sz val="11"/>
      <color indexed="8"/>
      <name val="Calibri"/>
      <family val="2"/>
    </font>
    <font>
      <sz val="11"/>
      <color indexed="8"/>
      <name val="Calibri"/>
      <family val="2"/>
    </font>
    <font>
      <sz val="11"/>
      <color indexed="8"/>
      <name val="Calibri"/>
      <family val="2"/>
    </font>
    <font>
      <sz val="10"/>
      <color indexed="8"/>
      <name val="Arial"/>
      <family val="2"/>
    </font>
    <font>
      <sz val="8"/>
      <name val="Calibri"/>
      <family val="2"/>
      <scheme val="minor"/>
    </font>
    <font>
      <sz val="10"/>
      <color indexed="8"/>
      <name val="Arial"/>
      <family val="2"/>
    </font>
    <font>
      <b/>
      <sz val="18"/>
      <color theme="1"/>
      <name val="Calibri"/>
      <family val="2"/>
      <scheme val="minor"/>
    </font>
    <font>
      <sz val="11"/>
      <name val="Calibri"/>
      <family val="2"/>
      <scheme val="minor"/>
    </font>
    <font>
      <sz val="11"/>
      <color theme="1" tint="0.499984740745262"/>
      <name val="Calibri"/>
      <family val="2"/>
      <scheme val="minor"/>
    </font>
    <font>
      <b/>
      <sz val="11"/>
      <color theme="1" tint="0.499984740745262"/>
      <name val="Calibri"/>
      <family val="2"/>
      <scheme val="minor"/>
    </font>
    <font>
      <i/>
      <sz val="11"/>
      <name val="Calibri"/>
      <family val="2"/>
      <scheme val="minor"/>
    </font>
    <font>
      <u/>
      <sz val="11"/>
      <color theme="1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rgb="FFC0C0C0"/>
      </patternFill>
    </fill>
    <fill>
      <patternFill patternType="solid">
        <fgColor indexed="22"/>
        <bgColor indexed="0"/>
      </patternFill>
    </fill>
    <fill>
      <patternFill patternType="solid">
        <fgColor rgb="FFFFFF00"/>
        <bgColor indexed="64"/>
      </patternFill>
    </fill>
    <fill>
      <patternFill patternType="solid">
        <fgColor theme="5" tint="0.79998168889431442"/>
        <bgColor indexed="64"/>
      </patternFill>
    </fill>
    <fill>
      <patternFill patternType="solid">
        <fgColor theme="8" tint="0.59999389629810485"/>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style="hair">
        <color indexed="64"/>
      </left>
      <right/>
      <top/>
      <bottom style="thin">
        <color indexed="64"/>
      </bottom>
      <diagonal/>
    </border>
    <border>
      <left style="hair">
        <color indexed="64"/>
      </left>
      <right/>
      <top/>
      <bottom/>
      <diagonal/>
    </border>
    <border>
      <left style="thin">
        <color indexed="22"/>
      </left>
      <right style="thin">
        <color indexed="22"/>
      </right>
      <top/>
      <bottom/>
      <diagonal/>
    </border>
  </borders>
  <cellStyleXfs count="5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xf numFmtId="0" fontId="19" fillId="0" borderId="0"/>
    <xf numFmtId="0" fontId="19" fillId="0" borderId="0"/>
    <xf numFmtId="0" fontId="23" fillId="0" borderId="0"/>
    <xf numFmtId="0" fontId="23" fillId="0" borderId="0"/>
    <xf numFmtId="0" fontId="23" fillId="0" borderId="0"/>
    <xf numFmtId="0" fontId="25" fillId="0" borderId="0"/>
    <xf numFmtId="0" fontId="25" fillId="0" borderId="0"/>
    <xf numFmtId="0" fontId="19" fillId="0" borderId="0"/>
    <xf numFmtId="0" fontId="19" fillId="0" borderId="0"/>
    <xf numFmtId="0" fontId="31" fillId="0" borderId="0" applyNumberFormat="0" applyFill="0" applyBorder="0" applyAlignment="0" applyProtection="0"/>
  </cellStyleXfs>
  <cellXfs count="70">
    <xf numFmtId="0" fontId="0" fillId="0" borderId="0" xfId="0"/>
    <xf numFmtId="0" fontId="18" fillId="33" borderId="0" xfId="0" applyFont="1" applyFill="1" applyAlignment="1">
      <alignment horizontal="left" vertical="center"/>
    </xf>
    <xf numFmtId="0" fontId="18" fillId="33" borderId="0" xfId="0" applyFont="1" applyFill="1" applyAlignment="1">
      <alignment horizontal="center" vertical="center"/>
    </xf>
    <xf numFmtId="0" fontId="20" fillId="34" borderId="0" xfId="42" applyFont="1" applyFill="1" applyAlignment="1">
      <alignment horizontal="center"/>
    </xf>
    <xf numFmtId="0" fontId="20" fillId="34" borderId="0" xfId="43" applyFont="1" applyFill="1" applyAlignment="1">
      <alignment horizontal="center"/>
    </xf>
    <xf numFmtId="0" fontId="21" fillId="34" borderId="0" xfId="44" applyFont="1" applyFill="1" applyAlignment="1">
      <alignment horizontal="center"/>
    </xf>
    <xf numFmtId="0" fontId="23" fillId="34" borderId="10" xfId="45" applyFont="1" applyFill="1" applyBorder="1" applyAlignment="1">
      <alignment horizontal="center"/>
    </xf>
    <xf numFmtId="0" fontId="22" fillId="34" borderId="10" xfId="46" applyFont="1" applyFill="1" applyBorder="1" applyAlignment="1">
      <alignment horizontal="center"/>
    </xf>
    <xf numFmtId="0" fontId="22" fillId="34" borderId="10" xfId="47" applyFont="1" applyFill="1" applyBorder="1" applyAlignment="1">
      <alignment horizontal="center"/>
    </xf>
    <xf numFmtId="0" fontId="0" fillId="0" borderId="0" xfId="0" applyFill="1"/>
    <xf numFmtId="49" fontId="18" fillId="33" borderId="0" xfId="0" applyNumberFormat="1" applyFont="1" applyFill="1" applyAlignment="1">
      <alignment horizontal="left" vertical="center"/>
    </xf>
    <xf numFmtId="49" fontId="0" fillId="0" borderId="0" xfId="0" applyNumberFormat="1"/>
    <xf numFmtId="0" fontId="26" fillId="0" borderId="0" xfId="0" applyFont="1"/>
    <xf numFmtId="0" fontId="27" fillId="0" borderId="0" xfId="0" applyFont="1"/>
    <xf numFmtId="0" fontId="28" fillId="0" borderId="0" xfId="0" applyFont="1"/>
    <xf numFmtId="0" fontId="16" fillId="0" borderId="0" xfId="0" applyFont="1"/>
    <xf numFmtId="0" fontId="29" fillId="0" borderId="0" xfId="0" applyFont="1"/>
    <xf numFmtId="0" fontId="0" fillId="0" borderId="13" xfId="0" applyBorder="1"/>
    <xf numFmtId="0" fontId="28" fillId="0" borderId="12" xfId="0" applyFont="1" applyBorder="1"/>
    <xf numFmtId="0" fontId="16" fillId="0" borderId="12" xfId="0" applyFont="1" applyBorder="1" applyAlignment="1">
      <alignment wrapText="1"/>
    </xf>
    <xf numFmtId="0" fontId="27" fillId="0" borderId="12" xfId="0" applyFont="1" applyBorder="1" applyAlignment="1">
      <alignment wrapText="1"/>
    </xf>
    <xf numFmtId="0" fontId="0" fillId="0" borderId="13" xfId="0" applyBorder="1" applyAlignment="1">
      <alignment wrapText="1"/>
    </xf>
    <xf numFmtId="0" fontId="28" fillId="0" borderId="12" xfId="0" applyFont="1" applyBorder="1" applyAlignment="1">
      <alignment wrapText="1"/>
    </xf>
    <xf numFmtId="0" fontId="0" fillId="0" borderId="12" xfId="0" applyBorder="1" applyAlignment="1">
      <alignment wrapText="1"/>
    </xf>
    <xf numFmtId="0" fontId="0" fillId="36" borderId="0" xfId="0" applyFill="1"/>
    <xf numFmtId="0" fontId="27" fillId="36" borderId="0" xfId="0" applyFont="1" applyFill="1"/>
    <xf numFmtId="2" fontId="0" fillId="36" borderId="14" xfId="0" applyNumberFormat="1" applyFill="1" applyBorder="1"/>
    <xf numFmtId="2" fontId="28" fillId="36" borderId="0" xfId="0" applyNumberFormat="1" applyFont="1" applyFill="1"/>
    <xf numFmtId="0" fontId="27" fillId="36" borderId="0" xfId="0" applyFont="1" applyFill="1" applyAlignment="1">
      <alignment vertical="center"/>
    </xf>
    <xf numFmtId="11" fontId="27" fillId="0" borderId="0" xfId="0" applyNumberFormat="1" applyFont="1"/>
    <xf numFmtId="164" fontId="0" fillId="0" borderId="0" xfId="0" applyNumberFormat="1"/>
    <xf numFmtId="2" fontId="0" fillId="0" borderId="14" xfId="0" applyNumberFormat="1" applyBorder="1"/>
    <xf numFmtId="2" fontId="28" fillId="0" borderId="0" xfId="0" applyNumberFormat="1" applyFont="1"/>
    <xf numFmtId="165" fontId="0" fillId="0" borderId="0" xfId="0" applyNumberFormat="1"/>
    <xf numFmtId="0" fontId="27" fillId="0" borderId="0" xfId="0" applyFont="1" applyAlignment="1">
      <alignment vertical="center"/>
    </xf>
    <xf numFmtId="0" fontId="0" fillId="0" borderId="14" xfId="0" applyBorder="1"/>
    <xf numFmtId="0" fontId="19" fillId="34" borderId="10" xfId="50" applyFill="1" applyBorder="1" applyAlignment="1">
      <alignment horizontal="center"/>
    </xf>
    <xf numFmtId="0" fontId="19" fillId="34" borderId="0" xfId="50" applyFill="1" applyAlignment="1">
      <alignment horizontal="center"/>
    </xf>
    <xf numFmtId="0" fontId="21" fillId="34" borderId="10" xfId="51" applyFont="1" applyFill="1" applyBorder="1" applyAlignment="1">
      <alignment horizontal="center"/>
    </xf>
    <xf numFmtId="0" fontId="19" fillId="0" borderId="11" xfId="50" applyBorder="1" applyAlignment="1">
      <alignment wrapText="1"/>
    </xf>
    <xf numFmtId="0" fontId="19" fillId="0" borderId="11" xfId="50" applyBorder="1" applyAlignment="1">
      <alignment horizontal="right" wrapText="1"/>
    </xf>
    <xf numFmtId="2" fontId="19" fillId="0" borderId="0" xfId="50" applyNumberFormat="1" applyAlignment="1">
      <alignment horizontal="right" wrapText="1"/>
    </xf>
    <xf numFmtId="0" fontId="0" fillId="0" borderId="12" xfId="0" applyBorder="1" applyAlignment="1">
      <alignment horizontal="center" wrapText="1"/>
    </xf>
    <xf numFmtId="0" fontId="19" fillId="35" borderId="11" xfId="50" applyFill="1" applyBorder="1" applyAlignment="1">
      <alignment wrapText="1"/>
    </xf>
    <xf numFmtId="0" fontId="19" fillId="35" borderId="11" xfId="50" applyFill="1" applyBorder="1" applyAlignment="1">
      <alignment horizontal="right" wrapText="1"/>
    </xf>
    <xf numFmtId="2" fontId="19" fillId="35" borderId="0" xfId="50" applyNumberFormat="1" applyFill="1" applyAlignment="1">
      <alignment horizontal="right" wrapText="1"/>
    </xf>
    <xf numFmtId="0" fontId="21" fillId="0" borderId="11" xfId="48" applyFont="1" applyFill="1" applyBorder="1" applyAlignment="1"/>
    <xf numFmtId="0" fontId="31" fillId="0" borderId="11" xfId="52" applyFill="1" applyBorder="1" applyAlignment="1"/>
    <xf numFmtId="0" fontId="27" fillId="0" borderId="12" xfId="0" applyFont="1" applyBorder="1" applyAlignment="1"/>
    <xf numFmtId="14" fontId="0" fillId="0" borderId="0" xfId="0" applyNumberFormat="1"/>
    <xf numFmtId="0" fontId="21" fillId="0" borderId="15" xfId="49" applyFont="1" applyFill="1" applyBorder="1" applyAlignment="1"/>
    <xf numFmtId="0" fontId="0" fillId="0" borderId="0" xfId="0" applyFont="1"/>
    <xf numFmtId="0" fontId="0" fillId="37" borderId="0" xfId="0" applyFill="1"/>
    <xf numFmtId="0" fontId="27" fillId="37" borderId="0" xfId="0" applyFont="1" applyFill="1"/>
    <xf numFmtId="11" fontId="27" fillId="37" borderId="0" xfId="0" applyNumberFormat="1" applyFont="1" applyFill="1"/>
    <xf numFmtId="164" fontId="0" fillId="37" borderId="0" xfId="0" applyNumberFormat="1" applyFill="1"/>
    <xf numFmtId="166" fontId="0" fillId="0" borderId="0" xfId="0" applyNumberFormat="1"/>
    <xf numFmtId="0" fontId="23" fillId="34" borderId="10" xfId="45" applyFill="1" applyBorder="1" applyAlignment="1">
      <alignment horizontal="center"/>
    </xf>
    <xf numFmtId="0" fontId="23" fillId="0" borderId="11" xfId="45" applyBorder="1" applyAlignment="1">
      <alignment wrapText="1"/>
    </xf>
    <xf numFmtId="0" fontId="0" fillId="0" borderId="0" xfId="0" applyAlignment="1"/>
    <xf numFmtId="14" fontId="0" fillId="0" borderId="0" xfId="0" applyNumberFormat="1" applyFill="1"/>
    <xf numFmtId="49" fontId="0" fillId="0" borderId="0" xfId="0" applyNumberFormat="1" applyFill="1"/>
    <xf numFmtId="0" fontId="21" fillId="34" borderId="10" xfId="46" applyFont="1" applyFill="1" applyBorder="1" applyAlignment="1">
      <alignment horizontal="center"/>
    </xf>
    <xf numFmtId="49" fontId="23" fillId="34" borderId="10" xfId="45" applyNumberFormat="1" applyFill="1" applyBorder="1" applyAlignment="1">
      <alignment horizontal="center"/>
    </xf>
    <xf numFmtId="0" fontId="19" fillId="34" borderId="10" xfId="45" applyFont="1" applyFill="1" applyBorder="1" applyAlignment="1">
      <alignment horizontal="center"/>
    </xf>
    <xf numFmtId="0" fontId="31" fillId="0" borderId="0" xfId="52"/>
    <xf numFmtId="0" fontId="0" fillId="0" borderId="12" xfId="0" applyBorder="1" applyAlignment="1">
      <alignment horizontal="center"/>
    </xf>
    <xf numFmtId="0" fontId="0" fillId="0" borderId="12" xfId="0" applyBorder="1" applyAlignment="1">
      <alignment horizontal="center" wrapText="1"/>
    </xf>
    <xf numFmtId="0" fontId="0" fillId="0" borderId="13" xfId="0" applyBorder="1" applyAlignment="1">
      <alignment horizontal="center"/>
    </xf>
    <xf numFmtId="0" fontId="31" fillId="0" borderId="0" xfId="52" applyFill="1"/>
  </cellXfs>
  <cellStyles count="5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52" builtinId="8"/>
    <cellStyle name="Input" xfId="9" builtinId="20" customBuiltin="1"/>
    <cellStyle name="Linked Cell" xfId="12" builtinId="24" customBuiltin="1"/>
    <cellStyle name="Neutral" xfId="8" builtinId="28" customBuiltin="1"/>
    <cellStyle name="Normal" xfId="0" builtinId="0"/>
    <cellStyle name="Normal_Existing SPECIATE" xfId="51" xr:uid="{C1214B31-2241-40DE-917A-526BD4E21E4A}"/>
    <cellStyle name="Normal_profile meta data" xfId="42" xr:uid="{A4281AAE-1613-4A28-810B-5B7BD735BC06}"/>
    <cellStyle name="Normal_PROFILE_REFERENCE_CROSSWALK" xfId="47" xr:uid="{6C6EDAAE-87CD-4383-BC55-E0E1DA9B340B}"/>
    <cellStyle name="Normal_PROFILES" xfId="43" xr:uid="{DD4BB283-A70C-4553-AA05-70BF02C89AA8}"/>
    <cellStyle name="Normal_PROFILES_1" xfId="44" xr:uid="{46F2697C-ABA3-40C3-B67A-35EA80B38AA7}"/>
    <cellStyle name="Normal_PROFILES_2" xfId="49" xr:uid="{21FD4FA8-5F72-47FC-B3D8-DB84125A1E85}"/>
    <cellStyle name="Normal_REFERENCES" xfId="46" xr:uid="{61292698-8B95-4924-A7B9-D13870D57823}"/>
    <cellStyle name="Normal_REFERENCES_1" xfId="48" xr:uid="{49F63559-79D8-4CD3-9B02-D2F90A2AC2D0}"/>
    <cellStyle name="Normal_Sheet1" xfId="50" xr:uid="{5A20F82C-5CC8-4D36-A79A-57776FE78040}"/>
    <cellStyle name="Normal_SPECIES" xfId="45" xr:uid="{3F69490B-2F88-411D-A2AD-52133862BF18}"/>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1.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8.xml"/><Relationship Id="rId4" Type="http://schemas.openxmlformats.org/officeDocument/2006/relationships/worksheet" Target="worksheets/sheet4.xml"/><Relationship Id="rId9" Type="http://schemas.openxmlformats.org/officeDocument/2006/relationships/chartsheet" Target="chartsheets/sheet2.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Ponderosa</a:t>
            </a:r>
            <a:r>
              <a:rPr lang="en-US" baseline="0"/>
              <a:t> Pine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'Koss etal Emission Factors'!$BA$11</c:f>
              <c:strCache>
                <c:ptCount val="1"/>
                <c:pt idx="0">
                  <c:v>Speciated</c:v>
                </c:pt>
              </c:strCache>
            </c:strRef>
          </c:tx>
          <c:spPr>
            <a:solidFill>
              <a:schemeClr val="accent1"/>
            </a:solidFill>
            <a:ln>
              <a:noFill/>
            </a:ln>
            <a:effectLst/>
          </c:spPr>
          <c:invertIfNegative val="0"/>
          <c:cat>
            <c:numRef>
              <c:f>'Koss etal Emission Factors'!$AZ$12:$AZ$23</c:f>
              <c:numCache>
                <c:formatCode>General</c:formatCode>
                <c:ptCount val="12"/>
                <c:pt idx="0">
                  <c:v>0</c:v>
                </c:pt>
                <c:pt idx="1">
                  <c:v>1</c:v>
                </c:pt>
                <c:pt idx="2">
                  <c:v>2</c:v>
                </c:pt>
                <c:pt idx="3">
                  <c:v>3</c:v>
                </c:pt>
                <c:pt idx="4">
                  <c:v>4</c:v>
                </c:pt>
                <c:pt idx="5">
                  <c:v>5</c:v>
                </c:pt>
                <c:pt idx="6">
                  <c:v>6</c:v>
                </c:pt>
                <c:pt idx="7">
                  <c:v>7</c:v>
                </c:pt>
                <c:pt idx="8">
                  <c:v>8</c:v>
                </c:pt>
                <c:pt idx="9">
                  <c:v>9</c:v>
                </c:pt>
                <c:pt idx="10">
                  <c:v>10</c:v>
                </c:pt>
                <c:pt idx="11">
                  <c:v>11</c:v>
                </c:pt>
              </c:numCache>
            </c:numRef>
          </c:cat>
          <c:val>
            <c:numRef>
              <c:f>'Koss etal Emission Factors'!$BA$12:$BA$23</c:f>
              <c:numCache>
                <c:formatCode>0.000</c:formatCode>
                <c:ptCount val="12"/>
                <c:pt idx="0">
                  <c:v>0.17285227169557399</c:v>
                </c:pt>
                <c:pt idx="1">
                  <c:v>2.30711268604225E-3</c:v>
                </c:pt>
                <c:pt idx="2">
                  <c:v>0.12031131027381786</c:v>
                </c:pt>
                <c:pt idx="3">
                  <c:v>0.44702093781058722</c:v>
                </c:pt>
                <c:pt idx="4">
                  <c:v>0.66670458754644679</c:v>
                </c:pt>
                <c:pt idx="5">
                  <c:v>0.53209946255034446</c:v>
                </c:pt>
                <c:pt idx="6">
                  <c:v>3.4491484208159591</c:v>
                </c:pt>
                <c:pt idx="7">
                  <c:v>3.393443639795874</c:v>
                </c:pt>
                <c:pt idx="8">
                  <c:v>6.4298027968359692</c:v>
                </c:pt>
                <c:pt idx="9">
                  <c:v>8.3814909906406427</c:v>
                </c:pt>
                <c:pt idx="10">
                  <c:v>1.1387165304928351</c:v>
                </c:pt>
                <c:pt idx="11">
                  <c:v>0.93719649198127175</c:v>
                </c:pt>
              </c:numCache>
            </c:numRef>
          </c:val>
          <c:extLst>
            <c:ext xmlns:c16="http://schemas.microsoft.com/office/drawing/2014/chart" uri="{C3380CC4-5D6E-409C-BE32-E72D297353CC}">
              <c16:uniqueId val="{00000000-0547-4F8F-B476-075221211F6D}"/>
            </c:ext>
          </c:extLst>
        </c:ser>
        <c:ser>
          <c:idx val="1"/>
          <c:order val="1"/>
          <c:tx>
            <c:strRef>
              <c:f>'Koss etal Emission Factors'!$BB$11</c:f>
              <c:strCache>
                <c:ptCount val="1"/>
                <c:pt idx="0">
                  <c:v>Unknown</c:v>
                </c:pt>
              </c:strCache>
            </c:strRef>
          </c:tx>
          <c:spPr>
            <a:solidFill>
              <a:schemeClr val="accent2"/>
            </a:solidFill>
            <a:ln>
              <a:noFill/>
            </a:ln>
            <a:effectLst/>
          </c:spPr>
          <c:invertIfNegative val="0"/>
          <c:cat>
            <c:numRef>
              <c:f>'Koss etal Emission Factors'!$AZ$12:$AZ$23</c:f>
              <c:numCache>
                <c:formatCode>General</c:formatCode>
                <c:ptCount val="12"/>
                <c:pt idx="0">
                  <c:v>0</c:v>
                </c:pt>
                <c:pt idx="1">
                  <c:v>1</c:v>
                </c:pt>
                <c:pt idx="2">
                  <c:v>2</c:v>
                </c:pt>
                <c:pt idx="3">
                  <c:v>3</c:v>
                </c:pt>
                <c:pt idx="4">
                  <c:v>4</c:v>
                </c:pt>
                <c:pt idx="5">
                  <c:v>5</c:v>
                </c:pt>
                <c:pt idx="6">
                  <c:v>6</c:v>
                </c:pt>
                <c:pt idx="7">
                  <c:v>7</c:v>
                </c:pt>
                <c:pt idx="8">
                  <c:v>8</c:v>
                </c:pt>
                <c:pt idx="9">
                  <c:v>9</c:v>
                </c:pt>
                <c:pt idx="10">
                  <c:v>10</c:v>
                </c:pt>
                <c:pt idx="11">
                  <c:v>11</c:v>
                </c:pt>
              </c:numCache>
            </c:numRef>
          </c:cat>
          <c:val>
            <c:numRef>
              <c:f>'Koss etal Emission Factors'!$BB$12:$BB$23</c:f>
              <c:numCache>
                <c:formatCode>0.000</c:formatCode>
                <c:ptCount val="12"/>
                <c:pt idx="0">
                  <c:v>0</c:v>
                </c:pt>
                <c:pt idx="1">
                  <c:v>0</c:v>
                </c:pt>
                <c:pt idx="2">
                  <c:v>0</c:v>
                </c:pt>
                <c:pt idx="3">
                  <c:v>1.091845E-2</c:v>
                </c:pt>
                <c:pt idx="4">
                  <c:v>0.13720450799999998</c:v>
                </c:pt>
                <c:pt idx="5">
                  <c:v>0.50400025100000001</c:v>
                </c:pt>
                <c:pt idx="6">
                  <c:v>0.71527015299999963</c:v>
                </c:pt>
                <c:pt idx="7">
                  <c:v>0.49201731000000004</c:v>
                </c:pt>
                <c:pt idx="8">
                  <c:v>0.72675054739999989</c:v>
                </c:pt>
                <c:pt idx="9">
                  <c:v>0</c:v>
                </c:pt>
                <c:pt idx="10">
                  <c:v>0</c:v>
                </c:pt>
                <c:pt idx="11">
                  <c:v>0</c:v>
                </c:pt>
              </c:numCache>
            </c:numRef>
          </c:val>
          <c:extLst>
            <c:ext xmlns:c16="http://schemas.microsoft.com/office/drawing/2014/chart" uri="{C3380CC4-5D6E-409C-BE32-E72D297353CC}">
              <c16:uniqueId val="{00000001-0547-4F8F-B476-075221211F6D}"/>
            </c:ext>
          </c:extLst>
        </c:ser>
        <c:dLbls>
          <c:showLegendKey val="0"/>
          <c:showVal val="0"/>
          <c:showCatName val="0"/>
          <c:showSerName val="0"/>
          <c:showPercent val="0"/>
          <c:showBubbleSize val="0"/>
        </c:dLbls>
        <c:gapWidth val="150"/>
        <c:overlap val="100"/>
        <c:axId val="424204319"/>
        <c:axId val="424208895"/>
      </c:barChart>
      <c:catAx>
        <c:axId val="4242043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log(C*)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8895"/>
        <c:crosses val="autoZero"/>
        <c:auto val="1"/>
        <c:lblAlgn val="ctr"/>
        <c:lblOffset val="100"/>
        <c:noMultiLvlLbl val="0"/>
      </c:catAx>
      <c:valAx>
        <c:axId val="4242088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EF</a:t>
                </a:r>
                <a:r>
                  <a:rPr lang="en-US" baseline="0"/>
                  <a:t> [g VOC/kg fuel]</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43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Manzanita, "uncontaminated"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'Koss etal Emission Factors'!$BS$11</c:f>
              <c:strCache>
                <c:ptCount val="1"/>
                <c:pt idx="0">
                  <c:v>Speciated</c:v>
                </c:pt>
              </c:strCache>
            </c:strRef>
          </c:tx>
          <c:spPr>
            <a:solidFill>
              <a:schemeClr val="accent1"/>
            </a:solidFill>
            <a:ln>
              <a:noFill/>
            </a:ln>
            <a:effectLst/>
          </c:spPr>
          <c:invertIfNegative val="0"/>
          <c:cat>
            <c:numRef>
              <c:f>'Koss etal Emission Factors'!$AZ$12:$AZ$23</c:f>
              <c:numCache>
                <c:formatCode>General</c:formatCode>
                <c:ptCount val="12"/>
                <c:pt idx="0">
                  <c:v>0</c:v>
                </c:pt>
                <c:pt idx="1">
                  <c:v>1</c:v>
                </c:pt>
                <c:pt idx="2">
                  <c:v>2</c:v>
                </c:pt>
                <c:pt idx="3">
                  <c:v>3</c:v>
                </c:pt>
                <c:pt idx="4">
                  <c:v>4</c:v>
                </c:pt>
                <c:pt idx="5">
                  <c:v>5</c:v>
                </c:pt>
                <c:pt idx="6">
                  <c:v>6</c:v>
                </c:pt>
                <c:pt idx="7">
                  <c:v>7</c:v>
                </c:pt>
                <c:pt idx="8">
                  <c:v>8</c:v>
                </c:pt>
                <c:pt idx="9">
                  <c:v>9</c:v>
                </c:pt>
                <c:pt idx="10">
                  <c:v>10</c:v>
                </c:pt>
                <c:pt idx="11">
                  <c:v>11</c:v>
                </c:pt>
              </c:numCache>
            </c:numRef>
          </c:cat>
          <c:val>
            <c:numRef>
              <c:f>'Koss etal Emission Factors'!$BS$12:$BS$23</c:f>
              <c:numCache>
                <c:formatCode>0.000</c:formatCode>
                <c:ptCount val="12"/>
                <c:pt idx="0">
                  <c:v>2.1756999999999999E-2</c:v>
                </c:pt>
                <c:pt idx="1">
                  <c:v>7.1382800000000001E-4</c:v>
                </c:pt>
                <c:pt idx="2">
                  <c:v>7.4056873499999995E-2</c:v>
                </c:pt>
                <c:pt idx="3">
                  <c:v>7.848239999999998E-2</c:v>
                </c:pt>
                <c:pt idx="4">
                  <c:v>0.1543066000000001</c:v>
                </c:pt>
                <c:pt idx="5">
                  <c:v>8.0392557000000031E-2</c:v>
                </c:pt>
                <c:pt idx="6">
                  <c:v>0.87817662800000007</c:v>
                </c:pt>
                <c:pt idx="7">
                  <c:v>1.0499832418999999</c:v>
                </c:pt>
                <c:pt idx="8">
                  <c:v>1.8795647470000005</c:v>
                </c:pt>
                <c:pt idx="9">
                  <c:v>2.6174205204599996</c:v>
                </c:pt>
                <c:pt idx="10">
                  <c:v>0.346974952</c:v>
                </c:pt>
                <c:pt idx="11">
                  <c:v>0.31813601000000002</c:v>
                </c:pt>
              </c:numCache>
            </c:numRef>
          </c:val>
          <c:extLst>
            <c:ext xmlns:c16="http://schemas.microsoft.com/office/drawing/2014/chart" uri="{C3380CC4-5D6E-409C-BE32-E72D297353CC}">
              <c16:uniqueId val="{00000000-94DB-4AC8-8669-D96EF23EB538}"/>
            </c:ext>
          </c:extLst>
        </c:ser>
        <c:ser>
          <c:idx val="1"/>
          <c:order val="1"/>
          <c:tx>
            <c:strRef>
              <c:f>'Koss etal Emission Factors'!$BT$11</c:f>
              <c:strCache>
                <c:ptCount val="1"/>
                <c:pt idx="0">
                  <c:v>Unknown</c:v>
                </c:pt>
              </c:strCache>
            </c:strRef>
          </c:tx>
          <c:spPr>
            <a:solidFill>
              <a:schemeClr val="accent2"/>
            </a:solidFill>
            <a:ln>
              <a:noFill/>
            </a:ln>
            <a:effectLst/>
          </c:spPr>
          <c:invertIfNegative val="0"/>
          <c:cat>
            <c:numRef>
              <c:f>'Koss etal Emission Factors'!$AZ$12:$AZ$23</c:f>
              <c:numCache>
                <c:formatCode>General</c:formatCode>
                <c:ptCount val="12"/>
                <c:pt idx="0">
                  <c:v>0</c:v>
                </c:pt>
                <c:pt idx="1">
                  <c:v>1</c:v>
                </c:pt>
                <c:pt idx="2">
                  <c:v>2</c:v>
                </c:pt>
                <c:pt idx="3">
                  <c:v>3</c:v>
                </c:pt>
                <c:pt idx="4">
                  <c:v>4</c:v>
                </c:pt>
                <c:pt idx="5">
                  <c:v>5</c:v>
                </c:pt>
                <c:pt idx="6">
                  <c:v>6</c:v>
                </c:pt>
                <c:pt idx="7">
                  <c:v>7</c:v>
                </c:pt>
                <c:pt idx="8">
                  <c:v>8</c:v>
                </c:pt>
                <c:pt idx="9">
                  <c:v>9</c:v>
                </c:pt>
                <c:pt idx="10">
                  <c:v>10</c:v>
                </c:pt>
                <c:pt idx="11">
                  <c:v>11</c:v>
                </c:pt>
              </c:numCache>
            </c:numRef>
          </c:cat>
          <c:val>
            <c:numRef>
              <c:f>'Koss etal Emission Factors'!$BT$12:$BT$23</c:f>
              <c:numCache>
                <c:formatCode>0.000</c:formatCode>
                <c:ptCount val="12"/>
                <c:pt idx="0">
                  <c:v>0</c:v>
                </c:pt>
                <c:pt idx="1">
                  <c:v>0</c:v>
                </c:pt>
                <c:pt idx="2">
                  <c:v>0</c:v>
                </c:pt>
                <c:pt idx="3">
                  <c:v>3.3387999999999998E-3</c:v>
                </c:pt>
                <c:pt idx="4">
                  <c:v>2.7291777399999991E-2</c:v>
                </c:pt>
                <c:pt idx="5">
                  <c:v>0.15299537230000004</c:v>
                </c:pt>
                <c:pt idx="6">
                  <c:v>0.20428418869999995</c:v>
                </c:pt>
                <c:pt idx="7">
                  <c:v>0.12505616189999999</c:v>
                </c:pt>
                <c:pt idx="8">
                  <c:v>0.1778240915</c:v>
                </c:pt>
                <c:pt idx="9">
                  <c:v>0</c:v>
                </c:pt>
                <c:pt idx="10">
                  <c:v>0</c:v>
                </c:pt>
                <c:pt idx="11">
                  <c:v>0</c:v>
                </c:pt>
              </c:numCache>
            </c:numRef>
          </c:val>
          <c:extLst>
            <c:ext xmlns:c16="http://schemas.microsoft.com/office/drawing/2014/chart" uri="{C3380CC4-5D6E-409C-BE32-E72D297353CC}">
              <c16:uniqueId val="{00000001-94DB-4AC8-8669-D96EF23EB538}"/>
            </c:ext>
          </c:extLst>
        </c:ser>
        <c:dLbls>
          <c:showLegendKey val="0"/>
          <c:showVal val="0"/>
          <c:showCatName val="0"/>
          <c:showSerName val="0"/>
          <c:showPercent val="0"/>
          <c:showBubbleSize val="0"/>
        </c:dLbls>
        <c:gapWidth val="150"/>
        <c:overlap val="100"/>
        <c:axId val="424204319"/>
        <c:axId val="424208895"/>
      </c:barChart>
      <c:catAx>
        <c:axId val="4242043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log(C*)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8895"/>
        <c:crosses val="autoZero"/>
        <c:auto val="1"/>
        <c:lblAlgn val="ctr"/>
        <c:lblOffset val="100"/>
        <c:noMultiLvlLbl val="0"/>
      </c:catAx>
      <c:valAx>
        <c:axId val="4242088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EF</a:t>
                </a:r>
                <a:r>
                  <a:rPr lang="en-US" baseline="0"/>
                  <a:t> [g VOC/kg fuel]</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43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Manzanita, "contaminated"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'Koss etal Emission Factors'!$BU$11</c:f>
              <c:strCache>
                <c:ptCount val="1"/>
                <c:pt idx="0">
                  <c:v>Speciated</c:v>
                </c:pt>
              </c:strCache>
            </c:strRef>
          </c:tx>
          <c:spPr>
            <a:solidFill>
              <a:schemeClr val="accent1"/>
            </a:solidFill>
            <a:ln>
              <a:noFill/>
            </a:ln>
            <a:effectLst/>
          </c:spPr>
          <c:invertIfNegative val="0"/>
          <c:cat>
            <c:numRef>
              <c:f>'Koss etal Emission Factors'!$AZ$12:$AZ$23</c:f>
              <c:numCache>
                <c:formatCode>General</c:formatCode>
                <c:ptCount val="12"/>
                <c:pt idx="0">
                  <c:v>0</c:v>
                </c:pt>
                <c:pt idx="1">
                  <c:v>1</c:v>
                </c:pt>
                <c:pt idx="2">
                  <c:v>2</c:v>
                </c:pt>
                <c:pt idx="3">
                  <c:v>3</c:v>
                </c:pt>
                <c:pt idx="4">
                  <c:v>4</c:v>
                </c:pt>
                <c:pt idx="5">
                  <c:v>5</c:v>
                </c:pt>
                <c:pt idx="6">
                  <c:v>6</c:v>
                </c:pt>
                <c:pt idx="7">
                  <c:v>7</c:v>
                </c:pt>
                <c:pt idx="8">
                  <c:v>8</c:v>
                </c:pt>
                <c:pt idx="9">
                  <c:v>9</c:v>
                </c:pt>
                <c:pt idx="10">
                  <c:v>10</c:v>
                </c:pt>
                <c:pt idx="11">
                  <c:v>11</c:v>
                </c:pt>
              </c:numCache>
            </c:numRef>
          </c:cat>
          <c:val>
            <c:numRef>
              <c:f>'Koss etal Emission Factors'!$BU$12:$BU$23</c:f>
              <c:numCache>
                <c:formatCode>0.000</c:formatCode>
                <c:ptCount val="12"/>
                <c:pt idx="0">
                  <c:v>2.7764799999999999E-2</c:v>
                </c:pt>
                <c:pt idx="1">
                  <c:v>8.5141600000000002E-4</c:v>
                </c:pt>
                <c:pt idx="2">
                  <c:v>7.3427585500000003E-2</c:v>
                </c:pt>
                <c:pt idx="3">
                  <c:v>9.2789299999999991E-2</c:v>
                </c:pt>
                <c:pt idx="4">
                  <c:v>0.19374350000000001</c:v>
                </c:pt>
                <c:pt idx="5">
                  <c:v>9.0789586000000005E-2</c:v>
                </c:pt>
                <c:pt idx="6">
                  <c:v>1.0056720611999996</c:v>
                </c:pt>
                <c:pt idx="7">
                  <c:v>1.2766235066299993</c:v>
                </c:pt>
                <c:pt idx="8">
                  <c:v>1.9796476751999981</c:v>
                </c:pt>
                <c:pt idx="9">
                  <c:v>2.8120843102999999</c:v>
                </c:pt>
                <c:pt idx="10">
                  <c:v>0.37857474500000005</c:v>
                </c:pt>
                <c:pt idx="11">
                  <c:v>0.34747267999999998</c:v>
                </c:pt>
              </c:numCache>
            </c:numRef>
          </c:val>
          <c:extLst>
            <c:ext xmlns:c16="http://schemas.microsoft.com/office/drawing/2014/chart" uri="{C3380CC4-5D6E-409C-BE32-E72D297353CC}">
              <c16:uniqueId val="{00000000-BB32-48B2-A361-6710D368C642}"/>
            </c:ext>
          </c:extLst>
        </c:ser>
        <c:ser>
          <c:idx val="1"/>
          <c:order val="1"/>
          <c:tx>
            <c:strRef>
              <c:f>'Koss etal Emission Factors'!$BV$11</c:f>
              <c:strCache>
                <c:ptCount val="1"/>
                <c:pt idx="0">
                  <c:v>Unknown</c:v>
                </c:pt>
              </c:strCache>
            </c:strRef>
          </c:tx>
          <c:spPr>
            <a:solidFill>
              <a:schemeClr val="accent2"/>
            </a:solidFill>
            <a:ln>
              <a:noFill/>
            </a:ln>
            <a:effectLst/>
          </c:spPr>
          <c:invertIfNegative val="0"/>
          <c:cat>
            <c:numRef>
              <c:f>'Koss etal Emission Factors'!$AZ$12:$AZ$23</c:f>
              <c:numCache>
                <c:formatCode>General</c:formatCode>
                <c:ptCount val="12"/>
                <c:pt idx="0">
                  <c:v>0</c:v>
                </c:pt>
                <c:pt idx="1">
                  <c:v>1</c:v>
                </c:pt>
                <c:pt idx="2">
                  <c:v>2</c:v>
                </c:pt>
                <c:pt idx="3">
                  <c:v>3</c:v>
                </c:pt>
                <c:pt idx="4">
                  <c:v>4</c:v>
                </c:pt>
                <c:pt idx="5">
                  <c:v>5</c:v>
                </c:pt>
                <c:pt idx="6">
                  <c:v>6</c:v>
                </c:pt>
                <c:pt idx="7">
                  <c:v>7</c:v>
                </c:pt>
                <c:pt idx="8">
                  <c:v>8</c:v>
                </c:pt>
                <c:pt idx="9">
                  <c:v>9</c:v>
                </c:pt>
                <c:pt idx="10">
                  <c:v>10</c:v>
                </c:pt>
                <c:pt idx="11">
                  <c:v>11</c:v>
                </c:pt>
              </c:numCache>
            </c:numRef>
          </c:cat>
          <c:val>
            <c:numRef>
              <c:f>'Koss etal Emission Factors'!$BV$12:$BV$23</c:f>
              <c:numCache>
                <c:formatCode>0.000</c:formatCode>
                <c:ptCount val="12"/>
                <c:pt idx="0">
                  <c:v>0</c:v>
                </c:pt>
                <c:pt idx="1">
                  <c:v>0</c:v>
                </c:pt>
                <c:pt idx="2">
                  <c:v>0</c:v>
                </c:pt>
                <c:pt idx="3">
                  <c:v>3.8826479999999998E-3</c:v>
                </c:pt>
                <c:pt idx="4">
                  <c:v>3.0774512000000004E-2</c:v>
                </c:pt>
                <c:pt idx="5">
                  <c:v>0.18534575520000005</c:v>
                </c:pt>
                <c:pt idx="6">
                  <c:v>0.23582909630000001</c:v>
                </c:pt>
                <c:pt idx="7">
                  <c:v>0.1489995761</c:v>
                </c:pt>
                <c:pt idx="8">
                  <c:v>0.21555248770000002</c:v>
                </c:pt>
                <c:pt idx="9">
                  <c:v>0</c:v>
                </c:pt>
                <c:pt idx="10">
                  <c:v>0</c:v>
                </c:pt>
                <c:pt idx="11">
                  <c:v>0</c:v>
                </c:pt>
              </c:numCache>
            </c:numRef>
          </c:val>
          <c:extLst>
            <c:ext xmlns:c16="http://schemas.microsoft.com/office/drawing/2014/chart" uri="{C3380CC4-5D6E-409C-BE32-E72D297353CC}">
              <c16:uniqueId val="{00000001-BB32-48B2-A361-6710D368C642}"/>
            </c:ext>
          </c:extLst>
        </c:ser>
        <c:dLbls>
          <c:showLegendKey val="0"/>
          <c:showVal val="0"/>
          <c:showCatName val="0"/>
          <c:showSerName val="0"/>
          <c:showPercent val="0"/>
          <c:showBubbleSize val="0"/>
        </c:dLbls>
        <c:gapWidth val="150"/>
        <c:overlap val="100"/>
        <c:axId val="424204319"/>
        <c:axId val="424208895"/>
      </c:barChart>
      <c:catAx>
        <c:axId val="4242043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log(C*)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8895"/>
        <c:crosses val="autoZero"/>
        <c:auto val="1"/>
        <c:lblAlgn val="ctr"/>
        <c:lblOffset val="100"/>
        <c:noMultiLvlLbl val="0"/>
      </c:catAx>
      <c:valAx>
        <c:axId val="4242088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EF</a:t>
                </a:r>
                <a:r>
                  <a:rPr lang="en-US" baseline="0"/>
                  <a:t> [g VOC/kg fuel]</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43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Chamise, "uncontaminated"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'Koss etal Emission Factors'!$BW$11</c:f>
              <c:strCache>
                <c:ptCount val="1"/>
                <c:pt idx="0">
                  <c:v>Speciated</c:v>
                </c:pt>
              </c:strCache>
            </c:strRef>
          </c:tx>
          <c:spPr>
            <a:solidFill>
              <a:schemeClr val="accent1"/>
            </a:solidFill>
            <a:ln>
              <a:noFill/>
            </a:ln>
            <a:effectLst/>
          </c:spPr>
          <c:invertIfNegative val="0"/>
          <c:cat>
            <c:numRef>
              <c:f>'Koss etal Emission Factors'!$AZ$12:$AZ$23</c:f>
              <c:numCache>
                <c:formatCode>General</c:formatCode>
                <c:ptCount val="12"/>
                <c:pt idx="0">
                  <c:v>0</c:v>
                </c:pt>
                <c:pt idx="1">
                  <c:v>1</c:v>
                </c:pt>
                <c:pt idx="2">
                  <c:v>2</c:v>
                </c:pt>
                <c:pt idx="3">
                  <c:v>3</c:v>
                </c:pt>
                <c:pt idx="4">
                  <c:v>4</c:v>
                </c:pt>
                <c:pt idx="5">
                  <c:v>5</c:v>
                </c:pt>
                <c:pt idx="6">
                  <c:v>6</c:v>
                </c:pt>
                <c:pt idx="7">
                  <c:v>7</c:v>
                </c:pt>
                <c:pt idx="8">
                  <c:v>8</c:v>
                </c:pt>
                <c:pt idx="9">
                  <c:v>9</c:v>
                </c:pt>
                <c:pt idx="10">
                  <c:v>10</c:v>
                </c:pt>
                <c:pt idx="11">
                  <c:v>11</c:v>
                </c:pt>
              </c:numCache>
            </c:numRef>
          </c:cat>
          <c:val>
            <c:numRef>
              <c:f>'Koss etal Emission Factors'!$BW$12:$BW$23</c:f>
              <c:numCache>
                <c:formatCode>0.000</c:formatCode>
                <c:ptCount val="12"/>
                <c:pt idx="0">
                  <c:v>9.1619700000000002E-3</c:v>
                </c:pt>
                <c:pt idx="1">
                  <c:v>7.4662100000000005E-4</c:v>
                </c:pt>
                <c:pt idx="2">
                  <c:v>5.04677735E-2</c:v>
                </c:pt>
                <c:pt idx="3">
                  <c:v>6.3281099999999993E-2</c:v>
                </c:pt>
                <c:pt idx="4">
                  <c:v>7.8506800000000015E-2</c:v>
                </c:pt>
                <c:pt idx="5">
                  <c:v>7.3128834000000018E-2</c:v>
                </c:pt>
                <c:pt idx="6">
                  <c:v>0.60199819999999959</c:v>
                </c:pt>
                <c:pt idx="7">
                  <c:v>0.61640558150000002</c:v>
                </c:pt>
                <c:pt idx="8">
                  <c:v>1.6653582109999991</c:v>
                </c:pt>
                <c:pt idx="9">
                  <c:v>2.8458877908000009</c:v>
                </c:pt>
                <c:pt idx="10">
                  <c:v>0.27209591500000002</c:v>
                </c:pt>
                <c:pt idx="11">
                  <c:v>0.34342877999999999</c:v>
                </c:pt>
              </c:numCache>
            </c:numRef>
          </c:val>
          <c:extLst>
            <c:ext xmlns:c16="http://schemas.microsoft.com/office/drawing/2014/chart" uri="{C3380CC4-5D6E-409C-BE32-E72D297353CC}">
              <c16:uniqueId val="{00000000-18B8-489C-92FD-4EDE90F3206B}"/>
            </c:ext>
          </c:extLst>
        </c:ser>
        <c:ser>
          <c:idx val="1"/>
          <c:order val="1"/>
          <c:tx>
            <c:strRef>
              <c:f>'Koss etal Emission Factors'!$BX$11</c:f>
              <c:strCache>
                <c:ptCount val="1"/>
                <c:pt idx="0">
                  <c:v>Unknown</c:v>
                </c:pt>
              </c:strCache>
            </c:strRef>
          </c:tx>
          <c:spPr>
            <a:solidFill>
              <a:schemeClr val="accent2"/>
            </a:solidFill>
            <a:ln>
              <a:noFill/>
            </a:ln>
            <a:effectLst/>
          </c:spPr>
          <c:invertIfNegative val="0"/>
          <c:cat>
            <c:numRef>
              <c:f>'Koss etal Emission Factors'!$AZ$12:$AZ$23</c:f>
              <c:numCache>
                <c:formatCode>General</c:formatCode>
                <c:ptCount val="12"/>
                <c:pt idx="0">
                  <c:v>0</c:v>
                </c:pt>
                <c:pt idx="1">
                  <c:v>1</c:v>
                </c:pt>
                <c:pt idx="2">
                  <c:v>2</c:v>
                </c:pt>
                <c:pt idx="3">
                  <c:v>3</c:v>
                </c:pt>
                <c:pt idx="4">
                  <c:v>4</c:v>
                </c:pt>
                <c:pt idx="5">
                  <c:v>5</c:v>
                </c:pt>
                <c:pt idx="6">
                  <c:v>6</c:v>
                </c:pt>
                <c:pt idx="7">
                  <c:v>7</c:v>
                </c:pt>
                <c:pt idx="8">
                  <c:v>8</c:v>
                </c:pt>
                <c:pt idx="9">
                  <c:v>9</c:v>
                </c:pt>
                <c:pt idx="10">
                  <c:v>10</c:v>
                </c:pt>
                <c:pt idx="11">
                  <c:v>11</c:v>
                </c:pt>
              </c:numCache>
            </c:numRef>
          </c:cat>
          <c:val>
            <c:numRef>
              <c:f>'Koss etal Emission Factors'!$BX$12:$BX$23</c:f>
              <c:numCache>
                <c:formatCode>0.000</c:formatCode>
                <c:ptCount val="12"/>
                <c:pt idx="0">
                  <c:v>0</c:v>
                </c:pt>
                <c:pt idx="1">
                  <c:v>0</c:v>
                </c:pt>
                <c:pt idx="2">
                  <c:v>0</c:v>
                </c:pt>
                <c:pt idx="3">
                  <c:v>2.4065799999999997E-3</c:v>
                </c:pt>
                <c:pt idx="4">
                  <c:v>2.1723917999999998E-2</c:v>
                </c:pt>
                <c:pt idx="5">
                  <c:v>0.11509145480000001</c:v>
                </c:pt>
                <c:pt idx="6">
                  <c:v>0.1586001954</c:v>
                </c:pt>
                <c:pt idx="7">
                  <c:v>0.10204007809999999</c:v>
                </c:pt>
                <c:pt idx="8">
                  <c:v>0.13651883920000002</c:v>
                </c:pt>
                <c:pt idx="9">
                  <c:v>0</c:v>
                </c:pt>
                <c:pt idx="10">
                  <c:v>0</c:v>
                </c:pt>
                <c:pt idx="11">
                  <c:v>0</c:v>
                </c:pt>
              </c:numCache>
            </c:numRef>
          </c:val>
          <c:extLst>
            <c:ext xmlns:c16="http://schemas.microsoft.com/office/drawing/2014/chart" uri="{C3380CC4-5D6E-409C-BE32-E72D297353CC}">
              <c16:uniqueId val="{00000001-18B8-489C-92FD-4EDE90F3206B}"/>
            </c:ext>
          </c:extLst>
        </c:ser>
        <c:dLbls>
          <c:showLegendKey val="0"/>
          <c:showVal val="0"/>
          <c:showCatName val="0"/>
          <c:showSerName val="0"/>
          <c:showPercent val="0"/>
          <c:showBubbleSize val="0"/>
        </c:dLbls>
        <c:gapWidth val="150"/>
        <c:overlap val="100"/>
        <c:axId val="424204319"/>
        <c:axId val="424208895"/>
      </c:barChart>
      <c:catAx>
        <c:axId val="4242043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log(C*)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8895"/>
        <c:crosses val="autoZero"/>
        <c:auto val="1"/>
        <c:lblAlgn val="ctr"/>
        <c:lblOffset val="100"/>
        <c:noMultiLvlLbl val="0"/>
      </c:catAx>
      <c:valAx>
        <c:axId val="4242088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EF</a:t>
                </a:r>
                <a:r>
                  <a:rPr lang="en-US" baseline="0"/>
                  <a:t> [g VOC/kg fuel]</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43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Chamise, "contaminated"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'Koss etal Emission Factors'!$BY$11</c:f>
              <c:strCache>
                <c:ptCount val="1"/>
                <c:pt idx="0">
                  <c:v>Speciated</c:v>
                </c:pt>
              </c:strCache>
            </c:strRef>
          </c:tx>
          <c:spPr>
            <a:solidFill>
              <a:schemeClr val="accent1"/>
            </a:solidFill>
            <a:ln>
              <a:noFill/>
            </a:ln>
            <a:effectLst/>
          </c:spPr>
          <c:invertIfNegative val="0"/>
          <c:cat>
            <c:numRef>
              <c:f>'Koss etal Emission Factors'!$AZ$12:$AZ$23</c:f>
              <c:numCache>
                <c:formatCode>General</c:formatCode>
                <c:ptCount val="12"/>
                <c:pt idx="0">
                  <c:v>0</c:v>
                </c:pt>
                <c:pt idx="1">
                  <c:v>1</c:v>
                </c:pt>
                <c:pt idx="2">
                  <c:v>2</c:v>
                </c:pt>
                <c:pt idx="3">
                  <c:v>3</c:v>
                </c:pt>
                <c:pt idx="4">
                  <c:v>4</c:v>
                </c:pt>
                <c:pt idx="5">
                  <c:v>5</c:v>
                </c:pt>
                <c:pt idx="6">
                  <c:v>6</c:v>
                </c:pt>
                <c:pt idx="7">
                  <c:v>7</c:v>
                </c:pt>
                <c:pt idx="8">
                  <c:v>8</c:v>
                </c:pt>
                <c:pt idx="9">
                  <c:v>9</c:v>
                </c:pt>
                <c:pt idx="10">
                  <c:v>10</c:v>
                </c:pt>
                <c:pt idx="11">
                  <c:v>11</c:v>
                </c:pt>
              </c:numCache>
            </c:numRef>
          </c:cat>
          <c:val>
            <c:numRef>
              <c:f>'Koss etal Emission Factors'!$BY$12:$BY$23</c:f>
              <c:numCache>
                <c:formatCode>0.000</c:formatCode>
                <c:ptCount val="12"/>
                <c:pt idx="0">
                  <c:v>7.8413900000000002E-3</c:v>
                </c:pt>
                <c:pt idx="1">
                  <c:v>5.6295200000000003E-4</c:v>
                </c:pt>
                <c:pt idx="2">
                  <c:v>3.4137795999999998E-2</c:v>
                </c:pt>
                <c:pt idx="3">
                  <c:v>4.6441099999999999E-2</c:v>
                </c:pt>
                <c:pt idx="4">
                  <c:v>5.9236800000000006E-2</c:v>
                </c:pt>
                <c:pt idx="5">
                  <c:v>5.4234003000000017E-2</c:v>
                </c:pt>
                <c:pt idx="6">
                  <c:v>0.46116913129999992</c:v>
                </c:pt>
                <c:pt idx="7">
                  <c:v>0.46328285300000049</c:v>
                </c:pt>
                <c:pt idx="8">
                  <c:v>1.2122161829000004</c:v>
                </c:pt>
                <c:pt idx="9">
                  <c:v>2.1538533973000002</c:v>
                </c:pt>
                <c:pt idx="10">
                  <c:v>0.19198581100000003</c:v>
                </c:pt>
                <c:pt idx="11">
                  <c:v>0.31911994999999999</c:v>
                </c:pt>
              </c:numCache>
            </c:numRef>
          </c:val>
          <c:extLst>
            <c:ext xmlns:c16="http://schemas.microsoft.com/office/drawing/2014/chart" uri="{C3380CC4-5D6E-409C-BE32-E72D297353CC}">
              <c16:uniqueId val="{00000000-FEA1-4449-81A7-D9C1EEABBB8E}"/>
            </c:ext>
          </c:extLst>
        </c:ser>
        <c:ser>
          <c:idx val="1"/>
          <c:order val="1"/>
          <c:tx>
            <c:strRef>
              <c:f>'Koss etal Emission Factors'!$BZ$11</c:f>
              <c:strCache>
                <c:ptCount val="1"/>
                <c:pt idx="0">
                  <c:v>Unknown</c:v>
                </c:pt>
              </c:strCache>
            </c:strRef>
          </c:tx>
          <c:spPr>
            <a:solidFill>
              <a:schemeClr val="accent2"/>
            </a:solidFill>
            <a:ln>
              <a:noFill/>
            </a:ln>
            <a:effectLst/>
          </c:spPr>
          <c:invertIfNegative val="0"/>
          <c:cat>
            <c:numRef>
              <c:f>'Koss etal Emission Factors'!$AZ$12:$AZ$23</c:f>
              <c:numCache>
                <c:formatCode>General</c:formatCode>
                <c:ptCount val="12"/>
                <c:pt idx="0">
                  <c:v>0</c:v>
                </c:pt>
                <c:pt idx="1">
                  <c:v>1</c:v>
                </c:pt>
                <c:pt idx="2">
                  <c:v>2</c:v>
                </c:pt>
                <c:pt idx="3">
                  <c:v>3</c:v>
                </c:pt>
                <c:pt idx="4">
                  <c:v>4</c:v>
                </c:pt>
                <c:pt idx="5">
                  <c:v>5</c:v>
                </c:pt>
                <c:pt idx="6">
                  <c:v>6</c:v>
                </c:pt>
                <c:pt idx="7">
                  <c:v>7</c:v>
                </c:pt>
                <c:pt idx="8">
                  <c:v>8</c:v>
                </c:pt>
                <c:pt idx="9">
                  <c:v>9</c:v>
                </c:pt>
                <c:pt idx="10">
                  <c:v>10</c:v>
                </c:pt>
                <c:pt idx="11">
                  <c:v>11</c:v>
                </c:pt>
              </c:numCache>
            </c:numRef>
          </c:cat>
          <c:val>
            <c:numRef>
              <c:f>'Koss etal Emission Factors'!$BZ$12:$BZ$23</c:f>
              <c:numCache>
                <c:formatCode>0.000</c:formatCode>
                <c:ptCount val="12"/>
                <c:pt idx="0">
                  <c:v>0</c:v>
                </c:pt>
                <c:pt idx="1">
                  <c:v>0</c:v>
                </c:pt>
                <c:pt idx="2">
                  <c:v>0</c:v>
                </c:pt>
                <c:pt idx="3">
                  <c:v>1.5588870000000001E-3</c:v>
                </c:pt>
                <c:pt idx="4">
                  <c:v>1.6372215900000001E-2</c:v>
                </c:pt>
                <c:pt idx="5">
                  <c:v>6.9793341899999958E-2</c:v>
                </c:pt>
                <c:pt idx="6">
                  <c:v>0.11057189689999999</c:v>
                </c:pt>
                <c:pt idx="7">
                  <c:v>7.3084015400000008E-2</c:v>
                </c:pt>
                <c:pt idx="8">
                  <c:v>9.9266789000000008E-2</c:v>
                </c:pt>
                <c:pt idx="9">
                  <c:v>0</c:v>
                </c:pt>
                <c:pt idx="10">
                  <c:v>0</c:v>
                </c:pt>
                <c:pt idx="11">
                  <c:v>0</c:v>
                </c:pt>
              </c:numCache>
            </c:numRef>
          </c:val>
          <c:extLst>
            <c:ext xmlns:c16="http://schemas.microsoft.com/office/drawing/2014/chart" uri="{C3380CC4-5D6E-409C-BE32-E72D297353CC}">
              <c16:uniqueId val="{00000001-FEA1-4449-81A7-D9C1EEABBB8E}"/>
            </c:ext>
          </c:extLst>
        </c:ser>
        <c:dLbls>
          <c:showLegendKey val="0"/>
          <c:showVal val="0"/>
          <c:showCatName val="0"/>
          <c:showSerName val="0"/>
          <c:showPercent val="0"/>
          <c:showBubbleSize val="0"/>
        </c:dLbls>
        <c:gapWidth val="150"/>
        <c:overlap val="100"/>
        <c:axId val="424204319"/>
        <c:axId val="424208895"/>
      </c:barChart>
      <c:catAx>
        <c:axId val="4242043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log(C*)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8895"/>
        <c:crosses val="autoZero"/>
        <c:auto val="1"/>
        <c:lblAlgn val="ctr"/>
        <c:lblOffset val="100"/>
        <c:noMultiLvlLbl val="0"/>
      </c:catAx>
      <c:valAx>
        <c:axId val="4242088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EF</a:t>
                </a:r>
                <a:r>
                  <a:rPr lang="en-US" baseline="0"/>
                  <a:t> [g VOC/kg fuel]</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43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Ceanothus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'Koss etal Emission Factors'!$CA$11</c:f>
              <c:strCache>
                <c:ptCount val="1"/>
                <c:pt idx="0">
                  <c:v>Speciated</c:v>
                </c:pt>
              </c:strCache>
            </c:strRef>
          </c:tx>
          <c:spPr>
            <a:solidFill>
              <a:schemeClr val="accent1"/>
            </a:solidFill>
            <a:ln>
              <a:noFill/>
            </a:ln>
            <a:effectLst/>
          </c:spPr>
          <c:invertIfNegative val="0"/>
          <c:cat>
            <c:numRef>
              <c:f>'Koss etal Emission Factors'!$AZ$12:$AZ$23</c:f>
              <c:numCache>
                <c:formatCode>General</c:formatCode>
                <c:ptCount val="12"/>
                <c:pt idx="0">
                  <c:v>0</c:v>
                </c:pt>
                <c:pt idx="1">
                  <c:v>1</c:v>
                </c:pt>
                <c:pt idx="2">
                  <c:v>2</c:v>
                </c:pt>
                <c:pt idx="3">
                  <c:v>3</c:v>
                </c:pt>
                <c:pt idx="4">
                  <c:v>4</c:v>
                </c:pt>
                <c:pt idx="5">
                  <c:v>5</c:v>
                </c:pt>
                <c:pt idx="6">
                  <c:v>6</c:v>
                </c:pt>
                <c:pt idx="7">
                  <c:v>7</c:v>
                </c:pt>
                <c:pt idx="8">
                  <c:v>8</c:v>
                </c:pt>
                <c:pt idx="9">
                  <c:v>9</c:v>
                </c:pt>
                <c:pt idx="10">
                  <c:v>10</c:v>
                </c:pt>
                <c:pt idx="11">
                  <c:v>11</c:v>
                </c:pt>
              </c:numCache>
            </c:numRef>
          </c:cat>
          <c:val>
            <c:numRef>
              <c:f>'Koss etal Emission Factors'!$CA$12:$CA$23</c:f>
              <c:numCache>
                <c:formatCode>0.000</c:formatCode>
                <c:ptCount val="12"/>
                <c:pt idx="0">
                  <c:v>2.75865E-2</c:v>
                </c:pt>
                <c:pt idx="1">
                  <c:v>3.7082500000000002E-3</c:v>
                </c:pt>
                <c:pt idx="2">
                  <c:v>4.6542963700000002E-2</c:v>
                </c:pt>
                <c:pt idx="3">
                  <c:v>0.13159969999999999</c:v>
                </c:pt>
                <c:pt idx="4">
                  <c:v>0.18373620000000004</c:v>
                </c:pt>
                <c:pt idx="5">
                  <c:v>0.20013398599999993</c:v>
                </c:pt>
                <c:pt idx="6">
                  <c:v>1.7928973509999993</c:v>
                </c:pt>
                <c:pt idx="7">
                  <c:v>1.2612663340000003</c:v>
                </c:pt>
                <c:pt idx="8">
                  <c:v>3.6193876339999997</c:v>
                </c:pt>
                <c:pt idx="9">
                  <c:v>4.4450606630000005</c:v>
                </c:pt>
                <c:pt idx="10">
                  <c:v>0.53997927000000012</c:v>
                </c:pt>
                <c:pt idx="11">
                  <c:v>0.62740009000000008</c:v>
                </c:pt>
              </c:numCache>
            </c:numRef>
          </c:val>
          <c:extLst>
            <c:ext xmlns:c16="http://schemas.microsoft.com/office/drawing/2014/chart" uri="{C3380CC4-5D6E-409C-BE32-E72D297353CC}">
              <c16:uniqueId val="{00000000-76DD-4C2B-AD7A-39D4C132C45F}"/>
            </c:ext>
          </c:extLst>
        </c:ser>
        <c:ser>
          <c:idx val="1"/>
          <c:order val="1"/>
          <c:tx>
            <c:strRef>
              <c:f>'Koss etal Emission Factors'!$CB$11</c:f>
              <c:strCache>
                <c:ptCount val="1"/>
                <c:pt idx="0">
                  <c:v>Unknown</c:v>
                </c:pt>
              </c:strCache>
            </c:strRef>
          </c:tx>
          <c:spPr>
            <a:solidFill>
              <a:schemeClr val="accent2"/>
            </a:solidFill>
            <a:ln>
              <a:noFill/>
            </a:ln>
            <a:effectLst/>
          </c:spPr>
          <c:invertIfNegative val="0"/>
          <c:cat>
            <c:numRef>
              <c:f>'Koss etal Emission Factors'!$AZ$12:$AZ$23</c:f>
              <c:numCache>
                <c:formatCode>General</c:formatCode>
                <c:ptCount val="12"/>
                <c:pt idx="0">
                  <c:v>0</c:v>
                </c:pt>
                <c:pt idx="1">
                  <c:v>1</c:v>
                </c:pt>
                <c:pt idx="2">
                  <c:v>2</c:v>
                </c:pt>
                <c:pt idx="3">
                  <c:v>3</c:v>
                </c:pt>
                <c:pt idx="4">
                  <c:v>4</c:v>
                </c:pt>
                <c:pt idx="5">
                  <c:v>5</c:v>
                </c:pt>
                <c:pt idx="6">
                  <c:v>6</c:v>
                </c:pt>
                <c:pt idx="7">
                  <c:v>7</c:v>
                </c:pt>
                <c:pt idx="8">
                  <c:v>8</c:v>
                </c:pt>
                <c:pt idx="9">
                  <c:v>9</c:v>
                </c:pt>
                <c:pt idx="10">
                  <c:v>10</c:v>
                </c:pt>
                <c:pt idx="11">
                  <c:v>11</c:v>
                </c:pt>
              </c:numCache>
            </c:numRef>
          </c:cat>
          <c:val>
            <c:numRef>
              <c:f>'Koss etal Emission Factors'!$CB$12:$CB$23</c:f>
              <c:numCache>
                <c:formatCode>0.000</c:formatCode>
                <c:ptCount val="12"/>
                <c:pt idx="0">
                  <c:v>0</c:v>
                </c:pt>
                <c:pt idx="1">
                  <c:v>0</c:v>
                </c:pt>
                <c:pt idx="2">
                  <c:v>0</c:v>
                </c:pt>
                <c:pt idx="3">
                  <c:v>2.4086769999999997E-3</c:v>
                </c:pt>
                <c:pt idx="4">
                  <c:v>3.1305018100000005E-2</c:v>
                </c:pt>
                <c:pt idx="5">
                  <c:v>0.12668307340000001</c:v>
                </c:pt>
                <c:pt idx="6">
                  <c:v>0.3715852006999999</c:v>
                </c:pt>
                <c:pt idx="7">
                  <c:v>0.18173530319999998</c:v>
                </c:pt>
                <c:pt idx="8">
                  <c:v>0.32659659800000002</c:v>
                </c:pt>
                <c:pt idx="9">
                  <c:v>0</c:v>
                </c:pt>
                <c:pt idx="10">
                  <c:v>0</c:v>
                </c:pt>
                <c:pt idx="11">
                  <c:v>0</c:v>
                </c:pt>
              </c:numCache>
            </c:numRef>
          </c:val>
          <c:extLst>
            <c:ext xmlns:c16="http://schemas.microsoft.com/office/drawing/2014/chart" uri="{C3380CC4-5D6E-409C-BE32-E72D297353CC}">
              <c16:uniqueId val="{00000001-76DD-4C2B-AD7A-39D4C132C45F}"/>
            </c:ext>
          </c:extLst>
        </c:ser>
        <c:dLbls>
          <c:showLegendKey val="0"/>
          <c:showVal val="0"/>
          <c:showCatName val="0"/>
          <c:showSerName val="0"/>
          <c:showPercent val="0"/>
          <c:showBubbleSize val="0"/>
        </c:dLbls>
        <c:gapWidth val="150"/>
        <c:overlap val="100"/>
        <c:axId val="424204319"/>
        <c:axId val="424208895"/>
      </c:barChart>
      <c:catAx>
        <c:axId val="4242043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log(C*)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8895"/>
        <c:crosses val="autoZero"/>
        <c:auto val="1"/>
        <c:lblAlgn val="ctr"/>
        <c:lblOffset val="100"/>
        <c:noMultiLvlLbl val="0"/>
      </c:catAx>
      <c:valAx>
        <c:axId val="4242088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EF</a:t>
                </a:r>
                <a:r>
                  <a:rPr lang="en-US" baseline="0"/>
                  <a:t> [g VOC/kg fuel]</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43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Bear Grass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'Koss etal Emission Factors'!$CC$11</c:f>
              <c:strCache>
                <c:ptCount val="1"/>
                <c:pt idx="0">
                  <c:v>Speciated</c:v>
                </c:pt>
              </c:strCache>
            </c:strRef>
          </c:tx>
          <c:spPr>
            <a:solidFill>
              <a:schemeClr val="accent1"/>
            </a:solidFill>
            <a:ln>
              <a:noFill/>
            </a:ln>
            <a:effectLst/>
          </c:spPr>
          <c:invertIfNegative val="0"/>
          <c:cat>
            <c:numRef>
              <c:f>'Koss etal Emission Factors'!$AZ$12:$AZ$23</c:f>
              <c:numCache>
                <c:formatCode>General</c:formatCode>
                <c:ptCount val="12"/>
                <c:pt idx="0">
                  <c:v>0</c:v>
                </c:pt>
                <c:pt idx="1">
                  <c:v>1</c:v>
                </c:pt>
                <c:pt idx="2">
                  <c:v>2</c:v>
                </c:pt>
                <c:pt idx="3">
                  <c:v>3</c:v>
                </c:pt>
                <c:pt idx="4">
                  <c:v>4</c:v>
                </c:pt>
                <c:pt idx="5">
                  <c:v>5</c:v>
                </c:pt>
                <c:pt idx="6">
                  <c:v>6</c:v>
                </c:pt>
                <c:pt idx="7">
                  <c:v>7</c:v>
                </c:pt>
                <c:pt idx="8">
                  <c:v>8</c:v>
                </c:pt>
                <c:pt idx="9">
                  <c:v>9</c:v>
                </c:pt>
                <c:pt idx="10">
                  <c:v>10</c:v>
                </c:pt>
                <c:pt idx="11">
                  <c:v>11</c:v>
                </c:pt>
              </c:numCache>
            </c:numRef>
          </c:cat>
          <c:val>
            <c:numRef>
              <c:f>'Koss etal Emission Factors'!$CC$12:$CC$23</c:f>
              <c:numCache>
                <c:formatCode>0.000</c:formatCode>
                <c:ptCount val="12"/>
                <c:pt idx="0">
                  <c:v>0.18046899999999999</c:v>
                </c:pt>
                <c:pt idx="1">
                  <c:v>7.0358699999999996E-3</c:v>
                </c:pt>
                <c:pt idx="2">
                  <c:v>0.42991791000000001</c:v>
                </c:pt>
                <c:pt idx="3">
                  <c:v>0.84520100000000009</c:v>
                </c:pt>
                <c:pt idx="4">
                  <c:v>1.3276539999999999</c:v>
                </c:pt>
                <c:pt idx="5">
                  <c:v>0.94598197999999978</c:v>
                </c:pt>
                <c:pt idx="6">
                  <c:v>6.8980673949999955</c:v>
                </c:pt>
                <c:pt idx="7">
                  <c:v>7.8106359700000016</c:v>
                </c:pt>
                <c:pt idx="8">
                  <c:v>22.676485096000008</c:v>
                </c:pt>
                <c:pt idx="9">
                  <c:v>21.751109086000003</c:v>
                </c:pt>
                <c:pt idx="10">
                  <c:v>2.7534049999999999</c:v>
                </c:pt>
                <c:pt idx="11">
                  <c:v>2.5454557099999997</c:v>
                </c:pt>
              </c:numCache>
            </c:numRef>
          </c:val>
          <c:extLst>
            <c:ext xmlns:c16="http://schemas.microsoft.com/office/drawing/2014/chart" uri="{C3380CC4-5D6E-409C-BE32-E72D297353CC}">
              <c16:uniqueId val="{00000000-185E-4A71-9067-4318471F1826}"/>
            </c:ext>
          </c:extLst>
        </c:ser>
        <c:ser>
          <c:idx val="1"/>
          <c:order val="1"/>
          <c:tx>
            <c:strRef>
              <c:f>'Koss etal Emission Factors'!$CD$11</c:f>
              <c:strCache>
                <c:ptCount val="1"/>
                <c:pt idx="0">
                  <c:v>Unknown</c:v>
                </c:pt>
              </c:strCache>
            </c:strRef>
          </c:tx>
          <c:spPr>
            <a:solidFill>
              <a:schemeClr val="accent2"/>
            </a:solidFill>
            <a:ln>
              <a:noFill/>
            </a:ln>
            <a:effectLst/>
          </c:spPr>
          <c:invertIfNegative val="0"/>
          <c:cat>
            <c:numRef>
              <c:f>'Koss etal Emission Factors'!$AZ$12:$AZ$23</c:f>
              <c:numCache>
                <c:formatCode>General</c:formatCode>
                <c:ptCount val="12"/>
                <c:pt idx="0">
                  <c:v>0</c:v>
                </c:pt>
                <c:pt idx="1">
                  <c:v>1</c:v>
                </c:pt>
                <c:pt idx="2">
                  <c:v>2</c:v>
                </c:pt>
                <c:pt idx="3">
                  <c:v>3</c:v>
                </c:pt>
                <c:pt idx="4">
                  <c:v>4</c:v>
                </c:pt>
                <c:pt idx="5">
                  <c:v>5</c:v>
                </c:pt>
                <c:pt idx="6">
                  <c:v>6</c:v>
                </c:pt>
                <c:pt idx="7">
                  <c:v>7</c:v>
                </c:pt>
                <c:pt idx="8">
                  <c:v>8</c:v>
                </c:pt>
                <c:pt idx="9">
                  <c:v>9</c:v>
                </c:pt>
                <c:pt idx="10">
                  <c:v>10</c:v>
                </c:pt>
                <c:pt idx="11">
                  <c:v>11</c:v>
                </c:pt>
              </c:numCache>
            </c:numRef>
          </c:cat>
          <c:val>
            <c:numRef>
              <c:f>'Koss etal Emission Factors'!$CD$12:$CD$23</c:f>
              <c:numCache>
                <c:formatCode>0.000</c:formatCode>
                <c:ptCount val="12"/>
                <c:pt idx="0">
                  <c:v>0</c:v>
                </c:pt>
                <c:pt idx="1">
                  <c:v>0</c:v>
                </c:pt>
                <c:pt idx="2">
                  <c:v>0</c:v>
                </c:pt>
                <c:pt idx="3">
                  <c:v>2.2638639999999998E-2</c:v>
                </c:pt>
                <c:pt idx="4">
                  <c:v>0.25953437800000001</c:v>
                </c:pt>
                <c:pt idx="5">
                  <c:v>1.0478227290000002</c:v>
                </c:pt>
                <c:pt idx="6">
                  <c:v>1.7684311260000001</c:v>
                </c:pt>
                <c:pt idx="7">
                  <c:v>1.5052271929999996</c:v>
                </c:pt>
                <c:pt idx="8">
                  <c:v>1.8321976530000006</c:v>
                </c:pt>
                <c:pt idx="9">
                  <c:v>0</c:v>
                </c:pt>
                <c:pt idx="10">
                  <c:v>0</c:v>
                </c:pt>
                <c:pt idx="11">
                  <c:v>0</c:v>
                </c:pt>
              </c:numCache>
            </c:numRef>
          </c:val>
          <c:extLst>
            <c:ext xmlns:c16="http://schemas.microsoft.com/office/drawing/2014/chart" uri="{C3380CC4-5D6E-409C-BE32-E72D297353CC}">
              <c16:uniqueId val="{00000001-185E-4A71-9067-4318471F1826}"/>
            </c:ext>
          </c:extLst>
        </c:ser>
        <c:dLbls>
          <c:showLegendKey val="0"/>
          <c:showVal val="0"/>
          <c:showCatName val="0"/>
          <c:showSerName val="0"/>
          <c:showPercent val="0"/>
          <c:showBubbleSize val="0"/>
        </c:dLbls>
        <c:gapWidth val="150"/>
        <c:overlap val="100"/>
        <c:axId val="424204319"/>
        <c:axId val="424208895"/>
      </c:barChart>
      <c:catAx>
        <c:axId val="4242043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log(C*)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8895"/>
        <c:crosses val="autoZero"/>
        <c:auto val="1"/>
        <c:lblAlgn val="ctr"/>
        <c:lblOffset val="100"/>
        <c:noMultiLvlLbl val="0"/>
      </c:catAx>
      <c:valAx>
        <c:axId val="4242088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EF</a:t>
                </a:r>
                <a:r>
                  <a:rPr lang="en-US" baseline="0"/>
                  <a:t> [g VOC/kg fuel]</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43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Rice Straw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'Koss etal Emission Factors'!$CE$11</c:f>
              <c:strCache>
                <c:ptCount val="1"/>
                <c:pt idx="0">
                  <c:v>Speciated</c:v>
                </c:pt>
              </c:strCache>
            </c:strRef>
          </c:tx>
          <c:spPr>
            <a:solidFill>
              <a:schemeClr val="accent1"/>
            </a:solidFill>
            <a:ln>
              <a:noFill/>
            </a:ln>
            <a:effectLst/>
          </c:spPr>
          <c:invertIfNegative val="0"/>
          <c:cat>
            <c:numRef>
              <c:f>'Koss etal Emission Factors'!$AZ$12:$AZ$23</c:f>
              <c:numCache>
                <c:formatCode>General</c:formatCode>
                <c:ptCount val="12"/>
                <c:pt idx="0">
                  <c:v>0</c:v>
                </c:pt>
                <c:pt idx="1">
                  <c:v>1</c:v>
                </c:pt>
                <c:pt idx="2">
                  <c:v>2</c:v>
                </c:pt>
                <c:pt idx="3">
                  <c:v>3</c:v>
                </c:pt>
                <c:pt idx="4">
                  <c:v>4</c:v>
                </c:pt>
                <c:pt idx="5">
                  <c:v>5</c:v>
                </c:pt>
                <c:pt idx="6">
                  <c:v>6</c:v>
                </c:pt>
                <c:pt idx="7">
                  <c:v>7</c:v>
                </c:pt>
                <c:pt idx="8">
                  <c:v>8</c:v>
                </c:pt>
                <c:pt idx="9">
                  <c:v>9</c:v>
                </c:pt>
                <c:pt idx="10">
                  <c:v>10</c:v>
                </c:pt>
                <c:pt idx="11">
                  <c:v>11</c:v>
                </c:pt>
              </c:numCache>
            </c:numRef>
          </c:cat>
          <c:val>
            <c:numRef>
              <c:f>'Koss etal Emission Factors'!$CE$12:$CE$23</c:f>
              <c:numCache>
                <c:formatCode>0.000</c:formatCode>
                <c:ptCount val="12"/>
                <c:pt idx="0">
                  <c:v>0.12670300000000001</c:v>
                </c:pt>
                <c:pt idx="1">
                  <c:v>4.2439599999999997E-3</c:v>
                </c:pt>
                <c:pt idx="2">
                  <c:v>0.15660622660000001</c:v>
                </c:pt>
                <c:pt idx="3">
                  <c:v>0.41688580000000003</c:v>
                </c:pt>
                <c:pt idx="4">
                  <c:v>0.67389909999999964</c:v>
                </c:pt>
                <c:pt idx="5">
                  <c:v>0.55030363199999988</c:v>
                </c:pt>
                <c:pt idx="6">
                  <c:v>3.7275058229999987</c:v>
                </c:pt>
                <c:pt idx="7">
                  <c:v>5.0484665208999928</c:v>
                </c:pt>
                <c:pt idx="8">
                  <c:v>7.9057667119999984</c:v>
                </c:pt>
                <c:pt idx="9">
                  <c:v>12.221294755999999</c:v>
                </c:pt>
                <c:pt idx="10">
                  <c:v>1.0500479699999998</c:v>
                </c:pt>
                <c:pt idx="11">
                  <c:v>0.670462</c:v>
                </c:pt>
              </c:numCache>
            </c:numRef>
          </c:val>
          <c:extLst>
            <c:ext xmlns:c16="http://schemas.microsoft.com/office/drawing/2014/chart" uri="{C3380CC4-5D6E-409C-BE32-E72D297353CC}">
              <c16:uniqueId val="{00000000-01B5-4887-9868-22AC374B55DF}"/>
            </c:ext>
          </c:extLst>
        </c:ser>
        <c:ser>
          <c:idx val="1"/>
          <c:order val="1"/>
          <c:tx>
            <c:strRef>
              <c:f>'Koss etal Emission Factors'!$CF$11</c:f>
              <c:strCache>
                <c:ptCount val="1"/>
                <c:pt idx="0">
                  <c:v>Unknown</c:v>
                </c:pt>
              </c:strCache>
            </c:strRef>
          </c:tx>
          <c:spPr>
            <a:solidFill>
              <a:schemeClr val="accent2"/>
            </a:solidFill>
            <a:ln>
              <a:noFill/>
            </a:ln>
            <a:effectLst/>
          </c:spPr>
          <c:invertIfNegative val="0"/>
          <c:cat>
            <c:numRef>
              <c:f>'Koss etal Emission Factors'!$AZ$12:$AZ$23</c:f>
              <c:numCache>
                <c:formatCode>General</c:formatCode>
                <c:ptCount val="12"/>
                <c:pt idx="0">
                  <c:v>0</c:v>
                </c:pt>
                <c:pt idx="1">
                  <c:v>1</c:v>
                </c:pt>
                <c:pt idx="2">
                  <c:v>2</c:v>
                </c:pt>
                <c:pt idx="3">
                  <c:v>3</c:v>
                </c:pt>
                <c:pt idx="4">
                  <c:v>4</c:v>
                </c:pt>
                <c:pt idx="5">
                  <c:v>5</c:v>
                </c:pt>
                <c:pt idx="6">
                  <c:v>6</c:v>
                </c:pt>
                <c:pt idx="7">
                  <c:v>7</c:v>
                </c:pt>
                <c:pt idx="8">
                  <c:v>8</c:v>
                </c:pt>
                <c:pt idx="9">
                  <c:v>9</c:v>
                </c:pt>
                <c:pt idx="10">
                  <c:v>10</c:v>
                </c:pt>
                <c:pt idx="11">
                  <c:v>11</c:v>
                </c:pt>
              </c:numCache>
            </c:numRef>
          </c:cat>
          <c:val>
            <c:numRef>
              <c:f>'Koss etal Emission Factors'!$CF$12:$CF$23</c:f>
              <c:numCache>
                <c:formatCode>0.000</c:formatCode>
                <c:ptCount val="12"/>
                <c:pt idx="0">
                  <c:v>0</c:v>
                </c:pt>
                <c:pt idx="1">
                  <c:v>0</c:v>
                </c:pt>
                <c:pt idx="2">
                  <c:v>0</c:v>
                </c:pt>
                <c:pt idx="3">
                  <c:v>7.8321639999999991E-3</c:v>
                </c:pt>
                <c:pt idx="4">
                  <c:v>9.7602287999999982E-2</c:v>
                </c:pt>
                <c:pt idx="5">
                  <c:v>0.40590802300000001</c:v>
                </c:pt>
                <c:pt idx="6">
                  <c:v>0.91896472699999987</c:v>
                </c:pt>
                <c:pt idx="7">
                  <c:v>0.93460474999999998</c:v>
                </c:pt>
                <c:pt idx="8">
                  <c:v>0.98108067700000001</c:v>
                </c:pt>
                <c:pt idx="9">
                  <c:v>0</c:v>
                </c:pt>
                <c:pt idx="10">
                  <c:v>0</c:v>
                </c:pt>
                <c:pt idx="11">
                  <c:v>0</c:v>
                </c:pt>
              </c:numCache>
            </c:numRef>
          </c:val>
          <c:extLst>
            <c:ext xmlns:c16="http://schemas.microsoft.com/office/drawing/2014/chart" uri="{C3380CC4-5D6E-409C-BE32-E72D297353CC}">
              <c16:uniqueId val="{00000001-01B5-4887-9868-22AC374B55DF}"/>
            </c:ext>
          </c:extLst>
        </c:ser>
        <c:dLbls>
          <c:showLegendKey val="0"/>
          <c:showVal val="0"/>
          <c:showCatName val="0"/>
          <c:showSerName val="0"/>
          <c:showPercent val="0"/>
          <c:showBubbleSize val="0"/>
        </c:dLbls>
        <c:gapWidth val="150"/>
        <c:overlap val="100"/>
        <c:axId val="424204319"/>
        <c:axId val="424208895"/>
      </c:barChart>
      <c:catAx>
        <c:axId val="4242043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log(C*)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8895"/>
        <c:crosses val="autoZero"/>
        <c:auto val="1"/>
        <c:lblAlgn val="ctr"/>
        <c:lblOffset val="100"/>
        <c:noMultiLvlLbl val="0"/>
      </c:catAx>
      <c:valAx>
        <c:axId val="4242088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EF</a:t>
                </a:r>
                <a:r>
                  <a:rPr lang="en-US" baseline="0"/>
                  <a:t> [g VOC/kg fuel]</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43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'Koss etal Emission Factors'!$CG$11</c:f>
              <c:strCache>
                <c:ptCount val="1"/>
                <c:pt idx="0">
                  <c:v>Speciated</c:v>
                </c:pt>
              </c:strCache>
            </c:strRef>
          </c:tx>
          <c:spPr>
            <a:solidFill>
              <a:schemeClr val="accent1"/>
            </a:solidFill>
            <a:ln>
              <a:noFill/>
            </a:ln>
            <a:effectLst/>
          </c:spPr>
          <c:invertIfNegative val="0"/>
          <c:cat>
            <c:numRef>
              <c:f>'Koss etal Emission Factors'!$AZ$12:$AZ$23</c:f>
              <c:numCache>
                <c:formatCode>General</c:formatCode>
                <c:ptCount val="12"/>
                <c:pt idx="0">
                  <c:v>0</c:v>
                </c:pt>
                <c:pt idx="1">
                  <c:v>1</c:v>
                </c:pt>
                <c:pt idx="2">
                  <c:v>2</c:v>
                </c:pt>
                <c:pt idx="3">
                  <c:v>3</c:v>
                </c:pt>
                <c:pt idx="4">
                  <c:v>4</c:v>
                </c:pt>
                <c:pt idx="5">
                  <c:v>5</c:v>
                </c:pt>
                <c:pt idx="6">
                  <c:v>6</c:v>
                </c:pt>
                <c:pt idx="7">
                  <c:v>7</c:v>
                </c:pt>
                <c:pt idx="8">
                  <c:v>8</c:v>
                </c:pt>
                <c:pt idx="9">
                  <c:v>9</c:v>
                </c:pt>
                <c:pt idx="10">
                  <c:v>10</c:v>
                </c:pt>
                <c:pt idx="11">
                  <c:v>11</c:v>
                </c:pt>
              </c:numCache>
            </c:numRef>
          </c:cat>
          <c:val>
            <c:numRef>
              <c:f>'Koss etal Emission Factors'!$CG$12:$CG$23</c:f>
              <c:numCache>
                <c:formatCode>0.000</c:formatCode>
                <c:ptCount val="12"/>
                <c:pt idx="0">
                  <c:v>0.34850500000000001</c:v>
                </c:pt>
                <c:pt idx="1">
                  <c:v>5.6557200000000004E-3</c:v>
                </c:pt>
                <c:pt idx="2">
                  <c:v>0.13587900800000002</c:v>
                </c:pt>
                <c:pt idx="3">
                  <c:v>0.47471709999999995</c:v>
                </c:pt>
                <c:pt idx="4">
                  <c:v>0.72094629999999993</c:v>
                </c:pt>
                <c:pt idx="5">
                  <c:v>0.91922386399999978</c:v>
                </c:pt>
                <c:pt idx="6">
                  <c:v>4.2678707300000021</c:v>
                </c:pt>
                <c:pt idx="7">
                  <c:v>4.2352273090000061</c:v>
                </c:pt>
                <c:pt idx="8">
                  <c:v>10.025887946799994</c:v>
                </c:pt>
                <c:pt idx="9">
                  <c:v>11.912480660000002</c:v>
                </c:pt>
                <c:pt idx="10">
                  <c:v>2.8645625600000004</c:v>
                </c:pt>
                <c:pt idx="11">
                  <c:v>1.0502497200000001</c:v>
                </c:pt>
              </c:numCache>
            </c:numRef>
          </c:val>
          <c:extLst>
            <c:ext xmlns:c16="http://schemas.microsoft.com/office/drawing/2014/chart" uri="{C3380CC4-5D6E-409C-BE32-E72D297353CC}">
              <c16:uniqueId val="{00000000-BE15-4EF8-B662-042B1623B610}"/>
            </c:ext>
          </c:extLst>
        </c:ser>
        <c:ser>
          <c:idx val="1"/>
          <c:order val="1"/>
          <c:tx>
            <c:strRef>
              <c:f>'Koss etal Emission Factors'!$CH$11</c:f>
              <c:strCache>
                <c:ptCount val="1"/>
                <c:pt idx="0">
                  <c:v>Unknown</c:v>
                </c:pt>
              </c:strCache>
            </c:strRef>
          </c:tx>
          <c:spPr>
            <a:solidFill>
              <a:schemeClr val="accent2"/>
            </a:solidFill>
            <a:ln>
              <a:noFill/>
            </a:ln>
            <a:effectLst/>
          </c:spPr>
          <c:invertIfNegative val="0"/>
          <c:cat>
            <c:numRef>
              <c:f>'Koss etal Emission Factors'!$AZ$12:$AZ$23</c:f>
              <c:numCache>
                <c:formatCode>General</c:formatCode>
                <c:ptCount val="12"/>
                <c:pt idx="0">
                  <c:v>0</c:v>
                </c:pt>
                <c:pt idx="1">
                  <c:v>1</c:v>
                </c:pt>
                <c:pt idx="2">
                  <c:v>2</c:v>
                </c:pt>
                <c:pt idx="3">
                  <c:v>3</c:v>
                </c:pt>
                <c:pt idx="4">
                  <c:v>4</c:v>
                </c:pt>
                <c:pt idx="5">
                  <c:v>5</c:v>
                </c:pt>
                <c:pt idx="6">
                  <c:v>6</c:v>
                </c:pt>
                <c:pt idx="7">
                  <c:v>7</c:v>
                </c:pt>
                <c:pt idx="8">
                  <c:v>8</c:v>
                </c:pt>
                <c:pt idx="9">
                  <c:v>9</c:v>
                </c:pt>
                <c:pt idx="10">
                  <c:v>10</c:v>
                </c:pt>
                <c:pt idx="11">
                  <c:v>11</c:v>
                </c:pt>
              </c:numCache>
            </c:numRef>
          </c:cat>
          <c:val>
            <c:numRef>
              <c:f>'Koss etal Emission Factors'!$CH$12:$CH$23</c:f>
              <c:numCache>
                <c:formatCode>0.000</c:formatCode>
                <c:ptCount val="12"/>
                <c:pt idx="0">
                  <c:v>0</c:v>
                </c:pt>
                <c:pt idx="1">
                  <c:v>0</c:v>
                </c:pt>
                <c:pt idx="2">
                  <c:v>0</c:v>
                </c:pt>
                <c:pt idx="3">
                  <c:v>2.6239189999999999E-2</c:v>
                </c:pt>
                <c:pt idx="4">
                  <c:v>0.2249397179999999</c:v>
                </c:pt>
                <c:pt idx="5">
                  <c:v>0.95713827500000026</c:v>
                </c:pt>
                <c:pt idx="6">
                  <c:v>1.1902950139999999</c:v>
                </c:pt>
                <c:pt idx="7">
                  <c:v>0.70265882699999993</c:v>
                </c:pt>
                <c:pt idx="8">
                  <c:v>1.6626402695</c:v>
                </c:pt>
                <c:pt idx="9">
                  <c:v>0</c:v>
                </c:pt>
                <c:pt idx="10">
                  <c:v>0</c:v>
                </c:pt>
                <c:pt idx="11">
                  <c:v>0</c:v>
                </c:pt>
              </c:numCache>
            </c:numRef>
          </c:val>
          <c:extLst>
            <c:ext xmlns:c16="http://schemas.microsoft.com/office/drawing/2014/chart" uri="{C3380CC4-5D6E-409C-BE32-E72D297353CC}">
              <c16:uniqueId val="{00000001-BE15-4EF8-B662-042B1623B610}"/>
            </c:ext>
          </c:extLst>
        </c:ser>
        <c:dLbls>
          <c:showLegendKey val="0"/>
          <c:showVal val="0"/>
          <c:showCatName val="0"/>
          <c:showSerName val="0"/>
          <c:showPercent val="0"/>
          <c:showBubbleSize val="0"/>
        </c:dLbls>
        <c:gapWidth val="150"/>
        <c:overlap val="100"/>
        <c:axId val="424204319"/>
        <c:axId val="424208895"/>
      </c:barChart>
      <c:catAx>
        <c:axId val="4242043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log(C*)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8895"/>
        <c:crosses val="autoZero"/>
        <c:auto val="1"/>
        <c:lblAlgn val="ctr"/>
        <c:lblOffset val="100"/>
        <c:noMultiLvlLbl val="0"/>
      </c:catAx>
      <c:valAx>
        <c:axId val="4242088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EF</a:t>
                </a:r>
                <a:r>
                  <a:rPr lang="en-US" baseline="0"/>
                  <a:t> [g VOC/kg fuel]</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43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Dung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'Koss etal Emission Factors'!$CI$11</c:f>
              <c:strCache>
                <c:ptCount val="1"/>
                <c:pt idx="0">
                  <c:v>Speciated</c:v>
                </c:pt>
              </c:strCache>
            </c:strRef>
          </c:tx>
          <c:spPr>
            <a:solidFill>
              <a:schemeClr val="accent1"/>
            </a:solidFill>
            <a:ln>
              <a:noFill/>
            </a:ln>
            <a:effectLst/>
          </c:spPr>
          <c:invertIfNegative val="0"/>
          <c:cat>
            <c:numRef>
              <c:f>'Koss etal Emission Factors'!$AZ$12:$AZ$23</c:f>
              <c:numCache>
                <c:formatCode>General</c:formatCode>
                <c:ptCount val="12"/>
                <c:pt idx="0">
                  <c:v>0</c:v>
                </c:pt>
                <c:pt idx="1">
                  <c:v>1</c:v>
                </c:pt>
                <c:pt idx="2">
                  <c:v>2</c:v>
                </c:pt>
                <c:pt idx="3">
                  <c:v>3</c:v>
                </c:pt>
                <c:pt idx="4">
                  <c:v>4</c:v>
                </c:pt>
                <c:pt idx="5">
                  <c:v>5</c:v>
                </c:pt>
                <c:pt idx="6">
                  <c:v>6</c:v>
                </c:pt>
                <c:pt idx="7">
                  <c:v>7</c:v>
                </c:pt>
                <c:pt idx="8">
                  <c:v>8</c:v>
                </c:pt>
                <c:pt idx="9">
                  <c:v>9</c:v>
                </c:pt>
                <c:pt idx="10">
                  <c:v>10</c:v>
                </c:pt>
                <c:pt idx="11">
                  <c:v>11</c:v>
                </c:pt>
              </c:numCache>
            </c:numRef>
          </c:cat>
          <c:val>
            <c:numRef>
              <c:f>'Koss etal Emission Factors'!$CI$12:$CI$23</c:f>
              <c:numCache>
                <c:formatCode>0.000</c:formatCode>
                <c:ptCount val="12"/>
                <c:pt idx="0">
                  <c:v>0.21945999999999999</c:v>
                </c:pt>
                <c:pt idx="1">
                  <c:v>9.7458400000000004E-3</c:v>
                </c:pt>
                <c:pt idx="2">
                  <c:v>0.23605924299999997</c:v>
                </c:pt>
                <c:pt idx="3">
                  <c:v>0.70212929999999996</c:v>
                </c:pt>
                <c:pt idx="4">
                  <c:v>1.2128309999999995</c:v>
                </c:pt>
                <c:pt idx="5">
                  <c:v>2.1505678829999999</c:v>
                </c:pt>
                <c:pt idx="6">
                  <c:v>6.4806005999999901</c:v>
                </c:pt>
                <c:pt idx="7">
                  <c:v>6.2815531480000031</c:v>
                </c:pt>
                <c:pt idx="8">
                  <c:v>13.302908551199993</c:v>
                </c:pt>
                <c:pt idx="9">
                  <c:v>16.692931439999995</c:v>
                </c:pt>
                <c:pt idx="10">
                  <c:v>3.0344259000000005</c:v>
                </c:pt>
                <c:pt idx="11">
                  <c:v>1.292726788</c:v>
                </c:pt>
              </c:numCache>
            </c:numRef>
          </c:val>
          <c:extLst>
            <c:ext xmlns:c16="http://schemas.microsoft.com/office/drawing/2014/chart" uri="{C3380CC4-5D6E-409C-BE32-E72D297353CC}">
              <c16:uniqueId val="{00000000-DF7A-4F90-8427-DAAD7DEB1822}"/>
            </c:ext>
          </c:extLst>
        </c:ser>
        <c:ser>
          <c:idx val="1"/>
          <c:order val="1"/>
          <c:tx>
            <c:strRef>
              <c:f>'Koss etal Emission Factors'!$CJ$11</c:f>
              <c:strCache>
                <c:ptCount val="1"/>
                <c:pt idx="0">
                  <c:v>Unknown</c:v>
                </c:pt>
              </c:strCache>
            </c:strRef>
          </c:tx>
          <c:spPr>
            <a:solidFill>
              <a:schemeClr val="accent2"/>
            </a:solidFill>
            <a:ln>
              <a:noFill/>
            </a:ln>
            <a:effectLst/>
          </c:spPr>
          <c:invertIfNegative val="0"/>
          <c:cat>
            <c:numRef>
              <c:f>'Koss etal Emission Factors'!$AZ$12:$AZ$23</c:f>
              <c:numCache>
                <c:formatCode>General</c:formatCode>
                <c:ptCount val="12"/>
                <c:pt idx="0">
                  <c:v>0</c:v>
                </c:pt>
                <c:pt idx="1">
                  <c:v>1</c:v>
                </c:pt>
                <c:pt idx="2">
                  <c:v>2</c:v>
                </c:pt>
                <c:pt idx="3">
                  <c:v>3</c:v>
                </c:pt>
                <c:pt idx="4">
                  <c:v>4</c:v>
                </c:pt>
                <c:pt idx="5">
                  <c:v>5</c:v>
                </c:pt>
                <c:pt idx="6">
                  <c:v>6</c:v>
                </c:pt>
                <c:pt idx="7">
                  <c:v>7</c:v>
                </c:pt>
                <c:pt idx="8">
                  <c:v>8</c:v>
                </c:pt>
                <c:pt idx="9">
                  <c:v>9</c:v>
                </c:pt>
                <c:pt idx="10">
                  <c:v>10</c:v>
                </c:pt>
                <c:pt idx="11">
                  <c:v>11</c:v>
                </c:pt>
              </c:numCache>
            </c:numRef>
          </c:cat>
          <c:val>
            <c:numRef>
              <c:f>'Koss etal Emission Factors'!$CJ$12:$CJ$23</c:f>
              <c:numCache>
                <c:formatCode>0.000</c:formatCode>
                <c:ptCount val="12"/>
                <c:pt idx="0">
                  <c:v>0</c:v>
                </c:pt>
                <c:pt idx="1">
                  <c:v>0</c:v>
                </c:pt>
                <c:pt idx="2">
                  <c:v>0</c:v>
                </c:pt>
                <c:pt idx="3">
                  <c:v>4.1404590000000005E-2</c:v>
                </c:pt>
                <c:pt idx="4">
                  <c:v>0.42998239000000005</c:v>
                </c:pt>
                <c:pt idx="5">
                  <c:v>1.7331370499999998</c:v>
                </c:pt>
                <c:pt idx="6">
                  <c:v>2.6453166630000013</c:v>
                </c:pt>
                <c:pt idx="7">
                  <c:v>2.4021893880000009</c:v>
                </c:pt>
                <c:pt idx="8">
                  <c:v>3.0734348009999994</c:v>
                </c:pt>
                <c:pt idx="9">
                  <c:v>0</c:v>
                </c:pt>
                <c:pt idx="10">
                  <c:v>0</c:v>
                </c:pt>
                <c:pt idx="11">
                  <c:v>0</c:v>
                </c:pt>
              </c:numCache>
            </c:numRef>
          </c:val>
          <c:extLst>
            <c:ext xmlns:c16="http://schemas.microsoft.com/office/drawing/2014/chart" uri="{C3380CC4-5D6E-409C-BE32-E72D297353CC}">
              <c16:uniqueId val="{00000001-DF7A-4F90-8427-DAAD7DEB1822}"/>
            </c:ext>
          </c:extLst>
        </c:ser>
        <c:dLbls>
          <c:showLegendKey val="0"/>
          <c:showVal val="0"/>
          <c:showCatName val="0"/>
          <c:showSerName val="0"/>
          <c:showPercent val="0"/>
          <c:showBubbleSize val="0"/>
        </c:dLbls>
        <c:gapWidth val="150"/>
        <c:overlap val="100"/>
        <c:axId val="424204319"/>
        <c:axId val="424208895"/>
      </c:barChart>
      <c:catAx>
        <c:axId val="4242043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log(C*)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8895"/>
        <c:crosses val="autoZero"/>
        <c:auto val="1"/>
        <c:lblAlgn val="ctr"/>
        <c:lblOffset val="100"/>
        <c:noMultiLvlLbl val="0"/>
      </c:catAx>
      <c:valAx>
        <c:axId val="4242088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EF</a:t>
                </a:r>
                <a:r>
                  <a:rPr lang="en-US" baseline="0"/>
                  <a:t> [g VOC/kg fuel]</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43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Excelsior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'Koss etal Emission Factors'!$CK$11</c:f>
              <c:strCache>
                <c:ptCount val="1"/>
                <c:pt idx="0">
                  <c:v>Speciated</c:v>
                </c:pt>
              </c:strCache>
            </c:strRef>
          </c:tx>
          <c:spPr>
            <a:solidFill>
              <a:schemeClr val="accent1"/>
            </a:solidFill>
            <a:ln>
              <a:noFill/>
            </a:ln>
            <a:effectLst/>
          </c:spPr>
          <c:invertIfNegative val="0"/>
          <c:cat>
            <c:numRef>
              <c:f>'Koss etal Emission Factors'!$AZ$12:$AZ$23</c:f>
              <c:numCache>
                <c:formatCode>General</c:formatCode>
                <c:ptCount val="12"/>
                <c:pt idx="0">
                  <c:v>0</c:v>
                </c:pt>
                <c:pt idx="1">
                  <c:v>1</c:v>
                </c:pt>
                <c:pt idx="2">
                  <c:v>2</c:v>
                </c:pt>
                <c:pt idx="3">
                  <c:v>3</c:v>
                </c:pt>
                <c:pt idx="4">
                  <c:v>4</c:v>
                </c:pt>
                <c:pt idx="5">
                  <c:v>5</c:v>
                </c:pt>
                <c:pt idx="6">
                  <c:v>6</c:v>
                </c:pt>
                <c:pt idx="7">
                  <c:v>7</c:v>
                </c:pt>
                <c:pt idx="8">
                  <c:v>8</c:v>
                </c:pt>
                <c:pt idx="9">
                  <c:v>9</c:v>
                </c:pt>
                <c:pt idx="10">
                  <c:v>10</c:v>
                </c:pt>
                <c:pt idx="11">
                  <c:v>11</c:v>
                </c:pt>
              </c:numCache>
            </c:numRef>
          </c:cat>
          <c:val>
            <c:numRef>
              <c:f>'Koss etal Emission Factors'!$CK$12:$CK$23</c:f>
              <c:numCache>
                <c:formatCode>0.000</c:formatCode>
                <c:ptCount val="12"/>
                <c:pt idx="0">
                  <c:v>7.0944800000000002E-2</c:v>
                </c:pt>
                <c:pt idx="1">
                  <c:v>4.1404300000000001E-4</c:v>
                </c:pt>
                <c:pt idx="2">
                  <c:v>0.16427221679999998</c:v>
                </c:pt>
                <c:pt idx="3">
                  <c:v>0.20636449999999998</c:v>
                </c:pt>
                <c:pt idx="4">
                  <c:v>0.2822341000000001</c:v>
                </c:pt>
                <c:pt idx="5">
                  <c:v>0.1472898309999999</c:v>
                </c:pt>
                <c:pt idx="6">
                  <c:v>1.5900939722999992</c:v>
                </c:pt>
                <c:pt idx="7">
                  <c:v>2.0644702189999999</c:v>
                </c:pt>
                <c:pt idx="8">
                  <c:v>4.1320395866000004</c:v>
                </c:pt>
                <c:pt idx="9">
                  <c:v>5.7379671258000009</c:v>
                </c:pt>
                <c:pt idx="10">
                  <c:v>0.47663855400000005</c:v>
                </c:pt>
                <c:pt idx="11">
                  <c:v>0.40542732100000001</c:v>
                </c:pt>
              </c:numCache>
            </c:numRef>
          </c:val>
          <c:extLst>
            <c:ext xmlns:c16="http://schemas.microsoft.com/office/drawing/2014/chart" uri="{C3380CC4-5D6E-409C-BE32-E72D297353CC}">
              <c16:uniqueId val="{00000000-B4C8-4ED8-A0CB-553840A2AFC8}"/>
            </c:ext>
          </c:extLst>
        </c:ser>
        <c:ser>
          <c:idx val="1"/>
          <c:order val="1"/>
          <c:tx>
            <c:strRef>
              <c:f>'Koss etal Emission Factors'!$CL$11</c:f>
              <c:strCache>
                <c:ptCount val="1"/>
                <c:pt idx="0">
                  <c:v>Unknown</c:v>
                </c:pt>
              </c:strCache>
            </c:strRef>
          </c:tx>
          <c:spPr>
            <a:solidFill>
              <a:schemeClr val="accent2"/>
            </a:solidFill>
            <a:ln>
              <a:noFill/>
            </a:ln>
            <a:effectLst/>
          </c:spPr>
          <c:invertIfNegative val="0"/>
          <c:cat>
            <c:numRef>
              <c:f>'Koss etal Emission Factors'!$AZ$12:$AZ$23</c:f>
              <c:numCache>
                <c:formatCode>General</c:formatCode>
                <c:ptCount val="12"/>
                <c:pt idx="0">
                  <c:v>0</c:v>
                </c:pt>
                <c:pt idx="1">
                  <c:v>1</c:v>
                </c:pt>
                <c:pt idx="2">
                  <c:v>2</c:v>
                </c:pt>
                <c:pt idx="3">
                  <c:v>3</c:v>
                </c:pt>
                <c:pt idx="4">
                  <c:v>4</c:v>
                </c:pt>
                <c:pt idx="5">
                  <c:v>5</c:v>
                </c:pt>
                <c:pt idx="6">
                  <c:v>6</c:v>
                </c:pt>
                <c:pt idx="7">
                  <c:v>7</c:v>
                </c:pt>
                <c:pt idx="8">
                  <c:v>8</c:v>
                </c:pt>
                <c:pt idx="9">
                  <c:v>9</c:v>
                </c:pt>
                <c:pt idx="10">
                  <c:v>10</c:v>
                </c:pt>
                <c:pt idx="11">
                  <c:v>11</c:v>
                </c:pt>
              </c:numCache>
            </c:numRef>
          </c:cat>
          <c:val>
            <c:numRef>
              <c:f>'Koss etal Emission Factors'!$CL$12:$CL$23</c:f>
              <c:numCache>
                <c:formatCode>0.000</c:formatCode>
                <c:ptCount val="12"/>
                <c:pt idx="0">
                  <c:v>0</c:v>
                </c:pt>
                <c:pt idx="1">
                  <c:v>0</c:v>
                </c:pt>
                <c:pt idx="2">
                  <c:v>0</c:v>
                </c:pt>
                <c:pt idx="3">
                  <c:v>3.187152E-3</c:v>
                </c:pt>
                <c:pt idx="4">
                  <c:v>3.3286808399999999E-2</c:v>
                </c:pt>
                <c:pt idx="5">
                  <c:v>0.21453230170000001</c:v>
                </c:pt>
                <c:pt idx="6">
                  <c:v>0.40288465679999996</c:v>
                </c:pt>
                <c:pt idx="7">
                  <c:v>0.31878080400000003</c:v>
                </c:pt>
                <c:pt idx="8">
                  <c:v>0.29279558279999995</c:v>
                </c:pt>
                <c:pt idx="9">
                  <c:v>0</c:v>
                </c:pt>
                <c:pt idx="10">
                  <c:v>0</c:v>
                </c:pt>
                <c:pt idx="11">
                  <c:v>0</c:v>
                </c:pt>
              </c:numCache>
            </c:numRef>
          </c:val>
          <c:extLst>
            <c:ext xmlns:c16="http://schemas.microsoft.com/office/drawing/2014/chart" uri="{C3380CC4-5D6E-409C-BE32-E72D297353CC}">
              <c16:uniqueId val="{00000001-B4C8-4ED8-A0CB-553840A2AFC8}"/>
            </c:ext>
          </c:extLst>
        </c:ser>
        <c:dLbls>
          <c:showLegendKey val="0"/>
          <c:showVal val="0"/>
          <c:showCatName val="0"/>
          <c:showSerName val="0"/>
          <c:showPercent val="0"/>
          <c:showBubbleSize val="0"/>
        </c:dLbls>
        <c:gapWidth val="150"/>
        <c:overlap val="100"/>
        <c:axId val="424204319"/>
        <c:axId val="424208895"/>
      </c:barChart>
      <c:catAx>
        <c:axId val="4242043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log(C*)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8895"/>
        <c:crosses val="autoZero"/>
        <c:auto val="1"/>
        <c:lblAlgn val="ctr"/>
        <c:lblOffset val="100"/>
        <c:noMultiLvlLbl val="0"/>
      </c:catAx>
      <c:valAx>
        <c:axId val="4242088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EF</a:t>
                </a:r>
                <a:r>
                  <a:rPr lang="en-US" baseline="0"/>
                  <a:t> [g VOC/kg fuel]</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43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Lodgepole</a:t>
            </a:r>
            <a:r>
              <a:rPr lang="en-US" baseline="0"/>
              <a:t> Pine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'Koss etal Emission Factors'!$BC$11</c:f>
              <c:strCache>
                <c:ptCount val="1"/>
                <c:pt idx="0">
                  <c:v>Speciated</c:v>
                </c:pt>
              </c:strCache>
            </c:strRef>
          </c:tx>
          <c:spPr>
            <a:solidFill>
              <a:schemeClr val="accent1"/>
            </a:solidFill>
            <a:ln>
              <a:noFill/>
            </a:ln>
            <a:effectLst/>
          </c:spPr>
          <c:invertIfNegative val="0"/>
          <c:cat>
            <c:numRef>
              <c:f>'Koss etal Emission Factors'!$AZ$12:$AZ$23</c:f>
              <c:numCache>
                <c:formatCode>General</c:formatCode>
                <c:ptCount val="12"/>
                <c:pt idx="0">
                  <c:v>0</c:v>
                </c:pt>
                <c:pt idx="1">
                  <c:v>1</c:v>
                </c:pt>
                <c:pt idx="2">
                  <c:v>2</c:v>
                </c:pt>
                <c:pt idx="3">
                  <c:v>3</c:v>
                </c:pt>
                <c:pt idx="4">
                  <c:v>4</c:v>
                </c:pt>
                <c:pt idx="5">
                  <c:v>5</c:v>
                </c:pt>
                <c:pt idx="6">
                  <c:v>6</c:v>
                </c:pt>
                <c:pt idx="7">
                  <c:v>7</c:v>
                </c:pt>
                <c:pt idx="8">
                  <c:v>8</c:v>
                </c:pt>
                <c:pt idx="9">
                  <c:v>9</c:v>
                </c:pt>
                <c:pt idx="10">
                  <c:v>10</c:v>
                </c:pt>
                <c:pt idx="11">
                  <c:v>11</c:v>
                </c:pt>
              </c:numCache>
            </c:numRef>
          </c:cat>
          <c:val>
            <c:numRef>
              <c:f>'Koss etal Emission Factors'!$BC$12:$BC$23</c:f>
              <c:numCache>
                <c:formatCode>0.000</c:formatCode>
                <c:ptCount val="12"/>
                <c:pt idx="0">
                  <c:v>0.156972526945862</c:v>
                </c:pt>
                <c:pt idx="1">
                  <c:v>2.4669209189932002E-3</c:v>
                </c:pt>
                <c:pt idx="2">
                  <c:v>7.2391310383329022E-2</c:v>
                </c:pt>
                <c:pt idx="3">
                  <c:v>0.35206167961515694</c:v>
                </c:pt>
                <c:pt idx="4">
                  <c:v>0.56798608383597249</c:v>
                </c:pt>
                <c:pt idx="5">
                  <c:v>0.53640590236661878</c:v>
                </c:pt>
                <c:pt idx="6">
                  <c:v>2.8625520440560024</c:v>
                </c:pt>
                <c:pt idx="7">
                  <c:v>2.9898391665352344</c:v>
                </c:pt>
                <c:pt idx="8">
                  <c:v>5.5744538875770795</c:v>
                </c:pt>
                <c:pt idx="9">
                  <c:v>8.3588081639287708</c:v>
                </c:pt>
                <c:pt idx="10">
                  <c:v>1.318202775209032</c:v>
                </c:pt>
                <c:pt idx="11">
                  <c:v>1.1302195774691488</c:v>
                </c:pt>
              </c:numCache>
            </c:numRef>
          </c:val>
          <c:extLst>
            <c:ext xmlns:c16="http://schemas.microsoft.com/office/drawing/2014/chart" uri="{C3380CC4-5D6E-409C-BE32-E72D297353CC}">
              <c16:uniqueId val="{00000000-429E-4FF8-B527-94090D2B1FD8}"/>
            </c:ext>
          </c:extLst>
        </c:ser>
        <c:ser>
          <c:idx val="1"/>
          <c:order val="1"/>
          <c:tx>
            <c:strRef>
              <c:f>'Koss etal Emission Factors'!$BD$11</c:f>
              <c:strCache>
                <c:ptCount val="1"/>
                <c:pt idx="0">
                  <c:v>Unknown</c:v>
                </c:pt>
              </c:strCache>
            </c:strRef>
          </c:tx>
          <c:spPr>
            <a:solidFill>
              <a:schemeClr val="accent2"/>
            </a:solidFill>
            <a:ln>
              <a:noFill/>
            </a:ln>
            <a:effectLst/>
          </c:spPr>
          <c:invertIfNegative val="0"/>
          <c:cat>
            <c:numRef>
              <c:f>'Koss etal Emission Factors'!$AZ$12:$AZ$23</c:f>
              <c:numCache>
                <c:formatCode>General</c:formatCode>
                <c:ptCount val="12"/>
                <c:pt idx="0">
                  <c:v>0</c:v>
                </c:pt>
                <c:pt idx="1">
                  <c:v>1</c:v>
                </c:pt>
                <c:pt idx="2">
                  <c:v>2</c:v>
                </c:pt>
                <c:pt idx="3">
                  <c:v>3</c:v>
                </c:pt>
                <c:pt idx="4">
                  <c:v>4</c:v>
                </c:pt>
                <c:pt idx="5">
                  <c:v>5</c:v>
                </c:pt>
                <c:pt idx="6">
                  <c:v>6</c:v>
                </c:pt>
                <c:pt idx="7">
                  <c:v>7</c:v>
                </c:pt>
                <c:pt idx="8">
                  <c:v>8</c:v>
                </c:pt>
                <c:pt idx="9">
                  <c:v>9</c:v>
                </c:pt>
                <c:pt idx="10">
                  <c:v>10</c:v>
                </c:pt>
                <c:pt idx="11">
                  <c:v>11</c:v>
                </c:pt>
              </c:numCache>
            </c:numRef>
          </c:cat>
          <c:val>
            <c:numRef>
              <c:f>'Koss etal Emission Factors'!$BD$12:$BD$23</c:f>
              <c:numCache>
                <c:formatCode>0.000</c:formatCode>
                <c:ptCount val="12"/>
                <c:pt idx="0">
                  <c:v>0</c:v>
                </c:pt>
                <c:pt idx="1">
                  <c:v>0</c:v>
                </c:pt>
                <c:pt idx="2">
                  <c:v>0</c:v>
                </c:pt>
                <c:pt idx="3">
                  <c:v>1.206336E-2</c:v>
                </c:pt>
                <c:pt idx="4">
                  <c:v>0.15102103700000002</c:v>
                </c:pt>
                <c:pt idx="5">
                  <c:v>0.45438375600000019</c:v>
                </c:pt>
                <c:pt idx="6">
                  <c:v>0.69227556499999987</c:v>
                </c:pt>
                <c:pt idx="7">
                  <c:v>0.47412392299999995</c:v>
                </c:pt>
                <c:pt idx="8">
                  <c:v>0.82460795200000003</c:v>
                </c:pt>
                <c:pt idx="9">
                  <c:v>0</c:v>
                </c:pt>
                <c:pt idx="10">
                  <c:v>0</c:v>
                </c:pt>
                <c:pt idx="11">
                  <c:v>0</c:v>
                </c:pt>
              </c:numCache>
            </c:numRef>
          </c:val>
          <c:extLst>
            <c:ext xmlns:c16="http://schemas.microsoft.com/office/drawing/2014/chart" uri="{C3380CC4-5D6E-409C-BE32-E72D297353CC}">
              <c16:uniqueId val="{00000001-429E-4FF8-B527-94090D2B1FD8}"/>
            </c:ext>
          </c:extLst>
        </c:ser>
        <c:dLbls>
          <c:showLegendKey val="0"/>
          <c:showVal val="0"/>
          <c:showCatName val="0"/>
          <c:showSerName val="0"/>
          <c:showPercent val="0"/>
          <c:showBubbleSize val="0"/>
        </c:dLbls>
        <c:gapWidth val="150"/>
        <c:overlap val="100"/>
        <c:axId val="424204319"/>
        <c:axId val="424208895"/>
      </c:barChart>
      <c:catAx>
        <c:axId val="4242043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log(C*)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8895"/>
        <c:crosses val="autoZero"/>
        <c:auto val="1"/>
        <c:lblAlgn val="ctr"/>
        <c:lblOffset val="100"/>
        <c:noMultiLvlLbl val="0"/>
      </c:catAx>
      <c:valAx>
        <c:axId val="4242088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EF</a:t>
                </a:r>
                <a:r>
                  <a:rPr lang="en-US" baseline="0"/>
                  <a:t> [g VOC/kg fuel]</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43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Building Material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'Koss etal Emission Factors'!$CM$11</c:f>
              <c:strCache>
                <c:ptCount val="1"/>
                <c:pt idx="0">
                  <c:v>Speciated</c:v>
                </c:pt>
              </c:strCache>
            </c:strRef>
          </c:tx>
          <c:spPr>
            <a:solidFill>
              <a:schemeClr val="accent1"/>
            </a:solidFill>
            <a:ln>
              <a:noFill/>
            </a:ln>
            <a:effectLst/>
          </c:spPr>
          <c:invertIfNegative val="0"/>
          <c:cat>
            <c:numRef>
              <c:f>'Koss etal Emission Factors'!$AZ$12:$AZ$23</c:f>
              <c:numCache>
                <c:formatCode>General</c:formatCode>
                <c:ptCount val="12"/>
                <c:pt idx="0">
                  <c:v>0</c:v>
                </c:pt>
                <c:pt idx="1">
                  <c:v>1</c:v>
                </c:pt>
                <c:pt idx="2">
                  <c:v>2</c:v>
                </c:pt>
                <c:pt idx="3">
                  <c:v>3</c:v>
                </c:pt>
                <c:pt idx="4">
                  <c:v>4</c:v>
                </c:pt>
                <c:pt idx="5">
                  <c:v>5</c:v>
                </c:pt>
                <c:pt idx="6">
                  <c:v>6</c:v>
                </c:pt>
                <c:pt idx="7">
                  <c:v>7</c:v>
                </c:pt>
                <c:pt idx="8">
                  <c:v>8</c:v>
                </c:pt>
                <c:pt idx="9">
                  <c:v>9</c:v>
                </c:pt>
                <c:pt idx="10">
                  <c:v>10</c:v>
                </c:pt>
                <c:pt idx="11">
                  <c:v>11</c:v>
                </c:pt>
              </c:numCache>
            </c:numRef>
          </c:cat>
          <c:val>
            <c:numRef>
              <c:f>'Koss etal Emission Factors'!$CM$12:$CM$23</c:f>
              <c:numCache>
                <c:formatCode>0.000</c:formatCode>
                <c:ptCount val="12"/>
                <c:pt idx="0">
                  <c:v>1.8398000000000001E-2</c:v>
                </c:pt>
                <c:pt idx="1">
                  <c:v>3.23562E-4</c:v>
                </c:pt>
                <c:pt idx="2">
                  <c:v>1.56616199E-2</c:v>
                </c:pt>
                <c:pt idx="3">
                  <c:v>5.8590499999999997E-2</c:v>
                </c:pt>
                <c:pt idx="4">
                  <c:v>7.3034800000000025E-2</c:v>
                </c:pt>
                <c:pt idx="5">
                  <c:v>4.6642838999999998E-2</c:v>
                </c:pt>
                <c:pt idx="6">
                  <c:v>0.45471519189999976</c:v>
                </c:pt>
                <c:pt idx="7">
                  <c:v>0.52164971799999993</c:v>
                </c:pt>
                <c:pt idx="8">
                  <c:v>1.0642962565000014</c:v>
                </c:pt>
                <c:pt idx="9">
                  <c:v>1.4007761462000001</c:v>
                </c:pt>
                <c:pt idx="10">
                  <c:v>0.13258168200000001</c:v>
                </c:pt>
                <c:pt idx="11">
                  <c:v>0.22323050000000003</c:v>
                </c:pt>
              </c:numCache>
            </c:numRef>
          </c:val>
          <c:extLst>
            <c:ext xmlns:c16="http://schemas.microsoft.com/office/drawing/2014/chart" uri="{C3380CC4-5D6E-409C-BE32-E72D297353CC}">
              <c16:uniqueId val="{00000000-740C-4DC8-9F9A-3DF32045A7D8}"/>
            </c:ext>
          </c:extLst>
        </c:ser>
        <c:ser>
          <c:idx val="1"/>
          <c:order val="1"/>
          <c:tx>
            <c:strRef>
              <c:f>'Koss etal Emission Factors'!$CN$11</c:f>
              <c:strCache>
                <c:ptCount val="1"/>
                <c:pt idx="0">
                  <c:v>Unknown</c:v>
                </c:pt>
              </c:strCache>
            </c:strRef>
          </c:tx>
          <c:spPr>
            <a:solidFill>
              <a:schemeClr val="accent2"/>
            </a:solidFill>
            <a:ln>
              <a:noFill/>
            </a:ln>
            <a:effectLst/>
          </c:spPr>
          <c:invertIfNegative val="0"/>
          <c:cat>
            <c:numRef>
              <c:f>'Koss etal Emission Factors'!$AZ$12:$AZ$23</c:f>
              <c:numCache>
                <c:formatCode>General</c:formatCode>
                <c:ptCount val="12"/>
                <c:pt idx="0">
                  <c:v>0</c:v>
                </c:pt>
                <c:pt idx="1">
                  <c:v>1</c:v>
                </c:pt>
                <c:pt idx="2">
                  <c:v>2</c:v>
                </c:pt>
                <c:pt idx="3">
                  <c:v>3</c:v>
                </c:pt>
                <c:pt idx="4">
                  <c:v>4</c:v>
                </c:pt>
                <c:pt idx="5">
                  <c:v>5</c:v>
                </c:pt>
                <c:pt idx="6">
                  <c:v>6</c:v>
                </c:pt>
                <c:pt idx="7">
                  <c:v>7</c:v>
                </c:pt>
                <c:pt idx="8">
                  <c:v>8</c:v>
                </c:pt>
                <c:pt idx="9">
                  <c:v>9</c:v>
                </c:pt>
                <c:pt idx="10">
                  <c:v>10</c:v>
                </c:pt>
                <c:pt idx="11">
                  <c:v>11</c:v>
                </c:pt>
              </c:numCache>
            </c:numRef>
          </c:cat>
          <c:val>
            <c:numRef>
              <c:f>'Koss etal Emission Factors'!$CN$12:$CN$23</c:f>
              <c:numCache>
                <c:formatCode>0.000</c:formatCode>
                <c:ptCount val="12"/>
                <c:pt idx="0">
                  <c:v>0</c:v>
                </c:pt>
                <c:pt idx="1">
                  <c:v>0</c:v>
                </c:pt>
                <c:pt idx="2">
                  <c:v>0</c:v>
                </c:pt>
                <c:pt idx="3">
                  <c:v>9.2051799999999994E-4</c:v>
                </c:pt>
                <c:pt idx="4">
                  <c:v>1.1827945400000001E-2</c:v>
                </c:pt>
                <c:pt idx="5">
                  <c:v>4.5415079800000001E-2</c:v>
                </c:pt>
                <c:pt idx="6">
                  <c:v>9.3316173900000049E-2</c:v>
                </c:pt>
                <c:pt idx="7">
                  <c:v>7.4231520200000012E-2</c:v>
                </c:pt>
                <c:pt idx="8">
                  <c:v>9.8963731200000016E-2</c:v>
                </c:pt>
                <c:pt idx="9">
                  <c:v>0</c:v>
                </c:pt>
                <c:pt idx="10">
                  <c:v>0</c:v>
                </c:pt>
                <c:pt idx="11">
                  <c:v>0</c:v>
                </c:pt>
              </c:numCache>
            </c:numRef>
          </c:val>
          <c:extLst>
            <c:ext xmlns:c16="http://schemas.microsoft.com/office/drawing/2014/chart" uri="{C3380CC4-5D6E-409C-BE32-E72D297353CC}">
              <c16:uniqueId val="{00000001-740C-4DC8-9F9A-3DF32045A7D8}"/>
            </c:ext>
          </c:extLst>
        </c:ser>
        <c:dLbls>
          <c:showLegendKey val="0"/>
          <c:showVal val="0"/>
          <c:showCatName val="0"/>
          <c:showSerName val="0"/>
          <c:showPercent val="0"/>
          <c:showBubbleSize val="0"/>
        </c:dLbls>
        <c:gapWidth val="150"/>
        <c:overlap val="100"/>
        <c:axId val="424204319"/>
        <c:axId val="424208895"/>
      </c:barChart>
      <c:catAx>
        <c:axId val="4242043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log(C*)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8895"/>
        <c:crosses val="autoZero"/>
        <c:auto val="1"/>
        <c:lblAlgn val="ctr"/>
        <c:lblOffset val="100"/>
        <c:noMultiLvlLbl val="0"/>
      </c:catAx>
      <c:valAx>
        <c:axId val="4242088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EF</a:t>
                </a:r>
                <a:r>
                  <a:rPr lang="en-US" baseline="0"/>
                  <a:t> [g VOC/kg fuel]</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43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Ponderosa</a:t>
            </a:r>
            <a:r>
              <a:rPr lang="en-US" baseline="0"/>
              <a:t> Pine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'Koss etal Weight Percents'!$AF$8</c:f>
              <c:strCache>
                <c:ptCount val="1"/>
                <c:pt idx="0">
                  <c:v>Speciated</c:v>
                </c:pt>
              </c:strCache>
            </c:strRef>
          </c:tx>
          <c:spPr>
            <a:solidFill>
              <a:schemeClr val="accent1"/>
            </a:solidFill>
            <a:ln>
              <a:noFill/>
            </a:ln>
            <a:effectLst/>
          </c:spPr>
          <c:invertIfNegative val="0"/>
          <c:cat>
            <c:numRef>
              <c:f>'Koss etal Weight Percents'!$AE$9:$AE$21</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'Koss etal Weight Percents'!$AF$9:$AF$21</c:f>
              <c:numCache>
                <c:formatCode>0.000</c:formatCode>
                <c:ptCount val="13"/>
                <c:pt idx="0">
                  <c:v>5.5547565815926127E-3</c:v>
                </c:pt>
                <c:pt idx="1">
                  <c:v>7.4141052654717006E-5</c:v>
                </c:pt>
                <c:pt idx="2">
                  <c:v>3.8663075470626459E-3</c:v>
                </c:pt>
                <c:pt idx="3">
                  <c:v>1.4365402734111956E-2</c:v>
                </c:pt>
                <c:pt idx="4">
                  <c:v>2.1425125972159502E-2</c:v>
                </c:pt>
                <c:pt idx="5">
                  <c:v>1.7099474381620749E-2</c:v>
                </c:pt>
                <c:pt idx="6">
                  <c:v>0.11084135431647794</c:v>
                </c:pt>
                <c:pt idx="7">
                  <c:v>0.10905123321501821</c:v>
                </c:pt>
                <c:pt idx="8">
                  <c:v>0.20662724911692154</c:v>
                </c:pt>
                <c:pt idx="9">
                  <c:v>0.26934642968312472</c:v>
                </c:pt>
                <c:pt idx="10">
                  <c:v>3.6593636174266982E-2</c:v>
                </c:pt>
                <c:pt idx="11">
                  <c:v>3.0117616222291036E-2</c:v>
                </c:pt>
                <c:pt idx="12">
                  <c:v>9.1928755459912567E-2</c:v>
                </c:pt>
              </c:numCache>
            </c:numRef>
          </c:val>
          <c:extLst>
            <c:ext xmlns:c16="http://schemas.microsoft.com/office/drawing/2014/chart" uri="{C3380CC4-5D6E-409C-BE32-E72D297353CC}">
              <c16:uniqueId val="{00000000-2B05-45B8-AD28-1D74F3BC2F76}"/>
            </c:ext>
          </c:extLst>
        </c:ser>
        <c:ser>
          <c:idx val="1"/>
          <c:order val="1"/>
          <c:tx>
            <c:strRef>
              <c:f>'Koss etal Weight Percents'!$AG$8</c:f>
              <c:strCache>
                <c:ptCount val="1"/>
                <c:pt idx="0">
                  <c:v>Unknown</c:v>
                </c:pt>
              </c:strCache>
            </c:strRef>
          </c:tx>
          <c:spPr>
            <a:solidFill>
              <a:schemeClr val="accent2"/>
            </a:solidFill>
            <a:ln>
              <a:noFill/>
            </a:ln>
            <a:effectLst/>
          </c:spPr>
          <c:invertIfNegative val="0"/>
          <c:cat>
            <c:numRef>
              <c:f>'Koss etal Weight Percents'!$AE$9:$AE$21</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'Koss etal Weight Percents'!$AG$9:$AG$21</c:f>
              <c:numCache>
                <c:formatCode>0.000</c:formatCode>
                <c:ptCount val="13"/>
                <c:pt idx="0">
                  <c:v>0</c:v>
                </c:pt>
                <c:pt idx="1">
                  <c:v>0</c:v>
                </c:pt>
                <c:pt idx="2">
                  <c:v>0</c:v>
                </c:pt>
                <c:pt idx="3">
                  <c:v>3.5087379184176981E-4</c:v>
                </c:pt>
                <c:pt idx="4">
                  <c:v>4.4091850015106947E-3</c:v>
                </c:pt>
                <c:pt idx="5">
                  <c:v>1.6196482024240965E-2</c:v>
                </c:pt>
                <c:pt idx="6">
                  <c:v>2.2985822234323813E-2</c:v>
                </c:pt>
                <c:pt idx="7">
                  <c:v>1.5811399897557577E-2</c:v>
                </c:pt>
                <c:pt idx="8">
                  <c:v>2.3354754593309476E-2</c:v>
                </c:pt>
                <c:pt idx="9">
                  <c:v>0</c:v>
                </c:pt>
                <c:pt idx="10">
                  <c:v>0</c:v>
                </c:pt>
                <c:pt idx="11">
                  <c:v>0</c:v>
                </c:pt>
                <c:pt idx="12">
                  <c:v>0</c:v>
                </c:pt>
              </c:numCache>
            </c:numRef>
          </c:val>
          <c:extLst>
            <c:ext xmlns:c16="http://schemas.microsoft.com/office/drawing/2014/chart" uri="{C3380CC4-5D6E-409C-BE32-E72D297353CC}">
              <c16:uniqueId val="{00000001-2B05-45B8-AD28-1D74F3BC2F76}"/>
            </c:ext>
          </c:extLst>
        </c:ser>
        <c:dLbls>
          <c:showLegendKey val="0"/>
          <c:showVal val="0"/>
          <c:showCatName val="0"/>
          <c:showSerName val="0"/>
          <c:showPercent val="0"/>
          <c:showBubbleSize val="0"/>
        </c:dLbls>
        <c:gapWidth val="150"/>
        <c:overlap val="100"/>
        <c:axId val="424204319"/>
        <c:axId val="424208895"/>
      </c:barChart>
      <c:catAx>
        <c:axId val="4242043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log(C*)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8895"/>
        <c:crosses val="autoZero"/>
        <c:auto val="1"/>
        <c:lblAlgn val="ctr"/>
        <c:lblOffset val="100"/>
        <c:noMultiLvlLbl val="0"/>
      </c:catAx>
      <c:valAx>
        <c:axId val="4242088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Weight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43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Lodgepole</a:t>
            </a:r>
            <a:r>
              <a:rPr lang="en-US" baseline="0"/>
              <a:t> Pine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'Koss etal Weight Percents'!$AH$8</c:f>
              <c:strCache>
                <c:ptCount val="1"/>
                <c:pt idx="0">
                  <c:v>Speciated</c:v>
                </c:pt>
              </c:strCache>
            </c:strRef>
          </c:tx>
          <c:spPr>
            <a:solidFill>
              <a:schemeClr val="accent1"/>
            </a:solidFill>
            <a:ln>
              <a:noFill/>
            </a:ln>
            <a:effectLst/>
          </c:spPr>
          <c:invertIfNegative val="0"/>
          <c:cat>
            <c:numRef>
              <c:f>'Koss etal Weight Percents'!$AE$9:$AE$21</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'Koss etal Weight Percents'!$AH$9:$AH$21</c:f>
              <c:numCache>
                <c:formatCode>0.000</c:formatCode>
                <c:ptCount val="13"/>
                <c:pt idx="0">
                  <c:v>5.3727006521897113E-3</c:v>
                </c:pt>
                <c:pt idx="1">
                  <c:v>8.4435333292088536E-5</c:v>
                </c:pt>
                <c:pt idx="2">
                  <c:v>2.4777382901118705E-3</c:v>
                </c:pt>
                <c:pt idx="3">
                  <c:v>1.205001953196385E-2</c:v>
                </c:pt>
                <c:pt idx="4">
                  <c:v>1.9440466828393971E-2</c:v>
                </c:pt>
                <c:pt idx="5">
                  <c:v>1.8359571560426564E-2</c:v>
                </c:pt>
                <c:pt idx="6">
                  <c:v>9.7976604780853974E-2</c:v>
                </c:pt>
                <c:pt idx="7">
                  <c:v>0.10233326272135707</c:v>
                </c:pt>
                <c:pt idx="8">
                  <c:v>0.19079690325502763</c:v>
                </c:pt>
                <c:pt idx="9">
                  <c:v>0.28609703205808429</c:v>
                </c:pt>
                <c:pt idx="10">
                  <c:v>4.5118142950749965E-2</c:v>
                </c:pt>
                <c:pt idx="11">
                  <c:v>3.8684039679633568E-2</c:v>
                </c:pt>
                <c:pt idx="12">
                  <c:v>9.1928755459912567E-2</c:v>
                </c:pt>
              </c:numCache>
            </c:numRef>
          </c:val>
          <c:extLst>
            <c:ext xmlns:c16="http://schemas.microsoft.com/office/drawing/2014/chart" uri="{C3380CC4-5D6E-409C-BE32-E72D297353CC}">
              <c16:uniqueId val="{00000000-8A4A-4B42-8F9A-12191911BA85}"/>
            </c:ext>
          </c:extLst>
        </c:ser>
        <c:ser>
          <c:idx val="1"/>
          <c:order val="1"/>
          <c:tx>
            <c:strRef>
              <c:f>'Koss etal Weight Percents'!$AI$8</c:f>
              <c:strCache>
                <c:ptCount val="1"/>
                <c:pt idx="0">
                  <c:v>Unknown</c:v>
                </c:pt>
              </c:strCache>
            </c:strRef>
          </c:tx>
          <c:spPr>
            <a:solidFill>
              <a:schemeClr val="accent2"/>
            </a:solidFill>
            <a:ln>
              <a:noFill/>
            </a:ln>
            <a:effectLst/>
          </c:spPr>
          <c:invertIfNegative val="0"/>
          <c:cat>
            <c:numRef>
              <c:f>'Koss etal Weight Percents'!$AE$9:$AE$21</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'Koss etal Weight Percents'!$AI$9:$AI$21</c:f>
              <c:numCache>
                <c:formatCode>0.000</c:formatCode>
                <c:ptCount val="13"/>
                <c:pt idx="0">
                  <c:v>0</c:v>
                </c:pt>
                <c:pt idx="1">
                  <c:v>0</c:v>
                </c:pt>
                <c:pt idx="2">
                  <c:v>0</c:v>
                </c:pt>
                <c:pt idx="3">
                  <c:v>4.1289277430025991E-4</c:v>
                </c:pt>
                <c:pt idx="4">
                  <c:v>5.1689989310301776E-3</c:v>
                </c:pt>
                <c:pt idx="5">
                  <c:v>1.5552198526099889E-2</c:v>
                </c:pt>
                <c:pt idx="6">
                  <c:v>2.3694524461935141E-2</c:v>
                </c:pt>
                <c:pt idx="7">
                  <c:v>1.6227845470050871E-2</c:v>
                </c:pt>
                <c:pt idx="8">
                  <c:v>2.822386673458601E-2</c:v>
                </c:pt>
                <c:pt idx="9">
                  <c:v>0</c:v>
                </c:pt>
                <c:pt idx="10">
                  <c:v>0</c:v>
                </c:pt>
                <c:pt idx="11">
                  <c:v>0</c:v>
                </c:pt>
                <c:pt idx="12">
                  <c:v>0</c:v>
                </c:pt>
              </c:numCache>
            </c:numRef>
          </c:val>
          <c:extLst>
            <c:ext xmlns:c16="http://schemas.microsoft.com/office/drawing/2014/chart" uri="{C3380CC4-5D6E-409C-BE32-E72D297353CC}">
              <c16:uniqueId val="{00000001-8A4A-4B42-8F9A-12191911BA85}"/>
            </c:ext>
          </c:extLst>
        </c:ser>
        <c:dLbls>
          <c:showLegendKey val="0"/>
          <c:showVal val="0"/>
          <c:showCatName val="0"/>
          <c:showSerName val="0"/>
          <c:showPercent val="0"/>
          <c:showBubbleSize val="0"/>
        </c:dLbls>
        <c:gapWidth val="150"/>
        <c:overlap val="100"/>
        <c:axId val="424204319"/>
        <c:axId val="424208895"/>
      </c:barChart>
      <c:catAx>
        <c:axId val="4242043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log(C*)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8895"/>
        <c:crosses val="autoZero"/>
        <c:auto val="1"/>
        <c:lblAlgn val="ctr"/>
        <c:lblOffset val="100"/>
        <c:noMultiLvlLbl val="0"/>
      </c:catAx>
      <c:valAx>
        <c:axId val="4242088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Weight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43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Douglas Fir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'Koss etal Weight Percents'!$AJ$8</c:f>
              <c:strCache>
                <c:ptCount val="1"/>
                <c:pt idx="0">
                  <c:v>Speciated</c:v>
                </c:pt>
              </c:strCache>
            </c:strRef>
          </c:tx>
          <c:spPr>
            <a:solidFill>
              <a:schemeClr val="accent1"/>
            </a:solidFill>
            <a:ln>
              <a:noFill/>
            </a:ln>
            <a:effectLst/>
          </c:spPr>
          <c:invertIfNegative val="0"/>
          <c:cat>
            <c:numRef>
              <c:f>'Koss etal Weight Percents'!$AE$9:$AE$21</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'Koss etal Weight Percents'!$AJ$9:$AJ$21</c:f>
              <c:numCache>
                <c:formatCode>0.000</c:formatCode>
                <c:ptCount val="13"/>
                <c:pt idx="0">
                  <c:v>7.0401961397222193E-3</c:v>
                </c:pt>
                <c:pt idx="1">
                  <c:v>6.614606855776946E-5</c:v>
                </c:pt>
                <c:pt idx="2">
                  <c:v>2.4148594929246669E-3</c:v>
                </c:pt>
                <c:pt idx="3">
                  <c:v>1.7306598702520722E-2</c:v>
                </c:pt>
                <c:pt idx="4">
                  <c:v>3.1774255516728557E-2</c:v>
                </c:pt>
                <c:pt idx="5">
                  <c:v>1.743524150668806E-2</c:v>
                </c:pt>
                <c:pt idx="6">
                  <c:v>0.11828668361546757</c:v>
                </c:pt>
                <c:pt idx="7">
                  <c:v>0.11072952762725911</c:v>
                </c:pt>
                <c:pt idx="8">
                  <c:v>0.20797688938578662</c:v>
                </c:pt>
                <c:pt idx="9">
                  <c:v>0.25111215310829998</c:v>
                </c:pt>
                <c:pt idx="10">
                  <c:v>3.1334565073257818E-2</c:v>
                </c:pt>
                <c:pt idx="11">
                  <c:v>2.7335666863043152E-2</c:v>
                </c:pt>
                <c:pt idx="12">
                  <c:v>9.1928755459912567E-2</c:v>
                </c:pt>
              </c:numCache>
            </c:numRef>
          </c:val>
          <c:extLst>
            <c:ext xmlns:c16="http://schemas.microsoft.com/office/drawing/2014/chart" uri="{C3380CC4-5D6E-409C-BE32-E72D297353CC}">
              <c16:uniqueId val="{00000000-A4FA-42BF-941B-C16656B88525}"/>
            </c:ext>
          </c:extLst>
        </c:ser>
        <c:ser>
          <c:idx val="1"/>
          <c:order val="1"/>
          <c:tx>
            <c:strRef>
              <c:f>'Koss etal Weight Percents'!$AK$8</c:f>
              <c:strCache>
                <c:ptCount val="1"/>
                <c:pt idx="0">
                  <c:v>Unknown</c:v>
                </c:pt>
              </c:strCache>
            </c:strRef>
          </c:tx>
          <c:spPr>
            <a:solidFill>
              <a:schemeClr val="accent2"/>
            </a:solidFill>
            <a:ln>
              <a:noFill/>
            </a:ln>
            <a:effectLst/>
          </c:spPr>
          <c:invertIfNegative val="0"/>
          <c:cat>
            <c:numRef>
              <c:f>'Koss etal Weight Percents'!$AE$9:$AE$21</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'Koss etal Weight Percents'!$AK$9:$AK$21</c:f>
              <c:numCache>
                <c:formatCode>0.000</c:formatCode>
                <c:ptCount val="13"/>
                <c:pt idx="0">
                  <c:v>0</c:v>
                </c:pt>
                <c:pt idx="1">
                  <c:v>0</c:v>
                </c:pt>
                <c:pt idx="2">
                  <c:v>0</c:v>
                </c:pt>
                <c:pt idx="3">
                  <c:v>2.7472959274826836E-4</c:v>
                </c:pt>
                <c:pt idx="4">
                  <c:v>3.4278814492598149E-3</c:v>
                </c:pt>
                <c:pt idx="5">
                  <c:v>1.586202099470119E-2</c:v>
                </c:pt>
                <c:pt idx="6">
                  <c:v>2.5367229252521387E-2</c:v>
                </c:pt>
                <c:pt idx="7">
                  <c:v>1.6073341833542046E-2</c:v>
                </c:pt>
                <c:pt idx="8">
                  <c:v>2.4253258317057894E-2</c:v>
                </c:pt>
                <c:pt idx="9">
                  <c:v>0</c:v>
                </c:pt>
                <c:pt idx="10">
                  <c:v>0</c:v>
                </c:pt>
                <c:pt idx="11">
                  <c:v>0</c:v>
                </c:pt>
                <c:pt idx="12">
                  <c:v>0</c:v>
                </c:pt>
              </c:numCache>
            </c:numRef>
          </c:val>
          <c:extLst>
            <c:ext xmlns:c16="http://schemas.microsoft.com/office/drawing/2014/chart" uri="{C3380CC4-5D6E-409C-BE32-E72D297353CC}">
              <c16:uniqueId val="{00000001-A4FA-42BF-941B-C16656B88525}"/>
            </c:ext>
          </c:extLst>
        </c:ser>
        <c:dLbls>
          <c:showLegendKey val="0"/>
          <c:showVal val="0"/>
          <c:showCatName val="0"/>
          <c:showSerName val="0"/>
          <c:showPercent val="0"/>
          <c:showBubbleSize val="0"/>
        </c:dLbls>
        <c:gapWidth val="150"/>
        <c:overlap val="100"/>
        <c:axId val="424204319"/>
        <c:axId val="424208895"/>
      </c:barChart>
      <c:catAx>
        <c:axId val="4242043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log(C*)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8895"/>
        <c:crosses val="autoZero"/>
        <c:auto val="1"/>
        <c:lblAlgn val="ctr"/>
        <c:lblOffset val="100"/>
        <c:noMultiLvlLbl val="0"/>
      </c:catAx>
      <c:valAx>
        <c:axId val="4242088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Weight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43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Subalpine Fir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'Koss etal Weight Percents'!$AL$8</c:f>
              <c:strCache>
                <c:ptCount val="1"/>
                <c:pt idx="0">
                  <c:v>Speciated</c:v>
                </c:pt>
              </c:strCache>
            </c:strRef>
          </c:tx>
          <c:spPr>
            <a:solidFill>
              <a:schemeClr val="accent1"/>
            </a:solidFill>
            <a:ln>
              <a:noFill/>
            </a:ln>
            <a:effectLst/>
          </c:spPr>
          <c:invertIfNegative val="0"/>
          <c:cat>
            <c:numRef>
              <c:f>'Koss etal Weight Percents'!$AE$9:$AE$21</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'Koss etal Weight Percents'!$AL$9:$AL$21</c:f>
              <c:numCache>
                <c:formatCode>0.000</c:formatCode>
                <c:ptCount val="13"/>
                <c:pt idx="0">
                  <c:v>3.1274550200063797E-3</c:v>
                </c:pt>
                <c:pt idx="1">
                  <c:v>1.0277524834266509E-4</c:v>
                </c:pt>
                <c:pt idx="2">
                  <c:v>2.3498664297411072E-3</c:v>
                </c:pt>
                <c:pt idx="3">
                  <c:v>1.0941576149509778E-2</c:v>
                </c:pt>
                <c:pt idx="4">
                  <c:v>2.1862395760513E-2</c:v>
                </c:pt>
                <c:pt idx="5">
                  <c:v>1.9209259850778988E-2</c:v>
                </c:pt>
                <c:pt idx="6">
                  <c:v>9.7914872901638361E-2</c:v>
                </c:pt>
                <c:pt idx="7">
                  <c:v>8.9374357188245546E-2</c:v>
                </c:pt>
                <c:pt idx="8">
                  <c:v>0.25257502761920397</c:v>
                </c:pt>
                <c:pt idx="9">
                  <c:v>0.23432309632466888</c:v>
                </c:pt>
                <c:pt idx="10">
                  <c:v>4.7442364272776823E-2</c:v>
                </c:pt>
                <c:pt idx="11">
                  <c:v>3.0136056287488652E-2</c:v>
                </c:pt>
                <c:pt idx="12">
                  <c:v>9.1928755459912567E-2</c:v>
                </c:pt>
              </c:numCache>
            </c:numRef>
          </c:val>
          <c:extLst>
            <c:ext xmlns:c16="http://schemas.microsoft.com/office/drawing/2014/chart" uri="{C3380CC4-5D6E-409C-BE32-E72D297353CC}">
              <c16:uniqueId val="{00000000-819C-4EA4-8B1F-0C96D938AC03}"/>
            </c:ext>
          </c:extLst>
        </c:ser>
        <c:ser>
          <c:idx val="1"/>
          <c:order val="1"/>
          <c:tx>
            <c:strRef>
              <c:f>'Koss etal Weight Percents'!$AM$8</c:f>
              <c:strCache>
                <c:ptCount val="1"/>
                <c:pt idx="0">
                  <c:v>Unknown</c:v>
                </c:pt>
              </c:strCache>
            </c:strRef>
          </c:tx>
          <c:spPr>
            <a:solidFill>
              <a:schemeClr val="accent2"/>
            </a:solidFill>
            <a:ln>
              <a:noFill/>
            </a:ln>
            <a:effectLst/>
          </c:spPr>
          <c:invertIfNegative val="0"/>
          <c:cat>
            <c:numRef>
              <c:f>'Koss etal Weight Percents'!$AE$9:$AE$21</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'Koss etal Weight Percents'!$AM$9:$AM$21</c:f>
              <c:numCache>
                <c:formatCode>0.000</c:formatCode>
                <c:ptCount val="13"/>
                <c:pt idx="0">
                  <c:v>0</c:v>
                </c:pt>
                <c:pt idx="1">
                  <c:v>0</c:v>
                </c:pt>
                <c:pt idx="2">
                  <c:v>0</c:v>
                </c:pt>
                <c:pt idx="3">
                  <c:v>4.1264147833589427E-4</c:v>
                </c:pt>
                <c:pt idx="4">
                  <c:v>4.0862930698453582E-3</c:v>
                </c:pt>
                <c:pt idx="5">
                  <c:v>1.5366121733785827E-2</c:v>
                </c:pt>
                <c:pt idx="6">
                  <c:v>2.446618658883375E-2</c:v>
                </c:pt>
                <c:pt idx="7">
                  <c:v>1.820201900080028E-2</c:v>
                </c:pt>
                <c:pt idx="8">
                  <c:v>3.6178879615572659E-2</c:v>
                </c:pt>
                <c:pt idx="9">
                  <c:v>0</c:v>
                </c:pt>
                <c:pt idx="10">
                  <c:v>0</c:v>
                </c:pt>
                <c:pt idx="11">
                  <c:v>0</c:v>
                </c:pt>
                <c:pt idx="12">
                  <c:v>0</c:v>
                </c:pt>
              </c:numCache>
            </c:numRef>
          </c:val>
          <c:extLst>
            <c:ext xmlns:c16="http://schemas.microsoft.com/office/drawing/2014/chart" uri="{C3380CC4-5D6E-409C-BE32-E72D297353CC}">
              <c16:uniqueId val="{00000001-819C-4EA4-8B1F-0C96D938AC03}"/>
            </c:ext>
          </c:extLst>
        </c:ser>
        <c:dLbls>
          <c:showLegendKey val="0"/>
          <c:showVal val="0"/>
          <c:showCatName val="0"/>
          <c:showSerName val="0"/>
          <c:showPercent val="0"/>
          <c:showBubbleSize val="0"/>
        </c:dLbls>
        <c:gapWidth val="150"/>
        <c:overlap val="100"/>
        <c:axId val="424204319"/>
        <c:axId val="424208895"/>
      </c:barChart>
      <c:catAx>
        <c:axId val="4242043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log(C*)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8895"/>
        <c:crosses val="autoZero"/>
        <c:auto val="1"/>
        <c:lblAlgn val="ctr"/>
        <c:lblOffset val="100"/>
        <c:noMultiLvlLbl val="0"/>
      </c:catAx>
      <c:valAx>
        <c:axId val="4242088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Weight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43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Engelmann</a:t>
            </a:r>
            <a:r>
              <a:rPr lang="en-US" baseline="0"/>
              <a:t> Spruce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'Koss etal Weight Percents'!$AN$8</c:f>
              <c:strCache>
                <c:ptCount val="1"/>
                <c:pt idx="0">
                  <c:v>Speciated</c:v>
                </c:pt>
              </c:strCache>
            </c:strRef>
          </c:tx>
          <c:spPr>
            <a:solidFill>
              <a:schemeClr val="accent1"/>
            </a:solidFill>
            <a:ln>
              <a:noFill/>
            </a:ln>
            <a:effectLst/>
          </c:spPr>
          <c:invertIfNegative val="0"/>
          <c:cat>
            <c:numRef>
              <c:f>'Koss etal Weight Percents'!$AE$9:$AE$21</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'Koss etal Weight Percents'!$AN$9:$AN$21</c:f>
              <c:numCache>
                <c:formatCode>0.000</c:formatCode>
                <c:ptCount val="13"/>
                <c:pt idx="0">
                  <c:v>5.9607029711318052E-3</c:v>
                </c:pt>
                <c:pt idx="1">
                  <c:v>9.8673285070327094E-5</c:v>
                </c:pt>
                <c:pt idx="2">
                  <c:v>2.7879646966153986E-3</c:v>
                </c:pt>
                <c:pt idx="3">
                  <c:v>1.9079941350260154E-2</c:v>
                </c:pt>
                <c:pt idx="4">
                  <c:v>2.3195640239436849E-2</c:v>
                </c:pt>
                <c:pt idx="5">
                  <c:v>2.6343887416883687E-2</c:v>
                </c:pt>
                <c:pt idx="6">
                  <c:v>0.11244670253830708</c:v>
                </c:pt>
                <c:pt idx="7">
                  <c:v>9.8681506193824001E-2</c:v>
                </c:pt>
                <c:pt idx="8">
                  <c:v>0.17239474582303374</c:v>
                </c:pt>
                <c:pt idx="9">
                  <c:v>0.26677177383936029</c:v>
                </c:pt>
                <c:pt idx="10">
                  <c:v>4.0626997541066981E-2</c:v>
                </c:pt>
                <c:pt idx="11">
                  <c:v>1.8485130951373482E-2</c:v>
                </c:pt>
                <c:pt idx="12">
                  <c:v>9.1928755459912567E-2</c:v>
                </c:pt>
              </c:numCache>
            </c:numRef>
          </c:val>
          <c:extLst>
            <c:ext xmlns:c16="http://schemas.microsoft.com/office/drawing/2014/chart" uri="{C3380CC4-5D6E-409C-BE32-E72D297353CC}">
              <c16:uniqueId val="{00000000-CB30-42F6-A598-3D14688C5C6B}"/>
            </c:ext>
          </c:extLst>
        </c:ser>
        <c:ser>
          <c:idx val="1"/>
          <c:order val="1"/>
          <c:tx>
            <c:strRef>
              <c:f>'Koss etal Weight Percents'!$AO$8</c:f>
              <c:strCache>
                <c:ptCount val="1"/>
                <c:pt idx="0">
                  <c:v>Unknown</c:v>
                </c:pt>
              </c:strCache>
            </c:strRef>
          </c:tx>
          <c:spPr>
            <a:solidFill>
              <a:schemeClr val="accent2"/>
            </a:solidFill>
            <a:ln>
              <a:noFill/>
            </a:ln>
            <a:effectLst/>
          </c:spPr>
          <c:invertIfNegative val="0"/>
          <c:cat>
            <c:numRef>
              <c:f>'Koss etal Weight Percents'!$AE$9:$AE$21</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'Koss etal Weight Percents'!$AO$9:$AO$21</c:f>
              <c:numCache>
                <c:formatCode>0.000</c:formatCode>
                <c:ptCount val="13"/>
                <c:pt idx="0">
                  <c:v>0</c:v>
                </c:pt>
                <c:pt idx="1">
                  <c:v>0</c:v>
                </c:pt>
                <c:pt idx="2">
                  <c:v>0</c:v>
                </c:pt>
                <c:pt idx="3">
                  <c:v>7.4305798425535852E-4</c:v>
                </c:pt>
                <c:pt idx="4">
                  <c:v>6.5859749299303893E-3</c:v>
                </c:pt>
                <c:pt idx="5">
                  <c:v>2.3839322192562792E-2</c:v>
                </c:pt>
                <c:pt idx="6">
                  <c:v>3.4654881375887153E-2</c:v>
                </c:pt>
                <c:pt idx="7">
                  <c:v>2.4632939530303603E-2</c:v>
                </c:pt>
                <c:pt idx="8">
                  <c:v>3.0741401680783785E-2</c:v>
                </c:pt>
                <c:pt idx="9">
                  <c:v>0</c:v>
                </c:pt>
                <c:pt idx="10">
                  <c:v>0</c:v>
                </c:pt>
                <c:pt idx="11">
                  <c:v>0</c:v>
                </c:pt>
                <c:pt idx="12">
                  <c:v>0</c:v>
                </c:pt>
              </c:numCache>
            </c:numRef>
          </c:val>
          <c:extLst>
            <c:ext xmlns:c16="http://schemas.microsoft.com/office/drawing/2014/chart" uri="{C3380CC4-5D6E-409C-BE32-E72D297353CC}">
              <c16:uniqueId val="{00000001-CB30-42F6-A598-3D14688C5C6B}"/>
            </c:ext>
          </c:extLst>
        </c:ser>
        <c:dLbls>
          <c:showLegendKey val="0"/>
          <c:showVal val="0"/>
          <c:showCatName val="0"/>
          <c:showSerName val="0"/>
          <c:showPercent val="0"/>
          <c:showBubbleSize val="0"/>
        </c:dLbls>
        <c:gapWidth val="150"/>
        <c:overlap val="100"/>
        <c:axId val="424204319"/>
        <c:axId val="424208895"/>
      </c:barChart>
      <c:catAx>
        <c:axId val="4242043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log(C*)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8895"/>
        <c:crosses val="autoZero"/>
        <c:auto val="1"/>
        <c:lblAlgn val="ctr"/>
        <c:lblOffset val="100"/>
        <c:noMultiLvlLbl val="0"/>
      </c:catAx>
      <c:valAx>
        <c:axId val="4242088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Weight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43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Loblolly Pine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'Koss etal Weight Percents'!$AP$8</c:f>
              <c:strCache>
                <c:ptCount val="1"/>
                <c:pt idx="0">
                  <c:v>Speciated</c:v>
                </c:pt>
              </c:strCache>
            </c:strRef>
          </c:tx>
          <c:spPr>
            <a:solidFill>
              <a:schemeClr val="accent1"/>
            </a:solidFill>
            <a:ln>
              <a:noFill/>
            </a:ln>
            <a:effectLst/>
          </c:spPr>
          <c:invertIfNegative val="0"/>
          <c:cat>
            <c:numRef>
              <c:f>'Koss etal Weight Percents'!$AE$9:$AE$21</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'Koss etal Weight Percents'!$AP$9:$AP$21</c:f>
              <c:numCache>
                <c:formatCode>0.000</c:formatCode>
                <c:ptCount val="13"/>
                <c:pt idx="0">
                  <c:v>1.1819217614721191E-2</c:v>
                </c:pt>
                <c:pt idx="1">
                  <c:v>5.9506326898740583E-5</c:v>
                </c:pt>
                <c:pt idx="2">
                  <c:v>2.8691714486544367E-3</c:v>
                </c:pt>
                <c:pt idx="3">
                  <c:v>1.531064333134988E-2</c:v>
                </c:pt>
                <c:pt idx="4">
                  <c:v>2.9769621218496183E-2</c:v>
                </c:pt>
                <c:pt idx="5">
                  <c:v>2.6129158790383696E-2</c:v>
                </c:pt>
                <c:pt idx="6">
                  <c:v>0.12171426663340792</c:v>
                </c:pt>
                <c:pt idx="7">
                  <c:v>0.12588174037931465</c:v>
                </c:pt>
                <c:pt idx="8">
                  <c:v>0.19016017842334587</c:v>
                </c:pt>
                <c:pt idx="9">
                  <c:v>0.22697289708550256</c:v>
                </c:pt>
                <c:pt idx="10">
                  <c:v>3.3957176817864879E-2</c:v>
                </c:pt>
                <c:pt idx="11">
                  <c:v>1.7026263303465929E-2</c:v>
                </c:pt>
                <c:pt idx="12">
                  <c:v>9.1928755459912567E-2</c:v>
                </c:pt>
              </c:numCache>
            </c:numRef>
          </c:val>
          <c:extLst>
            <c:ext xmlns:c16="http://schemas.microsoft.com/office/drawing/2014/chart" uri="{C3380CC4-5D6E-409C-BE32-E72D297353CC}">
              <c16:uniqueId val="{00000000-651B-4380-B9E1-5E1C2573AD6D}"/>
            </c:ext>
          </c:extLst>
        </c:ser>
        <c:ser>
          <c:idx val="1"/>
          <c:order val="1"/>
          <c:tx>
            <c:strRef>
              <c:f>'Koss etal Weight Percents'!$AQ$8</c:f>
              <c:strCache>
                <c:ptCount val="1"/>
                <c:pt idx="0">
                  <c:v>Unknown</c:v>
                </c:pt>
              </c:strCache>
            </c:strRef>
          </c:tx>
          <c:spPr>
            <a:solidFill>
              <a:schemeClr val="accent2"/>
            </a:solidFill>
            <a:ln>
              <a:noFill/>
            </a:ln>
            <a:effectLst/>
          </c:spPr>
          <c:invertIfNegative val="0"/>
          <c:cat>
            <c:numRef>
              <c:f>'Koss etal Weight Percents'!$AE$9:$AE$21</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'Koss etal Weight Percents'!$AQ$9:$AQ$21</c:f>
              <c:numCache>
                <c:formatCode>0.000</c:formatCode>
                <c:ptCount val="13"/>
                <c:pt idx="0">
                  <c:v>0</c:v>
                </c:pt>
                <c:pt idx="1">
                  <c:v>0</c:v>
                </c:pt>
                <c:pt idx="2">
                  <c:v>0</c:v>
                </c:pt>
                <c:pt idx="3">
                  <c:v>5.1311675781349965E-4</c:v>
                </c:pt>
                <c:pt idx="4">
                  <c:v>5.7874073402546739E-3</c:v>
                </c:pt>
                <c:pt idx="5">
                  <c:v>2.0958372588566795E-2</c:v>
                </c:pt>
                <c:pt idx="6">
                  <c:v>3.0663552512116752E-2</c:v>
                </c:pt>
                <c:pt idx="7">
                  <c:v>1.9479557051694907E-2</c:v>
                </c:pt>
                <c:pt idx="8">
                  <c:v>2.8999396916235622E-2</c:v>
                </c:pt>
                <c:pt idx="9">
                  <c:v>0</c:v>
                </c:pt>
                <c:pt idx="10">
                  <c:v>0</c:v>
                </c:pt>
                <c:pt idx="11">
                  <c:v>0</c:v>
                </c:pt>
                <c:pt idx="12">
                  <c:v>0</c:v>
                </c:pt>
              </c:numCache>
            </c:numRef>
          </c:val>
          <c:extLst>
            <c:ext xmlns:c16="http://schemas.microsoft.com/office/drawing/2014/chart" uri="{C3380CC4-5D6E-409C-BE32-E72D297353CC}">
              <c16:uniqueId val="{00000001-651B-4380-B9E1-5E1C2573AD6D}"/>
            </c:ext>
          </c:extLst>
        </c:ser>
        <c:dLbls>
          <c:showLegendKey val="0"/>
          <c:showVal val="0"/>
          <c:showCatName val="0"/>
          <c:showSerName val="0"/>
          <c:showPercent val="0"/>
          <c:showBubbleSize val="0"/>
        </c:dLbls>
        <c:gapWidth val="150"/>
        <c:overlap val="100"/>
        <c:axId val="424204319"/>
        <c:axId val="424208895"/>
      </c:barChart>
      <c:catAx>
        <c:axId val="4242043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log(C*)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8895"/>
        <c:crosses val="autoZero"/>
        <c:auto val="1"/>
        <c:lblAlgn val="ctr"/>
        <c:lblOffset val="100"/>
        <c:noMultiLvlLbl val="0"/>
      </c:catAx>
      <c:valAx>
        <c:axId val="4242088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Weight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43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Jeffrey Pine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'Koss etal Weight Percents'!$AR$8</c:f>
              <c:strCache>
                <c:ptCount val="1"/>
                <c:pt idx="0">
                  <c:v>Speciated</c:v>
                </c:pt>
              </c:strCache>
            </c:strRef>
          </c:tx>
          <c:spPr>
            <a:solidFill>
              <a:schemeClr val="accent1"/>
            </a:solidFill>
            <a:ln>
              <a:noFill/>
            </a:ln>
            <a:effectLst/>
          </c:spPr>
          <c:invertIfNegative val="0"/>
          <c:cat>
            <c:numRef>
              <c:f>'Koss etal Weight Percents'!$AE$9:$AE$21</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'Koss etal Weight Percents'!$AR$9:$AR$21</c:f>
              <c:numCache>
                <c:formatCode>0.000</c:formatCode>
                <c:ptCount val="13"/>
                <c:pt idx="0">
                  <c:v>1.2810433484533453E-2</c:v>
                </c:pt>
                <c:pt idx="1">
                  <c:v>8.5033863416533959E-5</c:v>
                </c:pt>
                <c:pt idx="2">
                  <c:v>3.4065510659343017E-3</c:v>
                </c:pt>
                <c:pt idx="3">
                  <c:v>1.9042665599698461E-2</c:v>
                </c:pt>
                <c:pt idx="4">
                  <c:v>3.0186407153068452E-2</c:v>
                </c:pt>
                <c:pt idx="5">
                  <c:v>1.655086709935033E-2</c:v>
                </c:pt>
                <c:pt idx="6">
                  <c:v>0.12855243810600958</c:v>
                </c:pt>
                <c:pt idx="7">
                  <c:v>0.15733142220230178</c:v>
                </c:pt>
                <c:pt idx="8">
                  <c:v>0.16317786792723216</c:v>
                </c:pt>
                <c:pt idx="9">
                  <c:v>0.22155852423623837</c:v>
                </c:pt>
                <c:pt idx="10">
                  <c:v>2.8507505167301779E-2</c:v>
                </c:pt>
                <c:pt idx="11">
                  <c:v>2.010873382948216E-2</c:v>
                </c:pt>
                <c:pt idx="12">
                  <c:v>9.1928755459912567E-2</c:v>
                </c:pt>
              </c:numCache>
            </c:numRef>
          </c:val>
          <c:extLst>
            <c:ext xmlns:c16="http://schemas.microsoft.com/office/drawing/2014/chart" uri="{C3380CC4-5D6E-409C-BE32-E72D297353CC}">
              <c16:uniqueId val="{00000000-F6D7-421E-A85B-0543B82E619F}"/>
            </c:ext>
          </c:extLst>
        </c:ser>
        <c:ser>
          <c:idx val="1"/>
          <c:order val="1"/>
          <c:tx>
            <c:strRef>
              <c:f>'Koss etal Weight Percents'!$AS$8</c:f>
              <c:strCache>
                <c:ptCount val="1"/>
                <c:pt idx="0">
                  <c:v>Unknown</c:v>
                </c:pt>
              </c:strCache>
            </c:strRef>
          </c:tx>
          <c:spPr>
            <a:solidFill>
              <a:schemeClr val="accent2"/>
            </a:solidFill>
            <a:ln>
              <a:noFill/>
            </a:ln>
            <a:effectLst/>
          </c:spPr>
          <c:invertIfNegative val="0"/>
          <c:cat>
            <c:numRef>
              <c:f>'Koss etal Weight Percents'!$AE$9:$AE$21</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'Koss etal Weight Percents'!$AS$9:$AS$21</c:f>
              <c:numCache>
                <c:formatCode>0.000</c:formatCode>
                <c:ptCount val="13"/>
                <c:pt idx="0">
                  <c:v>0</c:v>
                </c:pt>
                <c:pt idx="1">
                  <c:v>0</c:v>
                </c:pt>
                <c:pt idx="2">
                  <c:v>0</c:v>
                </c:pt>
                <c:pt idx="3">
                  <c:v>3.2433686033502343E-4</c:v>
                </c:pt>
                <c:pt idx="4">
                  <c:v>3.8488378790418735E-3</c:v>
                </c:pt>
                <c:pt idx="5">
                  <c:v>1.6046385471695443E-2</c:v>
                </c:pt>
                <c:pt idx="6">
                  <c:v>3.218339628166679E-2</c:v>
                </c:pt>
                <c:pt idx="7">
                  <c:v>2.3181639806605377E-2</c:v>
                </c:pt>
                <c:pt idx="8">
                  <c:v>3.1168198506175013E-2</c:v>
                </c:pt>
                <c:pt idx="9">
                  <c:v>0</c:v>
                </c:pt>
                <c:pt idx="10">
                  <c:v>0</c:v>
                </c:pt>
                <c:pt idx="11">
                  <c:v>0</c:v>
                </c:pt>
                <c:pt idx="12">
                  <c:v>0</c:v>
                </c:pt>
              </c:numCache>
            </c:numRef>
          </c:val>
          <c:extLst>
            <c:ext xmlns:c16="http://schemas.microsoft.com/office/drawing/2014/chart" uri="{C3380CC4-5D6E-409C-BE32-E72D297353CC}">
              <c16:uniqueId val="{00000001-F6D7-421E-A85B-0543B82E619F}"/>
            </c:ext>
          </c:extLst>
        </c:ser>
        <c:dLbls>
          <c:showLegendKey val="0"/>
          <c:showVal val="0"/>
          <c:showCatName val="0"/>
          <c:showSerName val="0"/>
          <c:showPercent val="0"/>
          <c:showBubbleSize val="0"/>
        </c:dLbls>
        <c:gapWidth val="150"/>
        <c:overlap val="100"/>
        <c:axId val="424204319"/>
        <c:axId val="424208895"/>
      </c:barChart>
      <c:catAx>
        <c:axId val="4242043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log(C*)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8895"/>
        <c:crosses val="autoZero"/>
        <c:auto val="1"/>
        <c:lblAlgn val="ctr"/>
        <c:lblOffset val="100"/>
        <c:noMultiLvlLbl val="0"/>
      </c:catAx>
      <c:valAx>
        <c:axId val="4242088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Weight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43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Juniper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'Koss etal Weight Percents'!$AT$8</c:f>
              <c:strCache>
                <c:ptCount val="1"/>
                <c:pt idx="0">
                  <c:v>Speciated</c:v>
                </c:pt>
              </c:strCache>
            </c:strRef>
          </c:tx>
          <c:spPr>
            <a:solidFill>
              <a:schemeClr val="accent1"/>
            </a:solidFill>
            <a:ln>
              <a:noFill/>
            </a:ln>
            <a:effectLst/>
          </c:spPr>
          <c:invertIfNegative val="0"/>
          <c:cat>
            <c:numRef>
              <c:f>'Koss etal Weight Percents'!$AE$9:$AE$21</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'Koss etal Weight Percents'!$AT$9:$AT$21</c:f>
              <c:numCache>
                <c:formatCode>0.000</c:formatCode>
                <c:ptCount val="13"/>
                <c:pt idx="0">
                  <c:v>1.5365573767474308E-3</c:v>
                </c:pt>
                <c:pt idx="1">
                  <c:v>8.1067861425872503E-5</c:v>
                </c:pt>
                <c:pt idx="2">
                  <c:v>1.1903737504305293E-3</c:v>
                </c:pt>
                <c:pt idx="3">
                  <c:v>6.2799333366185869E-3</c:v>
                </c:pt>
                <c:pt idx="4">
                  <c:v>1.0144583468018102E-2</c:v>
                </c:pt>
                <c:pt idx="5">
                  <c:v>1.7301757547389642E-2</c:v>
                </c:pt>
                <c:pt idx="6">
                  <c:v>7.5144552600478601E-2</c:v>
                </c:pt>
                <c:pt idx="7">
                  <c:v>7.5789158566721734E-2</c:v>
                </c:pt>
                <c:pt idx="8">
                  <c:v>0.2562463270426622</c:v>
                </c:pt>
                <c:pt idx="9">
                  <c:v>0.28877602351651405</c:v>
                </c:pt>
                <c:pt idx="10">
                  <c:v>5.4834076206172276E-2</c:v>
                </c:pt>
                <c:pt idx="11">
                  <c:v>5.4902042995919491E-2</c:v>
                </c:pt>
                <c:pt idx="12">
                  <c:v>9.1928755459912567E-2</c:v>
                </c:pt>
              </c:numCache>
            </c:numRef>
          </c:val>
          <c:extLst>
            <c:ext xmlns:c16="http://schemas.microsoft.com/office/drawing/2014/chart" uri="{C3380CC4-5D6E-409C-BE32-E72D297353CC}">
              <c16:uniqueId val="{00000000-2459-447D-9318-C691284B7D2F}"/>
            </c:ext>
          </c:extLst>
        </c:ser>
        <c:ser>
          <c:idx val="1"/>
          <c:order val="1"/>
          <c:tx>
            <c:strRef>
              <c:f>'Koss etal Weight Percents'!$AU$8</c:f>
              <c:strCache>
                <c:ptCount val="1"/>
                <c:pt idx="0">
                  <c:v>Unknown</c:v>
                </c:pt>
              </c:strCache>
            </c:strRef>
          </c:tx>
          <c:spPr>
            <a:solidFill>
              <a:schemeClr val="accent2"/>
            </a:solidFill>
            <a:ln>
              <a:noFill/>
            </a:ln>
            <a:effectLst/>
          </c:spPr>
          <c:invertIfNegative val="0"/>
          <c:cat>
            <c:numRef>
              <c:f>'Koss etal Weight Percents'!$AE$9:$AE$21</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'Koss etal Weight Percents'!$AU$9:$AU$21</c:f>
              <c:numCache>
                <c:formatCode>0.000</c:formatCode>
                <c:ptCount val="13"/>
                <c:pt idx="0">
                  <c:v>0</c:v>
                </c:pt>
                <c:pt idx="1">
                  <c:v>0</c:v>
                </c:pt>
                <c:pt idx="2">
                  <c:v>0</c:v>
                </c:pt>
                <c:pt idx="3">
                  <c:v>1.5079354899473206E-4</c:v>
                </c:pt>
                <c:pt idx="4">
                  <c:v>2.3375557260165119E-3</c:v>
                </c:pt>
                <c:pt idx="5">
                  <c:v>9.0405586699996311E-3</c:v>
                </c:pt>
                <c:pt idx="6">
                  <c:v>1.5078606287886973E-2</c:v>
                </c:pt>
                <c:pt idx="7">
                  <c:v>9.9734812657557813E-3</c:v>
                </c:pt>
                <c:pt idx="8">
                  <c:v>2.9263794772336486E-2</c:v>
                </c:pt>
                <c:pt idx="9">
                  <c:v>0</c:v>
                </c:pt>
                <c:pt idx="10">
                  <c:v>0</c:v>
                </c:pt>
                <c:pt idx="11">
                  <c:v>0</c:v>
                </c:pt>
                <c:pt idx="12">
                  <c:v>0</c:v>
                </c:pt>
              </c:numCache>
            </c:numRef>
          </c:val>
          <c:extLst>
            <c:ext xmlns:c16="http://schemas.microsoft.com/office/drawing/2014/chart" uri="{C3380CC4-5D6E-409C-BE32-E72D297353CC}">
              <c16:uniqueId val="{00000001-2459-447D-9318-C691284B7D2F}"/>
            </c:ext>
          </c:extLst>
        </c:ser>
        <c:dLbls>
          <c:showLegendKey val="0"/>
          <c:showVal val="0"/>
          <c:showCatName val="0"/>
          <c:showSerName val="0"/>
          <c:showPercent val="0"/>
          <c:showBubbleSize val="0"/>
        </c:dLbls>
        <c:gapWidth val="150"/>
        <c:overlap val="100"/>
        <c:axId val="424204319"/>
        <c:axId val="424208895"/>
      </c:barChart>
      <c:catAx>
        <c:axId val="4242043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log(C*)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8895"/>
        <c:crosses val="autoZero"/>
        <c:auto val="1"/>
        <c:lblAlgn val="ctr"/>
        <c:lblOffset val="100"/>
        <c:noMultiLvlLbl val="0"/>
      </c:catAx>
      <c:valAx>
        <c:axId val="4242088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Weight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43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Sage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'Koss etal Weight Percents'!$AV$8</c:f>
              <c:strCache>
                <c:ptCount val="1"/>
                <c:pt idx="0">
                  <c:v>Speciated</c:v>
                </c:pt>
              </c:strCache>
            </c:strRef>
          </c:tx>
          <c:spPr>
            <a:solidFill>
              <a:schemeClr val="accent1"/>
            </a:solidFill>
            <a:ln>
              <a:noFill/>
            </a:ln>
            <a:effectLst/>
          </c:spPr>
          <c:invertIfNegative val="0"/>
          <c:cat>
            <c:numRef>
              <c:f>'Koss etal Weight Percents'!$AE$9:$AE$21</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'Koss etal Weight Percents'!$AV$9:$AV$21</c:f>
              <c:numCache>
                <c:formatCode>0.000</c:formatCode>
                <c:ptCount val="13"/>
                <c:pt idx="0">
                  <c:v>1.2234039160554143E-3</c:v>
                </c:pt>
                <c:pt idx="1">
                  <c:v>9.2580923134402468E-5</c:v>
                </c:pt>
                <c:pt idx="2">
                  <c:v>2.3514247123994866E-3</c:v>
                </c:pt>
                <c:pt idx="3">
                  <c:v>6.7176590538486954E-3</c:v>
                </c:pt>
                <c:pt idx="4">
                  <c:v>1.0048947150330235E-2</c:v>
                </c:pt>
                <c:pt idx="5">
                  <c:v>1.0323034946112327E-2</c:v>
                </c:pt>
                <c:pt idx="6">
                  <c:v>7.8803235777223188E-2</c:v>
                </c:pt>
                <c:pt idx="7">
                  <c:v>9.0039069879265909E-2</c:v>
                </c:pt>
                <c:pt idx="8">
                  <c:v>0.20960601656223632</c:v>
                </c:pt>
                <c:pt idx="9">
                  <c:v>0.33256557546236415</c:v>
                </c:pt>
                <c:pt idx="10">
                  <c:v>4.7927430626663506E-2</c:v>
                </c:pt>
                <c:pt idx="11">
                  <c:v>4.2776683244131683E-2</c:v>
                </c:pt>
                <c:pt idx="12">
                  <c:v>9.1928755459912567E-2</c:v>
                </c:pt>
              </c:numCache>
            </c:numRef>
          </c:val>
          <c:extLst>
            <c:ext xmlns:c16="http://schemas.microsoft.com/office/drawing/2014/chart" uri="{C3380CC4-5D6E-409C-BE32-E72D297353CC}">
              <c16:uniqueId val="{00000000-6A2E-4304-B192-CB56810F7F63}"/>
            </c:ext>
          </c:extLst>
        </c:ser>
        <c:ser>
          <c:idx val="1"/>
          <c:order val="1"/>
          <c:tx>
            <c:strRef>
              <c:f>'Koss etal Weight Percents'!$AW$8</c:f>
              <c:strCache>
                <c:ptCount val="1"/>
                <c:pt idx="0">
                  <c:v>Unknown</c:v>
                </c:pt>
              </c:strCache>
            </c:strRef>
          </c:tx>
          <c:spPr>
            <a:solidFill>
              <a:schemeClr val="accent2"/>
            </a:solidFill>
            <a:ln>
              <a:noFill/>
            </a:ln>
            <a:effectLst/>
          </c:spPr>
          <c:invertIfNegative val="0"/>
          <c:cat>
            <c:numRef>
              <c:f>'Koss etal Weight Percents'!$AE$9:$AE$21</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'Koss etal Weight Percents'!$AW$9:$AW$21</c:f>
              <c:numCache>
                <c:formatCode>0.000</c:formatCode>
                <c:ptCount val="13"/>
                <c:pt idx="0">
                  <c:v>0</c:v>
                </c:pt>
                <c:pt idx="1">
                  <c:v>0</c:v>
                </c:pt>
                <c:pt idx="2">
                  <c:v>0</c:v>
                </c:pt>
                <c:pt idx="3">
                  <c:v>2.2260778224915479E-4</c:v>
                </c:pt>
                <c:pt idx="4">
                  <c:v>3.1367372683247107E-3</c:v>
                </c:pt>
                <c:pt idx="5">
                  <c:v>1.3013106969730624E-2</c:v>
                </c:pt>
                <c:pt idx="6">
                  <c:v>1.8868069512813088E-2</c:v>
                </c:pt>
                <c:pt idx="7">
                  <c:v>1.2334073823438894E-2</c:v>
                </c:pt>
                <c:pt idx="8">
                  <c:v>2.8021586929765953E-2</c:v>
                </c:pt>
                <c:pt idx="9">
                  <c:v>0</c:v>
                </c:pt>
                <c:pt idx="10">
                  <c:v>0</c:v>
                </c:pt>
                <c:pt idx="11">
                  <c:v>0</c:v>
                </c:pt>
                <c:pt idx="12">
                  <c:v>0</c:v>
                </c:pt>
              </c:numCache>
            </c:numRef>
          </c:val>
          <c:extLst>
            <c:ext xmlns:c16="http://schemas.microsoft.com/office/drawing/2014/chart" uri="{C3380CC4-5D6E-409C-BE32-E72D297353CC}">
              <c16:uniqueId val="{00000001-6A2E-4304-B192-CB56810F7F63}"/>
            </c:ext>
          </c:extLst>
        </c:ser>
        <c:dLbls>
          <c:showLegendKey val="0"/>
          <c:showVal val="0"/>
          <c:showCatName val="0"/>
          <c:showSerName val="0"/>
          <c:showPercent val="0"/>
          <c:showBubbleSize val="0"/>
        </c:dLbls>
        <c:gapWidth val="150"/>
        <c:overlap val="100"/>
        <c:axId val="424204319"/>
        <c:axId val="424208895"/>
      </c:barChart>
      <c:catAx>
        <c:axId val="4242043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log(C*)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8895"/>
        <c:crosses val="autoZero"/>
        <c:auto val="1"/>
        <c:lblAlgn val="ctr"/>
        <c:lblOffset val="100"/>
        <c:noMultiLvlLbl val="0"/>
      </c:catAx>
      <c:valAx>
        <c:axId val="4242088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Weight</a:t>
                </a:r>
                <a:r>
                  <a:rPr lang="en-US" baseline="0"/>
                  <a:t> %</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43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Douglas Fir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'Koss etal Emission Factors'!$BE$11</c:f>
              <c:strCache>
                <c:ptCount val="1"/>
                <c:pt idx="0">
                  <c:v>Speciated</c:v>
                </c:pt>
              </c:strCache>
            </c:strRef>
          </c:tx>
          <c:spPr>
            <a:solidFill>
              <a:schemeClr val="accent1"/>
            </a:solidFill>
            <a:ln>
              <a:noFill/>
            </a:ln>
            <a:effectLst/>
          </c:spPr>
          <c:invertIfNegative val="0"/>
          <c:cat>
            <c:numRef>
              <c:f>'Koss etal Emission Factors'!$AZ$12:$AZ$23</c:f>
              <c:numCache>
                <c:formatCode>General</c:formatCode>
                <c:ptCount val="12"/>
                <c:pt idx="0">
                  <c:v>0</c:v>
                </c:pt>
                <c:pt idx="1">
                  <c:v>1</c:v>
                </c:pt>
                <c:pt idx="2">
                  <c:v>2</c:v>
                </c:pt>
                <c:pt idx="3">
                  <c:v>3</c:v>
                </c:pt>
                <c:pt idx="4">
                  <c:v>4</c:v>
                </c:pt>
                <c:pt idx="5">
                  <c:v>5</c:v>
                </c:pt>
                <c:pt idx="6">
                  <c:v>6</c:v>
                </c:pt>
                <c:pt idx="7">
                  <c:v>7</c:v>
                </c:pt>
                <c:pt idx="8">
                  <c:v>8</c:v>
                </c:pt>
                <c:pt idx="9">
                  <c:v>9</c:v>
                </c:pt>
                <c:pt idx="10">
                  <c:v>10</c:v>
                </c:pt>
                <c:pt idx="11">
                  <c:v>11</c:v>
                </c:pt>
              </c:numCache>
            </c:numRef>
          </c:cat>
          <c:val>
            <c:numRef>
              <c:f>'Koss etal Emission Factors'!$BE$12:$BE$23</c:f>
              <c:numCache>
                <c:formatCode>0.000</c:formatCode>
                <c:ptCount val="12"/>
                <c:pt idx="0">
                  <c:v>0.242871110674721</c:v>
                </c:pt>
                <c:pt idx="1">
                  <c:v>2.2818922681358102E-3</c:v>
                </c:pt>
                <c:pt idx="2">
                  <c:v>8.3307282287329643E-2</c:v>
                </c:pt>
                <c:pt idx="3">
                  <c:v>0.59703916843554561</c:v>
                </c:pt>
                <c:pt idx="4">
                  <c:v>1.0961411550267868</c:v>
                </c:pt>
                <c:pt idx="5">
                  <c:v>0.60147705910057292</c:v>
                </c:pt>
                <c:pt idx="6">
                  <c:v>4.0806275361600122</c:v>
                </c:pt>
                <c:pt idx="7">
                  <c:v>3.8199224603393995</c:v>
                </c:pt>
                <c:pt idx="8">
                  <c:v>7.174740180149672</c:v>
                </c:pt>
                <c:pt idx="9">
                  <c:v>8.6628108534117878</c:v>
                </c:pt>
                <c:pt idx="10">
                  <c:v>1.0809728125204932</c:v>
                </c:pt>
                <c:pt idx="11">
                  <c:v>0.94301971710740007</c:v>
                </c:pt>
              </c:numCache>
            </c:numRef>
          </c:val>
          <c:extLst>
            <c:ext xmlns:c16="http://schemas.microsoft.com/office/drawing/2014/chart" uri="{C3380CC4-5D6E-409C-BE32-E72D297353CC}">
              <c16:uniqueId val="{00000000-6600-424E-98C7-8C873DCDEC88}"/>
            </c:ext>
          </c:extLst>
        </c:ser>
        <c:ser>
          <c:idx val="1"/>
          <c:order val="1"/>
          <c:tx>
            <c:strRef>
              <c:f>'Koss etal Emission Factors'!$BF$11</c:f>
              <c:strCache>
                <c:ptCount val="1"/>
                <c:pt idx="0">
                  <c:v>Unknown</c:v>
                </c:pt>
              </c:strCache>
            </c:strRef>
          </c:tx>
          <c:spPr>
            <a:solidFill>
              <a:schemeClr val="accent2"/>
            </a:solidFill>
            <a:ln>
              <a:noFill/>
            </a:ln>
            <a:effectLst/>
          </c:spPr>
          <c:invertIfNegative val="0"/>
          <c:cat>
            <c:numRef>
              <c:f>'Koss etal Emission Factors'!$AZ$12:$AZ$23</c:f>
              <c:numCache>
                <c:formatCode>General</c:formatCode>
                <c:ptCount val="12"/>
                <c:pt idx="0">
                  <c:v>0</c:v>
                </c:pt>
                <c:pt idx="1">
                  <c:v>1</c:v>
                </c:pt>
                <c:pt idx="2">
                  <c:v>2</c:v>
                </c:pt>
                <c:pt idx="3">
                  <c:v>3</c:v>
                </c:pt>
                <c:pt idx="4">
                  <c:v>4</c:v>
                </c:pt>
                <c:pt idx="5">
                  <c:v>5</c:v>
                </c:pt>
                <c:pt idx="6">
                  <c:v>6</c:v>
                </c:pt>
                <c:pt idx="7">
                  <c:v>7</c:v>
                </c:pt>
                <c:pt idx="8">
                  <c:v>8</c:v>
                </c:pt>
                <c:pt idx="9">
                  <c:v>9</c:v>
                </c:pt>
                <c:pt idx="10">
                  <c:v>10</c:v>
                </c:pt>
                <c:pt idx="11">
                  <c:v>11</c:v>
                </c:pt>
              </c:numCache>
            </c:numRef>
          </c:cat>
          <c:val>
            <c:numRef>
              <c:f>'Koss etal Emission Factors'!$BF$12:$BF$23</c:f>
              <c:numCache>
                <c:formatCode>0.000</c:formatCode>
                <c:ptCount val="12"/>
                <c:pt idx="0">
                  <c:v>0</c:v>
                </c:pt>
                <c:pt idx="1">
                  <c:v>0</c:v>
                </c:pt>
                <c:pt idx="2">
                  <c:v>0</c:v>
                </c:pt>
                <c:pt idx="3">
                  <c:v>9.4775599999999995E-3</c:v>
                </c:pt>
                <c:pt idx="4">
                  <c:v>0.118254287</c:v>
                </c:pt>
                <c:pt idx="5">
                  <c:v>0.54720445000000018</c:v>
                </c:pt>
                <c:pt idx="6">
                  <c:v>0.87511299700000011</c:v>
                </c:pt>
                <c:pt idx="7">
                  <c:v>0.55449454899999995</c:v>
                </c:pt>
                <c:pt idx="8">
                  <c:v>0.83668347700000012</c:v>
                </c:pt>
                <c:pt idx="9">
                  <c:v>0</c:v>
                </c:pt>
                <c:pt idx="10">
                  <c:v>0</c:v>
                </c:pt>
                <c:pt idx="11">
                  <c:v>0</c:v>
                </c:pt>
              </c:numCache>
            </c:numRef>
          </c:val>
          <c:extLst>
            <c:ext xmlns:c16="http://schemas.microsoft.com/office/drawing/2014/chart" uri="{C3380CC4-5D6E-409C-BE32-E72D297353CC}">
              <c16:uniqueId val="{00000001-6600-424E-98C7-8C873DCDEC88}"/>
            </c:ext>
          </c:extLst>
        </c:ser>
        <c:dLbls>
          <c:showLegendKey val="0"/>
          <c:showVal val="0"/>
          <c:showCatName val="0"/>
          <c:showSerName val="0"/>
          <c:showPercent val="0"/>
          <c:showBubbleSize val="0"/>
        </c:dLbls>
        <c:gapWidth val="150"/>
        <c:overlap val="100"/>
        <c:axId val="424204319"/>
        <c:axId val="424208895"/>
      </c:barChart>
      <c:catAx>
        <c:axId val="4242043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log(C*)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8895"/>
        <c:crosses val="autoZero"/>
        <c:auto val="1"/>
        <c:lblAlgn val="ctr"/>
        <c:lblOffset val="100"/>
        <c:noMultiLvlLbl val="0"/>
      </c:catAx>
      <c:valAx>
        <c:axId val="4242088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EF</a:t>
                </a:r>
                <a:r>
                  <a:rPr lang="en-US" baseline="0"/>
                  <a:t> [g VOC/kg fuel]</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43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Manzanita, "uncontaminated"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'Koss etal Weight Percents'!$AX$8</c:f>
              <c:strCache>
                <c:ptCount val="1"/>
                <c:pt idx="0">
                  <c:v>Speciated</c:v>
                </c:pt>
              </c:strCache>
            </c:strRef>
          </c:tx>
          <c:spPr>
            <a:solidFill>
              <a:schemeClr val="accent1"/>
            </a:solidFill>
            <a:ln>
              <a:noFill/>
            </a:ln>
            <a:effectLst/>
          </c:spPr>
          <c:invertIfNegative val="0"/>
          <c:cat>
            <c:numRef>
              <c:f>'Koss etal Weight Percents'!$AE$9:$AE$21</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'Koss etal Weight Percents'!$AX$9:$AX$21</c:f>
              <c:numCache>
                <c:formatCode>0.000</c:formatCode>
                <c:ptCount val="13"/>
                <c:pt idx="0">
                  <c:v>2.4120980616811564E-3</c:v>
                </c:pt>
                <c:pt idx="1">
                  <c:v>7.9138812114433821E-5</c:v>
                </c:pt>
                <c:pt idx="2">
                  <c:v>8.2103433848194404E-3</c:v>
                </c:pt>
                <c:pt idx="3">
                  <c:v>8.7009810597088386E-3</c:v>
                </c:pt>
                <c:pt idx="4">
                  <c:v>1.7107259767643039E-2</c:v>
                </c:pt>
                <c:pt idx="5">
                  <c:v>8.9127513404096033E-3</c:v>
                </c:pt>
                <c:pt idx="6">
                  <c:v>9.7359385127200188E-2</c:v>
                </c:pt>
                <c:pt idx="7">
                  <c:v>0.1164067905770413</c:v>
                </c:pt>
                <c:pt idx="8">
                  <c:v>0.20837865896230781</c:v>
                </c:pt>
                <c:pt idx="9">
                  <c:v>0.29018131929981378</c:v>
                </c:pt>
                <c:pt idx="10">
                  <c:v>3.8467509728874028E-2</c:v>
                </c:pt>
                <c:pt idx="11">
                  <c:v>3.5270269479798548E-2</c:v>
                </c:pt>
                <c:pt idx="12">
                  <c:v>9.1928755459912567E-2</c:v>
                </c:pt>
              </c:numCache>
            </c:numRef>
          </c:val>
          <c:extLst>
            <c:ext xmlns:c16="http://schemas.microsoft.com/office/drawing/2014/chart" uri="{C3380CC4-5D6E-409C-BE32-E72D297353CC}">
              <c16:uniqueId val="{00000000-67A3-4B5D-A789-487833777E0F}"/>
            </c:ext>
          </c:extLst>
        </c:ser>
        <c:ser>
          <c:idx val="1"/>
          <c:order val="1"/>
          <c:tx>
            <c:strRef>
              <c:f>'Koss etal Weight Percents'!$AY$8</c:f>
              <c:strCache>
                <c:ptCount val="1"/>
                <c:pt idx="0">
                  <c:v>Unknown</c:v>
                </c:pt>
              </c:strCache>
            </c:strRef>
          </c:tx>
          <c:spPr>
            <a:solidFill>
              <a:schemeClr val="accent2"/>
            </a:solidFill>
            <a:ln>
              <a:noFill/>
            </a:ln>
            <a:effectLst/>
          </c:spPr>
          <c:invertIfNegative val="0"/>
          <c:cat>
            <c:numRef>
              <c:f>'Koss etal Weight Percents'!$AE$9:$AE$21</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'Koss etal Weight Percents'!$AY$9:$AY$21</c:f>
              <c:numCache>
                <c:formatCode>0.000</c:formatCode>
                <c:ptCount val="13"/>
                <c:pt idx="0">
                  <c:v>0</c:v>
                </c:pt>
                <c:pt idx="1">
                  <c:v>0</c:v>
                </c:pt>
                <c:pt idx="2">
                  <c:v>0</c:v>
                </c:pt>
                <c:pt idx="3">
                  <c:v>3.7015732905920136E-4</c:v>
                </c:pt>
                <c:pt idx="4">
                  <c:v>3.0257132585546531E-3</c:v>
                </c:pt>
                <c:pt idx="5">
                  <c:v>1.6961890011077674E-2</c:v>
                </c:pt>
                <c:pt idx="6">
                  <c:v>2.264804410513295E-2</c:v>
                </c:pt>
                <c:pt idx="7">
                  <c:v>1.3864398847280178E-2</c:v>
                </c:pt>
                <c:pt idx="8">
                  <c:v>1.9714535387570092E-2</c:v>
                </c:pt>
                <c:pt idx="9">
                  <c:v>0</c:v>
                </c:pt>
                <c:pt idx="10">
                  <c:v>0</c:v>
                </c:pt>
                <c:pt idx="11">
                  <c:v>0</c:v>
                </c:pt>
                <c:pt idx="12">
                  <c:v>0</c:v>
                </c:pt>
              </c:numCache>
            </c:numRef>
          </c:val>
          <c:extLst>
            <c:ext xmlns:c16="http://schemas.microsoft.com/office/drawing/2014/chart" uri="{C3380CC4-5D6E-409C-BE32-E72D297353CC}">
              <c16:uniqueId val="{00000001-67A3-4B5D-A789-487833777E0F}"/>
            </c:ext>
          </c:extLst>
        </c:ser>
        <c:dLbls>
          <c:showLegendKey val="0"/>
          <c:showVal val="0"/>
          <c:showCatName val="0"/>
          <c:showSerName val="0"/>
          <c:showPercent val="0"/>
          <c:showBubbleSize val="0"/>
        </c:dLbls>
        <c:gapWidth val="150"/>
        <c:overlap val="100"/>
        <c:axId val="424204319"/>
        <c:axId val="424208895"/>
      </c:barChart>
      <c:catAx>
        <c:axId val="4242043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log(C*)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8895"/>
        <c:crosses val="autoZero"/>
        <c:auto val="1"/>
        <c:lblAlgn val="ctr"/>
        <c:lblOffset val="100"/>
        <c:noMultiLvlLbl val="0"/>
      </c:catAx>
      <c:valAx>
        <c:axId val="4242088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Weight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43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Manzanita, "contaminated"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'Koss etal Weight Percents'!$AZ$8</c:f>
              <c:strCache>
                <c:ptCount val="1"/>
                <c:pt idx="0">
                  <c:v>Speciated</c:v>
                </c:pt>
              </c:strCache>
            </c:strRef>
          </c:tx>
          <c:spPr>
            <a:solidFill>
              <a:schemeClr val="accent1"/>
            </a:solidFill>
            <a:ln>
              <a:noFill/>
            </a:ln>
            <a:effectLst/>
          </c:spPr>
          <c:invertIfNegative val="0"/>
          <c:cat>
            <c:numRef>
              <c:f>'Koss etal Weight Percents'!$AE$9:$AE$21</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'Koss etal Weight Percents'!$AZ$9:$AZ$21</c:f>
              <c:numCache>
                <c:formatCode>0.000</c:formatCode>
                <c:ptCount val="13"/>
                <c:pt idx="0">
                  <c:v>2.7706484270104254E-3</c:v>
                </c:pt>
                <c:pt idx="1">
                  <c:v>8.4962773048302472E-5</c:v>
                </c:pt>
                <c:pt idx="2">
                  <c:v>7.3273362050059257E-3</c:v>
                </c:pt>
                <c:pt idx="3">
                  <c:v>9.2594410220278329E-3</c:v>
                </c:pt>
                <c:pt idx="4">
                  <c:v>1.9333657131277528E-2</c:v>
                </c:pt>
                <c:pt idx="5">
                  <c:v>9.0598896314696246E-3</c:v>
                </c:pt>
                <c:pt idx="6">
                  <c:v>0.100355980034148</c:v>
                </c:pt>
                <c:pt idx="7">
                  <c:v>0.12739421535645648</c:v>
                </c:pt>
                <c:pt idx="8">
                  <c:v>0.1975489727038455</c:v>
                </c:pt>
                <c:pt idx="9">
                  <c:v>0.28061779558842104</c:v>
                </c:pt>
                <c:pt idx="10">
                  <c:v>3.7777960645858172E-2</c:v>
                </c:pt>
                <c:pt idx="11">
                  <c:v>3.4674286660487275E-2</c:v>
                </c:pt>
                <c:pt idx="12">
                  <c:v>9.1928755459912567E-2</c:v>
                </c:pt>
              </c:numCache>
            </c:numRef>
          </c:val>
          <c:extLst>
            <c:ext xmlns:c16="http://schemas.microsoft.com/office/drawing/2014/chart" uri="{C3380CC4-5D6E-409C-BE32-E72D297353CC}">
              <c16:uniqueId val="{00000000-5E7B-40A4-8CA0-B0704B6854E4}"/>
            </c:ext>
          </c:extLst>
        </c:ser>
        <c:ser>
          <c:idx val="1"/>
          <c:order val="1"/>
          <c:tx>
            <c:strRef>
              <c:f>'Koss etal Weight Percents'!$BA$8</c:f>
              <c:strCache>
                <c:ptCount val="1"/>
                <c:pt idx="0">
                  <c:v>Unknown</c:v>
                </c:pt>
              </c:strCache>
            </c:strRef>
          </c:tx>
          <c:spPr>
            <a:solidFill>
              <a:schemeClr val="accent2"/>
            </a:solidFill>
            <a:ln>
              <a:noFill/>
            </a:ln>
            <a:effectLst/>
          </c:spPr>
          <c:invertIfNegative val="0"/>
          <c:cat>
            <c:numRef>
              <c:f>'Koss etal Weight Percents'!$AE$9:$AE$21</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'Koss etal Weight Percents'!$BA$9:$BA$21</c:f>
              <c:numCache>
                <c:formatCode>0.000</c:formatCode>
                <c:ptCount val="13"/>
                <c:pt idx="0">
                  <c:v>0</c:v>
                </c:pt>
                <c:pt idx="1">
                  <c:v>0</c:v>
                </c:pt>
                <c:pt idx="2">
                  <c:v>0</c:v>
                </c:pt>
                <c:pt idx="3">
                  <c:v>3.8744930897521943E-4</c:v>
                </c:pt>
                <c:pt idx="4">
                  <c:v>3.0709874828852889E-3</c:v>
                </c:pt>
                <c:pt idx="5">
                  <c:v>1.8495646469556391E-2</c:v>
                </c:pt>
                <c:pt idx="6">
                  <c:v>2.3533377323333333E-2</c:v>
                </c:pt>
                <c:pt idx="7">
                  <c:v>1.4868662520410204E-2</c:v>
                </c:pt>
                <c:pt idx="8">
                  <c:v>2.150997525587035E-2</c:v>
                </c:pt>
                <c:pt idx="9">
                  <c:v>0</c:v>
                </c:pt>
                <c:pt idx="10">
                  <c:v>0</c:v>
                </c:pt>
                <c:pt idx="11">
                  <c:v>0</c:v>
                </c:pt>
                <c:pt idx="12">
                  <c:v>0</c:v>
                </c:pt>
              </c:numCache>
            </c:numRef>
          </c:val>
          <c:extLst>
            <c:ext xmlns:c16="http://schemas.microsoft.com/office/drawing/2014/chart" uri="{C3380CC4-5D6E-409C-BE32-E72D297353CC}">
              <c16:uniqueId val="{00000001-5E7B-40A4-8CA0-B0704B6854E4}"/>
            </c:ext>
          </c:extLst>
        </c:ser>
        <c:dLbls>
          <c:showLegendKey val="0"/>
          <c:showVal val="0"/>
          <c:showCatName val="0"/>
          <c:showSerName val="0"/>
          <c:showPercent val="0"/>
          <c:showBubbleSize val="0"/>
        </c:dLbls>
        <c:gapWidth val="150"/>
        <c:overlap val="100"/>
        <c:axId val="424204319"/>
        <c:axId val="424208895"/>
      </c:barChart>
      <c:catAx>
        <c:axId val="4242043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log(C*)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8895"/>
        <c:crosses val="autoZero"/>
        <c:auto val="1"/>
        <c:lblAlgn val="ctr"/>
        <c:lblOffset val="100"/>
        <c:noMultiLvlLbl val="0"/>
      </c:catAx>
      <c:valAx>
        <c:axId val="4242088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Weight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43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Chamise, "uncontaminated"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'Koss etal Weight Percents'!$BB$8</c:f>
              <c:strCache>
                <c:ptCount val="1"/>
                <c:pt idx="0">
                  <c:v>Speciated</c:v>
                </c:pt>
              </c:strCache>
            </c:strRef>
          </c:tx>
          <c:spPr>
            <a:solidFill>
              <a:schemeClr val="accent1"/>
            </a:solidFill>
            <a:ln>
              <a:noFill/>
            </a:ln>
            <a:effectLst/>
          </c:spPr>
          <c:invertIfNegative val="0"/>
          <c:cat>
            <c:numRef>
              <c:f>'Koss etal Weight Percents'!$AE$9:$AE$21</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'Koss etal Weight Percents'!$BB$9:$BB$21</c:f>
              <c:numCache>
                <c:formatCode>0.000</c:formatCode>
                <c:ptCount val="13"/>
                <c:pt idx="0">
                  <c:v>1.1624839250009957E-3</c:v>
                </c:pt>
                <c:pt idx="1">
                  <c:v>9.4732345834811553E-5</c:v>
                </c:pt>
                <c:pt idx="2">
                  <c:v>6.4034236549935482E-3</c:v>
                </c:pt>
                <c:pt idx="3">
                  <c:v>8.0291969419655912E-3</c:v>
                </c:pt>
                <c:pt idx="4">
                  <c:v>9.9610556466860501E-3</c:v>
                </c:pt>
                <c:pt idx="5">
                  <c:v>9.2786915891523627E-3</c:v>
                </c:pt>
                <c:pt idx="6">
                  <c:v>7.6382397058660373E-2</c:v>
                </c:pt>
                <c:pt idx="7">
                  <c:v>7.8210426335672448E-2</c:v>
                </c:pt>
                <c:pt idx="8">
                  <c:v>0.21130304395844085</c:v>
                </c:pt>
                <c:pt idx="9">
                  <c:v>0.36109033419249315</c:v>
                </c:pt>
                <c:pt idx="10">
                  <c:v>3.4523920864828986E-2</c:v>
                </c:pt>
                <c:pt idx="11">
                  <c:v>4.3574737325346349E-2</c:v>
                </c:pt>
                <c:pt idx="12">
                  <c:v>9.1928755459912567E-2</c:v>
                </c:pt>
              </c:numCache>
            </c:numRef>
          </c:val>
          <c:extLst>
            <c:ext xmlns:c16="http://schemas.microsoft.com/office/drawing/2014/chart" uri="{C3380CC4-5D6E-409C-BE32-E72D297353CC}">
              <c16:uniqueId val="{00000000-A2B9-440E-A544-55705875F57C}"/>
            </c:ext>
          </c:extLst>
        </c:ser>
        <c:ser>
          <c:idx val="1"/>
          <c:order val="1"/>
          <c:tx>
            <c:strRef>
              <c:f>'Koss etal Weight Percents'!$BC$8</c:f>
              <c:strCache>
                <c:ptCount val="1"/>
                <c:pt idx="0">
                  <c:v>Unknown</c:v>
                </c:pt>
              </c:strCache>
            </c:strRef>
          </c:tx>
          <c:spPr>
            <a:solidFill>
              <a:schemeClr val="accent2"/>
            </a:solidFill>
            <a:ln>
              <a:noFill/>
            </a:ln>
            <a:effectLst/>
          </c:spPr>
          <c:invertIfNegative val="0"/>
          <c:cat>
            <c:numRef>
              <c:f>'Koss etal Weight Percents'!$AE$9:$AE$21</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'Koss etal Weight Percents'!$BC$9:$BC$21</c:f>
              <c:numCache>
                <c:formatCode>0.000</c:formatCode>
                <c:ptCount val="13"/>
                <c:pt idx="0">
                  <c:v>0</c:v>
                </c:pt>
                <c:pt idx="1">
                  <c:v>0</c:v>
                </c:pt>
                <c:pt idx="2">
                  <c:v>0</c:v>
                </c:pt>
                <c:pt idx="3">
                  <c:v>3.0535033013957651E-4</c:v>
                </c:pt>
                <c:pt idx="4">
                  <c:v>2.7563619465071128E-3</c:v>
                </c:pt>
                <c:pt idx="5">
                  <c:v>1.4602969242420426E-2</c:v>
                </c:pt>
                <c:pt idx="6">
                  <c:v>2.0123420798640129E-2</c:v>
                </c:pt>
                <c:pt idx="7">
                  <c:v>1.2946991803847443E-2</c:v>
                </c:pt>
                <c:pt idx="8">
                  <c:v>1.7321706579457887E-2</c:v>
                </c:pt>
                <c:pt idx="9">
                  <c:v>0</c:v>
                </c:pt>
                <c:pt idx="10">
                  <c:v>0</c:v>
                </c:pt>
                <c:pt idx="11">
                  <c:v>0</c:v>
                </c:pt>
                <c:pt idx="12">
                  <c:v>0</c:v>
                </c:pt>
              </c:numCache>
            </c:numRef>
          </c:val>
          <c:extLst>
            <c:ext xmlns:c16="http://schemas.microsoft.com/office/drawing/2014/chart" uri="{C3380CC4-5D6E-409C-BE32-E72D297353CC}">
              <c16:uniqueId val="{00000001-A2B9-440E-A544-55705875F57C}"/>
            </c:ext>
          </c:extLst>
        </c:ser>
        <c:dLbls>
          <c:showLegendKey val="0"/>
          <c:showVal val="0"/>
          <c:showCatName val="0"/>
          <c:showSerName val="0"/>
          <c:showPercent val="0"/>
          <c:showBubbleSize val="0"/>
        </c:dLbls>
        <c:gapWidth val="150"/>
        <c:overlap val="100"/>
        <c:axId val="424204319"/>
        <c:axId val="424208895"/>
      </c:barChart>
      <c:catAx>
        <c:axId val="4242043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log(C*)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8895"/>
        <c:crosses val="autoZero"/>
        <c:auto val="1"/>
        <c:lblAlgn val="ctr"/>
        <c:lblOffset val="100"/>
        <c:noMultiLvlLbl val="0"/>
      </c:catAx>
      <c:valAx>
        <c:axId val="4242088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Weight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43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Chamise, "contaminated"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'Koss etal Weight Percents'!$BD$8</c:f>
              <c:strCache>
                <c:ptCount val="1"/>
                <c:pt idx="0">
                  <c:v>Speciated</c:v>
                </c:pt>
              </c:strCache>
            </c:strRef>
          </c:tx>
          <c:spPr>
            <a:solidFill>
              <a:schemeClr val="accent1"/>
            </a:solidFill>
            <a:ln>
              <a:noFill/>
            </a:ln>
            <a:effectLst/>
          </c:spPr>
          <c:invertIfNegative val="0"/>
          <c:cat>
            <c:numRef>
              <c:f>'Koss etal Weight Percents'!$AE$9:$AE$21</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'Koss etal Weight Percents'!$BD$9:$BD$21</c:f>
              <c:numCache>
                <c:formatCode>0.000</c:formatCode>
                <c:ptCount val="13"/>
                <c:pt idx="0">
                  <c:v>1.324818687963771E-3</c:v>
                </c:pt>
                <c:pt idx="1">
                  <c:v>9.5111878127038807E-5</c:v>
                </c:pt>
                <c:pt idx="2">
                  <c:v>5.7676496267491956E-3</c:v>
                </c:pt>
                <c:pt idx="3">
                  <c:v>7.8463177025494563E-3</c:v>
                </c:pt>
                <c:pt idx="4">
                  <c:v>1.0008177077682947E-2</c:v>
                </c:pt>
                <c:pt idx="5">
                  <c:v>9.1629444138709108E-3</c:v>
                </c:pt>
                <c:pt idx="6">
                  <c:v>7.7915456756806972E-2</c:v>
                </c:pt>
                <c:pt idx="7">
                  <c:v>7.8272574309857387E-2</c:v>
                </c:pt>
                <c:pt idx="8">
                  <c:v>0.20480637399211482</c:v>
                </c:pt>
                <c:pt idx="9">
                  <c:v>0.36389788441555598</c:v>
                </c:pt>
                <c:pt idx="10">
                  <c:v>3.2436390772131028E-2</c:v>
                </c:pt>
                <c:pt idx="11">
                  <c:v>5.3915960494512347E-2</c:v>
                </c:pt>
                <c:pt idx="12">
                  <c:v>9.1928755459912567E-2</c:v>
                </c:pt>
              </c:numCache>
            </c:numRef>
          </c:val>
          <c:extLst>
            <c:ext xmlns:c16="http://schemas.microsoft.com/office/drawing/2014/chart" uri="{C3380CC4-5D6E-409C-BE32-E72D297353CC}">
              <c16:uniqueId val="{00000000-609C-4908-BCA2-211C918F314F}"/>
            </c:ext>
          </c:extLst>
        </c:ser>
        <c:ser>
          <c:idx val="1"/>
          <c:order val="1"/>
          <c:tx>
            <c:strRef>
              <c:f>'Koss etal Weight Percents'!$BE$8</c:f>
              <c:strCache>
                <c:ptCount val="1"/>
                <c:pt idx="0">
                  <c:v>Unknown</c:v>
                </c:pt>
              </c:strCache>
            </c:strRef>
          </c:tx>
          <c:spPr>
            <a:solidFill>
              <a:schemeClr val="accent2"/>
            </a:solidFill>
            <a:ln>
              <a:noFill/>
            </a:ln>
            <a:effectLst/>
          </c:spPr>
          <c:invertIfNegative val="0"/>
          <c:cat>
            <c:numRef>
              <c:f>'Koss etal Weight Percents'!$AE$9:$AE$21</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'Koss etal Weight Percents'!$BE$9:$BE$21</c:f>
              <c:numCache>
                <c:formatCode>0.000</c:formatCode>
                <c:ptCount val="13"/>
                <c:pt idx="0">
                  <c:v>0</c:v>
                </c:pt>
                <c:pt idx="1">
                  <c:v>0</c:v>
                </c:pt>
                <c:pt idx="2">
                  <c:v>0</c:v>
                </c:pt>
                <c:pt idx="3">
                  <c:v>2.6337710916352574E-4</c:v>
                </c:pt>
                <c:pt idx="4">
                  <c:v>2.7661189645837789E-3</c:v>
                </c:pt>
                <c:pt idx="5">
                  <c:v>1.1791726166478759E-2</c:v>
                </c:pt>
                <c:pt idx="6">
                  <c:v>1.8681345447264235E-2</c:v>
                </c:pt>
                <c:pt idx="7">
                  <c:v>1.2347692104761021E-2</c:v>
                </c:pt>
                <c:pt idx="8">
                  <c:v>1.6771324619915158E-2</c:v>
                </c:pt>
                <c:pt idx="9">
                  <c:v>0</c:v>
                </c:pt>
                <c:pt idx="10">
                  <c:v>0</c:v>
                </c:pt>
                <c:pt idx="11">
                  <c:v>0</c:v>
                </c:pt>
                <c:pt idx="12">
                  <c:v>0</c:v>
                </c:pt>
              </c:numCache>
            </c:numRef>
          </c:val>
          <c:extLst>
            <c:ext xmlns:c16="http://schemas.microsoft.com/office/drawing/2014/chart" uri="{C3380CC4-5D6E-409C-BE32-E72D297353CC}">
              <c16:uniqueId val="{00000001-609C-4908-BCA2-211C918F314F}"/>
            </c:ext>
          </c:extLst>
        </c:ser>
        <c:dLbls>
          <c:showLegendKey val="0"/>
          <c:showVal val="0"/>
          <c:showCatName val="0"/>
          <c:showSerName val="0"/>
          <c:showPercent val="0"/>
          <c:showBubbleSize val="0"/>
        </c:dLbls>
        <c:gapWidth val="150"/>
        <c:overlap val="100"/>
        <c:axId val="424204319"/>
        <c:axId val="424208895"/>
      </c:barChart>
      <c:catAx>
        <c:axId val="4242043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log(C*)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8895"/>
        <c:crosses val="autoZero"/>
        <c:auto val="1"/>
        <c:lblAlgn val="ctr"/>
        <c:lblOffset val="100"/>
        <c:noMultiLvlLbl val="0"/>
      </c:catAx>
      <c:valAx>
        <c:axId val="4242088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Weight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43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Ceanothus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'Koss etal Weight Percents'!$BF$8</c:f>
              <c:strCache>
                <c:ptCount val="1"/>
                <c:pt idx="0">
                  <c:v>Speciated</c:v>
                </c:pt>
              </c:strCache>
            </c:strRef>
          </c:tx>
          <c:spPr>
            <a:solidFill>
              <a:schemeClr val="accent1"/>
            </a:solidFill>
            <a:ln>
              <a:noFill/>
            </a:ln>
            <a:effectLst/>
          </c:spPr>
          <c:invertIfNegative val="0"/>
          <c:cat>
            <c:numRef>
              <c:f>'Koss etal Weight Percents'!$AE$9:$AE$21</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'Koss etal Weight Percents'!$BF$9:$BF$21</c:f>
              <c:numCache>
                <c:formatCode>0.000</c:formatCode>
                <c:ptCount val="13"/>
                <c:pt idx="0">
                  <c:v>1.7996554735868302E-3</c:v>
                </c:pt>
                <c:pt idx="1">
                  <c:v>2.4191442951908954E-4</c:v>
                </c:pt>
                <c:pt idx="2">
                  <c:v>3.0363148416674155E-3</c:v>
                </c:pt>
                <c:pt idx="3">
                  <c:v>8.5851456483201846E-3</c:v>
                </c:pt>
                <c:pt idx="4">
                  <c:v>1.1986364998316013E-2</c:v>
                </c:pt>
                <c:pt idx="5">
                  <c:v>1.305610437553332E-2</c:v>
                </c:pt>
                <c:pt idx="6">
                  <c:v>0.11696291777885838</c:v>
                </c:pt>
                <c:pt idx="7">
                  <c:v>8.2281001998582404E-2</c:v>
                </c:pt>
                <c:pt idx="8">
                  <c:v>0.23611733154117359</c:v>
                </c:pt>
                <c:pt idx="9">
                  <c:v>0.28998161247688009</c:v>
                </c:pt>
                <c:pt idx="10">
                  <c:v>3.522652923998771E-2</c:v>
                </c:pt>
                <c:pt idx="11">
                  <c:v>4.0929585344185372E-2</c:v>
                </c:pt>
                <c:pt idx="12">
                  <c:v>9.1928755459912567E-2</c:v>
                </c:pt>
              </c:numCache>
            </c:numRef>
          </c:val>
          <c:extLst>
            <c:ext xmlns:c16="http://schemas.microsoft.com/office/drawing/2014/chart" uri="{C3380CC4-5D6E-409C-BE32-E72D297353CC}">
              <c16:uniqueId val="{00000000-F9F4-499E-8869-A2E8110B9557}"/>
            </c:ext>
          </c:extLst>
        </c:ser>
        <c:ser>
          <c:idx val="1"/>
          <c:order val="1"/>
          <c:tx>
            <c:strRef>
              <c:f>'Koss etal Weight Percents'!$BG$8</c:f>
              <c:strCache>
                <c:ptCount val="1"/>
                <c:pt idx="0">
                  <c:v>Unknown</c:v>
                </c:pt>
              </c:strCache>
            </c:strRef>
          </c:tx>
          <c:spPr>
            <a:solidFill>
              <a:schemeClr val="accent2"/>
            </a:solidFill>
            <a:ln>
              <a:noFill/>
            </a:ln>
            <a:effectLst/>
          </c:spPr>
          <c:invertIfNegative val="0"/>
          <c:cat>
            <c:numRef>
              <c:f>'Koss etal Weight Percents'!$AE$9:$AE$21</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'Koss etal Weight Percents'!$BG$9:$BG$21</c:f>
              <c:numCache>
                <c:formatCode>0.000</c:formatCode>
                <c:ptCount val="13"/>
                <c:pt idx="0">
                  <c:v>0</c:v>
                </c:pt>
                <c:pt idx="1">
                  <c:v>0</c:v>
                </c:pt>
                <c:pt idx="2">
                  <c:v>0</c:v>
                </c:pt>
                <c:pt idx="3">
                  <c:v>1.5713442253104617E-4</c:v>
                </c:pt>
                <c:pt idx="4">
                  <c:v>2.0422397612745286E-3</c:v>
                </c:pt>
                <c:pt idx="5">
                  <c:v>8.264400574741709E-3</c:v>
                </c:pt>
                <c:pt idx="6">
                  <c:v>2.4241036026448292E-2</c:v>
                </c:pt>
                <c:pt idx="7">
                  <c:v>1.1855832858385157E-2</c:v>
                </c:pt>
                <c:pt idx="8">
                  <c:v>2.1306122750096516E-2</c:v>
                </c:pt>
                <c:pt idx="9">
                  <c:v>0</c:v>
                </c:pt>
                <c:pt idx="10">
                  <c:v>0</c:v>
                </c:pt>
                <c:pt idx="11">
                  <c:v>0</c:v>
                </c:pt>
                <c:pt idx="12">
                  <c:v>0</c:v>
                </c:pt>
              </c:numCache>
            </c:numRef>
          </c:val>
          <c:extLst>
            <c:ext xmlns:c16="http://schemas.microsoft.com/office/drawing/2014/chart" uri="{C3380CC4-5D6E-409C-BE32-E72D297353CC}">
              <c16:uniqueId val="{00000001-F9F4-499E-8869-A2E8110B9557}"/>
            </c:ext>
          </c:extLst>
        </c:ser>
        <c:dLbls>
          <c:showLegendKey val="0"/>
          <c:showVal val="0"/>
          <c:showCatName val="0"/>
          <c:showSerName val="0"/>
          <c:showPercent val="0"/>
          <c:showBubbleSize val="0"/>
        </c:dLbls>
        <c:gapWidth val="150"/>
        <c:overlap val="100"/>
        <c:axId val="424204319"/>
        <c:axId val="424208895"/>
      </c:barChart>
      <c:catAx>
        <c:axId val="4242043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log(C*)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8895"/>
        <c:crosses val="autoZero"/>
        <c:auto val="1"/>
        <c:lblAlgn val="ctr"/>
        <c:lblOffset val="100"/>
        <c:noMultiLvlLbl val="0"/>
      </c:catAx>
      <c:valAx>
        <c:axId val="4242088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Weight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43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Bear Grass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'Koss etal Weight Percents'!$BH$8</c:f>
              <c:strCache>
                <c:ptCount val="1"/>
                <c:pt idx="0">
                  <c:v>Speciated</c:v>
                </c:pt>
              </c:strCache>
            </c:strRef>
          </c:tx>
          <c:spPr>
            <a:solidFill>
              <a:schemeClr val="accent1"/>
            </a:solidFill>
            <a:ln>
              <a:noFill/>
            </a:ln>
            <a:effectLst/>
          </c:spPr>
          <c:invertIfNegative val="0"/>
          <c:cat>
            <c:numRef>
              <c:f>'Koss etal Weight Percents'!$AE$9:$AE$21</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'Koss etal Weight Percents'!$BH$9:$BH$21</c:f>
              <c:numCache>
                <c:formatCode>0.000</c:formatCode>
                <c:ptCount val="13"/>
                <c:pt idx="0">
                  <c:v>2.0244490888327235E-3</c:v>
                </c:pt>
                <c:pt idx="1">
                  <c:v>7.8926356386113366E-5</c:v>
                </c:pt>
                <c:pt idx="2">
                  <c:v>4.8226948737587552E-3</c:v>
                </c:pt>
                <c:pt idx="3">
                  <c:v>9.4812205660279956E-3</c:v>
                </c:pt>
                <c:pt idx="4">
                  <c:v>1.4893238897456739E-2</c:v>
                </c:pt>
                <c:pt idx="5">
                  <c:v>1.0611752475290356E-2</c:v>
                </c:pt>
                <c:pt idx="6">
                  <c:v>7.7380526586363643E-2</c:v>
                </c:pt>
                <c:pt idx="7">
                  <c:v>8.7617457140398661E-2</c:v>
                </c:pt>
                <c:pt idx="8">
                  <c:v>0.25437825660100072</c:v>
                </c:pt>
                <c:pt idx="9">
                  <c:v>0.24399765594231629</c:v>
                </c:pt>
                <c:pt idx="10">
                  <c:v>3.0886901592170762E-2</c:v>
                </c:pt>
                <c:pt idx="11">
                  <c:v>2.85541865515604E-2</c:v>
                </c:pt>
                <c:pt idx="12">
                  <c:v>0.16307720862119024</c:v>
                </c:pt>
              </c:numCache>
            </c:numRef>
          </c:val>
          <c:extLst>
            <c:ext xmlns:c16="http://schemas.microsoft.com/office/drawing/2014/chart" uri="{C3380CC4-5D6E-409C-BE32-E72D297353CC}">
              <c16:uniqueId val="{00000000-E76A-48C0-92A0-C4FBBE36C468}"/>
            </c:ext>
          </c:extLst>
        </c:ser>
        <c:ser>
          <c:idx val="1"/>
          <c:order val="1"/>
          <c:tx>
            <c:strRef>
              <c:f>'Koss etal Weight Percents'!$BI$8</c:f>
              <c:strCache>
                <c:ptCount val="1"/>
                <c:pt idx="0">
                  <c:v>Unknown</c:v>
                </c:pt>
              </c:strCache>
            </c:strRef>
          </c:tx>
          <c:spPr>
            <a:solidFill>
              <a:schemeClr val="accent2"/>
            </a:solidFill>
            <a:ln>
              <a:noFill/>
            </a:ln>
            <a:effectLst/>
          </c:spPr>
          <c:invertIfNegative val="0"/>
          <c:cat>
            <c:numRef>
              <c:f>'Koss etal Weight Percents'!$AE$9:$AE$21</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'Koss etal Weight Percents'!$BI$9:$BI$21</c:f>
              <c:numCache>
                <c:formatCode>0.000</c:formatCode>
                <c:ptCount val="13"/>
                <c:pt idx="0">
                  <c:v>0</c:v>
                </c:pt>
                <c:pt idx="1">
                  <c:v>0</c:v>
                </c:pt>
                <c:pt idx="2">
                  <c:v>0</c:v>
                </c:pt>
                <c:pt idx="3">
                  <c:v>2.539537212508079E-4</c:v>
                </c:pt>
                <c:pt idx="4">
                  <c:v>2.9113816503824348E-3</c:v>
                </c:pt>
                <c:pt idx="5">
                  <c:v>1.1754172566935421E-2</c:v>
                </c:pt>
                <c:pt idx="6">
                  <c:v>1.9837749318132914E-2</c:v>
                </c:pt>
                <c:pt idx="7">
                  <c:v>1.6885203660213597E-2</c:v>
                </c:pt>
                <c:pt idx="8">
                  <c:v>2.0553063790331325E-2</c:v>
                </c:pt>
                <c:pt idx="9">
                  <c:v>0</c:v>
                </c:pt>
                <c:pt idx="10">
                  <c:v>0</c:v>
                </c:pt>
                <c:pt idx="11">
                  <c:v>0</c:v>
                </c:pt>
                <c:pt idx="12">
                  <c:v>0</c:v>
                </c:pt>
              </c:numCache>
            </c:numRef>
          </c:val>
          <c:extLst>
            <c:ext xmlns:c16="http://schemas.microsoft.com/office/drawing/2014/chart" uri="{C3380CC4-5D6E-409C-BE32-E72D297353CC}">
              <c16:uniqueId val="{00000001-E76A-48C0-92A0-C4FBBE36C468}"/>
            </c:ext>
          </c:extLst>
        </c:ser>
        <c:dLbls>
          <c:showLegendKey val="0"/>
          <c:showVal val="0"/>
          <c:showCatName val="0"/>
          <c:showSerName val="0"/>
          <c:showPercent val="0"/>
          <c:showBubbleSize val="0"/>
        </c:dLbls>
        <c:gapWidth val="150"/>
        <c:overlap val="100"/>
        <c:axId val="424204319"/>
        <c:axId val="424208895"/>
      </c:barChart>
      <c:catAx>
        <c:axId val="4242043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log(C*)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8895"/>
        <c:crosses val="autoZero"/>
        <c:auto val="1"/>
        <c:lblAlgn val="ctr"/>
        <c:lblOffset val="100"/>
        <c:noMultiLvlLbl val="0"/>
      </c:catAx>
      <c:valAx>
        <c:axId val="4242088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Weight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43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Rice Straw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'Koss etal Weight Percents'!$BJ$8</c:f>
              <c:strCache>
                <c:ptCount val="1"/>
                <c:pt idx="0">
                  <c:v>Speciated</c:v>
                </c:pt>
              </c:strCache>
            </c:strRef>
          </c:tx>
          <c:spPr>
            <a:solidFill>
              <a:schemeClr val="accent1"/>
            </a:solidFill>
            <a:ln>
              <a:noFill/>
            </a:ln>
            <a:effectLst/>
          </c:spPr>
          <c:invertIfNegative val="0"/>
          <c:cat>
            <c:numRef>
              <c:f>'Koss etal Weight Percents'!$AE$9:$AE$21</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'Koss etal Weight Percents'!$BJ$9:$BJ$21</c:f>
              <c:numCache>
                <c:formatCode>0.000</c:formatCode>
                <c:ptCount val="13"/>
                <c:pt idx="0">
                  <c:v>2.9539278582198696E-3</c:v>
                </c:pt>
                <c:pt idx="1">
                  <c:v>9.8942816453997105E-5</c:v>
                </c:pt>
                <c:pt idx="2">
                  <c:v>3.6510855743307853E-3</c:v>
                </c:pt>
                <c:pt idx="3">
                  <c:v>9.7191903768361967E-3</c:v>
                </c:pt>
                <c:pt idx="4">
                  <c:v>1.5711145948551324E-2</c:v>
                </c:pt>
                <c:pt idx="5">
                  <c:v>1.282966645655095E-2</c:v>
                </c:pt>
                <c:pt idx="6">
                  <c:v>8.6902309276311401E-2</c:v>
                </c:pt>
                <c:pt idx="7">
                  <c:v>0.11769891713200832</c:v>
                </c:pt>
                <c:pt idx="8">
                  <c:v>0.18431343007793102</c:v>
                </c:pt>
                <c:pt idx="9">
                  <c:v>0.2849247692893207</c:v>
                </c:pt>
                <c:pt idx="10">
                  <c:v>2.4480603861394137E-2</c:v>
                </c:pt>
                <c:pt idx="11">
                  <c:v>1.5631014101306281E-2</c:v>
                </c:pt>
                <c:pt idx="12">
                  <c:v>0.16307720862119024</c:v>
                </c:pt>
              </c:numCache>
            </c:numRef>
          </c:val>
          <c:extLst>
            <c:ext xmlns:c16="http://schemas.microsoft.com/office/drawing/2014/chart" uri="{C3380CC4-5D6E-409C-BE32-E72D297353CC}">
              <c16:uniqueId val="{00000000-55FF-4D8C-B33B-3A24FB8AE85E}"/>
            </c:ext>
          </c:extLst>
        </c:ser>
        <c:ser>
          <c:idx val="1"/>
          <c:order val="1"/>
          <c:tx>
            <c:strRef>
              <c:f>'Koss etal Weight Percents'!$BK$8</c:f>
              <c:strCache>
                <c:ptCount val="1"/>
                <c:pt idx="0">
                  <c:v>Unknown</c:v>
                </c:pt>
              </c:strCache>
            </c:strRef>
          </c:tx>
          <c:spPr>
            <a:solidFill>
              <a:schemeClr val="accent2"/>
            </a:solidFill>
            <a:ln>
              <a:noFill/>
            </a:ln>
            <a:effectLst/>
          </c:spPr>
          <c:invertIfNegative val="0"/>
          <c:cat>
            <c:numRef>
              <c:f>'Koss etal Weight Percents'!$AE$9:$AE$21</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'Koss etal Weight Percents'!$BK$9:$BK$21</c:f>
              <c:numCache>
                <c:formatCode>0.000</c:formatCode>
                <c:ptCount val="13"/>
                <c:pt idx="0">
                  <c:v>0</c:v>
                </c:pt>
                <c:pt idx="1">
                  <c:v>0</c:v>
                </c:pt>
                <c:pt idx="2">
                  <c:v>0</c:v>
                </c:pt>
                <c:pt idx="3">
                  <c:v>1.8259747148644277E-4</c:v>
                </c:pt>
                <c:pt idx="4">
                  <c:v>2.2754798035500255E-3</c:v>
                </c:pt>
                <c:pt idx="5">
                  <c:v>9.4632567264757057E-3</c:v>
                </c:pt>
                <c:pt idx="6">
                  <c:v>2.1424555912699123E-2</c:v>
                </c:pt>
                <c:pt idx="7">
                  <c:v>2.1789184213867208E-2</c:v>
                </c:pt>
                <c:pt idx="8">
                  <c:v>2.2872714481515899E-2</c:v>
                </c:pt>
                <c:pt idx="9">
                  <c:v>0</c:v>
                </c:pt>
                <c:pt idx="10">
                  <c:v>0</c:v>
                </c:pt>
                <c:pt idx="11">
                  <c:v>0</c:v>
                </c:pt>
                <c:pt idx="12">
                  <c:v>0</c:v>
                </c:pt>
              </c:numCache>
            </c:numRef>
          </c:val>
          <c:extLst>
            <c:ext xmlns:c16="http://schemas.microsoft.com/office/drawing/2014/chart" uri="{C3380CC4-5D6E-409C-BE32-E72D297353CC}">
              <c16:uniqueId val="{00000001-55FF-4D8C-B33B-3A24FB8AE85E}"/>
            </c:ext>
          </c:extLst>
        </c:ser>
        <c:dLbls>
          <c:showLegendKey val="0"/>
          <c:showVal val="0"/>
          <c:showCatName val="0"/>
          <c:showSerName val="0"/>
          <c:showPercent val="0"/>
          <c:showBubbleSize val="0"/>
        </c:dLbls>
        <c:gapWidth val="150"/>
        <c:overlap val="100"/>
        <c:axId val="424204319"/>
        <c:axId val="424208895"/>
      </c:barChart>
      <c:catAx>
        <c:axId val="4242043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log(C*)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8895"/>
        <c:crosses val="autoZero"/>
        <c:auto val="1"/>
        <c:lblAlgn val="ctr"/>
        <c:lblOffset val="100"/>
        <c:noMultiLvlLbl val="0"/>
      </c:catAx>
      <c:valAx>
        <c:axId val="4242088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Weight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43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'Koss etal Weight Percents'!$BL$8</c:f>
              <c:strCache>
                <c:ptCount val="1"/>
                <c:pt idx="0">
                  <c:v>Speciated</c:v>
                </c:pt>
              </c:strCache>
            </c:strRef>
          </c:tx>
          <c:spPr>
            <a:solidFill>
              <a:schemeClr val="accent1"/>
            </a:solidFill>
            <a:ln>
              <a:noFill/>
            </a:ln>
            <a:effectLst/>
          </c:spPr>
          <c:invertIfNegative val="0"/>
          <c:cat>
            <c:numRef>
              <c:f>'Koss etal Weight Percents'!$AE$9:$AE$21</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'Koss etal Weight Percents'!$BL$9:$BL$21</c:f>
              <c:numCache>
                <c:formatCode>0.000</c:formatCode>
                <c:ptCount val="13"/>
                <c:pt idx="0">
                  <c:v>7.5845771139676395E-3</c:v>
                </c:pt>
                <c:pt idx="1">
                  <c:v>1.2308645349423699E-4</c:v>
                </c:pt>
                <c:pt idx="2">
                  <c:v>2.9571593358644083E-3</c:v>
                </c:pt>
                <c:pt idx="3">
                  <c:v>1.0331353789096533E-2</c:v>
                </c:pt>
                <c:pt idx="4">
                  <c:v>1.5690084238044352E-2</c:v>
                </c:pt>
                <c:pt idx="5">
                  <c:v>2.0005234592064106E-2</c:v>
                </c:pt>
                <c:pt idx="6">
                  <c:v>9.288243974729303E-2</c:v>
                </c:pt>
                <c:pt idx="7">
                  <c:v>9.2172015093878581E-2</c:v>
                </c:pt>
                <c:pt idx="8">
                  <c:v>0.21819520600422734</c:v>
                </c:pt>
                <c:pt idx="9">
                  <c:v>0.25925346317676395</c:v>
                </c:pt>
                <c:pt idx="10">
                  <c:v>6.2341991174027778E-2</c:v>
                </c:pt>
                <c:pt idx="11">
                  <c:v>2.2856773906437269E-2</c:v>
                </c:pt>
                <c:pt idx="12">
                  <c:v>9.1928755459912567E-2</c:v>
                </c:pt>
              </c:numCache>
            </c:numRef>
          </c:val>
          <c:extLst>
            <c:ext xmlns:c16="http://schemas.microsoft.com/office/drawing/2014/chart" uri="{C3380CC4-5D6E-409C-BE32-E72D297353CC}">
              <c16:uniqueId val="{00000000-9295-4AE2-AA8F-9CA98436F004}"/>
            </c:ext>
          </c:extLst>
        </c:ser>
        <c:ser>
          <c:idx val="1"/>
          <c:order val="1"/>
          <c:tx>
            <c:strRef>
              <c:f>'Koss etal Weight Percents'!$BM$8</c:f>
              <c:strCache>
                <c:ptCount val="1"/>
                <c:pt idx="0">
                  <c:v>Unknown</c:v>
                </c:pt>
              </c:strCache>
            </c:strRef>
          </c:tx>
          <c:spPr>
            <a:solidFill>
              <a:schemeClr val="accent2"/>
            </a:solidFill>
            <a:ln>
              <a:noFill/>
            </a:ln>
            <a:effectLst/>
          </c:spPr>
          <c:invertIfNegative val="0"/>
          <c:cat>
            <c:numRef>
              <c:f>'Koss etal Weight Percents'!$AE$9:$AE$21</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'Koss etal Weight Percents'!$BM$9:$BM$21</c:f>
              <c:numCache>
                <c:formatCode>0.000</c:formatCode>
                <c:ptCount val="13"/>
                <c:pt idx="0">
                  <c:v>0</c:v>
                </c:pt>
                <c:pt idx="1">
                  <c:v>0</c:v>
                </c:pt>
                <c:pt idx="2">
                  <c:v>0</c:v>
                </c:pt>
                <c:pt idx="3">
                  <c:v>5.7104822014906109E-4</c:v>
                </c:pt>
                <c:pt idx="4">
                  <c:v>4.8954036159169446E-3</c:v>
                </c:pt>
                <c:pt idx="5">
                  <c:v>2.083037275065627E-2</c:v>
                </c:pt>
                <c:pt idx="6">
                  <c:v>2.590460487526489E-2</c:v>
                </c:pt>
                <c:pt idx="7">
                  <c:v>1.5292090667828431E-2</c:v>
                </c:pt>
                <c:pt idx="8">
                  <c:v>3.6184339785112672E-2</c:v>
                </c:pt>
                <c:pt idx="9">
                  <c:v>0</c:v>
                </c:pt>
                <c:pt idx="10">
                  <c:v>0</c:v>
                </c:pt>
                <c:pt idx="11">
                  <c:v>0</c:v>
                </c:pt>
                <c:pt idx="12">
                  <c:v>0</c:v>
                </c:pt>
              </c:numCache>
            </c:numRef>
          </c:val>
          <c:extLst>
            <c:ext xmlns:c16="http://schemas.microsoft.com/office/drawing/2014/chart" uri="{C3380CC4-5D6E-409C-BE32-E72D297353CC}">
              <c16:uniqueId val="{00000001-9295-4AE2-AA8F-9CA98436F004}"/>
            </c:ext>
          </c:extLst>
        </c:ser>
        <c:dLbls>
          <c:showLegendKey val="0"/>
          <c:showVal val="0"/>
          <c:showCatName val="0"/>
          <c:showSerName val="0"/>
          <c:showPercent val="0"/>
          <c:showBubbleSize val="0"/>
        </c:dLbls>
        <c:gapWidth val="150"/>
        <c:overlap val="100"/>
        <c:axId val="424204319"/>
        <c:axId val="424208895"/>
      </c:barChart>
      <c:catAx>
        <c:axId val="4242043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log(C*)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8895"/>
        <c:crosses val="autoZero"/>
        <c:auto val="1"/>
        <c:lblAlgn val="ctr"/>
        <c:lblOffset val="100"/>
        <c:noMultiLvlLbl val="0"/>
      </c:catAx>
      <c:valAx>
        <c:axId val="4242088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Weight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43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Composite - Non-Grass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'Koss etal Weight Percents'!$BN$8</c:f>
              <c:strCache>
                <c:ptCount val="1"/>
                <c:pt idx="0">
                  <c:v>Speciated</c:v>
                </c:pt>
              </c:strCache>
            </c:strRef>
          </c:tx>
          <c:spPr>
            <a:solidFill>
              <a:schemeClr val="accent1"/>
            </a:solidFill>
            <a:ln>
              <a:noFill/>
            </a:ln>
            <a:effectLst/>
          </c:spPr>
          <c:invertIfNegative val="0"/>
          <c:cat>
            <c:numRef>
              <c:f>'Koss etal Weight Percents'!$AE$9:$AE$21</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'Koss etal Weight Percents'!$BN$9:$BN$21</c:f>
              <c:numCache>
                <c:formatCode>0.000</c:formatCode>
                <c:ptCount val="13"/>
                <c:pt idx="0">
                  <c:v>4.5653663094245281E-3</c:v>
                </c:pt>
                <c:pt idx="1">
                  <c:v>9.5730014388342358E-5</c:v>
                </c:pt>
                <c:pt idx="2">
                  <c:v>3.8899517962221412E-3</c:v>
                </c:pt>
                <c:pt idx="3">
                  <c:v>1.1679680154603859E-2</c:v>
                </c:pt>
                <c:pt idx="4">
                  <c:v>1.9017425566339317E-2</c:v>
                </c:pt>
                <c:pt idx="5">
                  <c:v>1.558733103214785E-2</c:v>
                </c:pt>
                <c:pt idx="6">
                  <c:v>0.10076120343039555</c:v>
                </c:pt>
                <c:pt idx="7">
                  <c:v>0.10298402046792268</c:v>
                </c:pt>
                <c:pt idx="8">
                  <c:v>0.20769397045095225</c:v>
                </c:pt>
                <c:pt idx="9">
                  <c:v>0.2830923179490944</c:v>
                </c:pt>
                <c:pt idx="10">
                  <c:v>3.8912443291557214E-2</c:v>
                </c:pt>
                <c:pt idx="11">
                  <c:v>3.485264804865422E-2</c:v>
                </c:pt>
                <c:pt idx="12">
                  <c:v>9.1928755459912567E-2</c:v>
                </c:pt>
              </c:numCache>
            </c:numRef>
          </c:val>
          <c:extLst>
            <c:ext xmlns:c16="http://schemas.microsoft.com/office/drawing/2014/chart" uri="{C3380CC4-5D6E-409C-BE32-E72D297353CC}">
              <c16:uniqueId val="{00000000-C020-4B08-A3EE-8935162574F1}"/>
            </c:ext>
          </c:extLst>
        </c:ser>
        <c:ser>
          <c:idx val="1"/>
          <c:order val="1"/>
          <c:tx>
            <c:strRef>
              <c:f>'Koss etal Weight Percents'!$BO$8</c:f>
              <c:strCache>
                <c:ptCount val="1"/>
                <c:pt idx="0">
                  <c:v>Unknown</c:v>
                </c:pt>
              </c:strCache>
            </c:strRef>
          </c:tx>
          <c:spPr>
            <a:solidFill>
              <a:schemeClr val="accent2"/>
            </a:solidFill>
            <a:ln>
              <a:noFill/>
            </a:ln>
            <a:effectLst/>
          </c:spPr>
          <c:invertIfNegative val="0"/>
          <c:cat>
            <c:numRef>
              <c:f>'Koss etal Weight Percents'!$AE$9:$AE$21</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'Koss etal Weight Percents'!$BO$9:$BO$21</c:f>
              <c:numCache>
                <c:formatCode>0.000</c:formatCode>
                <c:ptCount val="13"/>
                <c:pt idx="0">
                  <c:v>0</c:v>
                </c:pt>
                <c:pt idx="1">
                  <c:v>0</c:v>
                </c:pt>
                <c:pt idx="2">
                  <c:v>0</c:v>
                </c:pt>
                <c:pt idx="3">
                  <c:v>3.491799336244665E-4</c:v>
                </c:pt>
                <c:pt idx="4">
                  <c:v>3.746449500644255E-3</c:v>
                </c:pt>
                <c:pt idx="5">
                  <c:v>1.5427942973975577E-2</c:v>
                </c:pt>
                <c:pt idx="6">
                  <c:v>2.4084963729200277E-2</c:v>
                </c:pt>
                <c:pt idx="7">
                  <c:v>1.584284827245952E-2</c:v>
                </c:pt>
                <c:pt idx="8">
                  <c:v>2.5487771618480919E-2</c:v>
                </c:pt>
                <c:pt idx="9">
                  <c:v>0</c:v>
                </c:pt>
                <c:pt idx="10">
                  <c:v>0</c:v>
                </c:pt>
                <c:pt idx="11">
                  <c:v>0</c:v>
                </c:pt>
                <c:pt idx="12">
                  <c:v>0</c:v>
                </c:pt>
              </c:numCache>
            </c:numRef>
          </c:val>
          <c:extLst>
            <c:ext xmlns:c16="http://schemas.microsoft.com/office/drawing/2014/chart" uri="{C3380CC4-5D6E-409C-BE32-E72D297353CC}">
              <c16:uniqueId val="{00000001-C020-4B08-A3EE-8935162574F1}"/>
            </c:ext>
          </c:extLst>
        </c:ser>
        <c:dLbls>
          <c:showLegendKey val="0"/>
          <c:showVal val="0"/>
          <c:showCatName val="0"/>
          <c:showSerName val="0"/>
          <c:showPercent val="0"/>
          <c:showBubbleSize val="0"/>
        </c:dLbls>
        <c:gapWidth val="150"/>
        <c:overlap val="100"/>
        <c:axId val="424204319"/>
        <c:axId val="424208895"/>
      </c:barChart>
      <c:catAx>
        <c:axId val="4242043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log(C*)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8895"/>
        <c:crosses val="autoZero"/>
        <c:auto val="1"/>
        <c:lblAlgn val="ctr"/>
        <c:lblOffset val="100"/>
        <c:noMultiLvlLbl val="0"/>
      </c:catAx>
      <c:valAx>
        <c:axId val="4242088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Weight</a:t>
                </a:r>
                <a:r>
                  <a:rPr lang="en-US" baseline="0"/>
                  <a:t> %</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43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'Existing SPECIATE'!$AF$2</c:f>
              <c:strCache>
                <c:ptCount val="1"/>
                <c:pt idx="0">
                  <c:v>G8746</c:v>
                </c:pt>
              </c:strCache>
            </c:strRef>
          </c:tx>
          <c:spPr>
            <a:solidFill>
              <a:schemeClr val="accent1"/>
            </a:solidFill>
            <a:ln>
              <a:noFill/>
            </a:ln>
            <a:effectLst/>
          </c:spPr>
          <c:invertIfNegative val="0"/>
          <c:cat>
            <c:strRef>
              <c:f>'Existing SPECIATE'!$AE$3:$AE$16</c:f>
              <c:strCache>
                <c:ptCount val="14"/>
                <c:pt idx="0">
                  <c:v>Unknown</c:v>
                </c:pt>
                <c:pt idx="1">
                  <c:v>0</c:v>
                </c:pt>
                <c:pt idx="2">
                  <c:v>1</c:v>
                </c:pt>
                <c:pt idx="3">
                  <c:v>2</c:v>
                </c:pt>
                <c:pt idx="4">
                  <c:v>3</c:v>
                </c:pt>
                <c:pt idx="5">
                  <c:v>4</c:v>
                </c:pt>
                <c:pt idx="6">
                  <c:v>5</c:v>
                </c:pt>
                <c:pt idx="7">
                  <c:v>6</c:v>
                </c:pt>
                <c:pt idx="8">
                  <c:v>7</c:v>
                </c:pt>
                <c:pt idx="9">
                  <c:v>8</c:v>
                </c:pt>
                <c:pt idx="10">
                  <c:v>9</c:v>
                </c:pt>
                <c:pt idx="11">
                  <c:v>10</c:v>
                </c:pt>
                <c:pt idx="12">
                  <c:v>11</c:v>
                </c:pt>
                <c:pt idx="13">
                  <c:v>12</c:v>
                </c:pt>
              </c:strCache>
            </c:strRef>
          </c:cat>
          <c:val>
            <c:numRef>
              <c:f>'Existing SPECIATE'!$AF$3:$AF$16</c:f>
              <c:numCache>
                <c:formatCode>0.000</c:formatCode>
                <c:ptCount val="14"/>
                <c:pt idx="0">
                  <c:v>30.258452761155453</c:v>
                </c:pt>
                <c:pt idx="1">
                  <c:v>0</c:v>
                </c:pt>
                <c:pt idx="2">
                  <c:v>0</c:v>
                </c:pt>
                <c:pt idx="3">
                  <c:v>0</c:v>
                </c:pt>
                <c:pt idx="4">
                  <c:v>0</c:v>
                </c:pt>
                <c:pt idx="5">
                  <c:v>0</c:v>
                </c:pt>
                <c:pt idx="6">
                  <c:v>0</c:v>
                </c:pt>
                <c:pt idx="7">
                  <c:v>0.66241147385791221</c:v>
                </c:pt>
                <c:pt idx="8">
                  <c:v>5.6217212306887427</c:v>
                </c:pt>
                <c:pt idx="9">
                  <c:v>4.1929135640731117</c:v>
                </c:pt>
                <c:pt idx="10">
                  <c:v>28.480916824858589</c:v>
                </c:pt>
                <c:pt idx="11">
                  <c:v>5.72898524861467</c:v>
                </c:pt>
                <c:pt idx="12">
                  <c:v>8.7468780346325108</c:v>
                </c:pt>
                <c:pt idx="13">
                  <c:v>16.307720862119023</c:v>
                </c:pt>
              </c:numCache>
            </c:numRef>
          </c:val>
          <c:extLst>
            <c:ext xmlns:c16="http://schemas.microsoft.com/office/drawing/2014/chart" uri="{C3380CC4-5D6E-409C-BE32-E72D297353CC}">
              <c16:uniqueId val="{00000000-1A4C-4BFD-84B1-601B6DED0B21}"/>
            </c:ext>
          </c:extLst>
        </c:ser>
        <c:ser>
          <c:idx val="1"/>
          <c:order val="1"/>
          <c:tx>
            <c:strRef>
              <c:f>'Existing SPECIATE'!$AG$2</c:f>
              <c:strCache>
                <c:ptCount val="1"/>
                <c:pt idx="0">
                  <c:v>95421</c:v>
                </c:pt>
              </c:strCache>
            </c:strRef>
          </c:tx>
          <c:spPr>
            <a:solidFill>
              <a:schemeClr val="accent2"/>
            </a:solidFill>
            <a:ln>
              <a:noFill/>
            </a:ln>
            <a:effectLst/>
          </c:spPr>
          <c:invertIfNegative val="0"/>
          <c:val>
            <c:numRef>
              <c:f>'Existing SPECIATE'!$AG$3:$AG$16</c:f>
              <c:numCache>
                <c:formatCode>0.000</c:formatCode>
                <c:ptCount val="14"/>
                <c:pt idx="0">
                  <c:v>35.297847606298646</c:v>
                </c:pt>
                <c:pt idx="1">
                  <c:v>0</c:v>
                </c:pt>
                <c:pt idx="2">
                  <c:v>0</c:v>
                </c:pt>
                <c:pt idx="3">
                  <c:v>0</c:v>
                </c:pt>
                <c:pt idx="4">
                  <c:v>3.5544439356043247</c:v>
                </c:pt>
                <c:pt idx="5">
                  <c:v>0</c:v>
                </c:pt>
                <c:pt idx="6">
                  <c:v>0.27477366400112724</c:v>
                </c:pt>
                <c:pt idx="7">
                  <c:v>2.1453482227780327</c:v>
                </c:pt>
                <c:pt idx="8">
                  <c:v>4.6042202416599132</c:v>
                </c:pt>
                <c:pt idx="9">
                  <c:v>15.891076901398529</c:v>
                </c:pt>
                <c:pt idx="10">
                  <c:v>19.847113115158336</c:v>
                </c:pt>
                <c:pt idx="11">
                  <c:v>4.0793320886321203</c:v>
                </c:pt>
                <c:pt idx="12">
                  <c:v>6.1330890900764432</c:v>
                </c:pt>
                <c:pt idx="13">
                  <c:v>8.1727551343925029</c:v>
                </c:pt>
              </c:numCache>
            </c:numRef>
          </c:val>
          <c:extLst>
            <c:ext xmlns:c16="http://schemas.microsoft.com/office/drawing/2014/chart" uri="{C3380CC4-5D6E-409C-BE32-E72D297353CC}">
              <c16:uniqueId val="{00000001-1A4C-4BFD-84B1-601B6DED0B21}"/>
            </c:ext>
          </c:extLst>
        </c:ser>
        <c:ser>
          <c:idx val="2"/>
          <c:order val="2"/>
          <c:tx>
            <c:strRef>
              <c:f>'Existing SPECIATE'!$AH$2</c:f>
              <c:strCache>
                <c:ptCount val="1"/>
                <c:pt idx="0">
                  <c:v>95422</c:v>
                </c:pt>
              </c:strCache>
            </c:strRef>
          </c:tx>
          <c:spPr>
            <a:solidFill>
              <a:schemeClr val="accent3"/>
            </a:solidFill>
            <a:ln>
              <a:noFill/>
            </a:ln>
            <a:effectLst/>
          </c:spPr>
          <c:invertIfNegative val="0"/>
          <c:val>
            <c:numRef>
              <c:f>'Existing SPECIATE'!$AH$3:$AH$16</c:f>
              <c:numCache>
                <c:formatCode>0.000</c:formatCode>
                <c:ptCount val="14"/>
                <c:pt idx="0">
                  <c:v>37.242608995743694</c:v>
                </c:pt>
                <c:pt idx="1">
                  <c:v>0</c:v>
                </c:pt>
                <c:pt idx="2">
                  <c:v>0</c:v>
                </c:pt>
                <c:pt idx="3">
                  <c:v>0</c:v>
                </c:pt>
                <c:pt idx="4">
                  <c:v>3.545956516737605</c:v>
                </c:pt>
                <c:pt idx="5">
                  <c:v>0</c:v>
                </c:pt>
                <c:pt idx="6">
                  <c:v>0.27320832854020471</c:v>
                </c:pt>
                <c:pt idx="7">
                  <c:v>2.4444955711492002</c:v>
                </c:pt>
                <c:pt idx="8">
                  <c:v>5.1737029794087182</c:v>
                </c:pt>
                <c:pt idx="9">
                  <c:v>18.440124237892558</c:v>
                </c:pt>
                <c:pt idx="10">
                  <c:v>15.184631312550328</c:v>
                </c:pt>
                <c:pt idx="11">
                  <c:v>3.606349936730703</c:v>
                </c:pt>
                <c:pt idx="12">
                  <c:v>5.0299091222822945</c:v>
                </c:pt>
                <c:pt idx="13">
                  <c:v>9.0590129989646826</c:v>
                </c:pt>
              </c:numCache>
            </c:numRef>
          </c:val>
          <c:extLst>
            <c:ext xmlns:c16="http://schemas.microsoft.com/office/drawing/2014/chart" uri="{C3380CC4-5D6E-409C-BE32-E72D297353CC}">
              <c16:uniqueId val="{00000002-1A4C-4BFD-84B1-601B6DED0B21}"/>
            </c:ext>
          </c:extLst>
        </c:ser>
        <c:ser>
          <c:idx val="3"/>
          <c:order val="3"/>
          <c:tx>
            <c:strRef>
              <c:f>'Existing SPECIATE'!$AI$2</c:f>
              <c:strCache>
                <c:ptCount val="1"/>
                <c:pt idx="0">
                  <c:v>95423</c:v>
                </c:pt>
              </c:strCache>
            </c:strRef>
          </c:tx>
          <c:spPr>
            <a:solidFill>
              <a:schemeClr val="accent4"/>
            </a:solidFill>
            <a:ln>
              <a:noFill/>
            </a:ln>
            <a:effectLst/>
          </c:spPr>
          <c:invertIfNegative val="0"/>
          <c:val>
            <c:numRef>
              <c:f>'Existing SPECIATE'!$AI$3:$AI$16</c:f>
              <c:numCache>
                <c:formatCode>0.000</c:formatCode>
                <c:ptCount val="14"/>
                <c:pt idx="0">
                  <c:v>36.57661965096819</c:v>
                </c:pt>
                <c:pt idx="1">
                  <c:v>0</c:v>
                </c:pt>
                <c:pt idx="2">
                  <c:v>0</c:v>
                </c:pt>
                <c:pt idx="3">
                  <c:v>0</c:v>
                </c:pt>
                <c:pt idx="4">
                  <c:v>3.2811379392780289</c:v>
                </c:pt>
                <c:pt idx="5">
                  <c:v>0</c:v>
                </c:pt>
                <c:pt idx="6">
                  <c:v>0.25500039843812244</c:v>
                </c:pt>
                <c:pt idx="7">
                  <c:v>2.8169575264961346</c:v>
                </c:pt>
                <c:pt idx="8">
                  <c:v>5.113953303052031</c:v>
                </c:pt>
                <c:pt idx="9">
                  <c:v>18.001434377241214</c:v>
                </c:pt>
                <c:pt idx="10">
                  <c:v>16.124790819985648</c:v>
                </c:pt>
                <c:pt idx="11">
                  <c:v>3.4484819507530466</c:v>
                </c:pt>
                <c:pt idx="12">
                  <c:v>4.699577655590085</c:v>
                </c:pt>
                <c:pt idx="13">
                  <c:v>9.6820463781974642</c:v>
                </c:pt>
              </c:numCache>
            </c:numRef>
          </c:val>
          <c:extLst>
            <c:ext xmlns:c16="http://schemas.microsoft.com/office/drawing/2014/chart" uri="{C3380CC4-5D6E-409C-BE32-E72D297353CC}">
              <c16:uniqueId val="{00000003-1A4C-4BFD-84B1-601B6DED0B21}"/>
            </c:ext>
          </c:extLst>
        </c:ser>
        <c:ser>
          <c:idx val="4"/>
          <c:order val="4"/>
          <c:tx>
            <c:strRef>
              <c:f>'Existing SPECIATE'!$AJ$2</c:f>
              <c:strCache>
                <c:ptCount val="1"/>
                <c:pt idx="0">
                  <c:v>95424</c:v>
                </c:pt>
              </c:strCache>
            </c:strRef>
          </c:tx>
          <c:spPr>
            <a:solidFill>
              <a:schemeClr val="accent5"/>
            </a:solidFill>
            <a:ln>
              <a:noFill/>
            </a:ln>
            <a:effectLst/>
          </c:spPr>
          <c:invertIfNegative val="0"/>
          <c:val>
            <c:numRef>
              <c:f>'Existing SPECIATE'!$AJ$3:$AJ$16</c:f>
              <c:numCache>
                <c:formatCode>0.000</c:formatCode>
                <c:ptCount val="14"/>
                <c:pt idx="0">
                  <c:v>38.399425802978641</c:v>
                </c:pt>
                <c:pt idx="1">
                  <c:v>0</c:v>
                </c:pt>
                <c:pt idx="2">
                  <c:v>0</c:v>
                </c:pt>
                <c:pt idx="3">
                  <c:v>0</c:v>
                </c:pt>
                <c:pt idx="4">
                  <c:v>3.2986422632932588</c:v>
                </c:pt>
                <c:pt idx="5">
                  <c:v>0</c:v>
                </c:pt>
                <c:pt idx="6">
                  <c:v>0.25569711107123627</c:v>
                </c:pt>
                <c:pt idx="7">
                  <c:v>2.5210837968778033</c:v>
                </c:pt>
                <c:pt idx="8">
                  <c:v>5.0616065554159926</c:v>
                </c:pt>
                <c:pt idx="9">
                  <c:v>17.157126622405645</c:v>
                </c:pt>
                <c:pt idx="10">
                  <c:v>14.121657993899158</c:v>
                </c:pt>
                <c:pt idx="11">
                  <c:v>3.3345295771278183</c:v>
                </c:pt>
                <c:pt idx="12">
                  <c:v>4.9045995573897949</c:v>
                </c:pt>
                <c:pt idx="13">
                  <c:v>10.945630719540642</c:v>
                </c:pt>
              </c:numCache>
            </c:numRef>
          </c:val>
          <c:extLst>
            <c:ext xmlns:c16="http://schemas.microsoft.com/office/drawing/2014/chart" uri="{C3380CC4-5D6E-409C-BE32-E72D297353CC}">
              <c16:uniqueId val="{00000004-1A4C-4BFD-84B1-601B6DED0B21}"/>
            </c:ext>
          </c:extLst>
        </c:ser>
        <c:ser>
          <c:idx val="5"/>
          <c:order val="5"/>
          <c:tx>
            <c:strRef>
              <c:f>'Existing SPECIATE'!$AK$2</c:f>
              <c:strCache>
                <c:ptCount val="1"/>
                <c:pt idx="0">
                  <c:v>95425</c:v>
                </c:pt>
              </c:strCache>
            </c:strRef>
          </c:tx>
          <c:spPr>
            <a:solidFill>
              <a:schemeClr val="accent6"/>
            </a:solidFill>
            <a:ln>
              <a:noFill/>
            </a:ln>
            <a:effectLst/>
          </c:spPr>
          <c:invertIfNegative val="0"/>
          <c:val>
            <c:numRef>
              <c:f>'Existing SPECIATE'!$AK$3:$AK$16</c:f>
              <c:numCache>
                <c:formatCode>0.000</c:formatCode>
                <c:ptCount val="14"/>
                <c:pt idx="0">
                  <c:v>36.376279883941173</c:v>
                </c:pt>
                <c:pt idx="1">
                  <c:v>0</c:v>
                </c:pt>
                <c:pt idx="2">
                  <c:v>0</c:v>
                </c:pt>
                <c:pt idx="3">
                  <c:v>0</c:v>
                </c:pt>
                <c:pt idx="4">
                  <c:v>3.3618684507109773</c:v>
                </c:pt>
                <c:pt idx="5">
                  <c:v>0</c:v>
                </c:pt>
                <c:pt idx="6">
                  <c:v>0.26137208354315022</c:v>
                </c:pt>
                <c:pt idx="7">
                  <c:v>2.390715296261658</c:v>
                </c:pt>
                <c:pt idx="8">
                  <c:v>6.5894539961153855</c:v>
                </c:pt>
                <c:pt idx="9">
                  <c:v>18.396758027000438</c:v>
                </c:pt>
                <c:pt idx="10">
                  <c:v>16.770975709181581</c:v>
                </c:pt>
                <c:pt idx="11">
                  <c:v>2.5729563820348629</c:v>
                </c:pt>
                <c:pt idx="12">
                  <c:v>5.1746876723497071</c:v>
                </c:pt>
                <c:pt idx="13">
                  <c:v>8.1049324988609861</c:v>
                </c:pt>
              </c:numCache>
            </c:numRef>
          </c:val>
          <c:extLst>
            <c:ext xmlns:c16="http://schemas.microsoft.com/office/drawing/2014/chart" uri="{C3380CC4-5D6E-409C-BE32-E72D297353CC}">
              <c16:uniqueId val="{00000005-1A4C-4BFD-84B1-601B6DED0B21}"/>
            </c:ext>
          </c:extLst>
        </c:ser>
        <c:dLbls>
          <c:showLegendKey val="0"/>
          <c:showVal val="0"/>
          <c:showCatName val="0"/>
          <c:showSerName val="0"/>
          <c:showPercent val="0"/>
          <c:showBubbleSize val="0"/>
        </c:dLbls>
        <c:gapWidth val="219"/>
        <c:overlap val="-27"/>
        <c:axId val="409987199"/>
        <c:axId val="410000927"/>
      </c:barChart>
      <c:catAx>
        <c:axId val="40998719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log(C*)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0000927"/>
        <c:crosses val="autoZero"/>
        <c:auto val="1"/>
        <c:lblAlgn val="ctr"/>
        <c:lblOffset val="100"/>
        <c:noMultiLvlLbl val="0"/>
      </c:catAx>
      <c:valAx>
        <c:axId val="41000092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998719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Subalpine Fir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'Koss etal Emission Factors'!$BG$11</c:f>
              <c:strCache>
                <c:ptCount val="1"/>
                <c:pt idx="0">
                  <c:v>Speciated</c:v>
                </c:pt>
              </c:strCache>
            </c:strRef>
          </c:tx>
          <c:spPr>
            <a:solidFill>
              <a:schemeClr val="accent1"/>
            </a:solidFill>
            <a:ln>
              <a:noFill/>
            </a:ln>
            <a:effectLst/>
          </c:spPr>
          <c:invertIfNegative val="0"/>
          <c:cat>
            <c:numRef>
              <c:f>'Koss etal Emission Factors'!$AZ$12:$AZ$23</c:f>
              <c:numCache>
                <c:formatCode>General</c:formatCode>
                <c:ptCount val="12"/>
                <c:pt idx="0">
                  <c:v>0</c:v>
                </c:pt>
                <c:pt idx="1">
                  <c:v>1</c:v>
                </c:pt>
                <c:pt idx="2">
                  <c:v>2</c:v>
                </c:pt>
                <c:pt idx="3">
                  <c:v>3</c:v>
                </c:pt>
                <c:pt idx="4">
                  <c:v>4</c:v>
                </c:pt>
                <c:pt idx="5">
                  <c:v>5</c:v>
                </c:pt>
                <c:pt idx="6">
                  <c:v>6</c:v>
                </c:pt>
                <c:pt idx="7">
                  <c:v>7</c:v>
                </c:pt>
                <c:pt idx="8">
                  <c:v>8</c:v>
                </c:pt>
                <c:pt idx="9">
                  <c:v>9</c:v>
                </c:pt>
                <c:pt idx="10">
                  <c:v>10</c:v>
                </c:pt>
                <c:pt idx="11">
                  <c:v>11</c:v>
                </c:pt>
              </c:numCache>
            </c:numRef>
          </c:cat>
          <c:val>
            <c:numRef>
              <c:f>'Koss etal Emission Factors'!$BG$12:$BG$23</c:f>
              <c:numCache>
                <c:formatCode>0.000</c:formatCode>
                <c:ptCount val="12"/>
                <c:pt idx="0">
                  <c:v>0.15750413080651299</c:v>
                </c:pt>
                <c:pt idx="1">
                  <c:v>5.1759421174990897E-3</c:v>
                </c:pt>
                <c:pt idx="2">
                  <c:v>0.11834340291392009</c:v>
                </c:pt>
                <c:pt idx="3">
                  <c:v>0.5510370029489009</c:v>
                </c:pt>
                <c:pt idx="4">
                  <c:v>1.1010286701423351</c:v>
                </c:pt>
                <c:pt idx="5">
                  <c:v>0.96741208326865691</c:v>
                </c:pt>
                <c:pt idx="6">
                  <c:v>4.9311650689611817</c:v>
                </c:pt>
                <c:pt idx="7">
                  <c:v>4.5010496890525129</c:v>
                </c:pt>
                <c:pt idx="8">
                  <c:v>12.720122250874949</c:v>
                </c:pt>
                <c:pt idx="9">
                  <c:v>11.800922916049645</c:v>
                </c:pt>
                <c:pt idx="10">
                  <c:v>2.3892808370987977</c:v>
                </c:pt>
                <c:pt idx="11">
                  <c:v>1.5177047539079769</c:v>
                </c:pt>
              </c:numCache>
            </c:numRef>
          </c:val>
          <c:extLst>
            <c:ext xmlns:c16="http://schemas.microsoft.com/office/drawing/2014/chart" uri="{C3380CC4-5D6E-409C-BE32-E72D297353CC}">
              <c16:uniqueId val="{00000000-E13D-4402-8C8C-2D9699882038}"/>
            </c:ext>
          </c:extLst>
        </c:ser>
        <c:ser>
          <c:idx val="1"/>
          <c:order val="1"/>
          <c:tx>
            <c:strRef>
              <c:f>'Koss etal Emission Factors'!$BH$11</c:f>
              <c:strCache>
                <c:ptCount val="1"/>
                <c:pt idx="0">
                  <c:v>Unknown</c:v>
                </c:pt>
              </c:strCache>
            </c:strRef>
          </c:tx>
          <c:spPr>
            <a:solidFill>
              <a:schemeClr val="accent2"/>
            </a:solidFill>
            <a:ln>
              <a:noFill/>
            </a:ln>
            <a:effectLst/>
          </c:spPr>
          <c:invertIfNegative val="0"/>
          <c:cat>
            <c:numRef>
              <c:f>'Koss etal Emission Factors'!$AZ$12:$AZ$23</c:f>
              <c:numCache>
                <c:formatCode>General</c:formatCode>
                <c:ptCount val="12"/>
                <c:pt idx="0">
                  <c:v>0</c:v>
                </c:pt>
                <c:pt idx="1">
                  <c:v>1</c:v>
                </c:pt>
                <c:pt idx="2">
                  <c:v>2</c:v>
                </c:pt>
                <c:pt idx="3">
                  <c:v>3</c:v>
                </c:pt>
                <c:pt idx="4">
                  <c:v>4</c:v>
                </c:pt>
                <c:pt idx="5">
                  <c:v>5</c:v>
                </c:pt>
                <c:pt idx="6">
                  <c:v>6</c:v>
                </c:pt>
                <c:pt idx="7">
                  <c:v>7</c:v>
                </c:pt>
                <c:pt idx="8">
                  <c:v>8</c:v>
                </c:pt>
                <c:pt idx="9">
                  <c:v>9</c:v>
                </c:pt>
                <c:pt idx="10">
                  <c:v>10</c:v>
                </c:pt>
                <c:pt idx="11">
                  <c:v>11</c:v>
                </c:pt>
              </c:numCache>
            </c:numRef>
          </c:cat>
          <c:val>
            <c:numRef>
              <c:f>'Koss etal Emission Factors'!$BH$12:$BH$23</c:f>
              <c:numCache>
                <c:formatCode>0.000</c:formatCode>
                <c:ptCount val="12"/>
                <c:pt idx="0">
                  <c:v>0</c:v>
                </c:pt>
                <c:pt idx="1">
                  <c:v>0</c:v>
                </c:pt>
                <c:pt idx="2">
                  <c:v>0</c:v>
                </c:pt>
                <c:pt idx="3">
                  <c:v>2.0781350000000001E-2</c:v>
                </c:pt>
                <c:pt idx="4">
                  <c:v>0.20579290000000003</c:v>
                </c:pt>
                <c:pt idx="5">
                  <c:v>0.77386489400000003</c:v>
                </c:pt>
                <c:pt idx="6">
                  <c:v>1.2321601520000001</c:v>
                </c:pt>
                <c:pt idx="7">
                  <c:v>0.91668566399999996</c:v>
                </c:pt>
                <c:pt idx="8">
                  <c:v>1.8220319559999998</c:v>
                </c:pt>
                <c:pt idx="9">
                  <c:v>0</c:v>
                </c:pt>
                <c:pt idx="10">
                  <c:v>0</c:v>
                </c:pt>
                <c:pt idx="11">
                  <c:v>0</c:v>
                </c:pt>
              </c:numCache>
            </c:numRef>
          </c:val>
          <c:extLst>
            <c:ext xmlns:c16="http://schemas.microsoft.com/office/drawing/2014/chart" uri="{C3380CC4-5D6E-409C-BE32-E72D297353CC}">
              <c16:uniqueId val="{00000001-E13D-4402-8C8C-2D9699882038}"/>
            </c:ext>
          </c:extLst>
        </c:ser>
        <c:dLbls>
          <c:showLegendKey val="0"/>
          <c:showVal val="0"/>
          <c:showCatName val="0"/>
          <c:showSerName val="0"/>
          <c:showPercent val="0"/>
          <c:showBubbleSize val="0"/>
        </c:dLbls>
        <c:gapWidth val="150"/>
        <c:overlap val="100"/>
        <c:axId val="424204319"/>
        <c:axId val="424208895"/>
      </c:barChart>
      <c:catAx>
        <c:axId val="4242043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log(C*)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8895"/>
        <c:crosses val="autoZero"/>
        <c:auto val="1"/>
        <c:lblAlgn val="ctr"/>
        <c:lblOffset val="100"/>
        <c:noMultiLvlLbl val="0"/>
      </c:catAx>
      <c:valAx>
        <c:axId val="4242088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EF</a:t>
                </a:r>
                <a:r>
                  <a:rPr lang="en-US" baseline="0"/>
                  <a:t> [g VOC/kg fuel]</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43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Composite - Non-Grass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'Koss etal Weight Percents'!$BN$8</c:f>
              <c:strCache>
                <c:ptCount val="1"/>
                <c:pt idx="0">
                  <c:v>Speciated</c:v>
                </c:pt>
              </c:strCache>
            </c:strRef>
          </c:tx>
          <c:spPr>
            <a:solidFill>
              <a:schemeClr val="accent1"/>
            </a:solidFill>
            <a:ln>
              <a:noFill/>
            </a:ln>
            <a:effectLst/>
          </c:spPr>
          <c:invertIfNegative val="0"/>
          <c:cat>
            <c:numRef>
              <c:f>'Koss etal Weight Percents'!$AE$9:$AE$21</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'Koss etal Weight Percents'!$BN$9:$BN$21</c:f>
              <c:numCache>
                <c:formatCode>0.000</c:formatCode>
                <c:ptCount val="13"/>
                <c:pt idx="0">
                  <c:v>4.5653663094245281E-3</c:v>
                </c:pt>
                <c:pt idx="1">
                  <c:v>9.5730014388342358E-5</c:v>
                </c:pt>
                <c:pt idx="2">
                  <c:v>3.8899517962221412E-3</c:v>
                </c:pt>
                <c:pt idx="3">
                  <c:v>1.1679680154603859E-2</c:v>
                </c:pt>
                <c:pt idx="4">
                  <c:v>1.9017425566339317E-2</c:v>
                </c:pt>
                <c:pt idx="5">
                  <c:v>1.558733103214785E-2</c:v>
                </c:pt>
                <c:pt idx="6">
                  <c:v>0.10076120343039555</c:v>
                </c:pt>
                <c:pt idx="7">
                  <c:v>0.10298402046792268</c:v>
                </c:pt>
                <c:pt idx="8">
                  <c:v>0.20769397045095225</c:v>
                </c:pt>
                <c:pt idx="9">
                  <c:v>0.2830923179490944</c:v>
                </c:pt>
                <c:pt idx="10">
                  <c:v>3.8912443291557214E-2</c:v>
                </c:pt>
                <c:pt idx="11">
                  <c:v>3.485264804865422E-2</c:v>
                </c:pt>
                <c:pt idx="12">
                  <c:v>9.1928755459912567E-2</c:v>
                </c:pt>
              </c:numCache>
            </c:numRef>
          </c:val>
          <c:extLst>
            <c:ext xmlns:c16="http://schemas.microsoft.com/office/drawing/2014/chart" uri="{C3380CC4-5D6E-409C-BE32-E72D297353CC}">
              <c16:uniqueId val="{00000000-454E-4648-A9B4-1BB390532A20}"/>
            </c:ext>
          </c:extLst>
        </c:ser>
        <c:ser>
          <c:idx val="1"/>
          <c:order val="1"/>
          <c:tx>
            <c:strRef>
              <c:f>'Koss etal Weight Percents'!$BO$8</c:f>
              <c:strCache>
                <c:ptCount val="1"/>
                <c:pt idx="0">
                  <c:v>Unknown</c:v>
                </c:pt>
              </c:strCache>
            </c:strRef>
          </c:tx>
          <c:spPr>
            <a:solidFill>
              <a:schemeClr val="accent2"/>
            </a:solidFill>
            <a:ln>
              <a:noFill/>
            </a:ln>
            <a:effectLst/>
          </c:spPr>
          <c:invertIfNegative val="0"/>
          <c:cat>
            <c:numRef>
              <c:f>'Koss etal Weight Percents'!$AE$9:$AE$21</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'Koss etal Weight Percents'!$BO$9:$BO$21</c:f>
              <c:numCache>
                <c:formatCode>0.000</c:formatCode>
                <c:ptCount val="13"/>
                <c:pt idx="0">
                  <c:v>0</c:v>
                </c:pt>
                <c:pt idx="1">
                  <c:v>0</c:v>
                </c:pt>
                <c:pt idx="2">
                  <c:v>0</c:v>
                </c:pt>
                <c:pt idx="3">
                  <c:v>3.491799336244665E-4</c:v>
                </c:pt>
                <c:pt idx="4">
                  <c:v>3.746449500644255E-3</c:v>
                </c:pt>
                <c:pt idx="5">
                  <c:v>1.5427942973975577E-2</c:v>
                </c:pt>
                <c:pt idx="6">
                  <c:v>2.4084963729200277E-2</c:v>
                </c:pt>
                <c:pt idx="7">
                  <c:v>1.584284827245952E-2</c:v>
                </c:pt>
                <c:pt idx="8">
                  <c:v>2.5487771618480919E-2</c:v>
                </c:pt>
                <c:pt idx="9">
                  <c:v>0</c:v>
                </c:pt>
                <c:pt idx="10">
                  <c:v>0</c:v>
                </c:pt>
                <c:pt idx="11">
                  <c:v>0</c:v>
                </c:pt>
                <c:pt idx="12">
                  <c:v>0</c:v>
                </c:pt>
              </c:numCache>
            </c:numRef>
          </c:val>
          <c:extLst>
            <c:ext xmlns:c16="http://schemas.microsoft.com/office/drawing/2014/chart" uri="{C3380CC4-5D6E-409C-BE32-E72D297353CC}">
              <c16:uniqueId val="{00000001-454E-4648-A9B4-1BB390532A20}"/>
            </c:ext>
          </c:extLst>
        </c:ser>
        <c:dLbls>
          <c:showLegendKey val="0"/>
          <c:showVal val="0"/>
          <c:showCatName val="0"/>
          <c:showSerName val="0"/>
          <c:showPercent val="0"/>
          <c:showBubbleSize val="0"/>
        </c:dLbls>
        <c:gapWidth val="150"/>
        <c:overlap val="100"/>
        <c:axId val="424204319"/>
        <c:axId val="424208895"/>
      </c:barChart>
      <c:catAx>
        <c:axId val="4242043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log(C*)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8895"/>
        <c:crosses val="autoZero"/>
        <c:auto val="1"/>
        <c:lblAlgn val="ctr"/>
        <c:lblOffset val="100"/>
        <c:noMultiLvlLbl val="0"/>
      </c:catAx>
      <c:valAx>
        <c:axId val="424208895"/>
        <c:scaling>
          <c:orientation val="minMax"/>
          <c:max val="0.35000000000000003"/>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Weight</a:t>
                </a:r>
                <a:r>
                  <a:rPr lang="en-US" baseline="0"/>
                  <a:t> %</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43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'Existing SPECIATE'!$AF$2</c:f>
              <c:strCache>
                <c:ptCount val="1"/>
                <c:pt idx="0">
                  <c:v>G8746</c:v>
                </c:pt>
              </c:strCache>
            </c:strRef>
          </c:tx>
          <c:spPr>
            <a:solidFill>
              <a:schemeClr val="accent1"/>
            </a:solidFill>
            <a:ln>
              <a:noFill/>
            </a:ln>
            <a:effectLst/>
          </c:spPr>
          <c:invertIfNegative val="0"/>
          <c:cat>
            <c:strRef>
              <c:f>'Existing SPECIATE'!$AE$3:$AE$16</c:f>
              <c:strCache>
                <c:ptCount val="14"/>
                <c:pt idx="0">
                  <c:v>Unknown</c:v>
                </c:pt>
                <c:pt idx="1">
                  <c:v>0</c:v>
                </c:pt>
                <c:pt idx="2">
                  <c:v>1</c:v>
                </c:pt>
                <c:pt idx="3">
                  <c:v>2</c:v>
                </c:pt>
                <c:pt idx="4">
                  <c:v>3</c:v>
                </c:pt>
                <c:pt idx="5">
                  <c:v>4</c:v>
                </c:pt>
                <c:pt idx="6">
                  <c:v>5</c:v>
                </c:pt>
                <c:pt idx="7">
                  <c:v>6</c:v>
                </c:pt>
                <c:pt idx="8">
                  <c:v>7</c:v>
                </c:pt>
                <c:pt idx="9">
                  <c:v>8</c:v>
                </c:pt>
                <c:pt idx="10">
                  <c:v>9</c:v>
                </c:pt>
                <c:pt idx="11">
                  <c:v>10</c:v>
                </c:pt>
                <c:pt idx="12">
                  <c:v>11</c:v>
                </c:pt>
                <c:pt idx="13">
                  <c:v>12</c:v>
                </c:pt>
              </c:strCache>
            </c:strRef>
          </c:cat>
          <c:val>
            <c:numRef>
              <c:f>'Existing SPECIATE'!$AF$3:$AF$16</c:f>
              <c:numCache>
                <c:formatCode>0.000</c:formatCode>
                <c:ptCount val="14"/>
                <c:pt idx="0">
                  <c:v>30.258452761155453</c:v>
                </c:pt>
                <c:pt idx="1">
                  <c:v>0</c:v>
                </c:pt>
                <c:pt idx="2">
                  <c:v>0</c:v>
                </c:pt>
                <c:pt idx="3">
                  <c:v>0</c:v>
                </c:pt>
                <c:pt idx="4">
                  <c:v>0</c:v>
                </c:pt>
                <c:pt idx="5">
                  <c:v>0</c:v>
                </c:pt>
                <c:pt idx="6">
                  <c:v>0</c:v>
                </c:pt>
                <c:pt idx="7">
                  <c:v>0.66241147385791221</c:v>
                </c:pt>
                <c:pt idx="8">
                  <c:v>5.6217212306887427</c:v>
                </c:pt>
                <c:pt idx="9">
                  <c:v>4.1929135640731117</c:v>
                </c:pt>
                <c:pt idx="10">
                  <c:v>28.480916824858589</c:v>
                </c:pt>
                <c:pt idx="11">
                  <c:v>5.72898524861467</c:v>
                </c:pt>
                <c:pt idx="12">
                  <c:v>8.7468780346325108</c:v>
                </c:pt>
                <c:pt idx="13">
                  <c:v>16.307720862119023</c:v>
                </c:pt>
              </c:numCache>
            </c:numRef>
          </c:val>
          <c:extLst>
            <c:ext xmlns:c16="http://schemas.microsoft.com/office/drawing/2014/chart" uri="{C3380CC4-5D6E-409C-BE32-E72D297353CC}">
              <c16:uniqueId val="{00000000-41BF-4E1B-970E-6C280213AD0B}"/>
            </c:ext>
          </c:extLst>
        </c:ser>
        <c:ser>
          <c:idx val="1"/>
          <c:order val="1"/>
          <c:tx>
            <c:strRef>
              <c:f>'Existing SPECIATE'!$AG$2</c:f>
              <c:strCache>
                <c:ptCount val="1"/>
                <c:pt idx="0">
                  <c:v>95421</c:v>
                </c:pt>
              </c:strCache>
            </c:strRef>
          </c:tx>
          <c:spPr>
            <a:solidFill>
              <a:schemeClr val="accent2"/>
            </a:solidFill>
            <a:ln>
              <a:noFill/>
            </a:ln>
            <a:effectLst/>
          </c:spPr>
          <c:invertIfNegative val="0"/>
          <c:val>
            <c:numRef>
              <c:f>'Existing SPECIATE'!$AG$3:$AG$16</c:f>
              <c:numCache>
                <c:formatCode>0.000</c:formatCode>
                <c:ptCount val="14"/>
                <c:pt idx="0">
                  <c:v>35.297847606298646</c:v>
                </c:pt>
                <c:pt idx="1">
                  <c:v>0</c:v>
                </c:pt>
                <c:pt idx="2">
                  <c:v>0</c:v>
                </c:pt>
                <c:pt idx="3">
                  <c:v>0</c:v>
                </c:pt>
                <c:pt idx="4">
                  <c:v>3.5544439356043247</c:v>
                </c:pt>
                <c:pt idx="5">
                  <c:v>0</c:v>
                </c:pt>
                <c:pt idx="6">
                  <c:v>0.27477366400112724</c:v>
                </c:pt>
                <c:pt idx="7">
                  <c:v>2.1453482227780327</c:v>
                </c:pt>
                <c:pt idx="8">
                  <c:v>4.6042202416599132</c:v>
                </c:pt>
                <c:pt idx="9">
                  <c:v>15.891076901398529</c:v>
                </c:pt>
                <c:pt idx="10">
                  <c:v>19.847113115158336</c:v>
                </c:pt>
                <c:pt idx="11">
                  <c:v>4.0793320886321203</c:v>
                </c:pt>
                <c:pt idx="12">
                  <c:v>6.1330890900764432</c:v>
                </c:pt>
                <c:pt idx="13">
                  <c:v>8.1727551343925029</c:v>
                </c:pt>
              </c:numCache>
            </c:numRef>
          </c:val>
          <c:extLst>
            <c:ext xmlns:c16="http://schemas.microsoft.com/office/drawing/2014/chart" uri="{C3380CC4-5D6E-409C-BE32-E72D297353CC}">
              <c16:uniqueId val="{00000001-41BF-4E1B-970E-6C280213AD0B}"/>
            </c:ext>
          </c:extLst>
        </c:ser>
        <c:ser>
          <c:idx val="2"/>
          <c:order val="2"/>
          <c:tx>
            <c:strRef>
              <c:f>'Existing SPECIATE'!$AH$2</c:f>
              <c:strCache>
                <c:ptCount val="1"/>
                <c:pt idx="0">
                  <c:v>95422</c:v>
                </c:pt>
              </c:strCache>
            </c:strRef>
          </c:tx>
          <c:spPr>
            <a:solidFill>
              <a:schemeClr val="accent3"/>
            </a:solidFill>
            <a:ln>
              <a:noFill/>
            </a:ln>
            <a:effectLst/>
          </c:spPr>
          <c:invertIfNegative val="0"/>
          <c:val>
            <c:numRef>
              <c:f>'Existing SPECIATE'!$AH$3:$AH$16</c:f>
              <c:numCache>
                <c:formatCode>0.000</c:formatCode>
                <c:ptCount val="14"/>
                <c:pt idx="0">
                  <c:v>37.242608995743694</c:v>
                </c:pt>
                <c:pt idx="1">
                  <c:v>0</c:v>
                </c:pt>
                <c:pt idx="2">
                  <c:v>0</c:v>
                </c:pt>
                <c:pt idx="3">
                  <c:v>0</c:v>
                </c:pt>
                <c:pt idx="4">
                  <c:v>3.545956516737605</c:v>
                </c:pt>
                <c:pt idx="5">
                  <c:v>0</c:v>
                </c:pt>
                <c:pt idx="6">
                  <c:v>0.27320832854020471</c:v>
                </c:pt>
                <c:pt idx="7">
                  <c:v>2.4444955711492002</c:v>
                </c:pt>
                <c:pt idx="8">
                  <c:v>5.1737029794087182</c:v>
                </c:pt>
                <c:pt idx="9">
                  <c:v>18.440124237892558</c:v>
                </c:pt>
                <c:pt idx="10">
                  <c:v>15.184631312550328</c:v>
                </c:pt>
                <c:pt idx="11">
                  <c:v>3.606349936730703</c:v>
                </c:pt>
                <c:pt idx="12">
                  <c:v>5.0299091222822945</c:v>
                </c:pt>
                <c:pt idx="13">
                  <c:v>9.0590129989646826</c:v>
                </c:pt>
              </c:numCache>
            </c:numRef>
          </c:val>
          <c:extLst>
            <c:ext xmlns:c16="http://schemas.microsoft.com/office/drawing/2014/chart" uri="{C3380CC4-5D6E-409C-BE32-E72D297353CC}">
              <c16:uniqueId val="{00000002-41BF-4E1B-970E-6C280213AD0B}"/>
            </c:ext>
          </c:extLst>
        </c:ser>
        <c:ser>
          <c:idx val="3"/>
          <c:order val="3"/>
          <c:tx>
            <c:strRef>
              <c:f>'Existing SPECIATE'!$AI$2</c:f>
              <c:strCache>
                <c:ptCount val="1"/>
                <c:pt idx="0">
                  <c:v>95423</c:v>
                </c:pt>
              </c:strCache>
            </c:strRef>
          </c:tx>
          <c:spPr>
            <a:solidFill>
              <a:schemeClr val="accent4"/>
            </a:solidFill>
            <a:ln>
              <a:noFill/>
            </a:ln>
            <a:effectLst/>
          </c:spPr>
          <c:invertIfNegative val="0"/>
          <c:val>
            <c:numRef>
              <c:f>'Existing SPECIATE'!$AI$3:$AI$16</c:f>
              <c:numCache>
                <c:formatCode>0.000</c:formatCode>
                <c:ptCount val="14"/>
                <c:pt idx="0">
                  <c:v>36.57661965096819</c:v>
                </c:pt>
                <c:pt idx="1">
                  <c:v>0</c:v>
                </c:pt>
                <c:pt idx="2">
                  <c:v>0</c:v>
                </c:pt>
                <c:pt idx="3">
                  <c:v>0</c:v>
                </c:pt>
                <c:pt idx="4">
                  <c:v>3.2811379392780289</c:v>
                </c:pt>
                <c:pt idx="5">
                  <c:v>0</c:v>
                </c:pt>
                <c:pt idx="6">
                  <c:v>0.25500039843812244</c:v>
                </c:pt>
                <c:pt idx="7">
                  <c:v>2.8169575264961346</c:v>
                </c:pt>
                <c:pt idx="8">
                  <c:v>5.113953303052031</c:v>
                </c:pt>
                <c:pt idx="9">
                  <c:v>18.001434377241214</c:v>
                </c:pt>
                <c:pt idx="10">
                  <c:v>16.124790819985648</c:v>
                </c:pt>
                <c:pt idx="11">
                  <c:v>3.4484819507530466</c:v>
                </c:pt>
                <c:pt idx="12">
                  <c:v>4.699577655590085</c:v>
                </c:pt>
                <c:pt idx="13">
                  <c:v>9.6820463781974642</c:v>
                </c:pt>
              </c:numCache>
            </c:numRef>
          </c:val>
          <c:extLst>
            <c:ext xmlns:c16="http://schemas.microsoft.com/office/drawing/2014/chart" uri="{C3380CC4-5D6E-409C-BE32-E72D297353CC}">
              <c16:uniqueId val="{00000003-41BF-4E1B-970E-6C280213AD0B}"/>
            </c:ext>
          </c:extLst>
        </c:ser>
        <c:ser>
          <c:idx val="4"/>
          <c:order val="4"/>
          <c:tx>
            <c:strRef>
              <c:f>'Existing SPECIATE'!$AJ$2</c:f>
              <c:strCache>
                <c:ptCount val="1"/>
                <c:pt idx="0">
                  <c:v>95424</c:v>
                </c:pt>
              </c:strCache>
            </c:strRef>
          </c:tx>
          <c:spPr>
            <a:solidFill>
              <a:schemeClr val="accent5"/>
            </a:solidFill>
            <a:ln>
              <a:noFill/>
            </a:ln>
            <a:effectLst/>
          </c:spPr>
          <c:invertIfNegative val="0"/>
          <c:val>
            <c:numRef>
              <c:f>'Existing SPECIATE'!$AJ$3:$AJ$16</c:f>
              <c:numCache>
                <c:formatCode>0.000</c:formatCode>
                <c:ptCount val="14"/>
                <c:pt idx="0">
                  <c:v>38.399425802978641</c:v>
                </c:pt>
                <c:pt idx="1">
                  <c:v>0</c:v>
                </c:pt>
                <c:pt idx="2">
                  <c:v>0</c:v>
                </c:pt>
                <c:pt idx="3">
                  <c:v>0</c:v>
                </c:pt>
                <c:pt idx="4">
                  <c:v>3.2986422632932588</c:v>
                </c:pt>
                <c:pt idx="5">
                  <c:v>0</c:v>
                </c:pt>
                <c:pt idx="6">
                  <c:v>0.25569711107123627</c:v>
                </c:pt>
                <c:pt idx="7">
                  <c:v>2.5210837968778033</c:v>
                </c:pt>
                <c:pt idx="8">
                  <c:v>5.0616065554159926</c:v>
                </c:pt>
                <c:pt idx="9">
                  <c:v>17.157126622405645</c:v>
                </c:pt>
                <c:pt idx="10">
                  <c:v>14.121657993899158</c:v>
                </c:pt>
                <c:pt idx="11">
                  <c:v>3.3345295771278183</c:v>
                </c:pt>
                <c:pt idx="12">
                  <c:v>4.9045995573897949</c:v>
                </c:pt>
                <c:pt idx="13">
                  <c:v>10.945630719540642</c:v>
                </c:pt>
              </c:numCache>
            </c:numRef>
          </c:val>
          <c:extLst>
            <c:ext xmlns:c16="http://schemas.microsoft.com/office/drawing/2014/chart" uri="{C3380CC4-5D6E-409C-BE32-E72D297353CC}">
              <c16:uniqueId val="{00000004-41BF-4E1B-970E-6C280213AD0B}"/>
            </c:ext>
          </c:extLst>
        </c:ser>
        <c:ser>
          <c:idx val="5"/>
          <c:order val="5"/>
          <c:tx>
            <c:strRef>
              <c:f>'Existing SPECIATE'!$AK$2</c:f>
              <c:strCache>
                <c:ptCount val="1"/>
                <c:pt idx="0">
                  <c:v>95425</c:v>
                </c:pt>
              </c:strCache>
            </c:strRef>
          </c:tx>
          <c:spPr>
            <a:solidFill>
              <a:schemeClr val="accent6"/>
            </a:solidFill>
            <a:ln>
              <a:noFill/>
            </a:ln>
            <a:effectLst/>
          </c:spPr>
          <c:invertIfNegative val="0"/>
          <c:val>
            <c:numRef>
              <c:f>'Existing SPECIATE'!$AK$3:$AK$16</c:f>
              <c:numCache>
                <c:formatCode>0.000</c:formatCode>
                <c:ptCount val="14"/>
                <c:pt idx="0">
                  <c:v>36.376279883941173</c:v>
                </c:pt>
                <c:pt idx="1">
                  <c:v>0</c:v>
                </c:pt>
                <c:pt idx="2">
                  <c:v>0</c:v>
                </c:pt>
                <c:pt idx="3">
                  <c:v>0</c:v>
                </c:pt>
                <c:pt idx="4">
                  <c:v>3.3618684507109773</c:v>
                </c:pt>
                <c:pt idx="5">
                  <c:v>0</c:v>
                </c:pt>
                <c:pt idx="6">
                  <c:v>0.26137208354315022</c:v>
                </c:pt>
                <c:pt idx="7">
                  <c:v>2.390715296261658</c:v>
                </c:pt>
                <c:pt idx="8">
                  <c:v>6.5894539961153855</c:v>
                </c:pt>
                <c:pt idx="9">
                  <c:v>18.396758027000438</c:v>
                </c:pt>
                <c:pt idx="10">
                  <c:v>16.770975709181581</c:v>
                </c:pt>
                <c:pt idx="11">
                  <c:v>2.5729563820348629</c:v>
                </c:pt>
                <c:pt idx="12">
                  <c:v>5.1746876723497071</c:v>
                </c:pt>
                <c:pt idx="13">
                  <c:v>8.1049324988609861</c:v>
                </c:pt>
              </c:numCache>
            </c:numRef>
          </c:val>
          <c:extLst>
            <c:ext xmlns:c16="http://schemas.microsoft.com/office/drawing/2014/chart" uri="{C3380CC4-5D6E-409C-BE32-E72D297353CC}">
              <c16:uniqueId val="{00000005-41BF-4E1B-970E-6C280213AD0B}"/>
            </c:ext>
          </c:extLst>
        </c:ser>
        <c:dLbls>
          <c:showLegendKey val="0"/>
          <c:showVal val="0"/>
          <c:showCatName val="0"/>
          <c:showSerName val="0"/>
          <c:showPercent val="0"/>
          <c:showBubbleSize val="0"/>
        </c:dLbls>
        <c:gapWidth val="219"/>
        <c:overlap val="-27"/>
        <c:axId val="409987199"/>
        <c:axId val="410000927"/>
      </c:barChart>
      <c:catAx>
        <c:axId val="40998719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log(C*)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0000927"/>
        <c:crosses val="autoZero"/>
        <c:auto val="1"/>
        <c:lblAlgn val="ctr"/>
        <c:lblOffset val="100"/>
        <c:noMultiLvlLbl val="0"/>
      </c:catAx>
      <c:valAx>
        <c:axId val="41000092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998719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Engelmann</a:t>
            </a:r>
            <a:r>
              <a:rPr lang="en-US" baseline="0"/>
              <a:t> Spruce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'Koss etal Emission Factors'!$BI$11</c:f>
              <c:strCache>
                <c:ptCount val="1"/>
                <c:pt idx="0">
                  <c:v>Speciated</c:v>
                </c:pt>
              </c:strCache>
            </c:strRef>
          </c:tx>
          <c:spPr>
            <a:solidFill>
              <a:schemeClr val="accent1"/>
            </a:solidFill>
            <a:ln>
              <a:noFill/>
            </a:ln>
            <a:effectLst/>
          </c:spPr>
          <c:invertIfNegative val="0"/>
          <c:cat>
            <c:numRef>
              <c:f>'Koss etal Emission Factors'!$AZ$12:$AZ$23</c:f>
              <c:numCache>
                <c:formatCode>General</c:formatCode>
                <c:ptCount val="12"/>
                <c:pt idx="0">
                  <c:v>0</c:v>
                </c:pt>
                <c:pt idx="1">
                  <c:v>1</c:v>
                </c:pt>
                <c:pt idx="2">
                  <c:v>2</c:v>
                </c:pt>
                <c:pt idx="3">
                  <c:v>3</c:v>
                </c:pt>
                <c:pt idx="4">
                  <c:v>4</c:v>
                </c:pt>
                <c:pt idx="5">
                  <c:v>5</c:v>
                </c:pt>
                <c:pt idx="6">
                  <c:v>6</c:v>
                </c:pt>
                <c:pt idx="7">
                  <c:v>7</c:v>
                </c:pt>
                <c:pt idx="8">
                  <c:v>8</c:v>
                </c:pt>
                <c:pt idx="9">
                  <c:v>9</c:v>
                </c:pt>
                <c:pt idx="10">
                  <c:v>10</c:v>
                </c:pt>
                <c:pt idx="11">
                  <c:v>11</c:v>
                </c:pt>
              </c:numCache>
            </c:numRef>
          </c:cat>
          <c:val>
            <c:numRef>
              <c:f>'Koss etal Emission Factors'!$BI$12:$BI$23</c:f>
              <c:numCache>
                <c:formatCode>0.000</c:formatCode>
                <c:ptCount val="12"/>
                <c:pt idx="0">
                  <c:v>0.19210544427027601</c:v>
                </c:pt>
                <c:pt idx="1">
                  <c:v>3.1801073393267101E-3</c:v>
                </c:pt>
                <c:pt idx="2">
                  <c:v>8.9852354537211743E-2</c:v>
                </c:pt>
                <c:pt idx="3">
                  <c:v>0.614920862102036</c:v>
                </c:pt>
                <c:pt idx="4">
                  <c:v>0.74756430490016712</c:v>
                </c:pt>
                <c:pt idx="5">
                  <c:v>0.84902807949607384</c:v>
                </c:pt>
                <c:pt idx="6">
                  <c:v>3.624006069832304</c:v>
                </c:pt>
                <c:pt idx="7">
                  <c:v>3.1803722950860274</c:v>
                </c:pt>
                <c:pt idx="8">
                  <c:v>5.55605092160914</c:v>
                </c:pt>
                <c:pt idx="9">
                  <c:v>8.5976956711951367</c:v>
                </c:pt>
                <c:pt idx="10">
                  <c:v>1.3093535191726136</c:v>
                </c:pt>
                <c:pt idx="11">
                  <c:v>0.59575092250126982</c:v>
                </c:pt>
              </c:numCache>
            </c:numRef>
          </c:val>
          <c:extLst>
            <c:ext xmlns:c16="http://schemas.microsoft.com/office/drawing/2014/chart" uri="{C3380CC4-5D6E-409C-BE32-E72D297353CC}">
              <c16:uniqueId val="{00000000-1057-465E-B21B-B4D32B91B2B3}"/>
            </c:ext>
          </c:extLst>
        </c:ser>
        <c:ser>
          <c:idx val="1"/>
          <c:order val="1"/>
          <c:tx>
            <c:strRef>
              <c:f>'Koss etal Emission Factors'!$BJ$11</c:f>
              <c:strCache>
                <c:ptCount val="1"/>
                <c:pt idx="0">
                  <c:v>Unknown</c:v>
                </c:pt>
              </c:strCache>
            </c:strRef>
          </c:tx>
          <c:spPr>
            <a:solidFill>
              <a:schemeClr val="accent2"/>
            </a:solidFill>
            <a:ln>
              <a:noFill/>
            </a:ln>
            <a:effectLst/>
          </c:spPr>
          <c:invertIfNegative val="0"/>
          <c:cat>
            <c:numRef>
              <c:f>'Koss etal Emission Factors'!$AZ$12:$AZ$23</c:f>
              <c:numCache>
                <c:formatCode>General</c:formatCode>
                <c:ptCount val="12"/>
                <c:pt idx="0">
                  <c:v>0</c:v>
                </c:pt>
                <c:pt idx="1">
                  <c:v>1</c:v>
                </c:pt>
                <c:pt idx="2">
                  <c:v>2</c:v>
                </c:pt>
                <c:pt idx="3">
                  <c:v>3</c:v>
                </c:pt>
                <c:pt idx="4">
                  <c:v>4</c:v>
                </c:pt>
                <c:pt idx="5">
                  <c:v>5</c:v>
                </c:pt>
                <c:pt idx="6">
                  <c:v>6</c:v>
                </c:pt>
                <c:pt idx="7">
                  <c:v>7</c:v>
                </c:pt>
                <c:pt idx="8">
                  <c:v>8</c:v>
                </c:pt>
                <c:pt idx="9">
                  <c:v>9</c:v>
                </c:pt>
                <c:pt idx="10">
                  <c:v>10</c:v>
                </c:pt>
                <c:pt idx="11">
                  <c:v>11</c:v>
                </c:pt>
              </c:numCache>
            </c:numRef>
          </c:cat>
          <c:val>
            <c:numRef>
              <c:f>'Koss etal Emission Factors'!$BJ$12:$BJ$23</c:f>
              <c:numCache>
                <c:formatCode>0.000</c:formatCode>
                <c:ptCount val="12"/>
                <c:pt idx="0">
                  <c:v>0</c:v>
                </c:pt>
                <c:pt idx="1">
                  <c:v>0</c:v>
                </c:pt>
                <c:pt idx="2">
                  <c:v>0</c:v>
                </c:pt>
                <c:pt idx="3">
                  <c:v>2.3947760000000002E-2</c:v>
                </c:pt>
                <c:pt idx="4">
                  <c:v>0.21225711900000002</c:v>
                </c:pt>
                <c:pt idx="5">
                  <c:v>0.76830930899999994</c:v>
                </c:pt>
                <c:pt idx="6">
                  <c:v>1.116880243</c:v>
                </c:pt>
                <c:pt idx="7">
                  <c:v>0.7938865289999999</c:v>
                </c:pt>
                <c:pt idx="8">
                  <c:v>0.99075405299999986</c:v>
                </c:pt>
                <c:pt idx="9">
                  <c:v>0</c:v>
                </c:pt>
                <c:pt idx="10">
                  <c:v>0</c:v>
                </c:pt>
                <c:pt idx="11">
                  <c:v>0</c:v>
                </c:pt>
              </c:numCache>
            </c:numRef>
          </c:val>
          <c:extLst>
            <c:ext xmlns:c16="http://schemas.microsoft.com/office/drawing/2014/chart" uri="{C3380CC4-5D6E-409C-BE32-E72D297353CC}">
              <c16:uniqueId val="{00000001-1057-465E-B21B-B4D32B91B2B3}"/>
            </c:ext>
          </c:extLst>
        </c:ser>
        <c:dLbls>
          <c:showLegendKey val="0"/>
          <c:showVal val="0"/>
          <c:showCatName val="0"/>
          <c:showSerName val="0"/>
          <c:showPercent val="0"/>
          <c:showBubbleSize val="0"/>
        </c:dLbls>
        <c:gapWidth val="150"/>
        <c:overlap val="100"/>
        <c:axId val="424204319"/>
        <c:axId val="424208895"/>
      </c:barChart>
      <c:catAx>
        <c:axId val="4242043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log(C*)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8895"/>
        <c:crosses val="autoZero"/>
        <c:auto val="1"/>
        <c:lblAlgn val="ctr"/>
        <c:lblOffset val="100"/>
        <c:noMultiLvlLbl val="0"/>
      </c:catAx>
      <c:valAx>
        <c:axId val="4242088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EF</a:t>
                </a:r>
                <a:r>
                  <a:rPr lang="en-US" baseline="0"/>
                  <a:t> [g VOC/kg fuel]</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43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Loblolly Pine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'Koss etal Emission Factors'!$BK$11</c:f>
              <c:strCache>
                <c:ptCount val="1"/>
                <c:pt idx="0">
                  <c:v>Speciated</c:v>
                </c:pt>
              </c:strCache>
            </c:strRef>
          </c:tx>
          <c:spPr>
            <a:solidFill>
              <a:schemeClr val="accent1"/>
            </a:solidFill>
            <a:ln>
              <a:noFill/>
            </a:ln>
            <a:effectLst/>
          </c:spPr>
          <c:invertIfNegative val="0"/>
          <c:cat>
            <c:numRef>
              <c:f>'Koss etal Emission Factors'!$AZ$12:$AZ$23</c:f>
              <c:numCache>
                <c:formatCode>General</c:formatCode>
                <c:ptCount val="12"/>
                <c:pt idx="0">
                  <c:v>0</c:v>
                </c:pt>
                <c:pt idx="1">
                  <c:v>1</c:v>
                </c:pt>
                <c:pt idx="2">
                  <c:v>2</c:v>
                </c:pt>
                <c:pt idx="3">
                  <c:v>3</c:v>
                </c:pt>
                <c:pt idx="4">
                  <c:v>4</c:v>
                </c:pt>
                <c:pt idx="5">
                  <c:v>5</c:v>
                </c:pt>
                <c:pt idx="6">
                  <c:v>6</c:v>
                </c:pt>
                <c:pt idx="7">
                  <c:v>7</c:v>
                </c:pt>
                <c:pt idx="8">
                  <c:v>8</c:v>
                </c:pt>
                <c:pt idx="9">
                  <c:v>9</c:v>
                </c:pt>
                <c:pt idx="10">
                  <c:v>10</c:v>
                </c:pt>
                <c:pt idx="11">
                  <c:v>11</c:v>
                </c:pt>
              </c:numCache>
            </c:numRef>
          </c:cat>
          <c:val>
            <c:numRef>
              <c:f>'Koss etal Emission Factors'!$BK$12:$BK$23</c:f>
              <c:numCache>
                <c:formatCode>0.000</c:formatCode>
                <c:ptCount val="12"/>
                <c:pt idx="0">
                  <c:v>0.29415599999999997</c:v>
                </c:pt>
                <c:pt idx="1">
                  <c:v>1.48099E-3</c:v>
                </c:pt>
                <c:pt idx="2">
                  <c:v>7.1407771999999994E-2</c:v>
                </c:pt>
                <c:pt idx="3">
                  <c:v>0.38105039999999996</c:v>
                </c:pt>
                <c:pt idx="4">
                  <c:v>0.74090459999999991</c:v>
                </c:pt>
                <c:pt idx="5">
                  <c:v>0.65030098299999994</c:v>
                </c:pt>
                <c:pt idx="6">
                  <c:v>3.0292175829999985</c:v>
                </c:pt>
                <c:pt idx="7">
                  <c:v>3.1329374270000008</c:v>
                </c:pt>
                <c:pt idx="8">
                  <c:v>4.7326954513999997</c:v>
                </c:pt>
                <c:pt idx="9">
                  <c:v>5.6488882506000007</c:v>
                </c:pt>
                <c:pt idx="10">
                  <c:v>0.84512423999999997</c:v>
                </c:pt>
                <c:pt idx="11">
                  <c:v>0.42374865000000006</c:v>
                </c:pt>
              </c:numCache>
            </c:numRef>
          </c:val>
          <c:extLst>
            <c:ext xmlns:c16="http://schemas.microsoft.com/office/drawing/2014/chart" uri="{C3380CC4-5D6E-409C-BE32-E72D297353CC}">
              <c16:uniqueId val="{00000000-F697-49F9-98FA-D0C0E5386ED0}"/>
            </c:ext>
          </c:extLst>
        </c:ser>
        <c:ser>
          <c:idx val="1"/>
          <c:order val="1"/>
          <c:tx>
            <c:strRef>
              <c:f>'Koss etal Emission Factors'!$BL$11</c:f>
              <c:strCache>
                <c:ptCount val="1"/>
                <c:pt idx="0">
                  <c:v>Unknown</c:v>
                </c:pt>
              </c:strCache>
            </c:strRef>
          </c:tx>
          <c:spPr>
            <a:solidFill>
              <a:schemeClr val="accent2"/>
            </a:solidFill>
            <a:ln>
              <a:noFill/>
            </a:ln>
            <a:effectLst/>
          </c:spPr>
          <c:invertIfNegative val="0"/>
          <c:cat>
            <c:numRef>
              <c:f>'Koss etal Emission Factors'!$AZ$12:$AZ$23</c:f>
              <c:numCache>
                <c:formatCode>General</c:formatCode>
                <c:ptCount val="12"/>
                <c:pt idx="0">
                  <c:v>0</c:v>
                </c:pt>
                <c:pt idx="1">
                  <c:v>1</c:v>
                </c:pt>
                <c:pt idx="2">
                  <c:v>2</c:v>
                </c:pt>
                <c:pt idx="3">
                  <c:v>3</c:v>
                </c:pt>
                <c:pt idx="4">
                  <c:v>4</c:v>
                </c:pt>
                <c:pt idx="5">
                  <c:v>5</c:v>
                </c:pt>
                <c:pt idx="6">
                  <c:v>6</c:v>
                </c:pt>
                <c:pt idx="7">
                  <c:v>7</c:v>
                </c:pt>
                <c:pt idx="8">
                  <c:v>8</c:v>
                </c:pt>
                <c:pt idx="9">
                  <c:v>9</c:v>
                </c:pt>
                <c:pt idx="10">
                  <c:v>10</c:v>
                </c:pt>
                <c:pt idx="11">
                  <c:v>11</c:v>
                </c:pt>
              </c:numCache>
            </c:numRef>
          </c:cat>
          <c:val>
            <c:numRef>
              <c:f>'Koss etal Emission Factors'!$BL$12:$BL$23</c:f>
              <c:numCache>
                <c:formatCode>0.000</c:formatCode>
                <c:ptCount val="12"/>
                <c:pt idx="0">
                  <c:v>0</c:v>
                </c:pt>
                <c:pt idx="1">
                  <c:v>0</c:v>
                </c:pt>
                <c:pt idx="2">
                  <c:v>0</c:v>
                </c:pt>
                <c:pt idx="3">
                  <c:v>1.2770419999999999E-2</c:v>
                </c:pt>
                <c:pt idx="4">
                  <c:v>0.14403665699999998</c:v>
                </c:pt>
                <c:pt idx="5">
                  <c:v>0.52161075699999992</c:v>
                </c:pt>
                <c:pt idx="6">
                  <c:v>0.76315271000000007</c:v>
                </c:pt>
                <c:pt idx="7">
                  <c:v>0.48480608199999997</c:v>
                </c:pt>
                <c:pt idx="8">
                  <c:v>0.72173530240000006</c:v>
                </c:pt>
                <c:pt idx="9">
                  <c:v>0</c:v>
                </c:pt>
                <c:pt idx="10">
                  <c:v>0</c:v>
                </c:pt>
                <c:pt idx="11">
                  <c:v>0</c:v>
                </c:pt>
              </c:numCache>
            </c:numRef>
          </c:val>
          <c:extLst>
            <c:ext xmlns:c16="http://schemas.microsoft.com/office/drawing/2014/chart" uri="{C3380CC4-5D6E-409C-BE32-E72D297353CC}">
              <c16:uniqueId val="{00000001-F697-49F9-98FA-D0C0E5386ED0}"/>
            </c:ext>
          </c:extLst>
        </c:ser>
        <c:dLbls>
          <c:showLegendKey val="0"/>
          <c:showVal val="0"/>
          <c:showCatName val="0"/>
          <c:showSerName val="0"/>
          <c:showPercent val="0"/>
          <c:showBubbleSize val="0"/>
        </c:dLbls>
        <c:gapWidth val="150"/>
        <c:overlap val="100"/>
        <c:axId val="424204319"/>
        <c:axId val="424208895"/>
      </c:barChart>
      <c:catAx>
        <c:axId val="4242043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log(C*)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8895"/>
        <c:crosses val="autoZero"/>
        <c:auto val="1"/>
        <c:lblAlgn val="ctr"/>
        <c:lblOffset val="100"/>
        <c:noMultiLvlLbl val="0"/>
      </c:catAx>
      <c:valAx>
        <c:axId val="4242088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EF</a:t>
                </a:r>
                <a:r>
                  <a:rPr lang="en-US" baseline="0"/>
                  <a:t> [g VOC/kg fuel]</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43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Jeffrey Pine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'Koss etal Emission Factors'!$BM$11</c:f>
              <c:strCache>
                <c:ptCount val="1"/>
                <c:pt idx="0">
                  <c:v>Speciated</c:v>
                </c:pt>
              </c:strCache>
            </c:strRef>
          </c:tx>
          <c:spPr>
            <a:solidFill>
              <a:schemeClr val="accent1"/>
            </a:solidFill>
            <a:ln>
              <a:noFill/>
            </a:ln>
            <a:effectLst/>
          </c:spPr>
          <c:invertIfNegative val="0"/>
          <c:cat>
            <c:numRef>
              <c:f>'Koss etal Emission Factors'!$AZ$12:$AZ$23</c:f>
              <c:numCache>
                <c:formatCode>General</c:formatCode>
                <c:ptCount val="12"/>
                <c:pt idx="0">
                  <c:v>0</c:v>
                </c:pt>
                <c:pt idx="1">
                  <c:v>1</c:v>
                </c:pt>
                <c:pt idx="2">
                  <c:v>2</c:v>
                </c:pt>
                <c:pt idx="3">
                  <c:v>3</c:v>
                </c:pt>
                <c:pt idx="4">
                  <c:v>4</c:v>
                </c:pt>
                <c:pt idx="5">
                  <c:v>5</c:v>
                </c:pt>
                <c:pt idx="6">
                  <c:v>6</c:v>
                </c:pt>
                <c:pt idx="7">
                  <c:v>7</c:v>
                </c:pt>
                <c:pt idx="8">
                  <c:v>8</c:v>
                </c:pt>
                <c:pt idx="9">
                  <c:v>9</c:v>
                </c:pt>
                <c:pt idx="10">
                  <c:v>10</c:v>
                </c:pt>
                <c:pt idx="11">
                  <c:v>11</c:v>
                </c:pt>
              </c:numCache>
            </c:numRef>
          </c:cat>
          <c:val>
            <c:numRef>
              <c:f>'Koss etal Emission Factors'!$BM$12:$BM$23</c:f>
              <c:numCache>
                <c:formatCode>0.000</c:formatCode>
                <c:ptCount val="12"/>
                <c:pt idx="0">
                  <c:v>0.831982</c:v>
                </c:pt>
                <c:pt idx="1">
                  <c:v>5.52258E-3</c:v>
                </c:pt>
                <c:pt idx="2">
                  <c:v>0.22124069199999999</c:v>
                </c:pt>
                <c:pt idx="3">
                  <c:v>1.2367383999999999</c:v>
                </c:pt>
                <c:pt idx="4">
                  <c:v>1.9604759999999999</c:v>
                </c:pt>
                <c:pt idx="5">
                  <c:v>1.0749069129999997</c:v>
                </c:pt>
                <c:pt idx="6">
                  <c:v>8.3489223599999995</c:v>
                </c:pt>
                <c:pt idx="7">
                  <c:v>10.217992346999997</c:v>
                </c:pt>
                <c:pt idx="8">
                  <c:v>10.597693597000003</c:v>
                </c:pt>
                <c:pt idx="9">
                  <c:v>14.389263589999999</c:v>
                </c:pt>
                <c:pt idx="10">
                  <c:v>1.8514386100000002</c:v>
                </c:pt>
                <c:pt idx="11">
                  <c:v>1.3059749</c:v>
                </c:pt>
              </c:numCache>
            </c:numRef>
          </c:val>
          <c:extLst>
            <c:ext xmlns:c16="http://schemas.microsoft.com/office/drawing/2014/chart" uri="{C3380CC4-5D6E-409C-BE32-E72D297353CC}">
              <c16:uniqueId val="{00000000-D6DA-4195-9FD4-E3C0A9506B44}"/>
            </c:ext>
          </c:extLst>
        </c:ser>
        <c:ser>
          <c:idx val="1"/>
          <c:order val="1"/>
          <c:tx>
            <c:strRef>
              <c:f>'Koss etal Emission Factors'!$BN$11</c:f>
              <c:strCache>
                <c:ptCount val="1"/>
                <c:pt idx="0">
                  <c:v>Unknown</c:v>
                </c:pt>
              </c:strCache>
            </c:strRef>
          </c:tx>
          <c:spPr>
            <a:solidFill>
              <a:schemeClr val="accent2"/>
            </a:solidFill>
            <a:ln>
              <a:noFill/>
            </a:ln>
            <a:effectLst/>
          </c:spPr>
          <c:invertIfNegative val="0"/>
          <c:cat>
            <c:numRef>
              <c:f>'Koss etal Emission Factors'!$AZ$12:$AZ$23</c:f>
              <c:numCache>
                <c:formatCode>General</c:formatCode>
                <c:ptCount val="12"/>
                <c:pt idx="0">
                  <c:v>0</c:v>
                </c:pt>
                <c:pt idx="1">
                  <c:v>1</c:v>
                </c:pt>
                <c:pt idx="2">
                  <c:v>2</c:v>
                </c:pt>
                <c:pt idx="3">
                  <c:v>3</c:v>
                </c:pt>
                <c:pt idx="4">
                  <c:v>4</c:v>
                </c:pt>
                <c:pt idx="5">
                  <c:v>5</c:v>
                </c:pt>
                <c:pt idx="6">
                  <c:v>6</c:v>
                </c:pt>
                <c:pt idx="7">
                  <c:v>7</c:v>
                </c:pt>
                <c:pt idx="8">
                  <c:v>8</c:v>
                </c:pt>
                <c:pt idx="9">
                  <c:v>9</c:v>
                </c:pt>
                <c:pt idx="10">
                  <c:v>10</c:v>
                </c:pt>
                <c:pt idx="11">
                  <c:v>11</c:v>
                </c:pt>
              </c:numCache>
            </c:numRef>
          </c:cat>
          <c:val>
            <c:numRef>
              <c:f>'Koss etal Emission Factors'!$BN$12:$BN$23</c:f>
              <c:numCache>
                <c:formatCode>0.000</c:formatCode>
                <c:ptCount val="12"/>
                <c:pt idx="0">
                  <c:v>0</c:v>
                </c:pt>
                <c:pt idx="1">
                  <c:v>0</c:v>
                </c:pt>
                <c:pt idx="2">
                  <c:v>0</c:v>
                </c:pt>
                <c:pt idx="3">
                  <c:v>2.106427E-2</c:v>
                </c:pt>
                <c:pt idx="4">
                  <c:v>0.24996529899999995</c:v>
                </c:pt>
                <c:pt idx="5">
                  <c:v>1.0421430230000002</c:v>
                </c:pt>
                <c:pt idx="6">
                  <c:v>2.0901717679999998</c:v>
                </c:pt>
                <c:pt idx="7">
                  <c:v>1.5055467929999995</c:v>
                </c:pt>
                <c:pt idx="8">
                  <c:v>2.0242390829999994</c:v>
                </c:pt>
                <c:pt idx="9">
                  <c:v>0</c:v>
                </c:pt>
                <c:pt idx="10">
                  <c:v>0</c:v>
                </c:pt>
                <c:pt idx="11">
                  <c:v>0</c:v>
                </c:pt>
              </c:numCache>
            </c:numRef>
          </c:val>
          <c:extLst>
            <c:ext xmlns:c16="http://schemas.microsoft.com/office/drawing/2014/chart" uri="{C3380CC4-5D6E-409C-BE32-E72D297353CC}">
              <c16:uniqueId val="{00000001-D6DA-4195-9FD4-E3C0A9506B44}"/>
            </c:ext>
          </c:extLst>
        </c:ser>
        <c:dLbls>
          <c:showLegendKey val="0"/>
          <c:showVal val="0"/>
          <c:showCatName val="0"/>
          <c:showSerName val="0"/>
          <c:showPercent val="0"/>
          <c:showBubbleSize val="0"/>
        </c:dLbls>
        <c:gapWidth val="150"/>
        <c:overlap val="100"/>
        <c:axId val="424204319"/>
        <c:axId val="424208895"/>
      </c:barChart>
      <c:catAx>
        <c:axId val="4242043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log(C*)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8895"/>
        <c:crosses val="autoZero"/>
        <c:auto val="1"/>
        <c:lblAlgn val="ctr"/>
        <c:lblOffset val="100"/>
        <c:noMultiLvlLbl val="0"/>
      </c:catAx>
      <c:valAx>
        <c:axId val="4242088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EF</a:t>
                </a:r>
                <a:r>
                  <a:rPr lang="en-US" baseline="0"/>
                  <a:t> [g VOC/kg fuel]</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43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Juniper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'Koss etal Emission Factors'!$BO$11</c:f>
              <c:strCache>
                <c:ptCount val="1"/>
                <c:pt idx="0">
                  <c:v>Speciated</c:v>
                </c:pt>
              </c:strCache>
            </c:strRef>
          </c:tx>
          <c:spPr>
            <a:solidFill>
              <a:schemeClr val="accent1"/>
            </a:solidFill>
            <a:ln>
              <a:noFill/>
            </a:ln>
            <a:effectLst/>
          </c:spPr>
          <c:invertIfNegative val="0"/>
          <c:cat>
            <c:numRef>
              <c:f>'Koss etal Emission Factors'!$AZ$12:$AZ$23</c:f>
              <c:numCache>
                <c:formatCode>General</c:formatCode>
                <c:ptCount val="12"/>
                <c:pt idx="0">
                  <c:v>0</c:v>
                </c:pt>
                <c:pt idx="1">
                  <c:v>1</c:v>
                </c:pt>
                <c:pt idx="2">
                  <c:v>2</c:v>
                </c:pt>
                <c:pt idx="3">
                  <c:v>3</c:v>
                </c:pt>
                <c:pt idx="4">
                  <c:v>4</c:v>
                </c:pt>
                <c:pt idx="5">
                  <c:v>5</c:v>
                </c:pt>
                <c:pt idx="6">
                  <c:v>6</c:v>
                </c:pt>
                <c:pt idx="7">
                  <c:v>7</c:v>
                </c:pt>
                <c:pt idx="8">
                  <c:v>8</c:v>
                </c:pt>
                <c:pt idx="9">
                  <c:v>9</c:v>
                </c:pt>
                <c:pt idx="10">
                  <c:v>10</c:v>
                </c:pt>
                <c:pt idx="11">
                  <c:v>11</c:v>
                </c:pt>
              </c:numCache>
            </c:numRef>
          </c:cat>
          <c:val>
            <c:numRef>
              <c:f>'Koss etal Emission Factors'!$BO$12:$BO$23</c:f>
              <c:numCache>
                <c:formatCode>0.000</c:formatCode>
                <c:ptCount val="12"/>
                <c:pt idx="0">
                  <c:v>4.1650199999999998E-2</c:v>
                </c:pt>
                <c:pt idx="1">
                  <c:v>2.1974400000000002E-3</c:v>
                </c:pt>
                <c:pt idx="2">
                  <c:v>3.2266484499999998E-2</c:v>
                </c:pt>
                <c:pt idx="3">
                  <c:v>0.17022500000000002</c:v>
                </c:pt>
                <c:pt idx="4">
                  <c:v>0.27498090000000014</c:v>
                </c:pt>
                <c:pt idx="5">
                  <c:v>0.4689845450000002</c:v>
                </c:pt>
                <c:pt idx="6">
                  <c:v>2.0368817280000018</c:v>
                </c:pt>
                <c:pt idx="7">
                  <c:v>2.0543545330000015</c:v>
                </c:pt>
                <c:pt idx="8">
                  <c:v>6.9458589260000023</c:v>
                </c:pt>
                <c:pt idx="9">
                  <c:v>7.8276147163000021</c:v>
                </c:pt>
                <c:pt idx="10">
                  <c:v>1.4863423099999999</c:v>
                </c:pt>
                <c:pt idx="11">
                  <c:v>1.4881846299999999</c:v>
                </c:pt>
              </c:numCache>
            </c:numRef>
          </c:val>
          <c:extLst>
            <c:ext xmlns:c16="http://schemas.microsoft.com/office/drawing/2014/chart" uri="{C3380CC4-5D6E-409C-BE32-E72D297353CC}">
              <c16:uniqueId val="{00000000-45B1-4EB2-BA62-957BEDD4D9F4}"/>
            </c:ext>
          </c:extLst>
        </c:ser>
        <c:ser>
          <c:idx val="1"/>
          <c:order val="1"/>
          <c:tx>
            <c:strRef>
              <c:f>'Koss etal Emission Factors'!$BP$11</c:f>
              <c:strCache>
                <c:ptCount val="1"/>
                <c:pt idx="0">
                  <c:v>Unknown</c:v>
                </c:pt>
              </c:strCache>
            </c:strRef>
          </c:tx>
          <c:spPr>
            <a:solidFill>
              <a:schemeClr val="accent2"/>
            </a:solidFill>
            <a:ln>
              <a:noFill/>
            </a:ln>
            <a:effectLst/>
          </c:spPr>
          <c:invertIfNegative val="0"/>
          <c:cat>
            <c:numRef>
              <c:f>'Koss etal Emission Factors'!$AZ$12:$AZ$23</c:f>
              <c:numCache>
                <c:formatCode>General</c:formatCode>
                <c:ptCount val="12"/>
                <c:pt idx="0">
                  <c:v>0</c:v>
                </c:pt>
                <c:pt idx="1">
                  <c:v>1</c:v>
                </c:pt>
                <c:pt idx="2">
                  <c:v>2</c:v>
                </c:pt>
                <c:pt idx="3">
                  <c:v>3</c:v>
                </c:pt>
                <c:pt idx="4">
                  <c:v>4</c:v>
                </c:pt>
                <c:pt idx="5">
                  <c:v>5</c:v>
                </c:pt>
                <c:pt idx="6">
                  <c:v>6</c:v>
                </c:pt>
                <c:pt idx="7">
                  <c:v>7</c:v>
                </c:pt>
                <c:pt idx="8">
                  <c:v>8</c:v>
                </c:pt>
                <c:pt idx="9">
                  <c:v>9</c:v>
                </c:pt>
                <c:pt idx="10">
                  <c:v>10</c:v>
                </c:pt>
                <c:pt idx="11">
                  <c:v>11</c:v>
                </c:pt>
              </c:numCache>
            </c:numRef>
          </c:cat>
          <c:val>
            <c:numRef>
              <c:f>'Koss etal Emission Factors'!$BP$12:$BP$23</c:f>
              <c:numCache>
                <c:formatCode>0.000</c:formatCode>
                <c:ptCount val="12"/>
                <c:pt idx="0">
                  <c:v>0</c:v>
                </c:pt>
                <c:pt idx="1">
                  <c:v>0</c:v>
                </c:pt>
                <c:pt idx="2">
                  <c:v>0</c:v>
                </c:pt>
                <c:pt idx="3">
                  <c:v>4.0874370000000002E-3</c:v>
                </c:pt>
                <c:pt idx="4">
                  <c:v>6.3362204999999991E-2</c:v>
                </c:pt>
                <c:pt idx="5">
                  <c:v>0.24505500569999997</c:v>
                </c:pt>
                <c:pt idx="6">
                  <c:v>0.40872340799999995</c:v>
                </c:pt>
                <c:pt idx="7">
                  <c:v>0.2703429730000001</c:v>
                </c:pt>
                <c:pt idx="8">
                  <c:v>0.79322967269</c:v>
                </c:pt>
                <c:pt idx="9">
                  <c:v>0</c:v>
                </c:pt>
                <c:pt idx="10">
                  <c:v>0</c:v>
                </c:pt>
                <c:pt idx="11">
                  <c:v>0</c:v>
                </c:pt>
              </c:numCache>
            </c:numRef>
          </c:val>
          <c:extLst>
            <c:ext xmlns:c16="http://schemas.microsoft.com/office/drawing/2014/chart" uri="{C3380CC4-5D6E-409C-BE32-E72D297353CC}">
              <c16:uniqueId val="{00000001-45B1-4EB2-BA62-957BEDD4D9F4}"/>
            </c:ext>
          </c:extLst>
        </c:ser>
        <c:dLbls>
          <c:showLegendKey val="0"/>
          <c:showVal val="0"/>
          <c:showCatName val="0"/>
          <c:showSerName val="0"/>
          <c:showPercent val="0"/>
          <c:showBubbleSize val="0"/>
        </c:dLbls>
        <c:gapWidth val="150"/>
        <c:overlap val="100"/>
        <c:axId val="424204319"/>
        <c:axId val="424208895"/>
      </c:barChart>
      <c:catAx>
        <c:axId val="4242043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log(C*)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8895"/>
        <c:crosses val="autoZero"/>
        <c:auto val="1"/>
        <c:lblAlgn val="ctr"/>
        <c:lblOffset val="100"/>
        <c:noMultiLvlLbl val="0"/>
      </c:catAx>
      <c:valAx>
        <c:axId val="4242088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EF</a:t>
                </a:r>
                <a:r>
                  <a:rPr lang="en-US" baseline="0"/>
                  <a:t> [g VOC/kg fuel]</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43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Sage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'Koss etal Emission Factors'!$BQ$11</c:f>
              <c:strCache>
                <c:ptCount val="1"/>
                <c:pt idx="0">
                  <c:v>Speciated</c:v>
                </c:pt>
              </c:strCache>
            </c:strRef>
          </c:tx>
          <c:spPr>
            <a:solidFill>
              <a:schemeClr val="accent1"/>
            </a:solidFill>
            <a:ln>
              <a:noFill/>
            </a:ln>
            <a:effectLst/>
          </c:spPr>
          <c:invertIfNegative val="0"/>
          <c:cat>
            <c:numRef>
              <c:f>'Koss etal Emission Factors'!$AZ$12:$AZ$23</c:f>
              <c:numCache>
                <c:formatCode>General</c:formatCode>
                <c:ptCount val="12"/>
                <c:pt idx="0">
                  <c:v>0</c:v>
                </c:pt>
                <c:pt idx="1">
                  <c:v>1</c:v>
                </c:pt>
                <c:pt idx="2">
                  <c:v>2</c:v>
                </c:pt>
                <c:pt idx="3">
                  <c:v>3</c:v>
                </c:pt>
                <c:pt idx="4">
                  <c:v>4</c:v>
                </c:pt>
                <c:pt idx="5">
                  <c:v>5</c:v>
                </c:pt>
                <c:pt idx="6">
                  <c:v>6</c:v>
                </c:pt>
                <c:pt idx="7">
                  <c:v>7</c:v>
                </c:pt>
                <c:pt idx="8">
                  <c:v>8</c:v>
                </c:pt>
                <c:pt idx="9">
                  <c:v>9</c:v>
                </c:pt>
                <c:pt idx="10">
                  <c:v>10</c:v>
                </c:pt>
                <c:pt idx="11">
                  <c:v>11</c:v>
                </c:pt>
              </c:numCache>
            </c:numRef>
          </c:cat>
          <c:val>
            <c:numRef>
              <c:f>'Koss etal Emission Factors'!$BQ$12:$BQ$23</c:f>
              <c:numCache>
                <c:formatCode>0.000</c:formatCode>
                <c:ptCount val="12"/>
                <c:pt idx="0">
                  <c:v>3.091E-2</c:v>
                </c:pt>
                <c:pt idx="1">
                  <c:v>2.3391100000000001E-3</c:v>
                </c:pt>
                <c:pt idx="2">
                  <c:v>5.9410090899999997E-2</c:v>
                </c:pt>
                <c:pt idx="3">
                  <c:v>0.1697255</c:v>
                </c:pt>
                <c:pt idx="4">
                  <c:v>0.25389239999999996</c:v>
                </c:pt>
                <c:pt idx="5">
                  <c:v>0.2608173849999999</c:v>
                </c:pt>
                <c:pt idx="6">
                  <c:v>1.9910088450000014</c:v>
                </c:pt>
                <c:pt idx="7">
                  <c:v>2.2748886230000003</c:v>
                </c:pt>
                <c:pt idx="8">
                  <c:v>5.2958159499999997</c:v>
                </c:pt>
                <c:pt idx="9">
                  <c:v>8.4024595659999992</c:v>
                </c:pt>
                <c:pt idx="10">
                  <c:v>1.2109139599999998</c:v>
                </c:pt>
                <c:pt idx="11">
                  <c:v>1.0807773799999998</c:v>
                </c:pt>
              </c:numCache>
            </c:numRef>
          </c:val>
          <c:extLst>
            <c:ext xmlns:c16="http://schemas.microsoft.com/office/drawing/2014/chart" uri="{C3380CC4-5D6E-409C-BE32-E72D297353CC}">
              <c16:uniqueId val="{00000000-5732-49FF-AE4A-5BE948CC3564}"/>
            </c:ext>
          </c:extLst>
        </c:ser>
        <c:ser>
          <c:idx val="1"/>
          <c:order val="1"/>
          <c:tx>
            <c:strRef>
              <c:f>'Koss etal Emission Factors'!$BR$11</c:f>
              <c:strCache>
                <c:ptCount val="1"/>
                <c:pt idx="0">
                  <c:v>Unknown</c:v>
                </c:pt>
              </c:strCache>
            </c:strRef>
          </c:tx>
          <c:spPr>
            <a:solidFill>
              <a:schemeClr val="accent2"/>
            </a:solidFill>
            <a:ln>
              <a:noFill/>
            </a:ln>
            <a:effectLst/>
          </c:spPr>
          <c:invertIfNegative val="0"/>
          <c:cat>
            <c:numRef>
              <c:f>'Koss etal Emission Factors'!$AZ$12:$AZ$23</c:f>
              <c:numCache>
                <c:formatCode>General</c:formatCode>
                <c:ptCount val="12"/>
                <c:pt idx="0">
                  <c:v>0</c:v>
                </c:pt>
                <c:pt idx="1">
                  <c:v>1</c:v>
                </c:pt>
                <c:pt idx="2">
                  <c:v>2</c:v>
                </c:pt>
                <c:pt idx="3">
                  <c:v>3</c:v>
                </c:pt>
                <c:pt idx="4">
                  <c:v>4</c:v>
                </c:pt>
                <c:pt idx="5">
                  <c:v>5</c:v>
                </c:pt>
                <c:pt idx="6">
                  <c:v>6</c:v>
                </c:pt>
                <c:pt idx="7">
                  <c:v>7</c:v>
                </c:pt>
                <c:pt idx="8">
                  <c:v>8</c:v>
                </c:pt>
                <c:pt idx="9">
                  <c:v>9</c:v>
                </c:pt>
                <c:pt idx="10">
                  <c:v>10</c:v>
                </c:pt>
                <c:pt idx="11">
                  <c:v>11</c:v>
                </c:pt>
              </c:numCache>
            </c:numRef>
          </c:cat>
          <c:val>
            <c:numRef>
              <c:f>'Koss etal Emission Factors'!$BR$12:$BR$23</c:f>
              <c:numCache>
                <c:formatCode>0.000</c:formatCode>
                <c:ptCount val="12"/>
                <c:pt idx="0">
                  <c:v>0</c:v>
                </c:pt>
                <c:pt idx="1">
                  <c:v>0</c:v>
                </c:pt>
                <c:pt idx="2">
                  <c:v>0</c:v>
                </c:pt>
                <c:pt idx="3">
                  <c:v>5.6243130000000006E-3</c:v>
                </c:pt>
                <c:pt idx="4">
                  <c:v>7.9251462000000009E-2</c:v>
                </c:pt>
                <c:pt idx="5">
                  <c:v>0.32878359399999996</c:v>
                </c:pt>
                <c:pt idx="6">
                  <c:v>0.47671257299999981</c:v>
                </c:pt>
                <c:pt idx="7">
                  <c:v>0.31162743299999995</c:v>
                </c:pt>
                <c:pt idx="8">
                  <c:v>0.70798142840000011</c:v>
                </c:pt>
                <c:pt idx="9">
                  <c:v>0</c:v>
                </c:pt>
                <c:pt idx="10">
                  <c:v>0</c:v>
                </c:pt>
                <c:pt idx="11">
                  <c:v>0</c:v>
                </c:pt>
              </c:numCache>
            </c:numRef>
          </c:val>
          <c:extLst>
            <c:ext xmlns:c16="http://schemas.microsoft.com/office/drawing/2014/chart" uri="{C3380CC4-5D6E-409C-BE32-E72D297353CC}">
              <c16:uniqueId val="{00000001-5732-49FF-AE4A-5BE948CC3564}"/>
            </c:ext>
          </c:extLst>
        </c:ser>
        <c:dLbls>
          <c:showLegendKey val="0"/>
          <c:showVal val="0"/>
          <c:showCatName val="0"/>
          <c:showSerName val="0"/>
          <c:showPercent val="0"/>
          <c:showBubbleSize val="0"/>
        </c:dLbls>
        <c:gapWidth val="150"/>
        <c:overlap val="100"/>
        <c:axId val="424204319"/>
        <c:axId val="424208895"/>
      </c:barChart>
      <c:catAx>
        <c:axId val="4242043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log(C*)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8895"/>
        <c:crosses val="autoZero"/>
        <c:auto val="1"/>
        <c:lblAlgn val="ctr"/>
        <c:lblOffset val="100"/>
        <c:noMultiLvlLbl val="0"/>
      </c:catAx>
      <c:valAx>
        <c:axId val="4242088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EF</a:t>
                </a:r>
                <a:r>
                  <a:rPr lang="en-US" baseline="0"/>
                  <a:t> [g VOC/kg fuel]</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43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F5E40BA-DE97-4DD4-AC5F-CB3C5587A6C7}">
  <sheetPr/>
  <sheetViews>
    <sheetView zoomScale="106" workbookViewId="0" zoomToFit="1"/>
  </sheetViews>
  <pageMargins left="0.7" right="0.7" top="0.75" bottom="0.75"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73D3165-1D42-46DC-9007-A57409CE27F0}">
  <sheetPr/>
  <sheetViews>
    <sheetView zoomScale="101" workbookViewId="0" zoomToFit="1"/>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28.xml"/><Relationship Id="rId13" Type="http://schemas.openxmlformats.org/officeDocument/2006/relationships/chart" Target="../charts/chart33.xml"/><Relationship Id="rId18" Type="http://schemas.openxmlformats.org/officeDocument/2006/relationships/chart" Target="../charts/chart38.xml"/><Relationship Id="rId3" Type="http://schemas.openxmlformats.org/officeDocument/2006/relationships/chart" Target="../charts/chart23.xml"/><Relationship Id="rId7" Type="http://schemas.openxmlformats.org/officeDocument/2006/relationships/chart" Target="../charts/chart27.xml"/><Relationship Id="rId12" Type="http://schemas.openxmlformats.org/officeDocument/2006/relationships/chart" Target="../charts/chart32.xml"/><Relationship Id="rId17" Type="http://schemas.openxmlformats.org/officeDocument/2006/relationships/chart" Target="../charts/chart37.xml"/><Relationship Id="rId2" Type="http://schemas.openxmlformats.org/officeDocument/2006/relationships/chart" Target="../charts/chart22.xml"/><Relationship Id="rId16" Type="http://schemas.openxmlformats.org/officeDocument/2006/relationships/chart" Target="../charts/chart36.xml"/><Relationship Id="rId1" Type="http://schemas.openxmlformats.org/officeDocument/2006/relationships/chart" Target="../charts/chart21.xml"/><Relationship Id="rId6" Type="http://schemas.openxmlformats.org/officeDocument/2006/relationships/chart" Target="../charts/chart26.xml"/><Relationship Id="rId11" Type="http://schemas.openxmlformats.org/officeDocument/2006/relationships/chart" Target="../charts/chart31.xml"/><Relationship Id="rId5" Type="http://schemas.openxmlformats.org/officeDocument/2006/relationships/chart" Target="../charts/chart25.xml"/><Relationship Id="rId15" Type="http://schemas.openxmlformats.org/officeDocument/2006/relationships/chart" Target="../charts/chart35.xml"/><Relationship Id="rId10" Type="http://schemas.openxmlformats.org/officeDocument/2006/relationships/chart" Target="../charts/chart30.xml"/><Relationship Id="rId4" Type="http://schemas.openxmlformats.org/officeDocument/2006/relationships/chart" Target="../charts/chart24.xml"/><Relationship Id="rId9" Type="http://schemas.openxmlformats.org/officeDocument/2006/relationships/chart" Target="../charts/chart29.xml"/><Relationship Id="rId14" Type="http://schemas.openxmlformats.org/officeDocument/2006/relationships/chart" Target="../charts/chart3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1.xml"/></Relationships>
</file>

<file path=xl/drawings/drawing1.xml><?xml version="1.0" encoding="utf-8"?>
<xdr:wsDr xmlns:xdr="http://schemas.openxmlformats.org/drawingml/2006/spreadsheetDrawing" xmlns:a="http://schemas.openxmlformats.org/drawingml/2006/main">
  <xdr:twoCellAnchor>
    <xdr:from>
      <xdr:col>49</xdr:col>
      <xdr:colOff>1</xdr:colOff>
      <xdr:row>25</xdr:row>
      <xdr:rowOff>0</xdr:rowOff>
    </xdr:from>
    <xdr:to>
      <xdr:col>55</xdr:col>
      <xdr:colOff>1</xdr:colOff>
      <xdr:row>35</xdr:row>
      <xdr:rowOff>143982</xdr:rowOff>
    </xdr:to>
    <xdr:graphicFrame macro="">
      <xdr:nvGraphicFramePr>
        <xdr:cNvPr id="2" name="Chart 1">
          <a:extLst>
            <a:ext uri="{FF2B5EF4-FFF2-40B4-BE49-F238E27FC236}">
              <a16:creationId xmlns:a16="http://schemas.microsoft.com/office/drawing/2014/main" id="{AAFCB8D8-E276-4D9A-B768-1DB7218E19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50</xdr:col>
      <xdr:colOff>0</xdr:colOff>
      <xdr:row>36</xdr:row>
      <xdr:rowOff>0</xdr:rowOff>
    </xdr:from>
    <xdr:to>
      <xdr:col>56</xdr:col>
      <xdr:colOff>0</xdr:colOff>
      <xdr:row>46</xdr:row>
      <xdr:rowOff>143982</xdr:rowOff>
    </xdr:to>
    <xdr:graphicFrame macro="">
      <xdr:nvGraphicFramePr>
        <xdr:cNvPr id="3" name="Chart 2">
          <a:extLst>
            <a:ext uri="{FF2B5EF4-FFF2-40B4-BE49-F238E27FC236}">
              <a16:creationId xmlns:a16="http://schemas.microsoft.com/office/drawing/2014/main" id="{633D9CE7-A00C-4DDA-B279-BC3E8923AA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51</xdr:col>
      <xdr:colOff>0</xdr:colOff>
      <xdr:row>47</xdr:row>
      <xdr:rowOff>0</xdr:rowOff>
    </xdr:from>
    <xdr:to>
      <xdr:col>57</xdr:col>
      <xdr:colOff>0</xdr:colOff>
      <xdr:row>57</xdr:row>
      <xdr:rowOff>143982</xdr:rowOff>
    </xdr:to>
    <xdr:graphicFrame macro="">
      <xdr:nvGraphicFramePr>
        <xdr:cNvPr id="4" name="Chart 3">
          <a:extLst>
            <a:ext uri="{FF2B5EF4-FFF2-40B4-BE49-F238E27FC236}">
              <a16:creationId xmlns:a16="http://schemas.microsoft.com/office/drawing/2014/main" id="{32387586-C3EB-4A4A-A68D-00D371182A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56</xdr:col>
      <xdr:colOff>0</xdr:colOff>
      <xdr:row>25</xdr:row>
      <xdr:rowOff>0</xdr:rowOff>
    </xdr:from>
    <xdr:to>
      <xdr:col>62</xdr:col>
      <xdr:colOff>1</xdr:colOff>
      <xdr:row>35</xdr:row>
      <xdr:rowOff>143982</xdr:rowOff>
    </xdr:to>
    <xdr:graphicFrame macro="">
      <xdr:nvGraphicFramePr>
        <xdr:cNvPr id="5" name="Chart 4">
          <a:extLst>
            <a:ext uri="{FF2B5EF4-FFF2-40B4-BE49-F238E27FC236}">
              <a16:creationId xmlns:a16="http://schemas.microsoft.com/office/drawing/2014/main" id="{0A7B2912-573E-439C-A4CF-DC4A795CF5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57</xdr:col>
      <xdr:colOff>0</xdr:colOff>
      <xdr:row>36</xdr:row>
      <xdr:rowOff>0</xdr:rowOff>
    </xdr:from>
    <xdr:to>
      <xdr:col>63</xdr:col>
      <xdr:colOff>1</xdr:colOff>
      <xdr:row>46</xdr:row>
      <xdr:rowOff>143982</xdr:rowOff>
    </xdr:to>
    <xdr:graphicFrame macro="">
      <xdr:nvGraphicFramePr>
        <xdr:cNvPr id="6" name="Chart 5">
          <a:extLst>
            <a:ext uri="{FF2B5EF4-FFF2-40B4-BE49-F238E27FC236}">
              <a16:creationId xmlns:a16="http://schemas.microsoft.com/office/drawing/2014/main" id="{2D20A23A-FFF5-4D38-8A53-F937DAD50D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58</xdr:col>
      <xdr:colOff>0</xdr:colOff>
      <xdr:row>47</xdr:row>
      <xdr:rowOff>0</xdr:rowOff>
    </xdr:from>
    <xdr:to>
      <xdr:col>64</xdr:col>
      <xdr:colOff>1</xdr:colOff>
      <xdr:row>57</xdr:row>
      <xdr:rowOff>143982</xdr:rowOff>
    </xdr:to>
    <xdr:graphicFrame macro="">
      <xdr:nvGraphicFramePr>
        <xdr:cNvPr id="7" name="Chart 6">
          <a:extLst>
            <a:ext uri="{FF2B5EF4-FFF2-40B4-BE49-F238E27FC236}">
              <a16:creationId xmlns:a16="http://schemas.microsoft.com/office/drawing/2014/main" id="{1375F23A-EEA5-45C5-8729-51C9E784CE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63</xdr:col>
      <xdr:colOff>0</xdr:colOff>
      <xdr:row>25</xdr:row>
      <xdr:rowOff>0</xdr:rowOff>
    </xdr:from>
    <xdr:to>
      <xdr:col>69</xdr:col>
      <xdr:colOff>0</xdr:colOff>
      <xdr:row>35</xdr:row>
      <xdr:rowOff>143982</xdr:rowOff>
    </xdr:to>
    <xdr:graphicFrame macro="">
      <xdr:nvGraphicFramePr>
        <xdr:cNvPr id="8" name="Chart 7">
          <a:extLst>
            <a:ext uri="{FF2B5EF4-FFF2-40B4-BE49-F238E27FC236}">
              <a16:creationId xmlns:a16="http://schemas.microsoft.com/office/drawing/2014/main" id="{5978C0B1-EAC1-4B43-86A9-87DE16232C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64</xdr:col>
      <xdr:colOff>0</xdr:colOff>
      <xdr:row>36</xdr:row>
      <xdr:rowOff>0</xdr:rowOff>
    </xdr:from>
    <xdr:to>
      <xdr:col>70</xdr:col>
      <xdr:colOff>0</xdr:colOff>
      <xdr:row>46</xdr:row>
      <xdr:rowOff>143982</xdr:rowOff>
    </xdr:to>
    <xdr:graphicFrame macro="">
      <xdr:nvGraphicFramePr>
        <xdr:cNvPr id="9" name="Chart 8">
          <a:extLst>
            <a:ext uri="{FF2B5EF4-FFF2-40B4-BE49-F238E27FC236}">
              <a16:creationId xmlns:a16="http://schemas.microsoft.com/office/drawing/2014/main" id="{78C7268A-FADB-4232-8A69-00A06B25F3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65</xdr:col>
      <xdr:colOff>0</xdr:colOff>
      <xdr:row>47</xdr:row>
      <xdr:rowOff>0</xdr:rowOff>
    </xdr:from>
    <xdr:to>
      <xdr:col>71</xdr:col>
      <xdr:colOff>0</xdr:colOff>
      <xdr:row>57</xdr:row>
      <xdr:rowOff>143982</xdr:rowOff>
    </xdr:to>
    <xdr:graphicFrame macro="">
      <xdr:nvGraphicFramePr>
        <xdr:cNvPr id="10" name="Chart 9">
          <a:extLst>
            <a:ext uri="{FF2B5EF4-FFF2-40B4-BE49-F238E27FC236}">
              <a16:creationId xmlns:a16="http://schemas.microsoft.com/office/drawing/2014/main" id="{93251F56-9516-4F7F-8918-4898BF59DF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70</xdr:col>
      <xdr:colOff>0</xdr:colOff>
      <xdr:row>25</xdr:row>
      <xdr:rowOff>0</xdr:rowOff>
    </xdr:from>
    <xdr:to>
      <xdr:col>76</xdr:col>
      <xdr:colOff>0</xdr:colOff>
      <xdr:row>35</xdr:row>
      <xdr:rowOff>143982</xdr:rowOff>
    </xdr:to>
    <xdr:graphicFrame macro="">
      <xdr:nvGraphicFramePr>
        <xdr:cNvPr id="11" name="Chart 10">
          <a:extLst>
            <a:ext uri="{FF2B5EF4-FFF2-40B4-BE49-F238E27FC236}">
              <a16:creationId xmlns:a16="http://schemas.microsoft.com/office/drawing/2014/main" id="{9F979D2E-3D5C-439C-9B61-EAFF55235A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71</xdr:col>
      <xdr:colOff>0</xdr:colOff>
      <xdr:row>36</xdr:row>
      <xdr:rowOff>0</xdr:rowOff>
    </xdr:from>
    <xdr:to>
      <xdr:col>77</xdr:col>
      <xdr:colOff>0</xdr:colOff>
      <xdr:row>46</xdr:row>
      <xdr:rowOff>143982</xdr:rowOff>
    </xdr:to>
    <xdr:graphicFrame macro="">
      <xdr:nvGraphicFramePr>
        <xdr:cNvPr id="12" name="Chart 11">
          <a:extLst>
            <a:ext uri="{FF2B5EF4-FFF2-40B4-BE49-F238E27FC236}">
              <a16:creationId xmlns:a16="http://schemas.microsoft.com/office/drawing/2014/main" id="{FD8BE1FB-A4CF-4DA4-AEE0-D9ABA7BFAB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72</xdr:col>
      <xdr:colOff>0</xdr:colOff>
      <xdr:row>47</xdr:row>
      <xdr:rowOff>0</xdr:rowOff>
    </xdr:from>
    <xdr:to>
      <xdr:col>78</xdr:col>
      <xdr:colOff>0</xdr:colOff>
      <xdr:row>57</xdr:row>
      <xdr:rowOff>143982</xdr:rowOff>
    </xdr:to>
    <xdr:graphicFrame macro="">
      <xdr:nvGraphicFramePr>
        <xdr:cNvPr id="13" name="Chart 12">
          <a:extLst>
            <a:ext uri="{FF2B5EF4-FFF2-40B4-BE49-F238E27FC236}">
              <a16:creationId xmlns:a16="http://schemas.microsoft.com/office/drawing/2014/main" id="{46FD31C9-AB4D-4E3F-85FB-D08D7D9B40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77</xdr:col>
      <xdr:colOff>0</xdr:colOff>
      <xdr:row>25</xdr:row>
      <xdr:rowOff>0</xdr:rowOff>
    </xdr:from>
    <xdr:to>
      <xdr:col>83</xdr:col>
      <xdr:colOff>0</xdr:colOff>
      <xdr:row>35</xdr:row>
      <xdr:rowOff>143982</xdr:rowOff>
    </xdr:to>
    <xdr:graphicFrame macro="">
      <xdr:nvGraphicFramePr>
        <xdr:cNvPr id="14" name="Chart 13">
          <a:extLst>
            <a:ext uri="{FF2B5EF4-FFF2-40B4-BE49-F238E27FC236}">
              <a16:creationId xmlns:a16="http://schemas.microsoft.com/office/drawing/2014/main" id="{1CA7D025-C930-43F3-8F3E-394BD13394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78</xdr:col>
      <xdr:colOff>0</xdr:colOff>
      <xdr:row>36</xdr:row>
      <xdr:rowOff>0</xdr:rowOff>
    </xdr:from>
    <xdr:to>
      <xdr:col>84</xdr:col>
      <xdr:colOff>0</xdr:colOff>
      <xdr:row>46</xdr:row>
      <xdr:rowOff>143982</xdr:rowOff>
    </xdr:to>
    <xdr:graphicFrame macro="">
      <xdr:nvGraphicFramePr>
        <xdr:cNvPr id="15" name="Chart 14">
          <a:extLst>
            <a:ext uri="{FF2B5EF4-FFF2-40B4-BE49-F238E27FC236}">
              <a16:creationId xmlns:a16="http://schemas.microsoft.com/office/drawing/2014/main" id="{767EDFC3-95C7-4660-AED8-C93CF67172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79</xdr:col>
      <xdr:colOff>0</xdr:colOff>
      <xdr:row>47</xdr:row>
      <xdr:rowOff>0</xdr:rowOff>
    </xdr:from>
    <xdr:to>
      <xdr:col>85</xdr:col>
      <xdr:colOff>0</xdr:colOff>
      <xdr:row>57</xdr:row>
      <xdr:rowOff>143982</xdr:rowOff>
    </xdr:to>
    <xdr:graphicFrame macro="">
      <xdr:nvGraphicFramePr>
        <xdr:cNvPr id="16" name="Chart 15">
          <a:extLst>
            <a:ext uri="{FF2B5EF4-FFF2-40B4-BE49-F238E27FC236}">
              <a16:creationId xmlns:a16="http://schemas.microsoft.com/office/drawing/2014/main" id="{1D5B9CE3-D536-4A28-A4C2-D25F8BC8AD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84</xdr:col>
      <xdr:colOff>0</xdr:colOff>
      <xdr:row>25</xdr:row>
      <xdr:rowOff>0</xdr:rowOff>
    </xdr:from>
    <xdr:to>
      <xdr:col>90</xdr:col>
      <xdr:colOff>0</xdr:colOff>
      <xdr:row>35</xdr:row>
      <xdr:rowOff>143982</xdr:rowOff>
    </xdr:to>
    <xdr:graphicFrame macro="">
      <xdr:nvGraphicFramePr>
        <xdr:cNvPr id="17" name="Chart 16">
          <a:extLst>
            <a:ext uri="{FF2B5EF4-FFF2-40B4-BE49-F238E27FC236}">
              <a16:creationId xmlns:a16="http://schemas.microsoft.com/office/drawing/2014/main" id="{47064D18-9D9F-48A7-AA95-CA47C44FAD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85</xdr:col>
      <xdr:colOff>0</xdr:colOff>
      <xdr:row>36</xdr:row>
      <xdr:rowOff>0</xdr:rowOff>
    </xdr:from>
    <xdr:to>
      <xdr:col>91</xdr:col>
      <xdr:colOff>0</xdr:colOff>
      <xdr:row>46</xdr:row>
      <xdr:rowOff>143982</xdr:rowOff>
    </xdr:to>
    <xdr:graphicFrame macro="">
      <xdr:nvGraphicFramePr>
        <xdr:cNvPr id="18" name="Chart 17">
          <a:extLst>
            <a:ext uri="{FF2B5EF4-FFF2-40B4-BE49-F238E27FC236}">
              <a16:creationId xmlns:a16="http://schemas.microsoft.com/office/drawing/2014/main" id="{C3485B23-D51C-4089-BA77-ABA6CEFF30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86</xdr:col>
      <xdr:colOff>0</xdr:colOff>
      <xdr:row>47</xdr:row>
      <xdr:rowOff>0</xdr:rowOff>
    </xdr:from>
    <xdr:to>
      <xdr:col>92</xdr:col>
      <xdr:colOff>0</xdr:colOff>
      <xdr:row>57</xdr:row>
      <xdr:rowOff>143982</xdr:rowOff>
    </xdr:to>
    <xdr:graphicFrame macro="">
      <xdr:nvGraphicFramePr>
        <xdr:cNvPr id="19" name="Chart 18">
          <a:extLst>
            <a:ext uri="{FF2B5EF4-FFF2-40B4-BE49-F238E27FC236}">
              <a16:creationId xmlns:a16="http://schemas.microsoft.com/office/drawing/2014/main" id="{E0DB9C5E-8DFD-4E7E-BBCA-25458C3307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91</xdr:col>
      <xdr:colOff>0</xdr:colOff>
      <xdr:row>25</xdr:row>
      <xdr:rowOff>0</xdr:rowOff>
    </xdr:from>
    <xdr:to>
      <xdr:col>97</xdr:col>
      <xdr:colOff>0</xdr:colOff>
      <xdr:row>35</xdr:row>
      <xdr:rowOff>143982</xdr:rowOff>
    </xdr:to>
    <xdr:graphicFrame macro="">
      <xdr:nvGraphicFramePr>
        <xdr:cNvPr id="20" name="Chart 19">
          <a:extLst>
            <a:ext uri="{FF2B5EF4-FFF2-40B4-BE49-F238E27FC236}">
              <a16:creationId xmlns:a16="http://schemas.microsoft.com/office/drawing/2014/main" id="{6408EED7-C7D0-4E66-BAB3-D0830BCC70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92</xdr:col>
      <xdr:colOff>0</xdr:colOff>
      <xdr:row>36</xdr:row>
      <xdr:rowOff>0</xdr:rowOff>
    </xdr:from>
    <xdr:to>
      <xdr:col>98</xdr:col>
      <xdr:colOff>0</xdr:colOff>
      <xdr:row>46</xdr:row>
      <xdr:rowOff>143982</xdr:rowOff>
    </xdr:to>
    <xdr:graphicFrame macro="">
      <xdr:nvGraphicFramePr>
        <xdr:cNvPr id="21" name="Chart 20">
          <a:extLst>
            <a:ext uri="{FF2B5EF4-FFF2-40B4-BE49-F238E27FC236}">
              <a16:creationId xmlns:a16="http://schemas.microsoft.com/office/drawing/2014/main" id="{061555D1-6F37-4A40-A83E-B51B89DC7F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28</xdr:col>
      <xdr:colOff>1</xdr:colOff>
      <xdr:row>22</xdr:row>
      <xdr:rowOff>0</xdr:rowOff>
    </xdr:from>
    <xdr:to>
      <xdr:col>34</xdr:col>
      <xdr:colOff>1</xdr:colOff>
      <xdr:row>32</xdr:row>
      <xdr:rowOff>143982</xdr:rowOff>
    </xdr:to>
    <xdr:graphicFrame macro="">
      <xdr:nvGraphicFramePr>
        <xdr:cNvPr id="2" name="Chart 1">
          <a:extLst>
            <a:ext uri="{FF2B5EF4-FFF2-40B4-BE49-F238E27FC236}">
              <a16:creationId xmlns:a16="http://schemas.microsoft.com/office/drawing/2014/main" id="{A7D2BF3D-8D7B-484A-A2A8-66A0C70921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29</xdr:col>
      <xdr:colOff>0</xdr:colOff>
      <xdr:row>33</xdr:row>
      <xdr:rowOff>0</xdr:rowOff>
    </xdr:from>
    <xdr:to>
      <xdr:col>35</xdr:col>
      <xdr:colOff>0</xdr:colOff>
      <xdr:row>43</xdr:row>
      <xdr:rowOff>143982</xdr:rowOff>
    </xdr:to>
    <xdr:graphicFrame macro="">
      <xdr:nvGraphicFramePr>
        <xdr:cNvPr id="3" name="Chart 2">
          <a:extLst>
            <a:ext uri="{FF2B5EF4-FFF2-40B4-BE49-F238E27FC236}">
              <a16:creationId xmlns:a16="http://schemas.microsoft.com/office/drawing/2014/main" id="{F6A56B13-DD0C-407C-A6C8-0912E94E62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30</xdr:col>
      <xdr:colOff>0</xdr:colOff>
      <xdr:row>44</xdr:row>
      <xdr:rowOff>0</xdr:rowOff>
    </xdr:from>
    <xdr:to>
      <xdr:col>36</xdr:col>
      <xdr:colOff>0</xdr:colOff>
      <xdr:row>54</xdr:row>
      <xdr:rowOff>143982</xdr:rowOff>
    </xdr:to>
    <xdr:graphicFrame macro="">
      <xdr:nvGraphicFramePr>
        <xdr:cNvPr id="4" name="Chart 3">
          <a:extLst>
            <a:ext uri="{FF2B5EF4-FFF2-40B4-BE49-F238E27FC236}">
              <a16:creationId xmlns:a16="http://schemas.microsoft.com/office/drawing/2014/main" id="{438582B8-AC53-46AB-AEAC-B4270723D1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35</xdr:col>
      <xdr:colOff>0</xdr:colOff>
      <xdr:row>22</xdr:row>
      <xdr:rowOff>0</xdr:rowOff>
    </xdr:from>
    <xdr:to>
      <xdr:col>41</xdr:col>
      <xdr:colOff>1</xdr:colOff>
      <xdr:row>32</xdr:row>
      <xdr:rowOff>143982</xdr:rowOff>
    </xdr:to>
    <xdr:graphicFrame macro="">
      <xdr:nvGraphicFramePr>
        <xdr:cNvPr id="5" name="Chart 4">
          <a:extLst>
            <a:ext uri="{FF2B5EF4-FFF2-40B4-BE49-F238E27FC236}">
              <a16:creationId xmlns:a16="http://schemas.microsoft.com/office/drawing/2014/main" id="{DA5E6D23-A352-4934-9372-D786F6FB2F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36</xdr:col>
      <xdr:colOff>0</xdr:colOff>
      <xdr:row>33</xdr:row>
      <xdr:rowOff>0</xdr:rowOff>
    </xdr:from>
    <xdr:to>
      <xdr:col>42</xdr:col>
      <xdr:colOff>1</xdr:colOff>
      <xdr:row>43</xdr:row>
      <xdr:rowOff>143982</xdr:rowOff>
    </xdr:to>
    <xdr:graphicFrame macro="">
      <xdr:nvGraphicFramePr>
        <xdr:cNvPr id="6" name="Chart 5">
          <a:extLst>
            <a:ext uri="{FF2B5EF4-FFF2-40B4-BE49-F238E27FC236}">
              <a16:creationId xmlns:a16="http://schemas.microsoft.com/office/drawing/2014/main" id="{0E0AB5BE-22B4-43B7-BE5D-ED3BEC6683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37</xdr:col>
      <xdr:colOff>0</xdr:colOff>
      <xdr:row>44</xdr:row>
      <xdr:rowOff>0</xdr:rowOff>
    </xdr:from>
    <xdr:to>
      <xdr:col>43</xdr:col>
      <xdr:colOff>1</xdr:colOff>
      <xdr:row>54</xdr:row>
      <xdr:rowOff>143982</xdr:rowOff>
    </xdr:to>
    <xdr:graphicFrame macro="">
      <xdr:nvGraphicFramePr>
        <xdr:cNvPr id="7" name="Chart 6">
          <a:extLst>
            <a:ext uri="{FF2B5EF4-FFF2-40B4-BE49-F238E27FC236}">
              <a16:creationId xmlns:a16="http://schemas.microsoft.com/office/drawing/2014/main" id="{1997AF88-E551-4C97-9CFA-9A27D08388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42</xdr:col>
      <xdr:colOff>0</xdr:colOff>
      <xdr:row>22</xdr:row>
      <xdr:rowOff>0</xdr:rowOff>
    </xdr:from>
    <xdr:to>
      <xdr:col>48</xdr:col>
      <xdr:colOff>0</xdr:colOff>
      <xdr:row>32</xdr:row>
      <xdr:rowOff>143982</xdr:rowOff>
    </xdr:to>
    <xdr:graphicFrame macro="">
      <xdr:nvGraphicFramePr>
        <xdr:cNvPr id="8" name="Chart 7">
          <a:extLst>
            <a:ext uri="{FF2B5EF4-FFF2-40B4-BE49-F238E27FC236}">
              <a16:creationId xmlns:a16="http://schemas.microsoft.com/office/drawing/2014/main" id="{3240B636-9171-46DA-B118-70789DB3C4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43</xdr:col>
      <xdr:colOff>0</xdr:colOff>
      <xdr:row>33</xdr:row>
      <xdr:rowOff>0</xdr:rowOff>
    </xdr:from>
    <xdr:to>
      <xdr:col>49</xdr:col>
      <xdr:colOff>0</xdr:colOff>
      <xdr:row>43</xdr:row>
      <xdr:rowOff>143982</xdr:rowOff>
    </xdr:to>
    <xdr:graphicFrame macro="">
      <xdr:nvGraphicFramePr>
        <xdr:cNvPr id="9" name="Chart 8">
          <a:extLst>
            <a:ext uri="{FF2B5EF4-FFF2-40B4-BE49-F238E27FC236}">
              <a16:creationId xmlns:a16="http://schemas.microsoft.com/office/drawing/2014/main" id="{C29DAEF0-139E-4B79-ADD5-F906D3FFA2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44</xdr:col>
      <xdr:colOff>0</xdr:colOff>
      <xdr:row>44</xdr:row>
      <xdr:rowOff>0</xdr:rowOff>
    </xdr:from>
    <xdr:to>
      <xdr:col>50</xdr:col>
      <xdr:colOff>0</xdr:colOff>
      <xdr:row>54</xdr:row>
      <xdr:rowOff>143982</xdr:rowOff>
    </xdr:to>
    <xdr:graphicFrame macro="">
      <xdr:nvGraphicFramePr>
        <xdr:cNvPr id="10" name="Chart 9">
          <a:extLst>
            <a:ext uri="{FF2B5EF4-FFF2-40B4-BE49-F238E27FC236}">
              <a16:creationId xmlns:a16="http://schemas.microsoft.com/office/drawing/2014/main" id="{F650187A-441E-48D8-A575-AA0E0FBD2F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49</xdr:col>
      <xdr:colOff>0</xdr:colOff>
      <xdr:row>22</xdr:row>
      <xdr:rowOff>0</xdr:rowOff>
    </xdr:from>
    <xdr:to>
      <xdr:col>55</xdr:col>
      <xdr:colOff>0</xdr:colOff>
      <xdr:row>32</xdr:row>
      <xdr:rowOff>143982</xdr:rowOff>
    </xdr:to>
    <xdr:graphicFrame macro="">
      <xdr:nvGraphicFramePr>
        <xdr:cNvPr id="11" name="Chart 10">
          <a:extLst>
            <a:ext uri="{FF2B5EF4-FFF2-40B4-BE49-F238E27FC236}">
              <a16:creationId xmlns:a16="http://schemas.microsoft.com/office/drawing/2014/main" id="{C62AEC95-B98D-42C6-BB5B-D673B8A8F1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50</xdr:col>
      <xdr:colOff>0</xdr:colOff>
      <xdr:row>33</xdr:row>
      <xdr:rowOff>0</xdr:rowOff>
    </xdr:from>
    <xdr:to>
      <xdr:col>56</xdr:col>
      <xdr:colOff>0</xdr:colOff>
      <xdr:row>43</xdr:row>
      <xdr:rowOff>143982</xdr:rowOff>
    </xdr:to>
    <xdr:graphicFrame macro="">
      <xdr:nvGraphicFramePr>
        <xdr:cNvPr id="12" name="Chart 11">
          <a:extLst>
            <a:ext uri="{FF2B5EF4-FFF2-40B4-BE49-F238E27FC236}">
              <a16:creationId xmlns:a16="http://schemas.microsoft.com/office/drawing/2014/main" id="{CAD11FA6-548A-4BA4-BFCF-FFE1F162B8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51</xdr:col>
      <xdr:colOff>0</xdr:colOff>
      <xdr:row>44</xdr:row>
      <xdr:rowOff>0</xdr:rowOff>
    </xdr:from>
    <xdr:to>
      <xdr:col>57</xdr:col>
      <xdr:colOff>0</xdr:colOff>
      <xdr:row>54</xdr:row>
      <xdr:rowOff>143982</xdr:rowOff>
    </xdr:to>
    <xdr:graphicFrame macro="">
      <xdr:nvGraphicFramePr>
        <xdr:cNvPr id="13" name="Chart 12">
          <a:extLst>
            <a:ext uri="{FF2B5EF4-FFF2-40B4-BE49-F238E27FC236}">
              <a16:creationId xmlns:a16="http://schemas.microsoft.com/office/drawing/2014/main" id="{5BF1C9E8-4BCF-4EEF-9D94-4B59A6C4C9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56</xdr:col>
      <xdr:colOff>0</xdr:colOff>
      <xdr:row>22</xdr:row>
      <xdr:rowOff>0</xdr:rowOff>
    </xdr:from>
    <xdr:to>
      <xdr:col>62</xdr:col>
      <xdr:colOff>0</xdr:colOff>
      <xdr:row>32</xdr:row>
      <xdr:rowOff>143982</xdr:rowOff>
    </xdr:to>
    <xdr:graphicFrame macro="">
      <xdr:nvGraphicFramePr>
        <xdr:cNvPr id="14" name="Chart 13">
          <a:extLst>
            <a:ext uri="{FF2B5EF4-FFF2-40B4-BE49-F238E27FC236}">
              <a16:creationId xmlns:a16="http://schemas.microsoft.com/office/drawing/2014/main" id="{88BDA039-2217-4A07-B8D0-CAE7CA8773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57</xdr:col>
      <xdr:colOff>0</xdr:colOff>
      <xdr:row>33</xdr:row>
      <xdr:rowOff>0</xdr:rowOff>
    </xdr:from>
    <xdr:to>
      <xdr:col>63</xdr:col>
      <xdr:colOff>0</xdr:colOff>
      <xdr:row>43</xdr:row>
      <xdr:rowOff>143982</xdr:rowOff>
    </xdr:to>
    <xdr:graphicFrame macro="">
      <xdr:nvGraphicFramePr>
        <xdr:cNvPr id="15" name="Chart 14">
          <a:extLst>
            <a:ext uri="{FF2B5EF4-FFF2-40B4-BE49-F238E27FC236}">
              <a16:creationId xmlns:a16="http://schemas.microsoft.com/office/drawing/2014/main" id="{3759C414-976B-44D5-9E01-DF1172BE74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58</xdr:col>
      <xdr:colOff>0</xdr:colOff>
      <xdr:row>44</xdr:row>
      <xdr:rowOff>0</xdr:rowOff>
    </xdr:from>
    <xdr:to>
      <xdr:col>64</xdr:col>
      <xdr:colOff>0</xdr:colOff>
      <xdr:row>54</xdr:row>
      <xdr:rowOff>143982</xdr:rowOff>
    </xdr:to>
    <xdr:graphicFrame macro="">
      <xdr:nvGraphicFramePr>
        <xdr:cNvPr id="16" name="Chart 15">
          <a:extLst>
            <a:ext uri="{FF2B5EF4-FFF2-40B4-BE49-F238E27FC236}">
              <a16:creationId xmlns:a16="http://schemas.microsoft.com/office/drawing/2014/main" id="{7509D6B0-0D6E-4BD1-87B3-29889791EE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63</xdr:col>
      <xdr:colOff>0</xdr:colOff>
      <xdr:row>22</xdr:row>
      <xdr:rowOff>0</xdr:rowOff>
    </xdr:from>
    <xdr:to>
      <xdr:col>69</xdr:col>
      <xdr:colOff>0</xdr:colOff>
      <xdr:row>32</xdr:row>
      <xdr:rowOff>143982</xdr:rowOff>
    </xdr:to>
    <xdr:graphicFrame macro="">
      <xdr:nvGraphicFramePr>
        <xdr:cNvPr id="17" name="Chart 16">
          <a:extLst>
            <a:ext uri="{FF2B5EF4-FFF2-40B4-BE49-F238E27FC236}">
              <a16:creationId xmlns:a16="http://schemas.microsoft.com/office/drawing/2014/main" id="{DC6A4969-E6BC-4680-AE7C-4F747DE73D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64</xdr:col>
      <xdr:colOff>0</xdr:colOff>
      <xdr:row>33</xdr:row>
      <xdr:rowOff>0</xdr:rowOff>
    </xdr:from>
    <xdr:to>
      <xdr:col>70</xdr:col>
      <xdr:colOff>0</xdr:colOff>
      <xdr:row>43</xdr:row>
      <xdr:rowOff>143982</xdr:rowOff>
    </xdr:to>
    <xdr:graphicFrame macro="">
      <xdr:nvGraphicFramePr>
        <xdr:cNvPr id="18" name="Chart 17">
          <a:extLst>
            <a:ext uri="{FF2B5EF4-FFF2-40B4-BE49-F238E27FC236}">
              <a16:creationId xmlns:a16="http://schemas.microsoft.com/office/drawing/2014/main" id="{38132E1F-50A7-4806-979F-BDA87FA661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65</xdr:col>
      <xdr:colOff>0</xdr:colOff>
      <xdr:row>44</xdr:row>
      <xdr:rowOff>0</xdr:rowOff>
    </xdr:from>
    <xdr:to>
      <xdr:col>71</xdr:col>
      <xdr:colOff>0</xdr:colOff>
      <xdr:row>54</xdr:row>
      <xdr:rowOff>143983</xdr:rowOff>
    </xdr:to>
    <xdr:graphicFrame macro="">
      <xdr:nvGraphicFramePr>
        <xdr:cNvPr id="23" name="Chart 22">
          <a:extLst>
            <a:ext uri="{FF2B5EF4-FFF2-40B4-BE49-F238E27FC236}">
              <a16:creationId xmlns:a16="http://schemas.microsoft.com/office/drawing/2014/main" id="{FC40E16E-7338-4CBB-BF36-16C220B567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30</xdr:col>
      <xdr:colOff>371475</xdr:colOff>
      <xdr:row>16</xdr:row>
      <xdr:rowOff>90487</xdr:rowOff>
    </xdr:from>
    <xdr:to>
      <xdr:col>38</xdr:col>
      <xdr:colOff>0</xdr:colOff>
      <xdr:row>30</xdr:row>
      <xdr:rowOff>166687</xdr:rowOff>
    </xdr:to>
    <xdr:graphicFrame macro="">
      <xdr:nvGraphicFramePr>
        <xdr:cNvPr id="2" name="Chart 1">
          <a:extLst>
            <a:ext uri="{FF2B5EF4-FFF2-40B4-BE49-F238E27FC236}">
              <a16:creationId xmlns:a16="http://schemas.microsoft.com/office/drawing/2014/main" id="{6A83C0E5-4A67-489E-8A84-C3D7B73472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absoluteAnchor>
    <xdr:pos x="0" y="0"/>
    <xdr:ext cx="8671344" cy="6299080"/>
    <xdr:graphicFrame macro="">
      <xdr:nvGraphicFramePr>
        <xdr:cNvPr id="2" name="Chart 1">
          <a:extLst>
            <a:ext uri="{FF2B5EF4-FFF2-40B4-BE49-F238E27FC236}">
              <a16:creationId xmlns:a16="http://schemas.microsoft.com/office/drawing/2014/main" id="{3588E230-5BF3-4153-B706-F6124673406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66807" cy="6290272"/>
    <xdr:graphicFrame macro="">
      <xdr:nvGraphicFramePr>
        <xdr:cNvPr id="2" name="Chart 1">
          <a:extLst>
            <a:ext uri="{FF2B5EF4-FFF2-40B4-BE49-F238E27FC236}">
              <a16:creationId xmlns:a16="http://schemas.microsoft.com/office/drawing/2014/main" id="{49E3B667-E79A-45E2-8D44-13C4EF7656A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aftp.epa.gov/air/emismod/SPECIATE_supportingdata/v5_2/QSCORE%20Biomass%20Koss.docx" TargetMode="External"/><Relationship Id="rId1" Type="http://schemas.openxmlformats.org/officeDocument/2006/relationships/hyperlink" Target="https://gaftp.epa.gov/air/emismod/SPECIATE_supportingdata/v5_2/Koss_etal_workbook_20220516.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doi.org/10.5194/acp-18-3299-2018"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620F8-41D2-4A01-91B3-87B2C22DCCC0}">
  <dimension ref="A1:AV20"/>
  <sheetViews>
    <sheetView tabSelected="1" zoomScale="90" zoomScaleNormal="90" workbookViewId="0">
      <pane xSplit="2" ySplit="1" topLeftCell="AB2" activePane="bottomRight" state="frozen"/>
      <selection pane="topRight" activeCell="C1" sqref="C1"/>
      <selection pane="bottomLeft" activeCell="A2" sqref="A2"/>
      <selection pane="bottomRight" activeCell="AS31" sqref="AS31"/>
    </sheetView>
  </sheetViews>
  <sheetFormatPr defaultRowHeight="15" x14ac:dyDescent="0.25"/>
  <cols>
    <col min="1" max="1" width="11.85546875" style="11" customWidth="1"/>
    <col min="2" max="2" width="67.140625" customWidth="1"/>
    <col min="9" max="9" width="14.5703125" bestFit="1" customWidth="1"/>
    <col min="33" max="33" width="23.28515625" customWidth="1"/>
    <col min="40" max="40" width="13.7109375" bestFit="1" customWidth="1"/>
  </cols>
  <sheetData>
    <row r="1" spans="1:48" x14ac:dyDescent="0.25">
      <c r="A1" s="10" t="s">
        <v>0</v>
      </c>
      <c r="B1" s="2" t="s">
        <v>1</v>
      </c>
      <c r="C1" s="2" t="s">
        <v>2</v>
      </c>
      <c r="D1" s="1" t="s">
        <v>3</v>
      </c>
      <c r="E1" s="2" t="s">
        <v>4</v>
      </c>
      <c r="F1" s="3"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1" t="s">
        <v>29</v>
      </c>
      <c r="AE1" s="1" t="s">
        <v>30</v>
      </c>
      <c r="AF1" s="2" t="s">
        <v>31</v>
      </c>
      <c r="AG1" s="2" t="s">
        <v>32</v>
      </c>
      <c r="AH1" s="2" t="s">
        <v>33</v>
      </c>
      <c r="AI1" s="1" t="s">
        <v>34</v>
      </c>
      <c r="AJ1" s="2" t="s">
        <v>35</v>
      </c>
      <c r="AK1" s="2" t="s">
        <v>36</v>
      </c>
      <c r="AL1" s="1" t="s">
        <v>37</v>
      </c>
      <c r="AM1" s="2" t="s">
        <v>38</v>
      </c>
      <c r="AN1" s="2" t="s">
        <v>39</v>
      </c>
      <c r="AO1" s="2" t="s">
        <v>40</v>
      </c>
      <c r="AP1" s="2" t="s">
        <v>41</v>
      </c>
      <c r="AQ1" s="2" t="s">
        <v>42</v>
      </c>
      <c r="AR1" s="2" t="s">
        <v>43</v>
      </c>
      <c r="AS1" s="4" t="s">
        <v>44</v>
      </c>
      <c r="AT1" s="4" t="s">
        <v>45</v>
      </c>
      <c r="AU1" s="5" t="s">
        <v>46</v>
      </c>
      <c r="AV1" s="5" t="s">
        <v>47</v>
      </c>
    </row>
    <row r="2" spans="1:48" x14ac:dyDescent="0.25">
      <c r="A2" s="11">
        <v>95844</v>
      </c>
      <c r="B2" t="s">
        <v>804</v>
      </c>
      <c r="C2" t="s">
        <v>48</v>
      </c>
      <c r="D2" t="s">
        <v>49</v>
      </c>
      <c r="E2" s="9">
        <v>27.5</v>
      </c>
      <c r="F2" s="9" t="s">
        <v>861</v>
      </c>
      <c r="G2" s="9" t="s">
        <v>856</v>
      </c>
      <c r="H2" t="s">
        <v>50</v>
      </c>
      <c r="I2" s="60">
        <v>44709</v>
      </c>
      <c r="J2" t="s">
        <v>844</v>
      </c>
      <c r="K2">
        <v>100</v>
      </c>
      <c r="L2" t="s">
        <v>858</v>
      </c>
      <c r="M2" t="s">
        <v>51</v>
      </c>
      <c r="N2" t="s">
        <v>846</v>
      </c>
      <c r="O2" t="b">
        <v>1</v>
      </c>
      <c r="P2" t="b">
        <v>0</v>
      </c>
      <c r="Q2" s="51">
        <v>2016</v>
      </c>
      <c r="R2">
        <v>5</v>
      </c>
      <c r="S2">
        <v>5</v>
      </c>
      <c r="T2">
        <v>4</v>
      </c>
      <c r="U2" t="s">
        <v>859</v>
      </c>
      <c r="W2">
        <v>0</v>
      </c>
      <c r="X2">
        <v>0</v>
      </c>
      <c r="Z2" t="s">
        <v>76</v>
      </c>
      <c r="AA2" s="9">
        <v>1.1012351795221444</v>
      </c>
      <c r="AF2" t="s">
        <v>823</v>
      </c>
      <c r="AG2" t="s">
        <v>824</v>
      </c>
      <c r="AH2" t="s">
        <v>825</v>
      </c>
      <c r="AM2" t="s">
        <v>77</v>
      </c>
      <c r="AN2" s="49">
        <v>44697</v>
      </c>
      <c r="AS2" s="50" t="s">
        <v>821</v>
      </c>
      <c r="AT2" s="50" t="s">
        <v>822</v>
      </c>
      <c r="AU2" s="65" t="s">
        <v>878</v>
      </c>
      <c r="AV2" s="69" t="s">
        <v>860</v>
      </c>
    </row>
    <row r="3" spans="1:48" x14ac:dyDescent="0.25">
      <c r="A3" s="11">
        <v>95845</v>
      </c>
      <c r="B3" t="s">
        <v>805</v>
      </c>
      <c r="C3" t="s">
        <v>48</v>
      </c>
      <c r="D3" t="s">
        <v>49</v>
      </c>
      <c r="E3" s="9">
        <v>27.5</v>
      </c>
      <c r="F3" s="9" t="s">
        <v>861</v>
      </c>
      <c r="G3" s="9" t="s">
        <v>856</v>
      </c>
      <c r="H3" t="s">
        <v>50</v>
      </c>
      <c r="I3" s="60">
        <v>44709</v>
      </c>
      <c r="J3" t="s">
        <v>844</v>
      </c>
      <c r="K3">
        <v>100</v>
      </c>
      <c r="L3" t="s">
        <v>858</v>
      </c>
      <c r="M3" t="s">
        <v>51</v>
      </c>
      <c r="N3" t="s">
        <v>846</v>
      </c>
      <c r="O3" t="b">
        <v>1</v>
      </c>
      <c r="P3" t="b">
        <v>0</v>
      </c>
      <c r="Q3" s="51">
        <v>2016</v>
      </c>
      <c r="R3">
        <v>5</v>
      </c>
      <c r="S3">
        <v>5</v>
      </c>
      <c r="T3">
        <v>4</v>
      </c>
      <c r="U3" t="s">
        <v>859</v>
      </c>
      <c r="W3">
        <v>0</v>
      </c>
      <c r="X3">
        <v>0</v>
      </c>
      <c r="Z3" t="s">
        <v>76</v>
      </c>
      <c r="AA3" s="9">
        <v>1.1012351795221444</v>
      </c>
      <c r="AF3" t="s">
        <v>823</v>
      </c>
      <c r="AG3" t="s">
        <v>824</v>
      </c>
      <c r="AH3" t="s">
        <v>825</v>
      </c>
      <c r="AM3" t="s">
        <v>77</v>
      </c>
      <c r="AN3" s="49">
        <v>44697</v>
      </c>
      <c r="AS3" s="50" t="s">
        <v>821</v>
      </c>
      <c r="AT3" s="50" t="s">
        <v>822</v>
      </c>
      <c r="AU3" s="65" t="s">
        <v>878</v>
      </c>
      <c r="AV3" s="69" t="s">
        <v>860</v>
      </c>
    </row>
    <row r="4" spans="1:48" x14ac:dyDescent="0.25">
      <c r="A4" s="11">
        <v>95846</v>
      </c>
      <c r="B4" t="s">
        <v>806</v>
      </c>
      <c r="C4" t="s">
        <v>48</v>
      </c>
      <c r="D4" t="s">
        <v>49</v>
      </c>
      <c r="E4" s="9">
        <v>27.5</v>
      </c>
      <c r="F4" s="9" t="s">
        <v>861</v>
      </c>
      <c r="G4" s="9" t="s">
        <v>856</v>
      </c>
      <c r="H4" t="s">
        <v>50</v>
      </c>
      <c r="I4" s="60">
        <v>44709</v>
      </c>
      <c r="J4" t="s">
        <v>844</v>
      </c>
      <c r="K4">
        <v>100</v>
      </c>
      <c r="L4" t="s">
        <v>858</v>
      </c>
      <c r="M4" t="s">
        <v>51</v>
      </c>
      <c r="N4" t="s">
        <v>846</v>
      </c>
      <c r="O4" t="b">
        <v>1</v>
      </c>
      <c r="P4" t="b">
        <v>0</v>
      </c>
      <c r="Q4" s="51">
        <v>2016</v>
      </c>
      <c r="R4">
        <v>5</v>
      </c>
      <c r="S4">
        <v>5</v>
      </c>
      <c r="T4">
        <v>4</v>
      </c>
      <c r="U4" t="s">
        <v>859</v>
      </c>
      <c r="W4">
        <v>0</v>
      </c>
      <c r="X4">
        <v>0</v>
      </c>
      <c r="Z4" t="s">
        <v>76</v>
      </c>
      <c r="AA4" s="9">
        <v>1.1012351795221438</v>
      </c>
      <c r="AF4" t="s">
        <v>823</v>
      </c>
      <c r="AG4" t="s">
        <v>824</v>
      </c>
      <c r="AH4" t="s">
        <v>825</v>
      </c>
      <c r="AM4" t="s">
        <v>77</v>
      </c>
      <c r="AN4" s="49">
        <v>44697</v>
      </c>
      <c r="AS4" s="50" t="s">
        <v>821</v>
      </c>
      <c r="AT4" s="50" t="s">
        <v>822</v>
      </c>
      <c r="AU4" s="65" t="s">
        <v>878</v>
      </c>
      <c r="AV4" s="69" t="s">
        <v>860</v>
      </c>
    </row>
    <row r="5" spans="1:48" x14ac:dyDescent="0.25">
      <c r="A5" s="11">
        <v>95847</v>
      </c>
      <c r="B5" t="s">
        <v>807</v>
      </c>
      <c r="C5" t="s">
        <v>48</v>
      </c>
      <c r="D5" t="s">
        <v>49</v>
      </c>
      <c r="E5" s="9">
        <v>27.5</v>
      </c>
      <c r="F5" s="9" t="s">
        <v>861</v>
      </c>
      <c r="G5" s="9" t="s">
        <v>856</v>
      </c>
      <c r="H5" t="s">
        <v>50</v>
      </c>
      <c r="I5" s="60">
        <v>44709</v>
      </c>
      <c r="J5" t="s">
        <v>844</v>
      </c>
      <c r="K5">
        <v>100</v>
      </c>
      <c r="L5" t="s">
        <v>858</v>
      </c>
      <c r="M5" t="s">
        <v>51</v>
      </c>
      <c r="N5" t="s">
        <v>846</v>
      </c>
      <c r="O5" t="b">
        <v>1</v>
      </c>
      <c r="P5" t="b">
        <v>0</v>
      </c>
      <c r="Q5" s="51">
        <v>2016</v>
      </c>
      <c r="R5">
        <v>5</v>
      </c>
      <c r="S5">
        <v>5</v>
      </c>
      <c r="T5">
        <v>4</v>
      </c>
      <c r="U5" t="s">
        <v>859</v>
      </c>
      <c r="W5">
        <v>0</v>
      </c>
      <c r="X5">
        <v>0</v>
      </c>
      <c r="Z5" t="s">
        <v>76</v>
      </c>
      <c r="AA5" s="9">
        <v>1.1012351795221433</v>
      </c>
      <c r="AF5" t="s">
        <v>823</v>
      </c>
      <c r="AG5" t="s">
        <v>824</v>
      </c>
      <c r="AH5" t="s">
        <v>825</v>
      </c>
      <c r="AM5" t="s">
        <v>77</v>
      </c>
      <c r="AN5" s="49">
        <v>44697</v>
      </c>
      <c r="AS5" s="50" t="s">
        <v>821</v>
      </c>
      <c r="AT5" s="50" t="s">
        <v>822</v>
      </c>
      <c r="AU5" s="65" t="s">
        <v>878</v>
      </c>
      <c r="AV5" s="69" t="s">
        <v>860</v>
      </c>
    </row>
    <row r="6" spans="1:48" x14ac:dyDescent="0.25">
      <c r="A6" s="11">
        <v>95848</v>
      </c>
      <c r="B6" t="s">
        <v>808</v>
      </c>
      <c r="C6" t="s">
        <v>48</v>
      </c>
      <c r="D6" t="s">
        <v>49</v>
      </c>
      <c r="E6" s="9">
        <v>27.5</v>
      </c>
      <c r="F6" s="9" t="s">
        <v>861</v>
      </c>
      <c r="G6" s="9" t="s">
        <v>856</v>
      </c>
      <c r="H6" t="s">
        <v>50</v>
      </c>
      <c r="I6" s="60">
        <v>44709</v>
      </c>
      <c r="J6" t="s">
        <v>844</v>
      </c>
      <c r="K6">
        <v>100</v>
      </c>
      <c r="L6" t="s">
        <v>858</v>
      </c>
      <c r="M6" t="s">
        <v>51</v>
      </c>
      <c r="N6" t="s">
        <v>846</v>
      </c>
      <c r="O6" t="b">
        <v>1</v>
      </c>
      <c r="P6" t="b">
        <v>0</v>
      </c>
      <c r="Q6" s="51">
        <v>2016</v>
      </c>
      <c r="R6">
        <v>5</v>
      </c>
      <c r="S6">
        <v>5</v>
      </c>
      <c r="T6">
        <v>4</v>
      </c>
      <c r="U6" t="s">
        <v>859</v>
      </c>
      <c r="W6">
        <v>0</v>
      </c>
      <c r="X6">
        <v>0</v>
      </c>
      <c r="Z6" t="s">
        <v>76</v>
      </c>
      <c r="AA6" s="9">
        <v>1.1012351795221442</v>
      </c>
      <c r="AF6" t="s">
        <v>823</v>
      </c>
      <c r="AG6" t="s">
        <v>824</v>
      </c>
      <c r="AH6" t="s">
        <v>825</v>
      </c>
      <c r="AM6" t="s">
        <v>77</v>
      </c>
      <c r="AN6" s="49">
        <v>44697</v>
      </c>
      <c r="AS6" s="50" t="s">
        <v>821</v>
      </c>
      <c r="AT6" s="50" t="s">
        <v>822</v>
      </c>
      <c r="AU6" s="65" t="s">
        <v>878</v>
      </c>
      <c r="AV6" s="69" t="s">
        <v>860</v>
      </c>
    </row>
    <row r="7" spans="1:48" x14ac:dyDescent="0.25">
      <c r="A7" s="11">
        <v>95849</v>
      </c>
      <c r="B7" t="s">
        <v>809</v>
      </c>
      <c r="C7" t="s">
        <v>48</v>
      </c>
      <c r="D7" t="s">
        <v>49</v>
      </c>
      <c r="E7" s="9">
        <v>27.5</v>
      </c>
      <c r="F7" s="9" t="s">
        <v>861</v>
      </c>
      <c r="G7" s="9" t="s">
        <v>856</v>
      </c>
      <c r="H7" t="s">
        <v>50</v>
      </c>
      <c r="I7" s="60">
        <v>44709</v>
      </c>
      <c r="J7" t="s">
        <v>844</v>
      </c>
      <c r="K7">
        <v>100</v>
      </c>
      <c r="L7" t="s">
        <v>858</v>
      </c>
      <c r="M7" t="s">
        <v>51</v>
      </c>
      <c r="N7" t="s">
        <v>846</v>
      </c>
      <c r="O7" t="b">
        <v>1</v>
      </c>
      <c r="P7" t="b">
        <v>0</v>
      </c>
      <c r="Q7" s="51">
        <v>2016</v>
      </c>
      <c r="R7">
        <v>5</v>
      </c>
      <c r="S7">
        <v>5</v>
      </c>
      <c r="T7">
        <v>4</v>
      </c>
      <c r="U7" t="s">
        <v>859</v>
      </c>
      <c r="W7">
        <v>0</v>
      </c>
      <c r="X7">
        <v>0</v>
      </c>
      <c r="Z7" t="s">
        <v>76</v>
      </c>
      <c r="AA7" s="9">
        <v>1.1012351795221436</v>
      </c>
      <c r="AF7" t="s">
        <v>823</v>
      </c>
      <c r="AG7" t="s">
        <v>824</v>
      </c>
      <c r="AH7" t="s">
        <v>825</v>
      </c>
      <c r="AM7" t="s">
        <v>77</v>
      </c>
      <c r="AN7" s="49">
        <v>44697</v>
      </c>
      <c r="AS7" s="50" t="s">
        <v>821</v>
      </c>
      <c r="AT7" s="50" t="s">
        <v>822</v>
      </c>
      <c r="AU7" s="65" t="s">
        <v>878</v>
      </c>
      <c r="AV7" s="69" t="s">
        <v>860</v>
      </c>
    </row>
    <row r="8" spans="1:48" x14ac:dyDescent="0.25">
      <c r="A8" s="11">
        <v>95850</v>
      </c>
      <c r="B8" t="s">
        <v>810</v>
      </c>
      <c r="C8" t="s">
        <v>48</v>
      </c>
      <c r="D8" t="s">
        <v>49</v>
      </c>
      <c r="E8" s="9">
        <v>27.5</v>
      </c>
      <c r="F8" s="9" t="s">
        <v>861</v>
      </c>
      <c r="G8" s="9" t="s">
        <v>856</v>
      </c>
      <c r="H8" t="s">
        <v>50</v>
      </c>
      <c r="I8" s="60">
        <v>44709</v>
      </c>
      <c r="J8" t="s">
        <v>844</v>
      </c>
      <c r="K8">
        <v>100</v>
      </c>
      <c r="L8" t="s">
        <v>858</v>
      </c>
      <c r="M8" t="s">
        <v>51</v>
      </c>
      <c r="N8" t="s">
        <v>846</v>
      </c>
      <c r="O8" t="b">
        <v>1</v>
      </c>
      <c r="P8" t="b">
        <v>0</v>
      </c>
      <c r="Q8" s="51">
        <v>2016</v>
      </c>
      <c r="R8">
        <v>5</v>
      </c>
      <c r="S8">
        <v>5</v>
      </c>
      <c r="T8">
        <v>4</v>
      </c>
      <c r="U8" t="s">
        <v>859</v>
      </c>
      <c r="W8">
        <v>0</v>
      </c>
      <c r="X8">
        <v>0</v>
      </c>
      <c r="Z8" t="s">
        <v>76</v>
      </c>
      <c r="AA8" s="9">
        <v>1.101235179522144</v>
      </c>
      <c r="AF8" t="s">
        <v>823</v>
      </c>
      <c r="AG8" t="s">
        <v>824</v>
      </c>
      <c r="AH8" t="s">
        <v>825</v>
      </c>
      <c r="AM8" t="s">
        <v>77</v>
      </c>
      <c r="AN8" s="49">
        <v>44697</v>
      </c>
      <c r="AS8" s="50" t="s">
        <v>821</v>
      </c>
      <c r="AT8" s="50" t="s">
        <v>822</v>
      </c>
      <c r="AU8" s="65" t="s">
        <v>878</v>
      </c>
      <c r="AV8" s="69" t="s">
        <v>860</v>
      </c>
    </row>
    <row r="9" spans="1:48" x14ac:dyDescent="0.25">
      <c r="A9" s="11">
        <v>95851</v>
      </c>
      <c r="B9" t="s">
        <v>811</v>
      </c>
      <c r="C9" t="s">
        <v>48</v>
      </c>
      <c r="D9" t="s">
        <v>49</v>
      </c>
      <c r="E9" s="9">
        <v>27.5</v>
      </c>
      <c r="F9" s="9" t="s">
        <v>861</v>
      </c>
      <c r="G9" s="9" t="s">
        <v>856</v>
      </c>
      <c r="H9" t="s">
        <v>50</v>
      </c>
      <c r="I9" s="60">
        <v>44709</v>
      </c>
      <c r="J9" t="s">
        <v>844</v>
      </c>
      <c r="K9">
        <v>100</v>
      </c>
      <c r="L9" t="s">
        <v>858</v>
      </c>
      <c r="M9" t="s">
        <v>51</v>
      </c>
      <c r="N9" t="s">
        <v>846</v>
      </c>
      <c r="O9" t="b">
        <v>1</v>
      </c>
      <c r="P9" t="b">
        <v>0</v>
      </c>
      <c r="Q9" s="51">
        <v>2016</v>
      </c>
      <c r="R9">
        <v>5</v>
      </c>
      <c r="S9">
        <v>5</v>
      </c>
      <c r="T9">
        <v>4</v>
      </c>
      <c r="U9" t="s">
        <v>859</v>
      </c>
      <c r="W9">
        <v>0</v>
      </c>
      <c r="X9">
        <v>0</v>
      </c>
      <c r="Z9" t="s">
        <v>76</v>
      </c>
      <c r="AA9" s="9">
        <v>1.101235179522144</v>
      </c>
      <c r="AF9" t="s">
        <v>823</v>
      </c>
      <c r="AG9" t="s">
        <v>824</v>
      </c>
      <c r="AH9" t="s">
        <v>825</v>
      </c>
      <c r="AM9" t="s">
        <v>77</v>
      </c>
      <c r="AN9" s="49">
        <v>44697</v>
      </c>
      <c r="AS9" s="50" t="s">
        <v>821</v>
      </c>
      <c r="AT9" s="50" t="s">
        <v>822</v>
      </c>
      <c r="AU9" s="65" t="s">
        <v>878</v>
      </c>
      <c r="AV9" s="69" t="s">
        <v>860</v>
      </c>
    </row>
    <row r="10" spans="1:48" x14ac:dyDescent="0.25">
      <c r="A10" s="11">
        <v>95852</v>
      </c>
      <c r="B10" t="s">
        <v>812</v>
      </c>
      <c r="C10" t="s">
        <v>48</v>
      </c>
      <c r="D10" t="s">
        <v>49</v>
      </c>
      <c r="E10" s="9">
        <v>27.5</v>
      </c>
      <c r="F10" s="9" t="s">
        <v>861</v>
      </c>
      <c r="G10" s="9" t="s">
        <v>856</v>
      </c>
      <c r="H10" t="s">
        <v>50</v>
      </c>
      <c r="I10" s="60">
        <v>44709</v>
      </c>
      <c r="J10" t="s">
        <v>844</v>
      </c>
      <c r="K10">
        <v>100</v>
      </c>
      <c r="L10" t="s">
        <v>858</v>
      </c>
      <c r="M10" t="s">
        <v>51</v>
      </c>
      <c r="N10" t="s">
        <v>846</v>
      </c>
      <c r="O10" t="b">
        <v>1</v>
      </c>
      <c r="P10" t="b">
        <v>0</v>
      </c>
      <c r="Q10" s="51">
        <v>2016</v>
      </c>
      <c r="R10">
        <v>5</v>
      </c>
      <c r="S10">
        <v>5</v>
      </c>
      <c r="T10">
        <v>4</v>
      </c>
      <c r="U10" t="s">
        <v>859</v>
      </c>
      <c r="W10">
        <v>0</v>
      </c>
      <c r="X10">
        <v>0</v>
      </c>
      <c r="Z10" t="s">
        <v>76</v>
      </c>
      <c r="AA10" s="9">
        <v>1.101235179522144</v>
      </c>
      <c r="AF10" t="s">
        <v>823</v>
      </c>
      <c r="AG10" t="s">
        <v>824</v>
      </c>
      <c r="AH10" t="s">
        <v>825</v>
      </c>
      <c r="AM10" t="s">
        <v>77</v>
      </c>
      <c r="AN10" s="49">
        <v>44697</v>
      </c>
      <c r="AS10" s="50" t="s">
        <v>821</v>
      </c>
      <c r="AT10" s="50" t="s">
        <v>822</v>
      </c>
      <c r="AU10" s="65" t="s">
        <v>878</v>
      </c>
      <c r="AV10" s="69" t="s">
        <v>860</v>
      </c>
    </row>
    <row r="11" spans="1:48" x14ac:dyDescent="0.25">
      <c r="A11" s="11">
        <v>95853</v>
      </c>
      <c r="B11" t="s">
        <v>814</v>
      </c>
      <c r="C11" t="s">
        <v>48</v>
      </c>
      <c r="D11" t="s">
        <v>49</v>
      </c>
      <c r="E11" s="9">
        <v>27.5</v>
      </c>
      <c r="F11" s="9" t="s">
        <v>861</v>
      </c>
      <c r="G11" s="9" t="s">
        <v>856</v>
      </c>
      <c r="H11" t="s">
        <v>50</v>
      </c>
      <c r="I11" s="60">
        <v>44709</v>
      </c>
      <c r="J11" t="s">
        <v>844</v>
      </c>
      <c r="K11">
        <v>100</v>
      </c>
      <c r="L11" t="s">
        <v>858</v>
      </c>
      <c r="M11" t="s">
        <v>51</v>
      </c>
      <c r="N11" t="s">
        <v>846</v>
      </c>
      <c r="O11" t="b">
        <v>1</v>
      </c>
      <c r="P11" t="b">
        <v>0</v>
      </c>
      <c r="Q11" s="51">
        <v>2016</v>
      </c>
      <c r="R11">
        <v>5</v>
      </c>
      <c r="S11">
        <v>5</v>
      </c>
      <c r="T11">
        <v>4</v>
      </c>
      <c r="U11" t="s">
        <v>859</v>
      </c>
      <c r="W11">
        <v>0</v>
      </c>
      <c r="X11">
        <v>0</v>
      </c>
      <c r="Z11" t="s">
        <v>76</v>
      </c>
      <c r="AA11" s="9">
        <v>1.1012351795221442</v>
      </c>
      <c r="AF11" t="s">
        <v>823</v>
      </c>
      <c r="AG11" t="s">
        <v>824</v>
      </c>
      <c r="AH11" t="s">
        <v>825</v>
      </c>
      <c r="AM11" t="s">
        <v>77</v>
      </c>
      <c r="AN11" s="49">
        <v>44697</v>
      </c>
      <c r="AS11" s="50" t="s">
        <v>821</v>
      </c>
      <c r="AT11" s="50" t="s">
        <v>822</v>
      </c>
      <c r="AU11" s="65" t="s">
        <v>878</v>
      </c>
      <c r="AV11" s="69" t="s">
        <v>860</v>
      </c>
    </row>
    <row r="12" spans="1:48" x14ac:dyDescent="0.25">
      <c r="A12" s="11">
        <v>95854</v>
      </c>
      <c r="B12" t="s">
        <v>813</v>
      </c>
      <c r="C12" t="s">
        <v>48</v>
      </c>
      <c r="D12" t="s">
        <v>49</v>
      </c>
      <c r="E12" s="9">
        <v>27.5</v>
      </c>
      <c r="F12" s="9" t="s">
        <v>861</v>
      </c>
      <c r="G12" s="9" t="s">
        <v>856</v>
      </c>
      <c r="H12" t="s">
        <v>50</v>
      </c>
      <c r="I12" s="60">
        <v>44709</v>
      </c>
      <c r="J12" t="s">
        <v>844</v>
      </c>
      <c r="K12">
        <v>100</v>
      </c>
      <c r="L12" t="s">
        <v>858</v>
      </c>
      <c r="M12" t="s">
        <v>51</v>
      </c>
      <c r="N12" t="s">
        <v>846</v>
      </c>
      <c r="O12" t="b">
        <v>1</v>
      </c>
      <c r="P12" t="b">
        <v>0</v>
      </c>
      <c r="Q12" s="51">
        <v>2016</v>
      </c>
      <c r="R12">
        <v>5</v>
      </c>
      <c r="S12">
        <v>5</v>
      </c>
      <c r="T12">
        <v>4</v>
      </c>
      <c r="U12" t="s">
        <v>859</v>
      </c>
      <c r="W12">
        <v>0</v>
      </c>
      <c r="X12">
        <v>0</v>
      </c>
      <c r="Z12" t="s">
        <v>76</v>
      </c>
      <c r="AA12" s="9">
        <v>1.101235179522144</v>
      </c>
      <c r="AF12" t="s">
        <v>823</v>
      </c>
      <c r="AG12" t="s">
        <v>824</v>
      </c>
      <c r="AH12" t="s">
        <v>825</v>
      </c>
      <c r="AM12" t="s">
        <v>77</v>
      </c>
      <c r="AN12" s="49">
        <v>44697</v>
      </c>
      <c r="AS12" s="50" t="s">
        <v>821</v>
      </c>
      <c r="AT12" s="50" t="s">
        <v>822</v>
      </c>
      <c r="AU12" s="65" t="s">
        <v>878</v>
      </c>
      <c r="AV12" s="69" t="s">
        <v>860</v>
      </c>
    </row>
    <row r="13" spans="1:48" x14ac:dyDescent="0.25">
      <c r="A13" s="11">
        <v>95855</v>
      </c>
      <c r="B13" t="s">
        <v>816</v>
      </c>
      <c r="C13" t="s">
        <v>48</v>
      </c>
      <c r="D13" t="s">
        <v>49</v>
      </c>
      <c r="E13" s="9">
        <v>27.5</v>
      </c>
      <c r="F13" s="9" t="s">
        <v>861</v>
      </c>
      <c r="G13" s="9" t="s">
        <v>856</v>
      </c>
      <c r="H13" t="s">
        <v>50</v>
      </c>
      <c r="I13" s="60">
        <v>44709</v>
      </c>
      <c r="J13" t="s">
        <v>844</v>
      </c>
      <c r="K13">
        <v>100</v>
      </c>
      <c r="L13" t="s">
        <v>858</v>
      </c>
      <c r="M13" t="s">
        <v>51</v>
      </c>
      <c r="N13" t="s">
        <v>846</v>
      </c>
      <c r="O13" t="b">
        <v>1</v>
      </c>
      <c r="P13" t="b">
        <v>0</v>
      </c>
      <c r="Q13" s="51">
        <v>2016</v>
      </c>
      <c r="R13">
        <v>5</v>
      </c>
      <c r="S13">
        <v>5</v>
      </c>
      <c r="T13">
        <v>4</v>
      </c>
      <c r="U13" t="s">
        <v>859</v>
      </c>
      <c r="W13">
        <v>0</v>
      </c>
      <c r="X13">
        <v>0</v>
      </c>
      <c r="Z13" t="s">
        <v>76</v>
      </c>
      <c r="AA13" s="9">
        <v>1.101235179522144</v>
      </c>
      <c r="AF13" t="s">
        <v>823</v>
      </c>
      <c r="AG13" t="s">
        <v>824</v>
      </c>
      <c r="AH13" t="s">
        <v>825</v>
      </c>
      <c r="AM13" t="s">
        <v>77</v>
      </c>
      <c r="AN13" s="49">
        <v>44697</v>
      </c>
      <c r="AS13" s="50" t="s">
        <v>821</v>
      </c>
      <c r="AT13" s="50" t="s">
        <v>822</v>
      </c>
      <c r="AU13" s="65" t="s">
        <v>878</v>
      </c>
      <c r="AV13" s="69" t="s">
        <v>860</v>
      </c>
    </row>
    <row r="14" spans="1:48" x14ac:dyDescent="0.25">
      <c r="A14" s="11">
        <v>95856</v>
      </c>
      <c r="B14" t="s">
        <v>815</v>
      </c>
      <c r="C14" t="s">
        <v>48</v>
      </c>
      <c r="D14" t="s">
        <v>49</v>
      </c>
      <c r="E14" s="9">
        <v>27.5</v>
      </c>
      <c r="F14" s="9" t="s">
        <v>861</v>
      </c>
      <c r="G14" s="9" t="s">
        <v>856</v>
      </c>
      <c r="H14" t="s">
        <v>50</v>
      </c>
      <c r="I14" s="60">
        <v>44709</v>
      </c>
      <c r="J14" t="s">
        <v>844</v>
      </c>
      <c r="K14">
        <v>100</v>
      </c>
      <c r="L14" t="s">
        <v>858</v>
      </c>
      <c r="M14" t="s">
        <v>51</v>
      </c>
      <c r="N14" t="s">
        <v>846</v>
      </c>
      <c r="O14" t="b">
        <v>1</v>
      </c>
      <c r="P14" t="b">
        <v>0</v>
      </c>
      <c r="Q14" s="51">
        <v>2016</v>
      </c>
      <c r="R14">
        <v>5</v>
      </c>
      <c r="S14">
        <v>5</v>
      </c>
      <c r="T14">
        <v>4</v>
      </c>
      <c r="U14" t="s">
        <v>859</v>
      </c>
      <c r="W14">
        <v>0</v>
      </c>
      <c r="X14">
        <v>0</v>
      </c>
      <c r="Z14" t="s">
        <v>76</v>
      </c>
      <c r="AA14" s="9">
        <v>1.101235179522144</v>
      </c>
      <c r="AF14" t="s">
        <v>823</v>
      </c>
      <c r="AG14" t="s">
        <v>824</v>
      </c>
      <c r="AH14" t="s">
        <v>825</v>
      </c>
      <c r="AM14" t="s">
        <v>77</v>
      </c>
      <c r="AN14" s="49">
        <v>44697</v>
      </c>
      <c r="AS14" s="50" t="s">
        <v>821</v>
      </c>
      <c r="AT14" s="50" t="s">
        <v>822</v>
      </c>
      <c r="AU14" s="65" t="s">
        <v>878</v>
      </c>
      <c r="AV14" s="69" t="s">
        <v>860</v>
      </c>
    </row>
    <row r="15" spans="1:48" x14ac:dyDescent="0.25">
      <c r="A15" s="11">
        <v>95857</v>
      </c>
      <c r="B15" t="s">
        <v>817</v>
      </c>
      <c r="C15" t="s">
        <v>48</v>
      </c>
      <c r="D15" t="s">
        <v>49</v>
      </c>
      <c r="E15" s="9">
        <v>27.5</v>
      </c>
      <c r="F15" s="9" t="s">
        <v>861</v>
      </c>
      <c r="G15" s="9" t="s">
        <v>856</v>
      </c>
      <c r="H15" t="s">
        <v>50</v>
      </c>
      <c r="I15" s="60">
        <v>44709</v>
      </c>
      <c r="J15" t="s">
        <v>844</v>
      </c>
      <c r="K15">
        <v>100</v>
      </c>
      <c r="L15" t="s">
        <v>858</v>
      </c>
      <c r="M15" t="s">
        <v>51</v>
      </c>
      <c r="N15" t="s">
        <v>846</v>
      </c>
      <c r="O15" t="b">
        <v>1</v>
      </c>
      <c r="P15" t="b">
        <v>0</v>
      </c>
      <c r="Q15" s="51">
        <v>2016</v>
      </c>
      <c r="R15">
        <v>5</v>
      </c>
      <c r="S15">
        <v>5</v>
      </c>
      <c r="T15">
        <v>4</v>
      </c>
      <c r="U15" t="s">
        <v>859</v>
      </c>
      <c r="W15">
        <v>0</v>
      </c>
      <c r="X15">
        <v>0</v>
      </c>
      <c r="Z15" t="s">
        <v>76</v>
      </c>
      <c r="AA15" s="9">
        <v>1.1012351795221436</v>
      </c>
      <c r="AF15" t="s">
        <v>823</v>
      </c>
      <c r="AG15" t="s">
        <v>824</v>
      </c>
      <c r="AH15" t="s">
        <v>825</v>
      </c>
      <c r="AM15" t="s">
        <v>77</v>
      </c>
      <c r="AN15" s="49">
        <v>44697</v>
      </c>
      <c r="AS15" s="50" t="s">
        <v>821</v>
      </c>
      <c r="AT15" s="50" t="s">
        <v>822</v>
      </c>
      <c r="AU15" s="65" t="s">
        <v>878</v>
      </c>
      <c r="AV15" s="69" t="s">
        <v>860</v>
      </c>
    </row>
    <row r="16" spans="1:48" x14ac:dyDescent="0.25">
      <c r="A16" s="11">
        <v>95858</v>
      </c>
      <c r="B16" t="s">
        <v>818</v>
      </c>
      <c r="C16" t="s">
        <v>48</v>
      </c>
      <c r="D16" t="s">
        <v>49</v>
      </c>
      <c r="E16" s="9">
        <v>27.5</v>
      </c>
      <c r="F16" s="9" t="s">
        <v>861</v>
      </c>
      <c r="G16" s="9" t="s">
        <v>856</v>
      </c>
      <c r="H16" t="s">
        <v>50</v>
      </c>
      <c r="I16" s="60">
        <v>44709</v>
      </c>
      <c r="J16" t="s">
        <v>844</v>
      </c>
      <c r="K16">
        <v>100</v>
      </c>
      <c r="L16" t="s">
        <v>858</v>
      </c>
      <c r="M16" t="s">
        <v>51</v>
      </c>
      <c r="N16" t="s">
        <v>846</v>
      </c>
      <c r="O16" t="b">
        <v>1</v>
      </c>
      <c r="P16" t="b">
        <v>0</v>
      </c>
      <c r="Q16" s="51">
        <v>2016</v>
      </c>
      <c r="R16">
        <v>5</v>
      </c>
      <c r="S16">
        <v>5</v>
      </c>
      <c r="T16">
        <v>4</v>
      </c>
      <c r="U16" t="s">
        <v>859</v>
      </c>
      <c r="W16">
        <v>0</v>
      </c>
      <c r="X16">
        <v>0</v>
      </c>
      <c r="Z16" t="s">
        <v>76</v>
      </c>
      <c r="AA16" s="9">
        <v>1.1948533488406072</v>
      </c>
      <c r="AF16" t="s">
        <v>823</v>
      </c>
      <c r="AG16" t="s">
        <v>824</v>
      </c>
      <c r="AH16" t="s">
        <v>825</v>
      </c>
      <c r="AM16" t="s">
        <v>77</v>
      </c>
      <c r="AN16" s="49">
        <v>44697</v>
      </c>
      <c r="AS16" s="50" t="s">
        <v>821</v>
      </c>
      <c r="AT16" s="50" t="s">
        <v>822</v>
      </c>
      <c r="AU16" s="65" t="s">
        <v>878</v>
      </c>
      <c r="AV16" s="69" t="s">
        <v>860</v>
      </c>
    </row>
    <row r="17" spans="1:48" x14ac:dyDescent="0.25">
      <c r="A17" s="11">
        <v>95859</v>
      </c>
      <c r="B17" t="s">
        <v>819</v>
      </c>
      <c r="C17" t="s">
        <v>48</v>
      </c>
      <c r="D17" t="s">
        <v>49</v>
      </c>
      <c r="E17" s="9">
        <v>27.5</v>
      </c>
      <c r="F17" s="9" t="s">
        <v>861</v>
      </c>
      <c r="G17" s="9" t="s">
        <v>856</v>
      </c>
      <c r="H17" t="s">
        <v>50</v>
      </c>
      <c r="I17" s="60">
        <v>44709</v>
      </c>
      <c r="J17" t="s">
        <v>844</v>
      </c>
      <c r="K17">
        <v>100</v>
      </c>
      <c r="L17" t="s">
        <v>858</v>
      </c>
      <c r="M17" t="s">
        <v>51</v>
      </c>
      <c r="N17" t="s">
        <v>846</v>
      </c>
      <c r="O17" t="b">
        <v>1</v>
      </c>
      <c r="P17" t="b">
        <v>0</v>
      </c>
      <c r="Q17" s="51">
        <v>2016</v>
      </c>
      <c r="R17">
        <v>5</v>
      </c>
      <c r="S17">
        <v>5</v>
      </c>
      <c r="T17">
        <v>4</v>
      </c>
      <c r="U17" t="s">
        <v>859</v>
      </c>
      <c r="W17">
        <v>0</v>
      </c>
      <c r="X17">
        <v>0</v>
      </c>
      <c r="Z17" t="s">
        <v>76</v>
      </c>
      <c r="AA17" s="9">
        <v>1.1948533488406086</v>
      </c>
      <c r="AF17" t="s">
        <v>823</v>
      </c>
      <c r="AG17" t="s">
        <v>824</v>
      </c>
      <c r="AH17" t="s">
        <v>825</v>
      </c>
      <c r="AM17" t="s">
        <v>77</v>
      </c>
      <c r="AN17" s="49">
        <v>44697</v>
      </c>
      <c r="AS17" s="50" t="s">
        <v>821</v>
      </c>
      <c r="AT17" s="50" t="s">
        <v>822</v>
      </c>
      <c r="AU17" s="65" t="s">
        <v>878</v>
      </c>
      <c r="AV17" s="69" t="s">
        <v>860</v>
      </c>
    </row>
    <row r="18" spans="1:48" x14ac:dyDescent="0.25">
      <c r="A18" s="11">
        <v>95860</v>
      </c>
      <c r="B18" t="s">
        <v>820</v>
      </c>
      <c r="C18" t="s">
        <v>48</v>
      </c>
      <c r="D18" t="s">
        <v>49</v>
      </c>
      <c r="E18" s="9">
        <v>27.5</v>
      </c>
      <c r="F18" s="9" t="s">
        <v>861</v>
      </c>
      <c r="G18" s="9" t="s">
        <v>856</v>
      </c>
      <c r="H18" t="s">
        <v>50</v>
      </c>
      <c r="I18" s="60">
        <v>44709</v>
      </c>
      <c r="J18" t="s">
        <v>844</v>
      </c>
      <c r="K18">
        <v>100</v>
      </c>
      <c r="L18" t="s">
        <v>858</v>
      </c>
      <c r="M18" t="s">
        <v>51</v>
      </c>
      <c r="N18" t="s">
        <v>846</v>
      </c>
      <c r="O18" t="b">
        <v>1</v>
      </c>
      <c r="P18" t="b">
        <v>0</v>
      </c>
      <c r="Q18" s="51">
        <v>2016</v>
      </c>
      <c r="R18">
        <v>5</v>
      </c>
      <c r="S18">
        <v>5</v>
      </c>
      <c r="T18">
        <v>4</v>
      </c>
      <c r="U18" t="s">
        <v>859</v>
      </c>
      <c r="W18">
        <v>0</v>
      </c>
      <c r="X18">
        <v>0</v>
      </c>
      <c r="Z18" t="s">
        <v>76</v>
      </c>
      <c r="AA18" s="9">
        <v>1.1012351795221447</v>
      </c>
      <c r="AF18" t="s">
        <v>823</v>
      </c>
      <c r="AG18" t="s">
        <v>824</v>
      </c>
      <c r="AH18" t="s">
        <v>825</v>
      </c>
      <c r="AM18" t="s">
        <v>77</v>
      </c>
      <c r="AN18" s="49">
        <v>44697</v>
      </c>
      <c r="AS18" s="50" t="s">
        <v>821</v>
      </c>
      <c r="AT18" s="50" t="s">
        <v>822</v>
      </c>
      <c r="AU18" s="65" t="s">
        <v>878</v>
      </c>
      <c r="AV18" s="69" t="s">
        <v>860</v>
      </c>
    </row>
    <row r="19" spans="1:48" x14ac:dyDescent="0.25">
      <c r="A19" s="11">
        <v>95861</v>
      </c>
      <c r="B19" t="s">
        <v>850</v>
      </c>
      <c r="C19" t="s">
        <v>48</v>
      </c>
      <c r="D19" t="s">
        <v>49</v>
      </c>
      <c r="E19" s="9">
        <v>27.5</v>
      </c>
      <c r="F19" s="9" t="s">
        <v>861</v>
      </c>
      <c r="G19" s="9" t="s">
        <v>856</v>
      </c>
      <c r="H19" t="s">
        <v>50</v>
      </c>
      <c r="I19" s="60">
        <v>44709</v>
      </c>
      <c r="J19" t="s">
        <v>844</v>
      </c>
      <c r="K19">
        <v>100</v>
      </c>
      <c r="L19" t="s">
        <v>858</v>
      </c>
      <c r="M19" t="s">
        <v>51</v>
      </c>
      <c r="N19" t="s">
        <v>75</v>
      </c>
      <c r="O19" t="b">
        <v>1</v>
      </c>
      <c r="P19" t="b">
        <v>0</v>
      </c>
      <c r="Q19" s="51">
        <v>2016</v>
      </c>
      <c r="R19">
        <v>5</v>
      </c>
      <c r="S19">
        <v>5</v>
      </c>
      <c r="T19">
        <v>4</v>
      </c>
      <c r="U19" t="s">
        <v>859</v>
      </c>
      <c r="W19">
        <v>0</v>
      </c>
      <c r="X19">
        <v>0</v>
      </c>
      <c r="Z19" t="s">
        <v>76</v>
      </c>
      <c r="AA19" s="9">
        <v>1.1012351795221447</v>
      </c>
      <c r="AF19" t="s">
        <v>823</v>
      </c>
      <c r="AG19" t="s">
        <v>824</v>
      </c>
      <c r="AH19" t="s">
        <v>825</v>
      </c>
      <c r="AM19" t="s">
        <v>77</v>
      </c>
      <c r="AN19" s="49">
        <v>44697</v>
      </c>
      <c r="AS19" s="50" t="s">
        <v>821</v>
      </c>
      <c r="AT19" s="50" t="s">
        <v>822</v>
      </c>
      <c r="AU19" s="65" t="s">
        <v>878</v>
      </c>
      <c r="AV19" s="69" t="s">
        <v>860</v>
      </c>
    </row>
    <row r="20" spans="1:48" x14ac:dyDescent="0.25">
      <c r="AU20" s="65"/>
      <c r="AV20" s="9"/>
    </row>
  </sheetData>
  <phoneticPr fontId="24" type="noConversion"/>
  <hyperlinks>
    <hyperlink ref="AU2:AU19" r:id="rId1" display="https://gaftp.epa.gov/air/emismod/SPECIATE_supportingdata/v5_2/Koss_etal_workbook_20220516.xlsx" xr:uid="{C1F00E1A-D8D8-4454-9752-D59B34D91AA7}"/>
    <hyperlink ref="AV2:AV19" r:id="rId2" display="https://gaftp.epa.gov/air/emismod/SPECIATE_supportingdata/v5_2/QSCORE Biomass Koss.docx" xr:uid="{58B8EDC4-EA73-4058-A983-BB349CA8281E}"/>
  </hyperlinks>
  <pageMargins left="0.7" right="0.7" top="0.75" bottom="0.75" header="0.3" footer="0.3"/>
  <pageSetup orientation="portrait" r:id="rId3"/>
  <ignoredErrors>
    <ignoredError sqref="Z2:Z18 Z1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94E47-27C9-4FD7-A42A-3B313CBE12E2}">
  <dimension ref="A1:J3003"/>
  <sheetViews>
    <sheetView zoomScale="90" zoomScaleNormal="90" workbookViewId="0">
      <pane ySplit="1" topLeftCell="A2" activePane="bottomLeft" state="frozen"/>
      <selection pane="bottomLeft" activeCell="R21" sqref="R21"/>
    </sheetView>
  </sheetViews>
  <sheetFormatPr defaultRowHeight="15" x14ac:dyDescent="0.25"/>
  <cols>
    <col min="1" max="1" width="12.5703125" style="11" customWidth="1"/>
    <col min="2" max="9" width="12.5703125" customWidth="1"/>
  </cols>
  <sheetData>
    <row r="1" spans="1:10" x14ac:dyDescent="0.25">
      <c r="A1" s="63" t="s">
        <v>0</v>
      </c>
      <c r="B1" s="57" t="s">
        <v>53</v>
      </c>
      <c r="C1" s="6" t="s">
        <v>54</v>
      </c>
      <c r="D1" s="57" t="s">
        <v>55</v>
      </c>
      <c r="E1" s="57" t="s">
        <v>56</v>
      </c>
      <c r="F1" s="57" t="s">
        <v>57</v>
      </c>
      <c r="G1" s="57" t="s">
        <v>58</v>
      </c>
      <c r="H1" s="57" t="s">
        <v>59</v>
      </c>
      <c r="I1" s="64" t="s">
        <v>857</v>
      </c>
      <c r="J1" s="57" t="s">
        <v>60</v>
      </c>
    </row>
    <row r="2" spans="1:10" x14ac:dyDescent="0.25">
      <c r="A2" s="61">
        <v>95844</v>
      </c>
      <c r="B2">
        <v>529</v>
      </c>
      <c r="C2">
        <v>9.1928755459912566</v>
      </c>
      <c r="D2" s="58" t="s">
        <v>52</v>
      </c>
      <c r="E2">
        <v>-99</v>
      </c>
      <c r="F2" t="s">
        <v>61</v>
      </c>
      <c r="G2" t="s">
        <v>845</v>
      </c>
      <c r="H2" t="s">
        <v>48</v>
      </c>
    </row>
    <row r="3" spans="1:10" x14ac:dyDescent="0.25">
      <c r="A3" s="61">
        <v>95844</v>
      </c>
      <c r="B3">
        <v>3360</v>
      </c>
      <c r="C3">
        <v>4.7394478804366223E-2</v>
      </c>
      <c r="D3" s="58" t="s">
        <v>52</v>
      </c>
      <c r="E3">
        <v>-99</v>
      </c>
      <c r="F3" t="s">
        <v>61</v>
      </c>
      <c r="G3" t="s">
        <v>845</v>
      </c>
      <c r="H3" t="s">
        <v>48</v>
      </c>
    </row>
    <row r="4" spans="1:10" x14ac:dyDescent="0.25">
      <c r="A4" s="61">
        <v>95844</v>
      </c>
      <c r="B4">
        <v>282</v>
      </c>
      <c r="C4">
        <v>1.1902695852043945</v>
      </c>
      <c r="D4" s="58" t="s">
        <v>52</v>
      </c>
      <c r="E4">
        <v>-99</v>
      </c>
      <c r="F4" t="s">
        <v>61</v>
      </c>
      <c r="G4" t="s">
        <v>845</v>
      </c>
      <c r="H4" t="s">
        <v>48</v>
      </c>
    </row>
    <row r="5" spans="1:10" x14ac:dyDescent="0.25">
      <c r="A5" s="61">
        <v>95844</v>
      </c>
      <c r="B5">
        <v>2999</v>
      </c>
      <c r="C5">
        <v>0.88076959736743921</v>
      </c>
      <c r="D5" s="58" t="s">
        <v>52</v>
      </c>
      <c r="E5">
        <v>-99</v>
      </c>
      <c r="F5" t="s">
        <v>61</v>
      </c>
      <c r="G5" t="s">
        <v>845</v>
      </c>
      <c r="H5" t="s">
        <v>48</v>
      </c>
    </row>
    <row r="6" spans="1:10" x14ac:dyDescent="0.25">
      <c r="A6" s="61">
        <v>95844</v>
      </c>
      <c r="B6">
        <v>452</v>
      </c>
      <c r="C6">
        <v>1.8104556828547484</v>
      </c>
      <c r="D6" s="58" t="s">
        <v>52</v>
      </c>
      <c r="E6">
        <v>-99</v>
      </c>
      <c r="F6" t="s">
        <v>61</v>
      </c>
      <c r="G6" t="s">
        <v>845</v>
      </c>
      <c r="H6" t="s">
        <v>48</v>
      </c>
    </row>
    <row r="7" spans="1:10" x14ac:dyDescent="0.25">
      <c r="A7" s="61">
        <v>95844</v>
      </c>
      <c r="B7">
        <v>3417</v>
      </c>
      <c r="C7">
        <v>1.4620284510098822E-3</v>
      </c>
      <c r="D7" s="58" t="s">
        <v>52</v>
      </c>
      <c r="E7">
        <v>-99</v>
      </c>
      <c r="F7" t="s">
        <v>61</v>
      </c>
      <c r="G7" t="s">
        <v>845</v>
      </c>
      <c r="H7" t="s">
        <v>48</v>
      </c>
    </row>
    <row r="8" spans="1:10" x14ac:dyDescent="0.25">
      <c r="A8" s="61">
        <v>95844</v>
      </c>
      <c r="B8">
        <v>465</v>
      </c>
      <c r="C8">
        <v>5.9853041748974496</v>
      </c>
      <c r="D8" s="58" t="s">
        <v>52</v>
      </c>
      <c r="E8">
        <v>-99</v>
      </c>
      <c r="F8" t="s">
        <v>61</v>
      </c>
      <c r="G8" t="s">
        <v>845</v>
      </c>
      <c r="H8" t="s">
        <v>48</v>
      </c>
    </row>
    <row r="9" spans="1:10" x14ac:dyDescent="0.25">
      <c r="A9" s="61">
        <v>95844</v>
      </c>
      <c r="B9">
        <v>531</v>
      </c>
      <c r="C9">
        <v>3.7299405676130046</v>
      </c>
      <c r="D9" s="58" t="s">
        <v>52</v>
      </c>
      <c r="E9">
        <v>-99</v>
      </c>
      <c r="F9" t="s">
        <v>61</v>
      </c>
      <c r="G9" t="s">
        <v>845</v>
      </c>
      <c r="H9" t="s">
        <v>48</v>
      </c>
    </row>
    <row r="10" spans="1:10" x14ac:dyDescent="0.25">
      <c r="A10" s="61">
        <v>95844</v>
      </c>
      <c r="B10">
        <v>42</v>
      </c>
      <c r="C10">
        <v>0.25242204663760948</v>
      </c>
      <c r="D10" s="58" t="s">
        <v>52</v>
      </c>
      <c r="E10">
        <v>-99</v>
      </c>
      <c r="F10" t="s">
        <v>61</v>
      </c>
      <c r="G10" t="s">
        <v>845</v>
      </c>
      <c r="H10" t="s">
        <v>48</v>
      </c>
    </row>
    <row r="11" spans="1:10" x14ac:dyDescent="0.25">
      <c r="A11" s="61">
        <v>95844</v>
      </c>
      <c r="B11">
        <v>1902</v>
      </c>
      <c r="C11">
        <v>0.24538818364198997</v>
      </c>
      <c r="D11" s="58" t="s">
        <v>52</v>
      </c>
      <c r="E11">
        <v>-99</v>
      </c>
      <c r="F11" t="s">
        <v>61</v>
      </c>
      <c r="G11" t="s">
        <v>845</v>
      </c>
      <c r="H11" t="s">
        <v>48</v>
      </c>
    </row>
    <row r="12" spans="1:10" x14ac:dyDescent="0.25">
      <c r="A12" s="61">
        <v>95844</v>
      </c>
      <c r="B12">
        <v>678</v>
      </c>
      <c r="C12">
        <v>1.687375716393972</v>
      </c>
      <c r="D12" s="58" t="s">
        <v>52</v>
      </c>
      <c r="E12">
        <v>-99</v>
      </c>
      <c r="F12" t="s">
        <v>61</v>
      </c>
      <c r="G12" t="s">
        <v>845</v>
      </c>
      <c r="H12" t="s">
        <v>48</v>
      </c>
    </row>
    <row r="13" spans="1:10" x14ac:dyDescent="0.25">
      <c r="A13" s="61">
        <v>95844</v>
      </c>
      <c r="B13">
        <v>498</v>
      </c>
      <c r="C13">
        <v>1.9898837031604582</v>
      </c>
      <c r="D13" s="58" t="s">
        <v>52</v>
      </c>
      <c r="E13">
        <v>-99</v>
      </c>
      <c r="F13" t="s">
        <v>61</v>
      </c>
      <c r="G13" t="s">
        <v>845</v>
      </c>
      <c r="H13" t="s">
        <v>48</v>
      </c>
    </row>
    <row r="14" spans="1:10" x14ac:dyDescent="0.25">
      <c r="A14" s="61">
        <v>95844</v>
      </c>
      <c r="B14">
        <v>3418</v>
      </c>
      <c r="C14">
        <v>1.7015138779286097E-2</v>
      </c>
      <c r="D14" s="58" t="s">
        <v>52</v>
      </c>
      <c r="E14">
        <v>-99</v>
      </c>
      <c r="F14" t="s">
        <v>61</v>
      </c>
      <c r="G14" t="s">
        <v>845</v>
      </c>
      <c r="H14" t="s">
        <v>48</v>
      </c>
    </row>
    <row r="15" spans="1:10" x14ac:dyDescent="0.25">
      <c r="A15" s="61">
        <v>95844</v>
      </c>
      <c r="B15">
        <v>279</v>
      </c>
      <c r="C15">
        <v>2.7971517860894517</v>
      </c>
      <c r="D15" s="58" t="s">
        <v>52</v>
      </c>
      <c r="E15">
        <v>-99</v>
      </c>
      <c r="F15" t="s">
        <v>61</v>
      </c>
      <c r="G15" t="s">
        <v>845</v>
      </c>
      <c r="H15" t="s">
        <v>48</v>
      </c>
    </row>
    <row r="16" spans="1:10" x14ac:dyDescent="0.25">
      <c r="A16" s="61">
        <v>95844</v>
      </c>
      <c r="B16">
        <v>3073</v>
      </c>
      <c r="C16">
        <v>2.9137652536505503E-2</v>
      </c>
      <c r="D16" s="58" t="s">
        <v>52</v>
      </c>
      <c r="E16">
        <v>-99</v>
      </c>
      <c r="F16" t="s">
        <v>61</v>
      </c>
      <c r="G16" t="s">
        <v>845</v>
      </c>
      <c r="H16" t="s">
        <v>48</v>
      </c>
    </row>
    <row r="17" spans="1:8" x14ac:dyDescent="0.25">
      <c r="A17" s="61">
        <v>95844</v>
      </c>
      <c r="B17">
        <v>2085</v>
      </c>
      <c r="C17">
        <v>4.3843145181056599E-4</v>
      </c>
      <c r="D17" s="58" t="s">
        <v>52</v>
      </c>
      <c r="E17">
        <v>-99</v>
      </c>
      <c r="F17" t="s">
        <v>61</v>
      </c>
      <c r="G17" t="s">
        <v>845</v>
      </c>
      <c r="H17" t="s">
        <v>48</v>
      </c>
    </row>
    <row r="18" spans="1:8" x14ac:dyDescent="0.25">
      <c r="A18" s="61">
        <v>95844</v>
      </c>
      <c r="B18">
        <v>466</v>
      </c>
      <c r="C18">
        <v>1.1280959111814666</v>
      </c>
      <c r="D18" s="58" t="s">
        <v>52</v>
      </c>
      <c r="E18">
        <v>-99</v>
      </c>
      <c r="F18" t="s">
        <v>61</v>
      </c>
      <c r="G18" t="s">
        <v>845</v>
      </c>
      <c r="H18" t="s">
        <v>48</v>
      </c>
    </row>
    <row r="19" spans="1:8" x14ac:dyDescent="0.25">
      <c r="A19" s="61">
        <v>95844</v>
      </c>
      <c r="B19">
        <v>442</v>
      </c>
      <c r="C19">
        <v>0.13069716656356389</v>
      </c>
      <c r="D19" s="58" t="s">
        <v>52</v>
      </c>
      <c r="E19">
        <v>-99</v>
      </c>
      <c r="F19" t="s">
        <v>61</v>
      </c>
      <c r="G19" t="s">
        <v>845</v>
      </c>
      <c r="H19" t="s">
        <v>48</v>
      </c>
    </row>
    <row r="20" spans="1:8" x14ac:dyDescent="0.25">
      <c r="A20" s="61">
        <v>95844</v>
      </c>
      <c r="B20">
        <v>540</v>
      </c>
      <c r="C20">
        <v>3.3138163344671075E-2</v>
      </c>
      <c r="D20" s="58" t="s">
        <v>52</v>
      </c>
      <c r="E20">
        <v>-99</v>
      </c>
      <c r="F20" t="s">
        <v>61</v>
      </c>
      <c r="G20" t="s">
        <v>845</v>
      </c>
      <c r="H20" t="s">
        <v>48</v>
      </c>
    </row>
    <row r="21" spans="1:8" x14ac:dyDescent="0.25">
      <c r="A21" s="61">
        <v>95844</v>
      </c>
      <c r="B21">
        <v>3309</v>
      </c>
      <c r="C21">
        <v>1.7087517819457893E-3</v>
      </c>
      <c r="D21" s="58" t="s">
        <v>52</v>
      </c>
      <c r="E21">
        <v>-99</v>
      </c>
      <c r="F21" t="s">
        <v>61</v>
      </c>
      <c r="G21" t="s">
        <v>845</v>
      </c>
      <c r="H21" t="s">
        <v>48</v>
      </c>
    </row>
    <row r="22" spans="1:8" x14ac:dyDescent="0.25">
      <c r="A22" s="61">
        <v>95844</v>
      </c>
      <c r="B22">
        <v>3419</v>
      </c>
      <c r="C22">
        <v>4.7969587556721165E-3</v>
      </c>
      <c r="D22" s="58" t="s">
        <v>52</v>
      </c>
      <c r="E22">
        <v>-99</v>
      </c>
      <c r="F22" t="s">
        <v>61</v>
      </c>
      <c r="G22" t="s">
        <v>845</v>
      </c>
      <c r="H22" t="s">
        <v>48</v>
      </c>
    </row>
    <row r="23" spans="1:8" x14ac:dyDescent="0.25">
      <c r="A23" s="61">
        <v>95844</v>
      </c>
      <c r="B23">
        <v>770</v>
      </c>
      <c r="C23">
        <v>0.18474615417869206</v>
      </c>
      <c r="D23" s="58" t="s">
        <v>52</v>
      </c>
      <c r="E23">
        <v>-99</v>
      </c>
      <c r="F23" t="s">
        <v>61</v>
      </c>
      <c r="G23" t="s">
        <v>845</v>
      </c>
      <c r="H23" t="s">
        <v>48</v>
      </c>
    </row>
    <row r="24" spans="1:8" x14ac:dyDescent="0.25">
      <c r="A24" s="61">
        <v>95844</v>
      </c>
      <c r="B24">
        <v>285</v>
      </c>
      <c r="C24">
        <v>8.5320375216718258E-2</v>
      </c>
      <c r="D24" s="58" t="s">
        <v>52</v>
      </c>
      <c r="E24">
        <v>-99</v>
      </c>
      <c r="F24" t="s">
        <v>61</v>
      </c>
      <c r="G24" t="s">
        <v>845</v>
      </c>
      <c r="H24" t="s">
        <v>48</v>
      </c>
    </row>
    <row r="25" spans="1:8" x14ac:dyDescent="0.25">
      <c r="A25" s="61">
        <v>95844</v>
      </c>
      <c r="B25">
        <v>3420</v>
      </c>
      <c r="C25">
        <v>0.11314630047115128</v>
      </c>
      <c r="D25" s="58" t="s">
        <v>52</v>
      </c>
      <c r="E25">
        <v>-99</v>
      </c>
      <c r="F25" t="s">
        <v>61</v>
      </c>
      <c r="G25" t="s">
        <v>845</v>
      </c>
      <c r="H25" t="s">
        <v>48</v>
      </c>
    </row>
    <row r="26" spans="1:8" x14ac:dyDescent="0.25">
      <c r="A26" s="61">
        <v>95844</v>
      </c>
      <c r="B26">
        <v>46</v>
      </c>
      <c r="C26">
        <v>0.93245375071958958</v>
      </c>
      <c r="D26" s="58" t="s">
        <v>52</v>
      </c>
      <c r="E26">
        <v>-99</v>
      </c>
      <c r="F26" t="s">
        <v>61</v>
      </c>
      <c r="G26" t="s">
        <v>845</v>
      </c>
      <c r="H26" t="s">
        <v>48</v>
      </c>
    </row>
    <row r="27" spans="1:8" x14ac:dyDescent="0.25">
      <c r="A27" s="61">
        <v>95844</v>
      </c>
      <c r="B27">
        <v>3007</v>
      </c>
      <c r="C27">
        <v>3.5537772312608219E-2</v>
      </c>
      <c r="D27" s="58" t="s">
        <v>52</v>
      </c>
      <c r="E27">
        <v>-99</v>
      </c>
      <c r="F27" t="s">
        <v>61</v>
      </c>
      <c r="G27" t="s">
        <v>845</v>
      </c>
      <c r="H27" t="s">
        <v>48</v>
      </c>
    </row>
    <row r="28" spans="1:8" x14ac:dyDescent="0.25">
      <c r="A28" s="61">
        <v>95844</v>
      </c>
      <c r="B28">
        <v>283</v>
      </c>
      <c r="C28">
        <v>2.978319010614368</v>
      </c>
      <c r="D28" s="58" t="s">
        <v>52</v>
      </c>
      <c r="E28">
        <v>-99</v>
      </c>
      <c r="F28" t="s">
        <v>61</v>
      </c>
      <c r="G28" t="s">
        <v>845</v>
      </c>
      <c r="H28" t="s">
        <v>48</v>
      </c>
    </row>
    <row r="29" spans="1:8" x14ac:dyDescent="0.25">
      <c r="A29" s="61">
        <v>95844</v>
      </c>
      <c r="B29">
        <v>2120</v>
      </c>
      <c r="C29">
        <v>0.56270372744885833</v>
      </c>
      <c r="D29" s="58" t="s">
        <v>52</v>
      </c>
      <c r="E29">
        <v>-99</v>
      </c>
      <c r="F29" t="s">
        <v>61</v>
      </c>
      <c r="G29" t="s">
        <v>845</v>
      </c>
      <c r="H29" t="s">
        <v>48</v>
      </c>
    </row>
    <row r="30" spans="1:8" x14ac:dyDescent="0.25">
      <c r="A30" s="61">
        <v>95844</v>
      </c>
      <c r="B30">
        <v>3421</v>
      </c>
      <c r="C30">
        <v>3.9513628292816953E-2</v>
      </c>
      <c r="D30" s="58" t="s">
        <v>52</v>
      </c>
      <c r="E30">
        <v>-99</v>
      </c>
      <c r="F30" t="s">
        <v>61</v>
      </c>
      <c r="G30" t="s">
        <v>845</v>
      </c>
      <c r="H30" t="s">
        <v>48</v>
      </c>
    </row>
    <row r="31" spans="1:8" x14ac:dyDescent="0.25">
      <c r="A31" s="61">
        <v>95844</v>
      </c>
      <c r="B31">
        <v>3422</v>
      </c>
      <c r="C31">
        <v>7.849189391882597E-3</v>
      </c>
      <c r="D31" s="58" t="s">
        <v>52</v>
      </c>
      <c r="E31">
        <v>-99</v>
      </c>
      <c r="F31" t="s">
        <v>61</v>
      </c>
      <c r="G31" t="s">
        <v>845</v>
      </c>
      <c r="H31" t="s">
        <v>48</v>
      </c>
    </row>
    <row r="32" spans="1:8" x14ac:dyDescent="0.25">
      <c r="A32" s="61">
        <v>95844</v>
      </c>
      <c r="B32">
        <v>839</v>
      </c>
      <c r="C32">
        <v>1.0382575132330083</v>
      </c>
      <c r="D32" s="58" t="s">
        <v>52</v>
      </c>
      <c r="E32">
        <v>-99</v>
      </c>
      <c r="F32" t="s">
        <v>61</v>
      </c>
      <c r="G32" t="s">
        <v>845</v>
      </c>
      <c r="H32" t="s">
        <v>48</v>
      </c>
    </row>
    <row r="33" spans="1:8" x14ac:dyDescent="0.25">
      <c r="A33" s="61">
        <v>95844</v>
      </c>
      <c r="B33">
        <v>281</v>
      </c>
      <c r="C33">
        <v>1.1412096559351019</v>
      </c>
      <c r="D33" s="58" t="s">
        <v>52</v>
      </c>
      <c r="E33">
        <v>-99</v>
      </c>
      <c r="F33" t="s">
        <v>61</v>
      </c>
      <c r="G33" t="s">
        <v>845</v>
      </c>
      <c r="H33" t="s">
        <v>48</v>
      </c>
    </row>
    <row r="34" spans="1:8" x14ac:dyDescent="0.25">
      <c r="A34" s="61">
        <v>95844</v>
      </c>
      <c r="B34">
        <v>2941</v>
      </c>
      <c r="C34">
        <v>0.10494640335924127</v>
      </c>
      <c r="D34" s="58" t="s">
        <v>52</v>
      </c>
      <c r="E34">
        <v>-99</v>
      </c>
      <c r="F34" t="s">
        <v>61</v>
      </c>
      <c r="G34" t="s">
        <v>845</v>
      </c>
      <c r="H34" t="s">
        <v>48</v>
      </c>
    </row>
    <row r="35" spans="1:8" x14ac:dyDescent="0.25">
      <c r="A35" s="61">
        <v>95844</v>
      </c>
      <c r="B35">
        <v>2264</v>
      </c>
      <c r="C35">
        <v>6.5240587033055103E-3</v>
      </c>
      <c r="D35" s="58" t="s">
        <v>52</v>
      </c>
      <c r="E35">
        <v>-99</v>
      </c>
      <c r="F35" t="s">
        <v>61</v>
      </c>
      <c r="G35" t="s">
        <v>845</v>
      </c>
      <c r="H35" t="s">
        <v>48</v>
      </c>
    </row>
    <row r="36" spans="1:8" x14ac:dyDescent="0.25">
      <c r="A36" s="61">
        <v>95844</v>
      </c>
      <c r="B36">
        <v>3403</v>
      </c>
      <c r="C36">
        <v>0.25574992714374739</v>
      </c>
      <c r="D36" s="58" t="s">
        <v>52</v>
      </c>
      <c r="E36">
        <v>-99</v>
      </c>
      <c r="F36" t="s">
        <v>61</v>
      </c>
      <c r="G36" t="s">
        <v>845</v>
      </c>
      <c r="H36" t="s">
        <v>48</v>
      </c>
    </row>
    <row r="37" spans="1:8" x14ac:dyDescent="0.25">
      <c r="A37" s="61">
        <v>95844</v>
      </c>
      <c r="B37">
        <v>280</v>
      </c>
      <c r="C37">
        <v>7.6782599921859855</v>
      </c>
      <c r="D37" s="58" t="s">
        <v>52</v>
      </c>
      <c r="E37">
        <v>-99</v>
      </c>
      <c r="F37" t="s">
        <v>61</v>
      </c>
      <c r="G37" t="s">
        <v>845</v>
      </c>
      <c r="H37" t="s">
        <v>48</v>
      </c>
    </row>
    <row r="38" spans="1:8" x14ac:dyDescent="0.25">
      <c r="A38" s="61">
        <v>95844</v>
      </c>
      <c r="B38">
        <v>614</v>
      </c>
      <c r="C38">
        <v>0.20684939572966796</v>
      </c>
      <c r="D38" s="58" t="s">
        <v>52</v>
      </c>
      <c r="E38">
        <v>-99</v>
      </c>
      <c r="F38" t="s">
        <v>61</v>
      </c>
      <c r="G38" t="s">
        <v>845</v>
      </c>
      <c r="H38" t="s">
        <v>48</v>
      </c>
    </row>
    <row r="39" spans="1:8" x14ac:dyDescent="0.25">
      <c r="A39" s="61">
        <v>95844</v>
      </c>
      <c r="B39">
        <v>421</v>
      </c>
      <c r="C39">
        <v>4.3219555066239162E-3</v>
      </c>
      <c r="D39" s="58" t="s">
        <v>52</v>
      </c>
      <c r="E39">
        <v>-99</v>
      </c>
      <c r="F39" t="s">
        <v>61</v>
      </c>
      <c r="G39" t="s">
        <v>845</v>
      </c>
      <c r="H39" t="s">
        <v>48</v>
      </c>
    </row>
    <row r="40" spans="1:8" x14ac:dyDescent="0.25">
      <c r="A40" s="61">
        <v>95844</v>
      </c>
      <c r="B40">
        <v>3423</v>
      </c>
      <c r="C40">
        <v>1.3503513925135857E-3</v>
      </c>
      <c r="D40" s="58" t="s">
        <v>52</v>
      </c>
      <c r="E40">
        <v>-99</v>
      </c>
      <c r="F40" t="s">
        <v>61</v>
      </c>
      <c r="G40" t="s">
        <v>845</v>
      </c>
      <c r="H40" t="s">
        <v>48</v>
      </c>
    </row>
    <row r="41" spans="1:8" x14ac:dyDescent="0.25">
      <c r="A41" s="61">
        <v>95844</v>
      </c>
      <c r="B41">
        <v>48</v>
      </c>
      <c r="C41">
        <v>0.11477176710228706</v>
      </c>
      <c r="D41" s="58" t="s">
        <v>52</v>
      </c>
      <c r="E41">
        <v>-99</v>
      </c>
      <c r="F41" t="s">
        <v>61</v>
      </c>
      <c r="G41" t="s">
        <v>845</v>
      </c>
      <c r="H41" t="s">
        <v>48</v>
      </c>
    </row>
    <row r="42" spans="1:8" x14ac:dyDescent="0.25">
      <c r="A42" s="61">
        <v>95844</v>
      </c>
      <c r="B42">
        <v>3009</v>
      </c>
      <c r="C42">
        <v>0.17758923419863729</v>
      </c>
      <c r="D42" s="58" t="s">
        <v>52</v>
      </c>
      <c r="E42">
        <v>-99</v>
      </c>
      <c r="F42" t="s">
        <v>61</v>
      </c>
      <c r="G42" t="s">
        <v>845</v>
      </c>
      <c r="H42" t="s">
        <v>48</v>
      </c>
    </row>
    <row r="43" spans="1:8" x14ac:dyDescent="0.25">
      <c r="A43" s="61">
        <v>95844</v>
      </c>
      <c r="B43">
        <v>3008</v>
      </c>
      <c r="C43">
        <v>1.1036354169960842E-2</v>
      </c>
      <c r="D43" s="58" t="s">
        <v>52</v>
      </c>
      <c r="E43">
        <v>-99</v>
      </c>
      <c r="F43" t="s">
        <v>61</v>
      </c>
      <c r="G43" t="s">
        <v>845</v>
      </c>
      <c r="H43" t="s">
        <v>48</v>
      </c>
    </row>
    <row r="44" spans="1:8" x14ac:dyDescent="0.25">
      <c r="A44" s="61">
        <v>95844</v>
      </c>
      <c r="B44">
        <v>2640</v>
      </c>
      <c r="C44">
        <v>1.5418837992308148</v>
      </c>
      <c r="D44" s="58" t="s">
        <v>52</v>
      </c>
      <c r="E44">
        <v>-99</v>
      </c>
      <c r="F44" t="s">
        <v>61</v>
      </c>
      <c r="G44" t="s">
        <v>845</v>
      </c>
      <c r="H44" t="s">
        <v>48</v>
      </c>
    </row>
    <row r="45" spans="1:8" x14ac:dyDescent="0.25">
      <c r="A45" s="61">
        <v>95844</v>
      </c>
      <c r="B45">
        <v>511</v>
      </c>
      <c r="C45">
        <v>0.62330140247280041</v>
      </c>
      <c r="D45" s="58" t="s">
        <v>52</v>
      </c>
      <c r="E45">
        <v>-99</v>
      </c>
      <c r="F45" t="s">
        <v>61</v>
      </c>
      <c r="G45" t="s">
        <v>845</v>
      </c>
      <c r="H45" t="s">
        <v>48</v>
      </c>
    </row>
    <row r="46" spans="1:8" x14ac:dyDescent="0.25">
      <c r="A46" s="61">
        <v>95844</v>
      </c>
      <c r="B46">
        <v>3371</v>
      </c>
      <c r="C46">
        <v>0.84351990088476869</v>
      </c>
      <c r="D46" s="58" t="s">
        <v>52</v>
      </c>
      <c r="E46">
        <v>-99</v>
      </c>
      <c r="F46" t="s">
        <v>61</v>
      </c>
      <c r="G46" t="s">
        <v>845</v>
      </c>
      <c r="H46" t="s">
        <v>48</v>
      </c>
    </row>
    <row r="47" spans="1:8" x14ac:dyDescent="0.25">
      <c r="A47" s="61">
        <v>95844</v>
      </c>
      <c r="B47">
        <v>3424</v>
      </c>
      <c r="C47">
        <v>3.5114102794631452E-2</v>
      </c>
      <c r="D47" s="58" t="s">
        <v>52</v>
      </c>
      <c r="E47">
        <v>-99</v>
      </c>
      <c r="F47" t="s">
        <v>61</v>
      </c>
      <c r="G47" t="s">
        <v>845</v>
      </c>
      <c r="H47" t="s">
        <v>48</v>
      </c>
    </row>
    <row r="48" spans="1:8" x14ac:dyDescent="0.25">
      <c r="A48" s="61">
        <v>95844</v>
      </c>
      <c r="B48">
        <v>3425</v>
      </c>
      <c r="C48">
        <v>3.0906714450515398E-2</v>
      </c>
      <c r="D48" s="58" t="s">
        <v>52</v>
      </c>
      <c r="E48">
        <v>-99</v>
      </c>
      <c r="F48" t="s">
        <v>61</v>
      </c>
      <c r="G48" t="s">
        <v>845</v>
      </c>
      <c r="H48" t="s">
        <v>48</v>
      </c>
    </row>
    <row r="49" spans="1:8" x14ac:dyDescent="0.25">
      <c r="A49" s="61">
        <v>95844</v>
      </c>
      <c r="B49">
        <v>2562</v>
      </c>
      <c r="C49">
        <v>1.1584474214805627</v>
      </c>
      <c r="D49" s="58" t="s">
        <v>52</v>
      </c>
      <c r="E49">
        <v>-99</v>
      </c>
      <c r="F49" t="s">
        <v>61</v>
      </c>
      <c r="G49" t="s">
        <v>845</v>
      </c>
      <c r="H49" t="s">
        <v>48</v>
      </c>
    </row>
    <row r="50" spans="1:8" x14ac:dyDescent="0.25">
      <c r="A50" s="61">
        <v>95844</v>
      </c>
      <c r="B50">
        <v>2133</v>
      </c>
      <c r="C50">
        <v>5.9241533533950355E-2</v>
      </c>
      <c r="D50" s="58" t="s">
        <v>52</v>
      </c>
      <c r="E50">
        <v>-99</v>
      </c>
      <c r="F50" t="s">
        <v>61</v>
      </c>
      <c r="G50" t="s">
        <v>845</v>
      </c>
      <c r="H50" t="s">
        <v>48</v>
      </c>
    </row>
    <row r="51" spans="1:8" x14ac:dyDescent="0.25">
      <c r="A51" s="61">
        <v>95844</v>
      </c>
      <c r="B51">
        <v>3426</v>
      </c>
      <c r="C51">
        <v>3.1567232127265505E-3</v>
      </c>
      <c r="D51" s="58" t="s">
        <v>52</v>
      </c>
      <c r="E51">
        <v>-99</v>
      </c>
      <c r="F51" t="s">
        <v>61</v>
      </c>
      <c r="G51" t="s">
        <v>845</v>
      </c>
      <c r="H51" t="s">
        <v>48</v>
      </c>
    </row>
    <row r="52" spans="1:8" x14ac:dyDescent="0.25">
      <c r="A52" s="61">
        <v>95844</v>
      </c>
      <c r="B52">
        <v>1903</v>
      </c>
      <c r="C52">
        <v>1.009144965268544</v>
      </c>
      <c r="D52" s="58" t="s">
        <v>52</v>
      </c>
      <c r="E52">
        <v>-99</v>
      </c>
      <c r="F52" t="s">
        <v>61</v>
      </c>
      <c r="G52" t="s">
        <v>845</v>
      </c>
      <c r="H52" t="s">
        <v>48</v>
      </c>
    </row>
    <row r="53" spans="1:8" x14ac:dyDescent="0.25">
      <c r="A53" s="61">
        <v>95844</v>
      </c>
      <c r="B53">
        <v>536</v>
      </c>
      <c r="C53">
        <v>0.27324400102610774</v>
      </c>
      <c r="D53" s="58" t="s">
        <v>52</v>
      </c>
      <c r="E53">
        <v>-99</v>
      </c>
      <c r="F53" t="s">
        <v>61</v>
      </c>
      <c r="G53" t="s">
        <v>845</v>
      </c>
      <c r="H53" t="s">
        <v>48</v>
      </c>
    </row>
    <row r="54" spans="1:8" x14ac:dyDescent="0.25">
      <c r="A54" s="61">
        <v>95844</v>
      </c>
      <c r="B54">
        <v>3427</v>
      </c>
      <c r="C54">
        <v>4.7914470809109601E-3</v>
      </c>
      <c r="D54" s="58" t="s">
        <v>52</v>
      </c>
      <c r="E54">
        <v>-99</v>
      </c>
      <c r="F54" t="s">
        <v>61</v>
      </c>
      <c r="G54" t="s">
        <v>845</v>
      </c>
      <c r="H54" t="s">
        <v>48</v>
      </c>
    </row>
    <row r="55" spans="1:8" x14ac:dyDescent="0.25">
      <c r="A55" s="61">
        <v>95844</v>
      </c>
      <c r="B55">
        <v>2160</v>
      </c>
      <c r="C55">
        <v>1.857214181955761</v>
      </c>
      <c r="D55" s="58" t="s">
        <v>52</v>
      </c>
      <c r="E55">
        <v>-99</v>
      </c>
      <c r="F55" t="s">
        <v>61</v>
      </c>
      <c r="G55" t="s">
        <v>845</v>
      </c>
      <c r="H55" t="s">
        <v>48</v>
      </c>
    </row>
    <row r="56" spans="1:8" x14ac:dyDescent="0.25">
      <c r="A56" s="61">
        <v>95844</v>
      </c>
      <c r="B56">
        <v>3175</v>
      </c>
      <c r="C56">
        <v>2.2191775151496123E-3</v>
      </c>
      <c r="D56" s="58" t="s">
        <v>52</v>
      </c>
      <c r="E56">
        <v>-99</v>
      </c>
      <c r="F56" t="s">
        <v>61</v>
      </c>
      <c r="G56" t="s">
        <v>845</v>
      </c>
      <c r="H56" t="s">
        <v>48</v>
      </c>
    </row>
    <row r="57" spans="1:8" x14ac:dyDescent="0.25">
      <c r="A57" s="61">
        <v>95844</v>
      </c>
      <c r="B57">
        <v>3428</v>
      </c>
      <c r="C57">
        <v>1.9675067419371313E-4</v>
      </c>
      <c r="D57" s="58" t="s">
        <v>52</v>
      </c>
      <c r="E57">
        <v>-99</v>
      </c>
      <c r="F57" t="s">
        <v>61</v>
      </c>
      <c r="G57" t="s">
        <v>845</v>
      </c>
      <c r="H57" t="s">
        <v>48</v>
      </c>
    </row>
    <row r="58" spans="1:8" x14ac:dyDescent="0.25">
      <c r="A58" s="61">
        <v>95844</v>
      </c>
      <c r="B58">
        <v>3404</v>
      </c>
      <c r="C58">
        <v>1.4445610796418129</v>
      </c>
      <c r="D58" s="58" t="s">
        <v>52</v>
      </c>
      <c r="E58">
        <v>-99</v>
      </c>
      <c r="F58" t="s">
        <v>61</v>
      </c>
      <c r="G58" t="s">
        <v>845</v>
      </c>
      <c r="H58" t="s">
        <v>48</v>
      </c>
    </row>
    <row r="59" spans="1:8" x14ac:dyDescent="0.25">
      <c r="A59" s="61">
        <v>95844</v>
      </c>
      <c r="B59">
        <v>302</v>
      </c>
      <c r="C59">
        <v>1.2690475926814093</v>
      </c>
      <c r="D59" s="58" t="s">
        <v>52</v>
      </c>
      <c r="E59">
        <v>-99</v>
      </c>
      <c r="F59" t="s">
        <v>61</v>
      </c>
      <c r="G59" t="s">
        <v>845</v>
      </c>
      <c r="H59" t="s">
        <v>48</v>
      </c>
    </row>
    <row r="60" spans="1:8" x14ac:dyDescent="0.25">
      <c r="A60" s="61">
        <v>95844</v>
      </c>
      <c r="B60">
        <v>2238</v>
      </c>
      <c r="C60">
        <v>6.2597426918319682E-2</v>
      </c>
      <c r="D60" s="58" t="s">
        <v>52</v>
      </c>
      <c r="E60">
        <v>-99</v>
      </c>
      <c r="F60" t="s">
        <v>61</v>
      </c>
      <c r="G60" t="s">
        <v>845</v>
      </c>
      <c r="H60" t="s">
        <v>48</v>
      </c>
    </row>
    <row r="61" spans="1:8" x14ac:dyDescent="0.25">
      <c r="A61" s="61">
        <v>95844</v>
      </c>
      <c r="B61">
        <v>3429</v>
      </c>
      <c r="C61">
        <v>0.57096367409814286</v>
      </c>
      <c r="D61" s="58" t="s">
        <v>52</v>
      </c>
      <c r="E61">
        <v>-99</v>
      </c>
      <c r="F61" t="s">
        <v>61</v>
      </c>
      <c r="G61" t="s">
        <v>845</v>
      </c>
      <c r="H61" t="s">
        <v>48</v>
      </c>
    </row>
    <row r="62" spans="1:8" x14ac:dyDescent="0.25">
      <c r="A62" s="61">
        <v>95844</v>
      </c>
      <c r="B62">
        <v>3430</v>
      </c>
      <c r="C62">
        <v>4.8157648508808756E-2</v>
      </c>
      <c r="D62" s="58" t="s">
        <v>52</v>
      </c>
      <c r="E62">
        <v>-99</v>
      </c>
      <c r="F62" t="s">
        <v>61</v>
      </c>
      <c r="G62" t="s">
        <v>845</v>
      </c>
      <c r="H62" t="s">
        <v>48</v>
      </c>
    </row>
    <row r="63" spans="1:8" x14ac:dyDescent="0.25">
      <c r="A63" s="61">
        <v>95844</v>
      </c>
      <c r="B63">
        <v>2641</v>
      </c>
      <c r="C63">
        <v>1.1477980655494482</v>
      </c>
      <c r="D63" s="58" t="s">
        <v>52</v>
      </c>
      <c r="E63">
        <v>-99</v>
      </c>
      <c r="F63" t="s">
        <v>61</v>
      </c>
      <c r="G63" t="s">
        <v>845</v>
      </c>
      <c r="H63" t="s">
        <v>48</v>
      </c>
    </row>
    <row r="64" spans="1:8" x14ac:dyDescent="0.25">
      <c r="A64" s="61">
        <v>95844</v>
      </c>
      <c r="B64">
        <v>3431</v>
      </c>
      <c r="C64">
        <v>1.6120156025492799E-2</v>
      </c>
      <c r="D64" s="58" t="s">
        <v>52</v>
      </c>
      <c r="E64">
        <v>-99</v>
      </c>
      <c r="F64" t="s">
        <v>61</v>
      </c>
      <c r="G64" t="s">
        <v>845</v>
      </c>
      <c r="H64" t="s">
        <v>48</v>
      </c>
    </row>
    <row r="65" spans="1:8" x14ac:dyDescent="0.25">
      <c r="A65" s="61">
        <v>95844</v>
      </c>
      <c r="B65">
        <v>3432</v>
      </c>
      <c r="C65">
        <v>3.879562953822472E-2</v>
      </c>
      <c r="D65" s="58" t="s">
        <v>52</v>
      </c>
      <c r="E65">
        <v>-99</v>
      </c>
      <c r="F65" t="s">
        <v>61</v>
      </c>
      <c r="G65" t="s">
        <v>845</v>
      </c>
      <c r="H65" t="s">
        <v>48</v>
      </c>
    </row>
    <row r="66" spans="1:8" x14ac:dyDescent="0.25">
      <c r="A66" s="61">
        <v>95844</v>
      </c>
      <c r="B66">
        <v>3433</v>
      </c>
      <c r="C66">
        <v>1.4339768806760016</v>
      </c>
      <c r="D66" s="58" t="s">
        <v>52</v>
      </c>
      <c r="E66">
        <v>-99</v>
      </c>
      <c r="F66" t="s">
        <v>61</v>
      </c>
      <c r="G66" t="s">
        <v>845</v>
      </c>
      <c r="H66" t="s">
        <v>48</v>
      </c>
    </row>
    <row r="67" spans="1:8" x14ac:dyDescent="0.25">
      <c r="A67" s="61">
        <v>95844</v>
      </c>
      <c r="B67">
        <v>3020</v>
      </c>
      <c r="C67">
        <v>0.38702913229218422</v>
      </c>
      <c r="D67" s="58" t="s">
        <v>52</v>
      </c>
      <c r="E67">
        <v>-99</v>
      </c>
      <c r="F67" t="s">
        <v>61</v>
      </c>
      <c r="G67" t="s">
        <v>845</v>
      </c>
      <c r="H67" t="s">
        <v>48</v>
      </c>
    </row>
    <row r="68" spans="1:8" x14ac:dyDescent="0.25">
      <c r="A68" s="61">
        <v>95844</v>
      </c>
      <c r="B68">
        <v>2144</v>
      </c>
      <c r="C68">
        <v>1.5882499564483645</v>
      </c>
      <c r="D68" s="58" t="s">
        <v>52</v>
      </c>
      <c r="E68">
        <v>-99</v>
      </c>
      <c r="F68" t="s">
        <v>61</v>
      </c>
      <c r="G68" t="s">
        <v>845</v>
      </c>
      <c r="H68" t="s">
        <v>48</v>
      </c>
    </row>
    <row r="69" spans="1:8" x14ac:dyDescent="0.25">
      <c r="A69" s="61">
        <v>95844</v>
      </c>
      <c r="B69">
        <v>2955</v>
      </c>
      <c r="C69">
        <v>8.6587014642962104E-2</v>
      </c>
      <c r="D69" s="58" t="s">
        <v>52</v>
      </c>
      <c r="E69">
        <v>-99</v>
      </c>
      <c r="F69" t="s">
        <v>61</v>
      </c>
      <c r="G69" t="s">
        <v>845</v>
      </c>
      <c r="H69" t="s">
        <v>48</v>
      </c>
    </row>
    <row r="70" spans="1:8" x14ac:dyDescent="0.25">
      <c r="A70" s="61">
        <v>95844</v>
      </c>
      <c r="B70">
        <v>1825</v>
      </c>
      <c r="C70">
        <v>4.0565944820206729E-2</v>
      </c>
      <c r="D70" s="58" t="s">
        <v>52</v>
      </c>
      <c r="E70">
        <v>-99</v>
      </c>
      <c r="F70" t="s">
        <v>61</v>
      </c>
      <c r="G70" t="s">
        <v>845</v>
      </c>
      <c r="H70" t="s">
        <v>48</v>
      </c>
    </row>
    <row r="71" spans="1:8" x14ac:dyDescent="0.25">
      <c r="A71" s="61">
        <v>95844</v>
      </c>
      <c r="B71">
        <v>3434</v>
      </c>
      <c r="C71">
        <v>0.24821184487383124</v>
      </c>
      <c r="D71" s="58" t="s">
        <v>52</v>
      </c>
      <c r="E71">
        <v>-99</v>
      </c>
      <c r="F71" t="s">
        <v>61</v>
      </c>
      <c r="G71" t="s">
        <v>845</v>
      </c>
      <c r="H71" t="s">
        <v>48</v>
      </c>
    </row>
    <row r="72" spans="1:8" x14ac:dyDescent="0.25">
      <c r="A72" s="61">
        <v>95844</v>
      </c>
      <c r="B72">
        <v>1887</v>
      </c>
      <c r="C72">
        <v>1.169704119886797E-3</v>
      </c>
      <c r="D72" s="58" t="s">
        <v>52</v>
      </c>
      <c r="E72">
        <v>-99</v>
      </c>
      <c r="F72" t="s">
        <v>61</v>
      </c>
      <c r="G72" t="s">
        <v>845</v>
      </c>
      <c r="H72" t="s">
        <v>48</v>
      </c>
    </row>
    <row r="73" spans="1:8" x14ac:dyDescent="0.25">
      <c r="A73" s="61">
        <v>95844</v>
      </c>
      <c r="B73">
        <v>3435</v>
      </c>
      <c r="C73">
        <v>5.5540006551990598E-3</v>
      </c>
      <c r="D73" s="58" t="s">
        <v>52</v>
      </c>
      <c r="E73">
        <v>-99</v>
      </c>
      <c r="F73" t="s">
        <v>61</v>
      </c>
      <c r="G73" t="s">
        <v>845</v>
      </c>
      <c r="H73" t="s">
        <v>48</v>
      </c>
    </row>
    <row r="74" spans="1:8" x14ac:dyDescent="0.25">
      <c r="A74" s="61">
        <v>95844</v>
      </c>
      <c r="B74">
        <v>3370</v>
      </c>
      <c r="C74">
        <v>1.3181452930437096</v>
      </c>
      <c r="D74" s="58" t="s">
        <v>52</v>
      </c>
      <c r="E74">
        <v>-99</v>
      </c>
      <c r="F74" t="s">
        <v>61</v>
      </c>
      <c r="G74" t="s">
        <v>845</v>
      </c>
      <c r="H74" t="s">
        <v>48</v>
      </c>
    </row>
    <row r="75" spans="1:8" x14ac:dyDescent="0.25">
      <c r="A75" s="61">
        <v>95844</v>
      </c>
      <c r="B75">
        <v>717</v>
      </c>
      <c r="C75">
        <v>0.7461609256631514</v>
      </c>
      <c r="D75" s="58" t="s">
        <v>52</v>
      </c>
      <c r="E75">
        <v>-99</v>
      </c>
      <c r="F75" t="s">
        <v>61</v>
      </c>
      <c r="G75" t="s">
        <v>845</v>
      </c>
      <c r="H75" t="s">
        <v>48</v>
      </c>
    </row>
    <row r="76" spans="1:8" x14ac:dyDescent="0.25">
      <c r="A76" s="61">
        <v>95844</v>
      </c>
      <c r="B76">
        <v>3436</v>
      </c>
      <c r="C76">
        <v>6.4267630018287353E-3</v>
      </c>
      <c r="D76" s="58" t="s">
        <v>52</v>
      </c>
      <c r="E76">
        <v>-99</v>
      </c>
      <c r="F76" t="s">
        <v>61</v>
      </c>
      <c r="G76" t="s">
        <v>845</v>
      </c>
      <c r="H76" t="s">
        <v>48</v>
      </c>
    </row>
    <row r="77" spans="1:8" x14ac:dyDescent="0.25">
      <c r="A77" s="61">
        <v>95844</v>
      </c>
      <c r="B77">
        <v>3437</v>
      </c>
      <c r="C77">
        <v>4.6749095168125497E-2</v>
      </c>
      <c r="D77" s="58" t="s">
        <v>52</v>
      </c>
      <c r="E77">
        <v>-99</v>
      </c>
      <c r="F77" t="s">
        <v>61</v>
      </c>
      <c r="G77" t="s">
        <v>845</v>
      </c>
      <c r="H77" t="s">
        <v>48</v>
      </c>
    </row>
    <row r="78" spans="1:8" x14ac:dyDescent="0.25">
      <c r="A78" s="61">
        <v>95844</v>
      </c>
      <c r="B78">
        <v>2692</v>
      </c>
      <c r="C78">
        <v>6.9146863933163332E-3</v>
      </c>
      <c r="D78" s="58" t="s">
        <v>52</v>
      </c>
      <c r="E78">
        <v>-99</v>
      </c>
      <c r="F78" t="s">
        <v>61</v>
      </c>
      <c r="G78" t="s">
        <v>845</v>
      </c>
      <c r="H78" t="s">
        <v>48</v>
      </c>
    </row>
    <row r="79" spans="1:8" x14ac:dyDescent="0.25">
      <c r="A79" s="61">
        <v>95844</v>
      </c>
      <c r="B79">
        <v>663</v>
      </c>
      <c r="C79">
        <v>2.134049848285736</v>
      </c>
      <c r="D79" s="58" t="s">
        <v>52</v>
      </c>
      <c r="E79">
        <v>-99</v>
      </c>
      <c r="F79" t="s">
        <v>61</v>
      </c>
      <c r="G79" t="s">
        <v>845</v>
      </c>
      <c r="H79" t="s">
        <v>48</v>
      </c>
    </row>
    <row r="80" spans="1:8" x14ac:dyDescent="0.25">
      <c r="A80" s="61">
        <v>95844</v>
      </c>
      <c r="B80">
        <v>3438</v>
      </c>
      <c r="C80">
        <v>3.4725770687664498E-2</v>
      </c>
      <c r="D80" s="58" t="s">
        <v>52</v>
      </c>
      <c r="E80">
        <v>-99</v>
      </c>
      <c r="F80" t="s">
        <v>61</v>
      </c>
      <c r="G80" t="s">
        <v>845</v>
      </c>
      <c r="H80" t="s">
        <v>48</v>
      </c>
    </row>
    <row r="81" spans="1:8" x14ac:dyDescent="0.25">
      <c r="A81" s="61">
        <v>95844</v>
      </c>
      <c r="B81">
        <v>3439</v>
      </c>
      <c r="C81">
        <v>2.196390459507078E-2</v>
      </c>
      <c r="D81" s="58" t="s">
        <v>52</v>
      </c>
      <c r="E81">
        <v>-99</v>
      </c>
      <c r="F81" t="s">
        <v>61</v>
      </c>
      <c r="G81" t="s">
        <v>845</v>
      </c>
      <c r="H81" t="s">
        <v>48</v>
      </c>
    </row>
    <row r="82" spans="1:8" x14ac:dyDescent="0.25">
      <c r="A82" s="61">
        <v>95844</v>
      </c>
      <c r="B82">
        <v>1670</v>
      </c>
      <c r="C82">
        <v>2.0550581360197171</v>
      </c>
      <c r="D82" s="58" t="s">
        <v>52</v>
      </c>
      <c r="E82">
        <v>-99</v>
      </c>
      <c r="F82" t="s">
        <v>61</v>
      </c>
      <c r="G82" t="s">
        <v>845</v>
      </c>
      <c r="H82" t="s">
        <v>48</v>
      </c>
    </row>
    <row r="83" spans="1:8" x14ac:dyDescent="0.25">
      <c r="A83" s="61">
        <v>95844</v>
      </c>
      <c r="B83">
        <v>2645</v>
      </c>
      <c r="C83">
        <v>0.66697755538288817</v>
      </c>
      <c r="D83" s="58" t="s">
        <v>52</v>
      </c>
      <c r="E83">
        <v>-99</v>
      </c>
      <c r="F83" t="s">
        <v>61</v>
      </c>
      <c r="G83" t="s">
        <v>845</v>
      </c>
      <c r="H83" t="s">
        <v>48</v>
      </c>
    </row>
    <row r="84" spans="1:8" x14ac:dyDescent="0.25">
      <c r="A84" s="61">
        <v>95844</v>
      </c>
      <c r="B84">
        <v>3440</v>
      </c>
      <c r="C84">
        <v>6.6513874143899051E-3</v>
      </c>
      <c r="D84" s="58" t="s">
        <v>52</v>
      </c>
      <c r="E84">
        <v>-99</v>
      </c>
      <c r="F84" t="s">
        <v>61</v>
      </c>
      <c r="G84" t="s">
        <v>845</v>
      </c>
      <c r="H84" t="s">
        <v>48</v>
      </c>
    </row>
    <row r="85" spans="1:8" x14ac:dyDescent="0.25">
      <c r="A85" s="61">
        <v>95844</v>
      </c>
      <c r="B85">
        <v>3441</v>
      </c>
      <c r="C85">
        <v>6.1746302810757978E-2</v>
      </c>
      <c r="D85" s="58" t="s">
        <v>52</v>
      </c>
      <c r="E85">
        <v>-99</v>
      </c>
      <c r="F85" t="s">
        <v>61</v>
      </c>
      <c r="G85" t="s">
        <v>845</v>
      </c>
      <c r="H85" t="s">
        <v>48</v>
      </c>
    </row>
    <row r="86" spans="1:8" x14ac:dyDescent="0.25">
      <c r="A86" s="61">
        <v>95844</v>
      </c>
      <c r="B86">
        <v>2105</v>
      </c>
      <c r="C86">
        <v>1.3984019462066251</v>
      </c>
      <c r="D86" s="58" t="s">
        <v>52</v>
      </c>
      <c r="E86">
        <v>-99</v>
      </c>
      <c r="F86" t="s">
        <v>61</v>
      </c>
      <c r="G86" t="s">
        <v>845</v>
      </c>
      <c r="H86" t="s">
        <v>48</v>
      </c>
    </row>
    <row r="87" spans="1:8" x14ac:dyDescent="0.25">
      <c r="A87" s="61">
        <v>95844</v>
      </c>
      <c r="B87">
        <v>387</v>
      </c>
      <c r="C87">
        <v>5.4405290725107879E-2</v>
      </c>
      <c r="D87" s="58" t="s">
        <v>52</v>
      </c>
      <c r="E87">
        <v>-99</v>
      </c>
      <c r="F87" t="s">
        <v>61</v>
      </c>
      <c r="G87" t="s">
        <v>845</v>
      </c>
      <c r="H87" t="s">
        <v>48</v>
      </c>
    </row>
    <row r="88" spans="1:8" x14ac:dyDescent="0.25">
      <c r="A88" s="61">
        <v>95844</v>
      </c>
      <c r="B88">
        <v>3442</v>
      </c>
      <c r="C88">
        <v>0.30190989162453125</v>
      </c>
      <c r="D88" s="58" t="s">
        <v>52</v>
      </c>
      <c r="E88">
        <v>-99</v>
      </c>
      <c r="F88" t="s">
        <v>61</v>
      </c>
      <c r="G88" t="s">
        <v>845</v>
      </c>
      <c r="H88" t="s">
        <v>48</v>
      </c>
    </row>
    <row r="89" spans="1:8" x14ac:dyDescent="0.25">
      <c r="A89" s="61">
        <v>95844</v>
      </c>
      <c r="B89">
        <v>541</v>
      </c>
      <c r="C89">
        <v>0.4886732481098009</v>
      </c>
      <c r="D89" s="58" t="s">
        <v>52</v>
      </c>
      <c r="E89">
        <v>-99</v>
      </c>
      <c r="F89" t="s">
        <v>61</v>
      </c>
      <c r="G89" t="s">
        <v>845</v>
      </c>
      <c r="H89" t="s">
        <v>48</v>
      </c>
    </row>
    <row r="90" spans="1:8" x14ac:dyDescent="0.25">
      <c r="A90" s="61">
        <v>95844</v>
      </c>
      <c r="B90">
        <v>840</v>
      </c>
      <c r="C90">
        <v>1.1831491361518143E-2</v>
      </c>
      <c r="D90" s="58" t="s">
        <v>52</v>
      </c>
      <c r="E90">
        <v>-99</v>
      </c>
      <c r="F90" t="s">
        <v>61</v>
      </c>
      <c r="G90" t="s">
        <v>845</v>
      </c>
      <c r="H90" t="s">
        <v>48</v>
      </c>
    </row>
    <row r="91" spans="1:8" x14ac:dyDescent="0.25">
      <c r="A91" s="61">
        <v>95844</v>
      </c>
      <c r="B91">
        <v>1901</v>
      </c>
      <c r="C91">
        <v>0.31393655223812833</v>
      </c>
      <c r="D91" s="58" t="s">
        <v>52</v>
      </c>
      <c r="E91">
        <v>-99</v>
      </c>
      <c r="F91" t="s">
        <v>61</v>
      </c>
      <c r="G91" t="s">
        <v>845</v>
      </c>
      <c r="H91" t="s">
        <v>48</v>
      </c>
    </row>
    <row r="92" spans="1:8" x14ac:dyDescent="0.25">
      <c r="A92" s="61">
        <v>95844</v>
      </c>
      <c r="B92">
        <v>3030</v>
      </c>
      <c r="C92">
        <v>3.6309850020182693E-2</v>
      </c>
      <c r="D92" s="58" t="s">
        <v>52</v>
      </c>
      <c r="E92">
        <v>-99</v>
      </c>
      <c r="F92" t="s">
        <v>61</v>
      </c>
      <c r="G92" t="s">
        <v>845</v>
      </c>
      <c r="H92" t="s">
        <v>48</v>
      </c>
    </row>
    <row r="93" spans="1:8" x14ac:dyDescent="0.25">
      <c r="A93" s="61">
        <v>95844</v>
      </c>
      <c r="B93">
        <v>992</v>
      </c>
      <c r="C93">
        <v>6.0287021390170885E-2</v>
      </c>
      <c r="D93" s="58" t="s">
        <v>52</v>
      </c>
      <c r="E93">
        <v>-99</v>
      </c>
      <c r="F93" t="s">
        <v>61</v>
      </c>
      <c r="G93" t="s">
        <v>845</v>
      </c>
      <c r="H93" t="s">
        <v>48</v>
      </c>
    </row>
    <row r="94" spans="1:8" x14ac:dyDescent="0.25">
      <c r="A94" s="61">
        <v>95844</v>
      </c>
      <c r="B94">
        <v>698</v>
      </c>
      <c r="C94">
        <v>0.26872133240917723</v>
      </c>
      <c r="D94" s="58" t="s">
        <v>52</v>
      </c>
      <c r="E94">
        <v>-99</v>
      </c>
      <c r="F94" t="s">
        <v>61</v>
      </c>
      <c r="G94" t="s">
        <v>845</v>
      </c>
      <c r="H94" t="s">
        <v>48</v>
      </c>
    </row>
    <row r="95" spans="1:8" x14ac:dyDescent="0.25">
      <c r="A95" s="61">
        <v>95844</v>
      </c>
      <c r="B95">
        <v>3443</v>
      </c>
      <c r="C95">
        <v>9.6190331053862353E-3</v>
      </c>
      <c r="D95" s="58" t="s">
        <v>52</v>
      </c>
      <c r="E95">
        <v>-99</v>
      </c>
      <c r="F95" t="s">
        <v>61</v>
      </c>
      <c r="G95" t="s">
        <v>845</v>
      </c>
      <c r="H95" t="s">
        <v>48</v>
      </c>
    </row>
    <row r="96" spans="1:8" x14ac:dyDescent="0.25">
      <c r="A96" s="61">
        <v>95844</v>
      </c>
      <c r="B96">
        <v>301</v>
      </c>
      <c r="C96">
        <v>0.28088710124801514</v>
      </c>
      <c r="D96" s="58" t="s">
        <v>52</v>
      </c>
      <c r="E96">
        <v>-99</v>
      </c>
      <c r="F96" t="s">
        <v>61</v>
      </c>
      <c r="G96" t="s">
        <v>845</v>
      </c>
      <c r="H96" t="s">
        <v>48</v>
      </c>
    </row>
    <row r="97" spans="1:8" x14ac:dyDescent="0.25">
      <c r="A97" s="61">
        <v>95844</v>
      </c>
      <c r="B97">
        <v>507</v>
      </c>
      <c r="C97">
        <v>0.37537696715872271</v>
      </c>
      <c r="D97" s="58" t="s">
        <v>52</v>
      </c>
      <c r="E97">
        <v>-99</v>
      </c>
      <c r="F97" t="s">
        <v>61</v>
      </c>
      <c r="G97" t="s">
        <v>845</v>
      </c>
      <c r="H97" t="s">
        <v>48</v>
      </c>
    </row>
    <row r="98" spans="1:8" x14ac:dyDescent="0.25">
      <c r="A98" s="61">
        <v>95844</v>
      </c>
      <c r="B98">
        <v>3359</v>
      </c>
      <c r="C98">
        <v>7.2447695683007275E-3</v>
      </c>
      <c r="D98" s="58" t="s">
        <v>52</v>
      </c>
      <c r="E98">
        <v>-99</v>
      </c>
      <c r="F98" t="s">
        <v>61</v>
      </c>
      <c r="G98" t="s">
        <v>845</v>
      </c>
      <c r="H98" t="s">
        <v>48</v>
      </c>
    </row>
    <row r="99" spans="1:8" x14ac:dyDescent="0.25">
      <c r="A99" s="61">
        <v>95844</v>
      </c>
      <c r="B99">
        <v>3444</v>
      </c>
      <c r="C99">
        <v>1.4924899658009975E-2</v>
      </c>
      <c r="D99" s="58" t="s">
        <v>52</v>
      </c>
      <c r="E99">
        <v>-99</v>
      </c>
      <c r="F99" t="s">
        <v>61</v>
      </c>
      <c r="G99" t="s">
        <v>845</v>
      </c>
      <c r="H99" t="s">
        <v>48</v>
      </c>
    </row>
    <row r="100" spans="1:8" x14ac:dyDescent="0.25">
      <c r="A100" s="61">
        <v>95844</v>
      </c>
      <c r="B100">
        <v>3445</v>
      </c>
      <c r="C100">
        <v>1.7721389535526998E-2</v>
      </c>
      <c r="D100" s="58" t="s">
        <v>52</v>
      </c>
      <c r="E100">
        <v>-99</v>
      </c>
      <c r="F100" t="s">
        <v>61</v>
      </c>
      <c r="G100" t="s">
        <v>845</v>
      </c>
      <c r="H100" t="s">
        <v>48</v>
      </c>
    </row>
    <row r="101" spans="1:8" x14ac:dyDescent="0.25">
      <c r="A101" s="61">
        <v>95844</v>
      </c>
      <c r="B101">
        <v>3446</v>
      </c>
      <c r="C101">
        <v>0.32792538433508639</v>
      </c>
      <c r="D101" s="58" t="s">
        <v>52</v>
      </c>
      <c r="E101">
        <v>-99</v>
      </c>
      <c r="F101" t="s">
        <v>61</v>
      </c>
      <c r="G101" t="s">
        <v>845</v>
      </c>
      <c r="H101" t="s">
        <v>48</v>
      </c>
    </row>
    <row r="102" spans="1:8" x14ac:dyDescent="0.25">
      <c r="A102" s="61">
        <v>95844</v>
      </c>
      <c r="B102">
        <v>618</v>
      </c>
      <c r="C102">
        <v>1.5247368621343509</v>
      </c>
      <c r="D102" s="58" t="s">
        <v>52</v>
      </c>
      <c r="E102">
        <v>-99</v>
      </c>
      <c r="F102" t="s">
        <v>61</v>
      </c>
      <c r="G102" t="s">
        <v>845</v>
      </c>
      <c r="H102" t="s">
        <v>48</v>
      </c>
    </row>
    <row r="103" spans="1:8" x14ac:dyDescent="0.25">
      <c r="A103" s="61">
        <v>95844</v>
      </c>
      <c r="B103">
        <v>3447</v>
      </c>
      <c r="C103">
        <v>2.720109836417711</v>
      </c>
      <c r="D103" s="58" t="s">
        <v>52</v>
      </c>
      <c r="E103">
        <v>-99</v>
      </c>
      <c r="F103" t="s">
        <v>61</v>
      </c>
      <c r="G103" t="s">
        <v>845</v>
      </c>
      <c r="H103" t="s">
        <v>48</v>
      </c>
    </row>
    <row r="104" spans="1:8" x14ac:dyDescent="0.25">
      <c r="A104" s="61">
        <v>95844</v>
      </c>
      <c r="B104">
        <v>3448</v>
      </c>
      <c r="C104">
        <v>1.6057685146305106E-2</v>
      </c>
      <c r="D104" s="58" t="s">
        <v>52</v>
      </c>
      <c r="E104">
        <v>-99</v>
      </c>
      <c r="F104" t="s">
        <v>61</v>
      </c>
      <c r="G104" t="s">
        <v>845</v>
      </c>
      <c r="H104" t="s">
        <v>48</v>
      </c>
    </row>
    <row r="105" spans="1:8" x14ac:dyDescent="0.25">
      <c r="A105" s="61">
        <v>95844</v>
      </c>
      <c r="B105">
        <v>3449</v>
      </c>
      <c r="C105">
        <v>0.35515523373755864</v>
      </c>
      <c r="D105" s="58" t="s">
        <v>52</v>
      </c>
      <c r="E105">
        <v>-99</v>
      </c>
      <c r="F105" t="s">
        <v>61</v>
      </c>
      <c r="G105" t="s">
        <v>845</v>
      </c>
      <c r="H105" t="s">
        <v>48</v>
      </c>
    </row>
    <row r="106" spans="1:8" x14ac:dyDescent="0.25">
      <c r="A106" s="61">
        <v>95844</v>
      </c>
      <c r="B106">
        <v>3450</v>
      </c>
      <c r="C106">
        <v>0.73032778855328206</v>
      </c>
      <c r="D106" s="58" t="s">
        <v>52</v>
      </c>
      <c r="E106">
        <v>-99</v>
      </c>
      <c r="F106" t="s">
        <v>61</v>
      </c>
      <c r="G106" t="s">
        <v>845</v>
      </c>
      <c r="H106" t="s">
        <v>48</v>
      </c>
    </row>
    <row r="107" spans="1:8" x14ac:dyDescent="0.25">
      <c r="A107" s="61">
        <v>95844</v>
      </c>
      <c r="B107">
        <v>3451</v>
      </c>
      <c r="C107">
        <v>2.3741144322168044E-2</v>
      </c>
      <c r="D107" s="58" t="s">
        <v>52</v>
      </c>
      <c r="E107">
        <v>-99</v>
      </c>
      <c r="F107" t="s">
        <v>61</v>
      </c>
      <c r="G107" t="s">
        <v>845</v>
      </c>
      <c r="H107" t="s">
        <v>48</v>
      </c>
    </row>
    <row r="108" spans="1:8" x14ac:dyDescent="0.25">
      <c r="A108" s="61">
        <v>95844</v>
      </c>
      <c r="B108">
        <v>3452</v>
      </c>
      <c r="C108">
        <v>3.9069494912717722E-3</v>
      </c>
      <c r="D108" s="58" t="s">
        <v>52</v>
      </c>
      <c r="E108">
        <v>-99</v>
      </c>
      <c r="F108" t="s">
        <v>61</v>
      </c>
      <c r="G108" t="s">
        <v>845</v>
      </c>
      <c r="H108" t="s">
        <v>48</v>
      </c>
    </row>
    <row r="109" spans="1:8" x14ac:dyDescent="0.25">
      <c r="A109" s="61">
        <v>95844</v>
      </c>
      <c r="B109">
        <v>3402</v>
      </c>
      <c r="C109">
        <v>0.24886708771027513</v>
      </c>
      <c r="D109" s="58" t="s">
        <v>52</v>
      </c>
      <c r="E109">
        <v>-99</v>
      </c>
      <c r="F109" t="s">
        <v>61</v>
      </c>
      <c r="G109" t="s">
        <v>845</v>
      </c>
      <c r="H109" t="s">
        <v>48</v>
      </c>
    </row>
    <row r="110" spans="1:8" x14ac:dyDescent="0.25">
      <c r="A110" s="61">
        <v>95844</v>
      </c>
      <c r="B110">
        <v>3453</v>
      </c>
      <c r="C110">
        <v>0.72343704799365538</v>
      </c>
      <c r="D110" s="58" t="s">
        <v>52</v>
      </c>
      <c r="E110">
        <v>-99</v>
      </c>
      <c r="F110" t="s">
        <v>61</v>
      </c>
      <c r="G110" t="s">
        <v>845</v>
      </c>
      <c r="H110" t="s">
        <v>48</v>
      </c>
    </row>
    <row r="111" spans="1:8" x14ac:dyDescent="0.25">
      <c r="A111" s="61">
        <v>95844</v>
      </c>
      <c r="B111">
        <v>3454</v>
      </c>
      <c r="C111">
        <v>9.0691370141060934E-2</v>
      </c>
      <c r="D111" s="58" t="s">
        <v>52</v>
      </c>
      <c r="E111">
        <v>-99</v>
      </c>
      <c r="F111" t="s">
        <v>61</v>
      </c>
      <c r="G111" t="s">
        <v>845</v>
      </c>
      <c r="H111" t="s">
        <v>48</v>
      </c>
    </row>
    <row r="112" spans="1:8" x14ac:dyDescent="0.25">
      <c r="A112" s="61">
        <v>95844</v>
      </c>
      <c r="B112">
        <v>1018</v>
      </c>
      <c r="C112">
        <v>2.6251684971545362E-2</v>
      </c>
      <c r="D112" s="58" t="s">
        <v>52</v>
      </c>
      <c r="E112">
        <v>-99</v>
      </c>
      <c r="F112" t="s">
        <v>61</v>
      </c>
      <c r="G112" t="s">
        <v>845</v>
      </c>
      <c r="H112" t="s">
        <v>48</v>
      </c>
    </row>
    <row r="113" spans="1:8" x14ac:dyDescent="0.25">
      <c r="A113" s="61">
        <v>95844</v>
      </c>
      <c r="B113">
        <v>3455</v>
      </c>
      <c r="C113">
        <v>0.50225770060774777</v>
      </c>
      <c r="D113" s="58" t="s">
        <v>52</v>
      </c>
      <c r="E113">
        <v>-99</v>
      </c>
      <c r="F113" t="s">
        <v>61</v>
      </c>
      <c r="G113" t="s">
        <v>845</v>
      </c>
      <c r="H113" t="s">
        <v>48</v>
      </c>
    </row>
    <row r="114" spans="1:8" x14ac:dyDescent="0.25">
      <c r="A114" s="61">
        <v>95844</v>
      </c>
      <c r="B114">
        <v>486</v>
      </c>
      <c r="C114">
        <v>9.2836797751694469E-2</v>
      </c>
      <c r="D114" s="58" t="s">
        <v>52</v>
      </c>
      <c r="E114">
        <v>-99</v>
      </c>
      <c r="F114" t="s">
        <v>61</v>
      </c>
      <c r="G114" t="s">
        <v>845</v>
      </c>
      <c r="H114" t="s">
        <v>48</v>
      </c>
    </row>
    <row r="115" spans="1:8" x14ac:dyDescent="0.25">
      <c r="A115" s="61">
        <v>95844</v>
      </c>
      <c r="B115">
        <v>3456</v>
      </c>
      <c r="C115">
        <v>1.8520654466461058E-2</v>
      </c>
      <c r="D115" s="58" t="s">
        <v>52</v>
      </c>
      <c r="E115">
        <v>-99</v>
      </c>
      <c r="F115" t="s">
        <v>61</v>
      </c>
      <c r="G115" t="s">
        <v>845</v>
      </c>
      <c r="H115" t="s">
        <v>48</v>
      </c>
    </row>
    <row r="116" spans="1:8" x14ac:dyDescent="0.25">
      <c r="A116" s="61">
        <v>95844</v>
      </c>
      <c r="B116">
        <v>3457</v>
      </c>
      <c r="C116">
        <v>7.4141052654717009E-3</v>
      </c>
      <c r="D116" s="58" t="s">
        <v>52</v>
      </c>
      <c r="E116">
        <v>-99</v>
      </c>
      <c r="F116" t="s">
        <v>61</v>
      </c>
      <c r="G116" t="s">
        <v>845</v>
      </c>
      <c r="H116" t="s">
        <v>48</v>
      </c>
    </row>
    <row r="117" spans="1:8" x14ac:dyDescent="0.25">
      <c r="A117" s="61">
        <v>95844</v>
      </c>
      <c r="B117">
        <v>3458</v>
      </c>
      <c r="C117">
        <v>3.2316628537069514E-2</v>
      </c>
      <c r="D117" s="58" t="s">
        <v>52</v>
      </c>
      <c r="E117">
        <v>-99</v>
      </c>
      <c r="F117" t="s">
        <v>61</v>
      </c>
      <c r="G117" t="s">
        <v>845</v>
      </c>
      <c r="H117" t="s">
        <v>48</v>
      </c>
    </row>
    <row r="118" spans="1:8" x14ac:dyDescent="0.25">
      <c r="A118" s="61">
        <v>95844</v>
      </c>
      <c r="B118">
        <v>3459</v>
      </c>
      <c r="C118">
        <v>0.1270793244402276</v>
      </c>
      <c r="D118" s="58" t="s">
        <v>52</v>
      </c>
      <c r="E118">
        <v>-99</v>
      </c>
      <c r="F118" t="s">
        <v>61</v>
      </c>
      <c r="G118" t="s">
        <v>845</v>
      </c>
      <c r="H118" t="s">
        <v>48</v>
      </c>
    </row>
    <row r="119" spans="1:8" x14ac:dyDescent="0.25">
      <c r="A119" s="61">
        <v>95844</v>
      </c>
      <c r="B119">
        <v>485</v>
      </c>
      <c r="C119">
        <v>0.15345352547361071</v>
      </c>
      <c r="D119" s="58" t="s">
        <v>52</v>
      </c>
      <c r="E119">
        <v>-99</v>
      </c>
      <c r="F119" t="s">
        <v>61</v>
      </c>
      <c r="G119" t="s">
        <v>845</v>
      </c>
      <c r="H119" t="s">
        <v>48</v>
      </c>
    </row>
    <row r="120" spans="1:8" x14ac:dyDescent="0.25">
      <c r="A120" s="61">
        <v>95844</v>
      </c>
      <c r="B120">
        <v>3460</v>
      </c>
      <c r="C120">
        <v>4.3722148177262202E-3</v>
      </c>
      <c r="D120" s="58" t="s">
        <v>52</v>
      </c>
      <c r="E120">
        <v>-99</v>
      </c>
      <c r="F120" t="s">
        <v>61</v>
      </c>
      <c r="G120" t="s">
        <v>845</v>
      </c>
      <c r="H120" t="s">
        <v>48</v>
      </c>
    </row>
    <row r="121" spans="1:8" x14ac:dyDescent="0.25">
      <c r="A121" s="61">
        <v>95844</v>
      </c>
      <c r="B121">
        <v>716</v>
      </c>
      <c r="C121">
        <v>0.3466743780230685</v>
      </c>
      <c r="D121" s="58" t="s">
        <v>52</v>
      </c>
      <c r="E121">
        <v>-99</v>
      </c>
      <c r="F121" t="s">
        <v>61</v>
      </c>
      <c r="G121" t="s">
        <v>845</v>
      </c>
      <c r="H121" t="s">
        <v>48</v>
      </c>
    </row>
    <row r="122" spans="1:8" x14ac:dyDescent="0.25">
      <c r="A122" s="61">
        <v>95844</v>
      </c>
      <c r="B122">
        <v>326</v>
      </c>
      <c r="C122">
        <v>0.16395617526293266</v>
      </c>
      <c r="D122" s="58" t="s">
        <v>52</v>
      </c>
      <c r="E122">
        <v>-99</v>
      </c>
      <c r="F122" t="s">
        <v>61</v>
      </c>
      <c r="G122" t="s">
        <v>845</v>
      </c>
      <c r="H122" t="s">
        <v>48</v>
      </c>
    </row>
    <row r="123" spans="1:8" x14ac:dyDescent="0.25">
      <c r="A123" s="61">
        <v>95844</v>
      </c>
      <c r="B123">
        <v>1762</v>
      </c>
      <c r="C123">
        <v>0.27515943473375648</v>
      </c>
      <c r="D123" s="58" t="s">
        <v>52</v>
      </c>
      <c r="E123">
        <v>-99</v>
      </c>
      <c r="F123" t="s">
        <v>61</v>
      </c>
      <c r="G123" t="s">
        <v>845</v>
      </c>
      <c r="H123" t="s">
        <v>48</v>
      </c>
    </row>
    <row r="124" spans="1:8" x14ac:dyDescent="0.25">
      <c r="A124" s="61">
        <v>95844</v>
      </c>
      <c r="B124">
        <v>3461</v>
      </c>
      <c r="C124">
        <v>0.40150139014632463</v>
      </c>
      <c r="D124" s="58" t="s">
        <v>52</v>
      </c>
      <c r="E124">
        <v>-99</v>
      </c>
      <c r="F124" t="s">
        <v>61</v>
      </c>
      <c r="G124" t="s">
        <v>845</v>
      </c>
      <c r="H124" t="s">
        <v>48</v>
      </c>
    </row>
    <row r="125" spans="1:8" x14ac:dyDescent="0.25">
      <c r="A125" s="61">
        <v>95844</v>
      </c>
      <c r="B125">
        <v>2206</v>
      </c>
      <c r="C125">
        <v>1.9167832164636762E-2</v>
      </c>
      <c r="D125" s="58" t="s">
        <v>52</v>
      </c>
      <c r="E125">
        <v>-99</v>
      </c>
      <c r="F125" t="s">
        <v>61</v>
      </c>
      <c r="G125" t="s">
        <v>845</v>
      </c>
      <c r="H125" t="s">
        <v>48</v>
      </c>
    </row>
    <row r="126" spans="1:8" x14ac:dyDescent="0.25">
      <c r="A126" s="61">
        <v>95844</v>
      </c>
      <c r="B126">
        <v>3462</v>
      </c>
      <c r="C126">
        <v>0.25333478797258857</v>
      </c>
      <c r="D126" s="58" t="s">
        <v>52</v>
      </c>
      <c r="E126">
        <v>-99</v>
      </c>
      <c r="F126" t="s">
        <v>61</v>
      </c>
      <c r="G126" t="s">
        <v>845</v>
      </c>
      <c r="H126" t="s">
        <v>48</v>
      </c>
    </row>
    <row r="127" spans="1:8" x14ac:dyDescent="0.25">
      <c r="A127" s="61">
        <v>95844</v>
      </c>
      <c r="B127">
        <v>947</v>
      </c>
      <c r="C127">
        <v>1.7595723020358345</v>
      </c>
      <c r="D127" s="58" t="s">
        <v>52</v>
      </c>
      <c r="E127">
        <v>-99</v>
      </c>
      <c r="F127" t="s">
        <v>61</v>
      </c>
      <c r="G127" t="s">
        <v>845</v>
      </c>
      <c r="H127" t="s">
        <v>48</v>
      </c>
    </row>
    <row r="128" spans="1:8" x14ac:dyDescent="0.25">
      <c r="A128" s="61">
        <v>95844</v>
      </c>
      <c r="B128">
        <v>3369</v>
      </c>
      <c r="C128">
        <v>2.0182721784887803</v>
      </c>
      <c r="D128" s="58" t="s">
        <v>52</v>
      </c>
      <c r="E128">
        <v>-99</v>
      </c>
      <c r="F128" t="s">
        <v>61</v>
      </c>
      <c r="G128" t="s">
        <v>845</v>
      </c>
      <c r="H128" t="s">
        <v>48</v>
      </c>
    </row>
    <row r="129" spans="1:8" x14ac:dyDescent="0.25">
      <c r="A129" s="61">
        <v>95844</v>
      </c>
      <c r="B129">
        <v>3358</v>
      </c>
      <c r="C129">
        <v>3.1442957233326622E-2</v>
      </c>
      <c r="D129" s="58" t="s">
        <v>52</v>
      </c>
      <c r="E129">
        <v>-99</v>
      </c>
      <c r="F129" t="s">
        <v>61</v>
      </c>
      <c r="G129" t="s">
        <v>845</v>
      </c>
      <c r="H129" t="s">
        <v>48</v>
      </c>
    </row>
    <row r="130" spans="1:8" x14ac:dyDescent="0.25">
      <c r="A130" s="61">
        <v>95844</v>
      </c>
      <c r="B130">
        <v>3463</v>
      </c>
      <c r="C130">
        <v>5.1410315545480942E-4</v>
      </c>
      <c r="D130" s="58" t="s">
        <v>52</v>
      </c>
      <c r="E130">
        <v>-99</v>
      </c>
      <c r="F130" t="s">
        <v>61</v>
      </c>
      <c r="G130" t="s">
        <v>845</v>
      </c>
      <c r="H130" t="s">
        <v>48</v>
      </c>
    </row>
    <row r="131" spans="1:8" x14ac:dyDescent="0.25">
      <c r="A131" s="61">
        <v>95844</v>
      </c>
      <c r="B131">
        <v>3464</v>
      </c>
      <c r="C131">
        <v>3.1589995018214772E-3</v>
      </c>
      <c r="D131" s="58" t="s">
        <v>52</v>
      </c>
      <c r="E131">
        <v>-99</v>
      </c>
      <c r="F131" t="s">
        <v>61</v>
      </c>
      <c r="G131" t="s">
        <v>845</v>
      </c>
      <c r="H131" t="s">
        <v>48</v>
      </c>
    </row>
    <row r="132" spans="1:8" x14ac:dyDescent="0.25">
      <c r="A132" s="61">
        <v>95844</v>
      </c>
      <c r="B132">
        <v>1820</v>
      </c>
      <c r="C132">
        <v>1.0695890987237662</v>
      </c>
      <c r="D132" s="58" t="s">
        <v>52</v>
      </c>
      <c r="E132">
        <v>-99</v>
      </c>
      <c r="F132" t="s">
        <v>61</v>
      </c>
      <c r="G132" t="s">
        <v>845</v>
      </c>
      <c r="H132" t="s">
        <v>48</v>
      </c>
    </row>
    <row r="133" spans="1:8" x14ac:dyDescent="0.25">
      <c r="A133" s="61">
        <v>95844</v>
      </c>
      <c r="B133">
        <v>3465</v>
      </c>
      <c r="C133">
        <v>0.46777201371716626</v>
      </c>
      <c r="D133" s="58" t="s">
        <v>52</v>
      </c>
      <c r="E133">
        <v>-99</v>
      </c>
      <c r="F133" t="s">
        <v>61</v>
      </c>
      <c r="G133" t="s">
        <v>845</v>
      </c>
      <c r="H133" t="s">
        <v>48</v>
      </c>
    </row>
    <row r="134" spans="1:8" x14ac:dyDescent="0.25">
      <c r="A134" s="61">
        <v>95844</v>
      </c>
      <c r="B134">
        <v>611</v>
      </c>
      <c r="C134">
        <v>0.24617550091184137</v>
      </c>
      <c r="D134" s="58" t="s">
        <v>52</v>
      </c>
      <c r="E134">
        <v>-99</v>
      </c>
      <c r="F134" t="s">
        <v>61</v>
      </c>
      <c r="G134" t="s">
        <v>845</v>
      </c>
      <c r="H134" t="s">
        <v>48</v>
      </c>
    </row>
    <row r="135" spans="1:8" x14ac:dyDescent="0.25">
      <c r="A135" s="61">
        <v>95844</v>
      </c>
      <c r="B135">
        <v>410</v>
      </c>
      <c r="C135">
        <v>0.10134672464047244</v>
      </c>
      <c r="D135" s="58" t="s">
        <v>52</v>
      </c>
      <c r="E135">
        <v>-99</v>
      </c>
      <c r="F135" t="s">
        <v>61</v>
      </c>
      <c r="G135" t="s">
        <v>845</v>
      </c>
      <c r="H135" t="s">
        <v>48</v>
      </c>
    </row>
    <row r="136" spans="1:8" x14ac:dyDescent="0.25">
      <c r="A136" s="61">
        <v>95844</v>
      </c>
      <c r="B136">
        <v>3466</v>
      </c>
      <c r="C136">
        <v>1.4145647301688319E-2</v>
      </c>
      <c r="D136" s="58" t="s">
        <v>52</v>
      </c>
      <c r="E136">
        <v>-99</v>
      </c>
      <c r="F136" t="s">
        <v>61</v>
      </c>
      <c r="G136" t="s">
        <v>845</v>
      </c>
      <c r="H136" t="s">
        <v>48</v>
      </c>
    </row>
    <row r="137" spans="1:8" x14ac:dyDescent="0.25">
      <c r="A137" s="61">
        <v>95844</v>
      </c>
      <c r="B137">
        <v>3033</v>
      </c>
      <c r="C137">
        <v>0.20123038694096121</v>
      </c>
      <c r="D137" s="58" t="s">
        <v>52</v>
      </c>
      <c r="E137">
        <v>-99</v>
      </c>
      <c r="F137" t="s">
        <v>61</v>
      </c>
      <c r="G137" t="s">
        <v>845</v>
      </c>
      <c r="H137" t="s">
        <v>48</v>
      </c>
    </row>
    <row r="138" spans="1:8" x14ac:dyDescent="0.25">
      <c r="A138" s="61">
        <v>95844</v>
      </c>
      <c r="B138">
        <v>547</v>
      </c>
      <c r="C138">
        <v>0.12882221687472228</v>
      </c>
      <c r="D138" s="58" t="s">
        <v>52</v>
      </c>
      <c r="E138">
        <v>-99</v>
      </c>
      <c r="F138" t="s">
        <v>61</v>
      </c>
      <c r="G138" t="s">
        <v>845</v>
      </c>
      <c r="H138" t="s">
        <v>48</v>
      </c>
    </row>
    <row r="139" spans="1:8" x14ac:dyDescent="0.25">
      <c r="A139" s="61">
        <v>95844</v>
      </c>
      <c r="B139">
        <v>3467</v>
      </c>
      <c r="C139">
        <v>0.16617783001966702</v>
      </c>
      <c r="D139" s="58" t="s">
        <v>52</v>
      </c>
      <c r="E139">
        <v>-99</v>
      </c>
      <c r="F139" t="s">
        <v>61</v>
      </c>
      <c r="G139" t="s">
        <v>845</v>
      </c>
      <c r="H139" t="s">
        <v>48</v>
      </c>
    </row>
    <row r="140" spans="1:8" x14ac:dyDescent="0.25">
      <c r="A140" s="61">
        <v>95844</v>
      </c>
      <c r="B140">
        <v>315</v>
      </c>
      <c r="C140">
        <v>0.14548512900739094</v>
      </c>
      <c r="D140" s="58" t="s">
        <v>52</v>
      </c>
      <c r="E140">
        <v>-99</v>
      </c>
      <c r="F140" t="s">
        <v>61</v>
      </c>
      <c r="G140" t="s">
        <v>845</v>
      </c>
      <c r="H140" t="s">
        <v>48</v>
      </c>
    </row>
    <row r="141" spans="1:8" x14ac:dyDescent="0.25">
      <c r="A141" s="61">
        <v>95844</v>
      </c>
      <c r="B141">
        <v>2499</v>
      </c>
      <c r="C141">
        <v>0.3162668746083015</v>
      </c>
      <c r="D141" s="58" t="s">
        <v>52</v>
      </c>
      <c r="E141">
        <v>-99</v>
      </c>
      <c r="F141" t="s">
        <v>61</v>
      </c>
      <c r="G141" t="s">
        <v>845</v>
      </c>
      <c r="H141" t="s">
        <v>48</v>
      </c>
    </row>
    <row r="142" spans="1:8" x14ac:dyDescent="0.25">
      <c r="A142" s="61">
        <v>95844</v>
      </c>
      <c r="B142">
        <v>588</v>
      </c>
      <c r="C142">
        <v>3.9726767412771395</v>
      </c>
      <c r="D142" s="58" t="s">
        <v>52</v>
      </c>
      <c r="E142">
        <v>-99</v>
      </c>
      <c r="F142" t="s">
        <v>61</v>
      </c>
      <c r="G142" t="s">
        <v>845</v>
      </c>
      <c r="H142" t="s">
        <v>48</v>
      </c>
    </row>
    <row r="143" spans="1:8" x14ac:dyDescent="0.25">
      <c r="A143" s="61">
        <v>95844</v>
      </c>
      <c r="B143">
        <v>3468</v>
      </c>
      <c r="C143">
        <v>1.8497575092572598E-2</v>
      </c>
      <c r="D143" s="58" t="s">
        <v>52</v>
      </c>
      <c r="E143">
        <v>-99</v>
      </c>
      <c r="F143" t="s">
        <v>61</v>
      </c>
      <c r="G143" t="s">
        <v>845</v>
      </c>
      <c r="H143" t="s">
        <v>48</v>
      </c>
    </row>
    <row r="144" spans="1:8" x14ac:dyDescent="0.25">
      <c r="A144" s="61">
        <v>95844</v>
      </c>
      <c r="B144">
        <v>646</v>
      </c>
      <c r="C144">
        <v>1.1498407084135449</v>
      </c>
      <c r="D144" s="58" t="s">
        <v>52</v>
      </c>
      <c r="E144">
        <v>-99</v>
      </c>
      <c r="F144" t="s">
        <v>61</v>
      </c>
      <c r="G144" t="s">
        <v>845</v>
      </c>
      <c r="H144" t="s">
        <v>48</v>
      </c>
    </row>
    <row r="145" spans="1:8" x14ac:dyDescent="0.25">
      <c r="A145" s="61">
        <v>95844</v>
      </c>
      <c r="B145">
        <v>556</v>
      </c>
      <c r="C145">
        <v>0.11612913153344268</v>
      </c>
      <c r="D145" s="58" t="s">
        <v>52</v>
      </c>
      <c r="E145">
        <v>-99</v>
      </c>
      <c r="F145" t="s">
        <v>61</v>
      </c>
      <c r="G145" t="s">
        <v>845</v>
      </c>
      <c r="H145" t="s">
        <v>48</v>
      </c>
    </row>
    <row r="146" spans="1:8" x14ac:dyDescent="0.25">
      <c r="A146" s="61">
        <v>95844</v>
      </c>
      <c r="B146">
        <v>955</v>
      </c>
      <c r="C146">
        <v>0.55547565815926125</v>
      </c>
      <c r="D146" s="58" t="s">
        <v>52</v>
      </c>
      <c r="E146">
        <v>-99</v>
      </c>
      <c r="F146" t="s">
        <v>61</v>
      </c>
      <c r="G146" t="s">
        <v>845</v>
      </c>
      <c r="H146" t="s">
        <v>48</v>
      </c>
    </row>
    <row r="147" spans="1:8" x14ac:dyDescent="0.25">
      <c r="A147" s="61">
        <v>95844</v>
      </c>
      <c r="B147">
        <v>3469</v>
      </c>
      <c r="C147">
        <v>7.5820794779977885E-2</v>
      </c>
      <c r="D147" s="58" t="s">
        <v>52</v>
      </c>
      <c r="E147">
        <v>-99</v>
      </c>
      <c r="F147" t="s">
        <v>61</v>
      </c>
      <c r="G147" t="s">
        <v>845</v>
      </c>
      <c r="H147" t="s">
        <v>48</v>
      </c>
    </row>
    <row r="148" spans="1:8" x14ac:dyDescent="0.25">
      <c r="A148" s="61">
        <v>95844</v>
      </c>
      <c r="B148">
        <v>3470</v>
      </c>
      <c r="C148">
        <v>5.02814253341861E-2</v>
      </c>
      <c r="D148" s="58" t="s">
        <v>52</v>
      </c>
      <c r="E148">
        <v>-99</v>
      </c>
      <c r="F148" t="s">
        <v>61</v>
      </c>
      <c r="G148" t="s">
        <v>845</v>
      </c>
      <c r="H148" t="s">
        <v>48</v>
      </c>
    </row>
    <row r="149" spans="1:8" x14ac:dyDescent="0.25">
      <c r="A149" s="61">
        <v>95844</v>
      </c>
      <c r="B149">
        <v>3471</v>
      </c>
      <c r="C149">
        <v>0.14970242993853453</v>
      </c>
      <c r="D149" s="58" t="s">
        <v>52</v>
      </c>
      <c r="E149">
        <v>-99</v>
      </c>
      <c r="F149" t="s">
        <v>61</v>
      </c>
      <c r="G149" t="s">
        <v>845</v>
      </c>
      <c r="H149" t="s">
        <v>48</v>
      </c>
    </row>
    <row r="150" spans="1:8" x14ac:dyDescent="0.25">
      <c r="A150" s="61">
        <v>95844</v>
      </c>
      <c r="B150">
        <v>3077</v>
      </c>
      <c r="C150">
        <v>0.1838035821531821</v>
      </c>
      <c r="D150" s="58" t="s">
        <v>52</v>
      </c>
      <c r="E150">
        <v>-99</v>
      </c>
      <c r="F150" t="s">
        <v>61</v>
      </c>
      <c r="G150" t="s">
        <v>845</v>
      </c>
      <c r="H150" t="s">
        <v>48</v>
      </c>
    </row>
    <row r="151" spans="1:8" x14ac:dyDescent="0.25">
      <c r="A151" s="61">
        <v>95844</v>
      </c>
      <c r="B151">
        <v>3472</v>
      </c>
      <c r="C151">
        <v>2.8612423651579146E-2</v>
      </c>
      <c r="D151" s="58" t="s">
        <v>52</v>
      </c>
      <c r="E151">
        <v>-99</v>
      </c>
      <c r="F151" t="s">
        <v>61</v>
      </c>
      <c r="G151" t="s">
        <v>845</v>
      </c>
      <c r="H151" t="s">
        <v>48</v>
      </c>
    </row>
    <row r="152" spans="1:8" x14ac:dyDescent="0.25">
      <c r="A152" s="61">
        <v>95844</v>
      </c>
      <c r="B152">
        <v>2426</v>
      </c>
      <c r="C152">
        <v>0.57875573609100428</v>
      </c>
      <c r="D152" s="58" t="s">
        <v>52</v>
      </c>
      <c r="E152">
        <v>-99</v>
      </c>
      <c r="F152" t="s">
        <v>61</v>
      </c>
      <c r="G152" t="s">
        <v>845</v>
      </c>
      <c r="H152" t="s">
        <v>48</v>
      </c>
    </row>
    <row r="153" spans="1:8" x14ac:dyDescent="0.25">
      <c r="A153" s="61">
        <v>95844</v>
      </c>
      <c r="B153">
        <v>3368</v>
      </c>
      <c r="C153">
        <v>1.3532193294183874</v>
      </c>
      <c r="D153" s="58" t="s">
        <v>52</v>
      </c>
      <c r="E153">
        <v>-99</v>
      </c>
      <c r="F153" t="s">
        <v>61</v>
      </c>
      <c r="G153" t="s">
        <v>845</v>
      </c>
      <c r="H153" t="s">
        <v>48</v>
      </c>
    </row>
    <row r="154" spans="1:8" x14ac:dyDescent="0.25">
      <c r="A154" s="61">
        <v>95844</v>
      </c>
      <c r="B154">
        <v>3473</v>
      </c>
      <c r="C154">
        <v>0.69360882496027287</v>
      </c>
      <c r="D154" s="58" t="s">
        <v>52</v>
      </c>
      <c r="E154">
        <v>-99</v>
      </c>
      <c r="F154" t="s">
        <v>61</v>
      </c>
      <c r="G154" t="s">
        <v>845</v>
      </c>
      <c r="H154" t="s">
        <v>48</v>
      </c>
    </row>
    <row r="155" spans="1:8" x14ac:dyDescent="0.25">
      <c r="A155" s="61">
        <v>95844</v>
      </c>
      <c r="B155">
        <v>847</v>
      </c>
      <c r="C155">
        <v>3.3645776548307096E-2</v>
      </c>
      <c r="D155" s="58" t="s">
        <v>52</v>
      </c>
      <c r="E155">
        <v>-99</v>
      </c>
      <c r="F155" t="s">
        <v>61</v>
      </c>
      <c r="G155" t="s">
        <v>845</v>
      </c>
      <c r="H155" t="s">
        <v>48</v>
      </c>
    </row>
    <row r="156" spans="1:8" x14ac:dyDescent="0.25">
      <c r="A156" s="61">
        <v>95844</v>
      </c>
      <c r="B156">
        <v>330</v>
      </c>
      <c r="C156">
        <v>8.3270128100616625E-2</v>
      </c>
      <c r="D156" s="58" t="s">
        <v>52</v>
      </c>
      <c r="E156">
        <v>-99</v>
      </c>
      <c r="F156" t="s">
        <v>61</v>
      </c>
      <c r="G156" t="s">
        <v>845</v>
      </c>
      <c r="H156" t="s">
        <v>48</v>
      </c>
    </row>
    <row r="157" spans="1:8" x14ac:dyDescent="0.25">
      <c r="A157" s="61">
        <v>95844</v>
      </c>
      <c r="B157">
        <v>3401</v>
      </c>
      <c r="C157">
        <v>0.19829217094375381</v>
      </c>
      <c r="D157" s="58" t="s">
        <v>52</v>
      </c>
      <c r="E157">
        <v>-99</v>
      </c>
      <c r="F157" t="s">
        <v>61</v>
      </c>
      <c r="G157" t="s">
        <v>845</v>
      </c>
      <c r="H157" t="s">
        <v>48</v>
      </c>
    </row>
    <row r="158" spans="1:8" x14ac:dyDescent="0.25">
      <c r="A158" s="61">
        <v>95844</v>
      </c>
      <c r="B158">
        <v>969</v>
      </c>
      <c r="C158">
        <v>8.0617162916267804E-2</v>
      </c>
      <c r="D158" s="58" t="s">
        <v>52</v>
      </c>
      <c r="E158">
        <v>-99</v>
      </c>
      <c r="F158" t="s">
        <v>61</v>
      </c>
      <c r="G158" t="s">
        <v>845</v>
      </c>
      <c r="H158" t="s">
        <v>48</v>
      </c>
    </row>
    <row r="159" spans="1:8" x14ac:dyDescent="0.25">
      <c r="A159" s="61">
        <v>95844</v>
      </c>
      <c r="B159">
        <v>2758</v>
      </c>
      <c r="C159">
        <v>1.1374091561651053E-2</v>
      </c>
      <c r="D159" s="58" t="s">
        <v>52</v>
      </c>
      <c r="E159">
        <v>-99</v>
      </c>
      <c r="F159" t="s">
        <v>61</v>
      </c>
      <c r="G159" t="s">
        <v>845</v>
      </c>
      <c r="H159" t="s">
        <v>48</v>
      </c>
    </row>
    <row r="160" spans="1:8" x14ac:dyDescent="0.25">
      <c r="A160" s="61">
        <v>95844</v>
      </c>
      <c r="B160">
        <v>2332</v>
      </c>
      <c r="C160">
        <v>8.0702036319377168E-2</v>
      </c>
      <c r="D160" s="58" t="s">
        <v>52</v>
      </c>
      <c r="E160">
        <v>-99</v>
      </c>
      <c r="F160" t="s">
        <v>61</v>
      </c>
      <c r="G160" t="s">
        <v>845</v>
      </c>
      <c r="H160" t="s">
        <v>48</v>
      </c>
    </row>
    <row r="161" spans="1:8" x14ac:dyDescent="0.25">
      <c r="A161" s="61">
        <v>95844</v>
      </c>
      <c r="B161">
        <v>997</v>
      </c>
      <c r="C161">
        <v>5.6048555933897451E-3</v>
      </c>
      <c r="D161" s="58" t="s">
        <v>52</v>
      </c>
      <c r="E161">
        <v>-99</v>
      </c>
      <c r="F161" t="s">
        <v>61</v>
      </c>
      <c r="G161" t="s">
        <v>845</v>
      </c>
      <c r="H161" t="s">
        <v>48</v>
      </c>
    </row>
    <row r="162" spans="1:8" x14ac:dyDescent="0.25">
      <c r="A162" s="61">
        <v>95844</v>
      </c>
      <c r="B162">
        <v>3474</v>
      </c>
      <c r="C162">
        <v>2.4393108834963026E-2</v>
      </c>
      <c r="D162" s="58" t="s">
        <v>52</v>
      </c>
      <c r="E162">
        <v>-99</v>
      </c>
      <c r="F162" t="s">
        <v>61</v>
      </c>
      <c r="G162" t="s">
        <v>845</v>
      </c>
      <c r="H162" t="s">
        <v>48</v>
      </c>
    </row>
    <row r="163" spans="1:8" x14ac:dyDescent="0.25">
      <c r="A163" s="61">
        <v>95844</v>
      </c>
      <c r="B163">
        <v>935</v>
      </c>
      <c r="C163">
        <v>0.47792624037209286</v>
      </c>
      <c r="D163" s="58" t="s">
        <v>52</v>
      </c>
      <c r="E163">
        <v>-99</v>
      </c>
      <c r="F163" t="s">
        <v>61</v>
      </c>
      <c r="G163" t="s">
        <v>845</v>
      </c>
      <c r="H163" t="s">
        <v>48</v>
      </c>
    </row>
    <row r="164" spans="1:8" x14ac:dyDescent="0.25">
      <c r="A164" s="61">
        <v>95844</v>
      </c>
      <c r="B164">
        <v>3367</v>
      </c>
      <c r="C164">
        <v>0.44091850015106948</v>
      </c>
      <c r="D164" s="58" t="s">
        <v>52</v>
      </c>
      <c r="E164">
        <v>-99</v>
      </c>
      <c r="F164" t="s">
        <v>61</v>
      </c>
      <c r="G164" t="s">
        <v>845</v>
      </c>
      <c r="H164" t="s">
        <v>48</v>
      </c>
    </row>
    <row r="165" spans="1:8" x14ac:dyDescent="0.25">
      <c r="A165" s="61">
        <v>95844</v>
      </c>
      <c r="B165">
        <v>3357</v>
      </c>
      <c r="C165">
        <v>6.8136702061954699E-2</v>
      </c>
      <c r="D165" s="58" t="s">
        <v>52</v>
      </c>
      <c r="E165">
        <v>-99</v>
      </c>
      <c r="F165" t="s">
        <v>61</v>
      </c>
      <c r="G165" t="s">
        <v>845</v>
      </c>
      <c r="H165" t="s">
        <v>48</v>
      </c>
    </row>
    <row r="166" spans="1:8" x14ac:dyDescent="0.25">
      <c r="A166" s="61">
        <v>95844</v>
      </c>
      <c r="B166">
        <v>3475</v>
      </c>
      <c r="C166">
        <v>1.8149023323786477E-2</v>
      </c>
      <c r="D166" s="58" t="s">
        <v>52</v>
      </c>
      <c r="E166">
        <v>-99</v>
      </c>
      <c r="F166" t="s">
        <v>61</v>
      </c>
      <c r="G166" t="s">
        <v>845</v>
      </c>
      <c r="H166" t="s">
        <v>48</v>
      </c>
    </row>
    <row r="167" spans="1:8" x14ac:dyDescent="0.25">
      <c r="A167" s="61">
        <v>95844</v>
      </c>
      <c r="B167">
        <v>3366</v>
      </c>
      <c r="C167">
        <v>3.5087379184176981E-2</v>
      </c>
      <c r="D167" s="58" t="s">
        <v>52</v>
      </c>
      <c r="E167">
        <v>-99</v>
      </c>
      <c r="F167" t="s">
        <v>61</v>
      </c>
      <c r="G167" t="s">
        <v>845</v>
      </c>
      <c r="H167" t="s">
        <v>48</v>
      </c>
    </row>
    <row r="168" spans="1:8" x14ac:dyDescent="0.25">
      <c r="A168" s="61">
        <v>95844</v>
      </c>
      <c r="B168">
        <v>3040</v>
      </c>
      <c r="C168">
        <v>0.24246736080056039</v>
      </c>
      <c r="D168" s="58" t="s">
        <v>52</v>
      </c>
      <c r="E168">
        <v>-99</v>
      </c>
      <c r="F168" t="s">
        <v>61</v>
      </c>
      <c r="G168" t="s">
        <v>845</v>
      </c>
      <c r="H168" t="s">
        <v>48</v>
      </c>
    </row>
    <row r="169" spans="1:8" x14ac:dyDescent="0.25">
      <c r="A169" s="61">
        <v>95845</v>
      </c>
      <c r="B169">
        <v>529</v>
      </c>
      <c r="C169">
        <v>9.1928755459912566</v>
      </c>
      <c r="D169" s="58" t="s">
        <v>52</v>
      </c>
      <c r="E169">
        <v>-99</v>
      </c>
      <c r="F169" t="s">
        <v>61</v>
      </c>
      <c r="G169" t="s">
        <v>845</v>
      </c>
      <c r="H169" t="s">
        <v>48</v>
      </c>
    </row>
    <row r="170" spans="1:8" x14ac:dyDescent="0.25">
      <c r="A170" s="61">
        <v>95845</v>
      </c>
      <c r="B170">
        <v>3360</v>
      </c>
      <c r="C170">
        <v>6.0663238303550616E-2</v>
      </c>
      <c r="D170" s="58" t="s">
        <v>52</v>
      </c>
      <c r="E170">
        <v>-99</v>
      </c>
      <c r="F170" t="s">
        <v>61</v>
      </c>
      <c r="G170" t="s">
        <v>845</v>
      </c>
      <c r="H170" t="s">
        <v>48</v>
      </c>
    </row>
    <row r="171" spans="1:8" x14ac:dyDescent="0.25">
      <c r="A171" s="61">
        <v>95845</v>
      </c>
      <c r="B171">
        <v>282</v>
      </c>
      <c r="C171">
        <v>1.4242966757733817</v>
      </c>
      <c r="D171" s="58" t="s">
        <v>52</v>
      </c>
      <c r="E171">
        <v>-99</v>
      </c>
      <c r="F171" t="s">
        <v>61</v>
      </c>
      <c r="G171" t="s">
        <v>845</v>
      </c>
      <c r="H171" t="s">
        <v>48</v>
      </c>
    </row>
    <row r="172" spans="1:8" x14ac:dyDescent="0.25">
      <c r="A172" s="61">
        <v>95845</v>
      </c>
      <c r="B172">
        <v>2999</v>
      </c>
      <c r="C172">
        <v>0.94232731659265723</v>
      </c>
      <c r="D172" s="58" t="s">
        <v>52</v>
      </c>
      <c r="E172">
        <v>-99</v>
      </c>
      <c r="F172" t="s">
        <v>61</v>
      </c>
      <c r="G172" t="s">
        <v>845</v>
      </c>
      <c r="H172" t="s">
        <v>48</v>
      </c>
    </row>
    <row r="173" spans="1:8" x14ac:dyDescent="0.25">
      <c r="A173" s="61">
        <v>95845</v>
      </c>
      <c r="B173">
        <v>452</v>
      </c>
      <c r="C173">
        <v>2.4295708909954103</v>
      </c>
      <c r="D173" s="58" t="s">
        <v>52</v>
      </c>
      <c r="E173">
        <v>-99</v>
      </c>
      <c r="F173" t="s">
        <v>61</v>
      </c>
      <c r="G173" t="s">
        <v>845</v>
      </c>
      <c r="H173" t="s">
        <v>48</v>
      </c>
    </row>
    <row r="174" spans="1:8" x14ac:dyDescent="0.25">
      <c r="A174" s="61">
        <v>95845</v>
      </c>
      <c r="B174">
        <v>3417</v>
      </c>
      <c r="C174">
        <v>2.7425653453678582E-3</v>
      </c>
      <c r="D174" s="58" t="s">
        <v>52</v>
      </c>
      <c r="E174">
        <v>-99</v>
      </c>
      <c r="F174" t="s">
        <v>61</v>
      </c>
      <c r="G174" t="s">
        <v>845</v>
      </c>
      <c r="H174" t="s">
        <v>48</v>
      </c>
    </row>
    <row r="175" spans="1:8" x14ac:dyDescent="0.25">
      <c r="A175" s="61">
        <v>95845</v>
      </c>
      <c r="B175">
        <v>465</v>
      </c>
      <c r="C175">
        <v>6.5116968546732403</v>
      </c>
      <c r="D175" s="58" t="s">
        <v>52</v>
      </c>
      <c r="E175">
        <v>-99</v>
      </c>
      <c r="F175" t="s">
        <v>61</v>
      </c>
      <c r="G175" t="s">
        <v>845</v>
      </c>
      <c r="H175" t="s">
        <v>48</v>
      </c>
    </row>
    <row r="176" spans="1:8" x14ac:dyDescent="0.25">
      <c r="A176" s="61">
        <v>95845</v>
      </c>
      <c r="B176">
        <v>531</v>
      </c>
      <c r="C176">
        <v>3.0774014724310694</v>
      </c>
      <c r="D176" s="58" t="s">
        <v>52</v>
      </c>
      <c r="E176">
        <v>-99</v>
      </c>
      <c r="F176" t="s">
        <v>61</v>
      </c>
      <c r="G176" t="s">
        <v>845</v>
      </c>
      <c r="H176" t="s">
        <v>48</v>
      </c>
    </row>
    <row r="177" spans="1:8" x14ac:dyDescent="0.25">
      <c r="A177" s="61">
        <v>95845</v>
      </c>
      <c r="B177">
        <v>42</v>
      </c>
      <c r="C177">
        <v>0.30048647325391337</v>
      </c>
      <c r="D177" s="58" t="s">
        <v>52</v>
      </c>
      <c r="E177">
        <v>-99</v>
      </c>
      <c r="F177" t="s">
        <v>61</v>
      </c>
      <c r="G177" t="s">
        <v>845</v>
      </c>
      <c r="H177" t="s">
        <v>48</v>
      </c>
    </row>
    <row r="178" spans="1:8" x14ac:dyDescent="0.25">
      <c r="A178" s="61">
        <v>95845</v>
      </c>
      <c r="B178">
        <v>1902</v>
      </c>
      <c r="C178">
        <v>0.29448776583559605</v>
      </c>
      <c r="D178" s="58" t="s">
        <v>52</v>
      </c>
      <c r="E178">
        <v>-99</v>
      </c>
      <c r="F178" t="s">
        <v>61</v>
      </c>
      <c r="G178" t="s">
        <v>845</v>
      </c>
      <c r="H178" t="s">
        <v>48</v>
      </c>
    </row>
    <row r="179" spans="1:8" x14ac:dyDescent="0.25">
      <c r="A179" s="61">
        <v>95845</v>
      </c>
      <c r="B179">
        <v>678</v>
      </c>
      <c r="C179">
        <v>2.0824093513973847</v>
      </c>
      <c r="D179" s="58" t="s">
        <v>52</v>
      </c>
      <c r="E179">
        <v>-99</v>
      </c>
      <c r="F179" t="s">
        <v>61</v>
      </c>
      <c r="G179" t="s">
        <v>845</v>
      </c>
      <c r="H179" t="s">
        <v>48</v>
      </c>
    </row>
    <row r="180" spans="1:8" x14ac:dyDescent="0.25">
      <c r="A180" s="61">
        <v>95845</v>
      </c>
      <c r="B180">
        <v>498</v>
      </c>
      <c r="C180">
        <v>1.9648823320600299</v>
      </c>
      <c r="D180" s="58" t="s">
        <v>52</v>
      </c>
      <c r="E180">
        <v>-99</v>
      </c>
      <c r="F180" t="s">
        <v>61</v>
      </c>
      <c r="G180" t="s">
        <v>845</v>
      </c>
      <c r="H180" t="s">
        <v>48</v>
      </c>
    </row>
    <row r="181" spans="1:8" x14ac:dyDescent="0.25">
      <c r="A181" s="61">
        <v>95845</v>
      </c>
      <c r="B181">
        <v>3418</v>
      </c>
      <c r="C181">
        <v>2.0489392955766305E-2</v>
      </c>
      <c r="D181" s="58" t="s">
        <v>52</v>
      </c>
      <c r="E181">
        <v>-99</v>
      </c>
      <c r="F181" t="s">
        <v>61</v>
      </c>
      <c r="G181" t="s">
        <v>845</v>
      </c>
      <c r="H181" t="s">
        <v>48</v>
      </c>
    </row>
    <row r="182" spans="1:8" x14ac:dyDescent="0.25">
      <c r="A182" s="61">
        <v>95845</v>
      </c>
      <c r="B182">
        <v>279</v>
      </c>
      <c r="C182">
        <v>3.135422161675947</v>
      </c>
      <c r="D182" s="58" t="s">
        <v>52</v>
      </c>
      <c r="E182">
        <v>-99</v>
      </c>
      <c r="F182" t="s">
        <v>61</v>
      </c>
      <c r="G182" t="s">
        <v>845</v>
      </c>
      <c r="H182" t="s">
        <v>48</v>
      </c>
    </row>
    <row r="183" spans="1:8" x14ac:dyDescent="0.25">
      <c r="A183" s="61">
        <v>95845</v>
      </c>
      <c r="B183">
        <v>3073</v>
      </c>
      <c r="C183">
        <v>3.9417327294621593E-2</v>
      </c>
      <c r="D183" s="58" t="s">
        <v>52</v>
      </c>
      <c r="E183">
        <v>-99</v>
      </c>
      <c r="F183" t="s">
        <v>61</v>
      </c>
      <c r="G183" t="s">
        <v>845</v>
      </c>
      <c r="H183" t="s">
        <v>48</v>
      </c>
    </row>
    <row r="184" spans="1:8" x14ac:dyDescent="0.25">
      <c r="A184" s="61">
        <v>95845</v>
      </c>
      <c r="B184">
        <v>2085</v>
      </c>
      <c r="C184">
        <v>8.1237082224394511E-4</v>
      </c>
      <c r="D184" s="58" t="s">
        <v>52</v>
      </c>
      <c r="E184">
        <v>-99</v>
      </c>
      <c r="F184" t="s">
        <v>61</v>
      </c>
      <c r="G184" t="s">
        <v>845</v>
      </c>
      <c r="H184" t="s">
        <v>48</v>
      </c>
    </row>
    <row r="185" spans="1:8" x14ac:dyDescent="0.25">
      <c r="A185" s="61">
        <v>95845</v>
      </c>
      <c r="B185">
        <v>466</v>
      </c>
      <c r="C185">
        <v>0.94379806535216015</v>
      </c>
      <c r="D185" s="58" t="s">
        <v>52</v>
      </c>
      <c r="E185">
        <v>-99</v>
      </c>
      <c r="F185" t="s">
        <v>61</v>
      </c>
      <c r="G185" t="s">
        <v>845</v>
      </c>
      <c r="H185" t="s">
        <v>48</v>
      </c>
    </row>
    <row r="186" spans="1:8" x14ac:dyDescent="0.25">
      <c r="A186" s="61">
        <v>95845</v>
      </c>
      <c r="B186">
        <v>442</v>
      </c>
      <c r="C186">
        <v>0.20619654668182466</v>
      </c>
      <c r="D186" s="58" t="s">
        <v>52</v>
      </c>
      <c r="E186">
        <v>-99</v>
      </c>
      <c r="F186" t="s">
        <v>61</v>
      </c>
      <c r="G186" t="s">
        <v>845</v>
      </c>
      <c r="H186" t="s">
        <v>48</v>
      </c>
    </row>
    <row r="187" spans="1:8" x14ac:dyDescent="0.25">
      <c r="A187" s="61">
        <v>95845</v>
      </c>
      <c r="B187">
        <v>540</v>
      </c>
      <c r="C187">
        <v>3.9344692702847885E-2</v>
      </c>
      <c r="D187" s="58" t="s">
        <v>52</v>
      </c>
      <c r="E187">
        <v>-99</v>
      </c>
      <c r="F187" t="s">
        <v>61</v>
      </c>
      <c r="G187" t="s">
        <v>845</v>
      </c>
      <c r="H187" t="s">
        <v>48</v>
      </c>
    </row>
    <row r="188" spans="1:8" x14ac:dyDescent="0.25">
      <c r="A188" s="61">
        <v>95845</v>
      </c>
      <c r="B188">
        <v>3309</v>
      </c>
      <c r="C188">
        <v>2.0081711066353264E-3</v>
      </c>
      <c r="D188" s="58" t="s">
        <v>52</v>
      </c>
      <c r="E188">
        <v>-99</v>
      </c>
      <c r="F188" t="s">
        <v>61</v>
      </c>
      <c r="G188" t="s">
        <v>845</v>
      </c>
      <c r="H188" t="s">
        <v>48</v>
      </c>
    </row>
    <row r="189" spans="1:8" x14ac:dyDescent="0.25">
      <c r="A189" s="61">
        <v>95845</v>
      </c>
      <c r="B189">
        <v>3419</v>
      </c>
      <c r="C189">
        <v>4.9078398838213917E-3</v>
      </c>
      <c r="D189" s="58" t="s">
        <v>52</v>
      </c>
      <c r="E189">
        <v>-99</v>
      </c>
      <c r="F189" t="s">
        <v>61</v>
      </c>
      <c r="G189" t="s">
        <v>845</v>
      </c>
      <c r="H189" t="s">
        <v>48</v>
      </c>
    </row>
    <row r="190" spans="1:8" x14ac:dyDescent="0.25">
      <c r="A190" s="61">
        <v>95845</v>
      </c>
      <c r="B190">
        <v>770</v>
      </c>
      <c r="C190">
        <v>0.19391235940141829</v>
      </c>
      <c r="D190" s="58" t="s">
        <v>52</v>
      </c>
      <c r="E190">
        <v>-99</v>
      </c>
      <c r="F190" t="s">
        <v>61</v>
      </c>
      <c r="G190" t="s">
        <v>845</v>
      </c>
      <c r="H190" t="s">
        <v>48</v>
      </c>
    </row>
    <row r="191" spans="1:8" x14ac:dyDescent="0.25">
      <c r="A191" s="61">
        <v>95845</v>
      </c>
      <c r="B191">
        <v>285</v>
      </c>
      <c r="C191">
        <v>9.8233539224303862E-2</v>
      </c>
      <c r="D191" s="58" t="s">
        <v>52</v>
      </c>
      <c r="E191">
        <v>-99</v>
      </c>
      <c r="F191" t="s">
        <v>61</v>
      </c>
      <c r="G191" t="s">
        <v>845</v>
      </c>
      <c r="H191" t="s">
        <v>48</v>
      </c>
    </row>
    <row r="192" spans="1:8" x14ac:dyDescent="0.25">
      <c r="A192" s="61">
        <v>95845</v>
      </c>
      <c r="B192">
        <v>3420</v>
      </c>
      <c r="C192">
        <v>0.11782706685679492</v>
      </c>
      <c r="D192" s="58" t="s">
        <v>52</v>
      </c>
      <c r="E192">
        <v>-99</v>
      </c>
      <c r="F192" t="s">
        <v>61</v>
      </c>
      <c r="G192" t="s">
        <v>845</v>
      </c>
      <c r="H192" t="s">
        <v>48</v>
      </c>
    </row>
    <row r="193" spans="1:8" x14ac:dyDescent="0.25">
      <c r="A193" s="61">
        <v>95845</v>
      </c>
      <c r="B193">
        <v>46</v>
      </c>
      <c r="C193">
        <v>1.1648621807624719</v>
      </c>
      <c r="D193" s="58" t="s">
        <v>52</v>
      </c>
      <c r="E193">
        <v>-99</v>
      </c>
      <c r="F193" t="s">
        <v>61</v>
      </c>
      <c r="G193" t="s">
        <v>845</v>
      </c>
      <c r="H193" t="s">
        <v>48</v>
      </c>
    </row>
    <row r="194" spans="1:8" x14ac:dyDescent="0.25">
      <c r="A194" s="61">
        <v>95845</v>
      </c>
      <c r="B194">
        <v>3007</v>
      </c>
      <c r="C194">
        <v>4.1172430510741133E-2</v>
      </c>
      <c r="D194" s="58" t="s">
        <v>52</v>
      </c>
      <c r="E194">
        <v>-99</v>
      </c>
      <c r="F194" t="s">
        <v>61</v>
      </c>
      <c r="G194" t="s">
        <v>845</v>
      </c>
      <c r="H194" t="s">
        <v>48</v>
      </c>
    </row>
    <row r="195" spans="1:8" x14ac:dyDescent="0.25">
      <c r="A195" s="61">
        <v>95845</v>
      </c>
      <c r="B195">
        <v>283</v>
      </c>
      <c r="C195">
        <v>3.3119038532906329</v>
      </c>
      <c r="D195" s="58" t="s">
        <v>52</v>
      </c>
      <c r="E195">
        <v>-99</v>
      </c>
      <c r="F195" t="s">
        <v>61</v>
      </c>
      <c r="G195" t="s">
        <v>845</v>
      </c>
      <c r="H195" t="s">
        <v>48</v>
      </c>
    </row>
    <row r="196" spans="1:8" x14ac:dyDescent="0.25">
      <c r="A196" s="61">
        <v>95845</v>
      </c>
      <c r="B196">
        <v>2120</v>
      </c>
      <c r="C196">
        <v>0.72340806985554029</v>
      </c>
      <c r="D196" s="58" t="s">
        <v>52</v>
      </c>
      <c r="E196">
        <v>-99</v>
      </c>
      <c r="F196" t="s">
        <v>61</v>
      </c>
      <c r="G196" t="s">
        <v>845</v>
      </c>
      <c r="H196" t="s">
        <v>48</v>
      </c>
    </row>
    <row r="197" spans="1:8" x14ac:dyDescent="0.25">
      <c r="A197" s="61">
        <v>95845</v>
      </c>
      <c r="B197">
        <v>3421</v>
      </c>
      <c r="C197">
        <v>4.7348609028131712E-2</v>
      </c>
      <c r="D197" s="58" t="s">
        <v>52</v>
      </c>
      <c r="E197">
        <v>-99</v>
      </c>
      <c r="F197" t="s">
        <v>61</v>
      </c>
      <c r="G197" t="s">
        <v>845</v>
      </c>
      <c r="H197" t="s">
        <v>48</v>
      </c>
    </row>
    <row r="198" spans="1:8" x14ac:dyDescent="0.25">
      <c r="A198" s="61">
        <v>95845</v>
      </c>
      <c r="B198">
        <v>3422</v>
      </c>
      <c r="C198">
        <v>7.8078727636223186E-3</v>
      </c>
      <c r="D198" s="58" t="s">
        <v>52</v>
      </c>
      <c r="E198">
        <v>-99</v>
      </c>
      <c r="F198" t="s">
        <v>61</v>
      </c>
      <c r="G198" t="s">
        <v>845</v>
      </c>
      <c r="H198" t="s">
        <v>48</v>
      </c>
    </row>
    <row r="199" spans="1:8" x14ac:dyDescent="0.25">
      <c r="A199" s="61">
        <v>95845</v>
      </c>
      <c r="B199">
        <v>839</v>
      </c>
      <c r="C199">
        <v>1.4919967874448341</v>
      </c>
      <c r="D199" s="58" t="s">
        <v>52</v>
      </c>
      <c r="E199">
        <v>-99</v>
      </c>
      <c r="F199" t="s">
        <v>61</v>
      </c>
      <c r="G199" t="s">
        <v>845</v>
      </c>
      <c r="H199" t="s">
        <v>48</v>
      </c>
    </row>
    <row r="200" spans="1:8" x14ac:dyDescent="0.25">
      <c r="A200" s="61">
        <v>95845</v>
      </c>
      <c r="B200">
        <v>281</v>
      </c>
      <c r="C200">
        <v>1.1586041898786081</v>
      </c>
      <c r="D200" s="58" t="s">
        <v>52</v>
      </c>
      <c r="E200">
        <v>-99</v>
      </c>
      <c r="F200" t="s">
        <v>61</v>
      </c>
      <c r="G200" t="s">
        <v>845</v>
      </c>
      <c r="H200" t="s">
        <v>48</v>
      </c>
    </row>
    <row r="201" spans="1:8" x14ac:dyDescent="0.25">
      <c r="A201" s="61">
        <v>95845</v>
      </c>
      <c r="B201">
        <v>2941</v>
      </c>
      <c r="C201">
        <v>0.14735385346638386</v>
      </c>
      <c r="D201" s="58" t="s">
        <v>52</v>
      </c>
      <c r="E201">
        <v>-99</v>
      </c>
      <c r="F201" t="s">
        <v>61</v>
      </c>
      <c r="G201" t="s">
        <v>845</v>
      </c>
      <c r="H201" t="s">
        <v>48</v>
      </c>
    </row>
    <row r="202" spans="1:8" x14ac:dyDescent="0.25">
      <c r="A202" s="61">
        <v>95845</v>
      </c>
      <c r="B202">
        <v>2264</v>
      </c>
      <c r="C202">
        <v>7.3911677014195619E-3</v>
      </c>
      <c r="D202" s="58" t="s">
        <v>52</v>
      </c>
      <c r="E202">
        <v>-99</v>
      </c>
      <c r="F202" t="s">
        <v>61</v>
      </c>
      <c r="G202" t="s">
        <v>845</v>
      </c>
      <c r="H202" t="s">
        <v>48</v>
      </c>
    </row>
    <row r="203" spans="1:8" x14ac:dyDescent="0.25">
      <c r="A203" s="61">
        <v>95845</v>
      </c>
      <c r="B203">
        <v>3403</v>
      </c>
      <c r="C203">
        <v>0.28263794529910208</v>
      </c>
      <c r="D203" s="58" t="s">
        <v>52</v>
      </c>
      <c r="E203">
        <v>-99</v>
      </c>
      <c r="F203" t="s">
        <v>61</v>
      </c>
      <c r="G203" t="s">
        <v>845</v>
      </c>
      <c r="H203" t="s">
        <v>48</v>
      </c>
    </row>
    <row r="204" spans="1:8" x14ac:dyDescent="0.25">
      <c r="A204" s="61">
        <v>95845</v>
      </c>
      <c r="B204">
        <v>280</v>
      </c>
      <c r="C204">
        <v>7.4323206624561937</v>
      </c>
      <c r="D204" s="58" t="s">
        <v>52</v>
      </c>
      <c r="E204">
        <v>-99</v>
      </c>
      <c r="F204" t="s">
        <v>61</v>
      </c>
      <c r="G204" t="s">
        <v>845</v>
      </c>
      <c r="H204" t="s">
        <v>48</v>
      </c>
    </row>
    <row r="205" spans="1:8" x14ac:dyDescent="0.25">
      <c r="A205" s="61">
        <v>95845</v>
      </c>
      <c r="B205">
        <v>614</v>
      </c>
      <c r="C205">
        <v>0.25418729002288548</v>
      </c>
      <c r="D205" s="58" t="s">
        <v>52</v>
      </c>
      <c r="E205">
        <v>-99</v>
      </c>
      <c r="F205" t="s">
        <v>61</v>
      </c>
      <c r="G205" t="s">
        <v>845</v>
      </c>
      <c r="H205" t="s">
        <v>48</v>
      </c>
    </row>
    <row r="206" spans="1:8" x14ac:dyDescent="0.25">
      <c r="A206" s="61">
        <v>95845</v>
      </c>
      <c r="B206">
        <v>421</v>
      </c>
      <c r="C206">
        <v>5.3704282319036846E-3</v>
      </c>
      <c r="D206" s="58" t="s">
        <v>52</v>
      </c>
      <c r="E206">
        <v>-99</v>
      </c>
      <c r="F206" t="s">
        <v>61</v>
      </c>
      <c r="G206" t="s">
        <v>845</v>
      </c>
      <c r="H206" t="s">
        <v>48</v>
      </c>
    </row>
    <row r="207" spans="1:8" x14ac:dyDescent="0.25">
      <c r="A207" s="61">
        <v>95845</v>
      </c>
      <c r="B207">
        <v>3423</v>
      </c>
      <c r="C207">
        <v>1.4909938853305414E-3</v>
      </c>
      <c r="D207" s="58" t="s">
        <v>52</v>
      </c>
      <c r="E207">
        <v>-99</v>
      </c>
      <c r="F207" t="s">
        <v>61</v>
      </c>
      <c r="G207" t="s">
        <v>845</v>
      </c>
      <c r="H207" t="s">
        <v>48</v>
      </c>
    </row>
    <row r="208" spans="1:8" x14ac:dyDescent="0.25">
      <c r="A208" s="61">
        <v>95845</v>
      </c>
      <c r="B208">
        <v>48</v>
      </c>
      <c r="C208">
        <v>0.12397868189585472</v>
      </c>
      <c r="D208" s="58" t="s">
        <v>52</v>
      </c>
      <c r="E208">
        <v>-99</v>
      </c>
      <c r="F208" t="s">
        <v>61</v>
      </c>
      <c r="G208" t="s">
        <v>845</v>
      </c>
      <c r="H208" t="s">
        <v>48</v>
      </c>
    </row>
    <row r="209" spans="1:8" x14ac:dyDescent="0.25">
      <c r="A209" s="61">
        <v>95845</v>
      </c>
      <c r="B209">
        <v>3009</v>
      </c>
      <c r="C209">
        <v>0.18466116448120365</v>
      </c>
      <c r="D209" s="58" t="s">
        <v>52</v>
      </c>
      <c r="E209">
        <v>-99</v>
      </c>
      <c r="F209" t="s">
        <v>61</v>
      </c>
      <c r="G209" t="s">
        <v>845</v>
      </c>
      <c r="H209" t="s">
        <v>48</v>
      </c>
    </row>
    <row r="210" spans="1:8" x14ac:dyDescent="0.25">
      <c r="A210" s="61">
        <v>95845</v>
      </c>
      <c r="B210">
        <v>3008</v>
      </c>
      <c r="C210">
        <v>1.4536401194564967E-2</v>
      </c>
      <c r="D210" s="58" t="s">
        <v>52</v>
      </c>
      <c r="E210">
        <v>-99</v>
      </c>
      <c r="F210" t="s">
        <v>61</v>
      </c>
      <c r="G210" t="s">
        <v>845</v>
      </c>
      <c r="H210" t="s">
        <v>48</v>
      </c>
    </row>
    <row r="211" spans="1:8" x14ac:dyDescent="0.25">
      <c r="A211" s="61">
        <v>95845</v>
      </c>
      <c r="B211">
        <v>2640</v>
      </c>
      <c r="C211">
        <v>1.4873011841098889</v>
      </c>
      <c r="D211" s="58" t="s">
        <v>52</v>
      </c>
      <c r="E211">
        <v>-99</v>
      </c>
      <c r="F211" t="s">
        <v>61</v>
      </c>
      <c r="G211" t="s">
        <v>845</v>
      </c>
      <c r="H211" t="s">
        <v>48</v>
      </c>
    </row>
    <row r="212" spans="1:8" x14ac:dyDescent="0.25">
      <c r="A212" s="61">
        <v>95845</v>
      </c>
      <c r="B212">
        <v>511</v>
      </c>
      <c r="C212">
        <v>0.76796810710863894</v>
      </c>
      <c r="D212" s="58" t="s">
        <v>52</v>
      </c>
      <c r="E212">
        <v>-99</v>
      </c>
      <c r="F212" t="s">
        <v>61</v>
      </c>
      <c r="G212" t="s">
        <v>845</v>
      </c>
      <c r="H212" t="s">
        <v>48</v>
      </c>
    </row>
    <row r="213" spans="1:8" x14ac:dyDescent="0.25">
      <c r="A213" s="61">
        <v>95845</v>
      </c>
      <c r="B213">
        <v>3371</v>
      </c>
      <c r="C213">
        <v>0.98132801667491809</v>
      </c>
      <c r="D213" s="58" t="s">
        <v>52</v>
      </c>
      <c r="E213">
        <v>-99</v>
      </c>
      <c r="F213" t="s">
        <v>61</v>
      </c>
      <c r="G213" t="s">
        <v>845</v>
      </c>
      <c r="H213" t="s">
        <v>48</v>
      </c>
    </row>
    <row r="214" spans="1:8" x14ac:dyDescent="0.25">
      <c r="A214" s="61">
        <v>95845</v>
      </c>
      <c r="B214">
        <v>3424</v>
      </c>
      <c r="C214">
        <v>3.7181885371849722E-2</v>
      </c>
      <c r="D214" s="58" t="s">
        <v>52</v>
      </c>
      <c r="E214">
        <v>-99</v>
      </c>
      <c r="F214" t="s">
        <v>61</v>
      </c>
      <c r="G214" t="s">
        <v>845</v>
      </c>
      <c r="H214" t="s">
        <v>48</v>
      </c>
    </row>
    <row r="215" spans="1:8" x14ac:dyDescent="0.25">
      <c r="A215" s="61">
        <v>95845</v>
      </c>
      <c r="B215">
        <v>3425</v>
      </c>
      <c r="C215">
        <v>4.0688348298348664E-2</v>
      </c>
      <c r="D215" s="58" t="s">
        <v>52</v>
      </c>
      <c r="E215">
        <v>-99</v>
      </c>
      <c r="F215" t="s">
        <v>61</v>
      </c>
      <c r="G215" t="s">
        <v>845</v>
      </c>
      <c r="H215" t="s">
        <v>48</v>
      </c>
    </row>
    <row r="216" spans="1:8" x14ac:dyDescent="0.25">
      <c r="A216" s="61">
        <v>95845</v>
      </c>
      <c r="B216">
        <v>2562</v>
      </c>
      <c r="C216">
        <v>1.1675996408922025</v>
      </c>
      <c r="D216" s="58" t="s">
        <v>52</v>
      </c>
      <c r="E216">
        <v>-99</v>
      </c>
      <c r="F216" t="s">
        <v>61</v>
      </c>
      <c r="G216" t="s">
        <v>845</v>
      </c>
      <c r="H216" t="s">
        <v>48</v>
      </c>
    </row>
    <row r="217" spans="1:8" x14ac:dyDescent="0.25">
      <c r="A217" s="61">
        <v>95845</v>
      </c>
      <c r="B217">
        <v>2133</v>
      </c>
      <c r="C217">
        <v>9.4769537173940807E-2</v>
      </c>
      <c r="D217" s="58" t="s">
        <v>52</v>
      </c>
      <c r="E217">
        <v>-99</v>
      </c>
      <c r="F217" t="s">
        <v>61</v>
      </c>
      <c r="G217" t="s">
        <v>845</v>
      </c>
      <c r="H217" t="s">
        <v>48</v>
      </c>
    </row>
    <row r="218" spans="1:8" x14ac:dyDescent="0.25">
      <c r="A218" s="61">
        <v>95845</v>
      </c>
      <c r="B218">
        <v>3426</v>
      </c>
      <c r="C218">
        <v>3.3095150475967823E-3</v>
      </c>
      <c r="D218" s="58" t="s">
        <v>52</v>
      </c>
      <c r="E218">
        <v>-99</v>
      </c>
      <c r="F218" t="s">
        <v>61</v>
      </c>
      <c r="G218" t="s">
        <v>845</v>
      </c>
      <c r="H218" t="s">
        <v>48</v>
      </c>
    </row>
    <row r="219" spans="1:8" x14ac:dyDescent="0.25">
      <c r="A219" s="61">
        <v>95845</v>
      </c>
      <c r="B219">
        <v>1903</v>
      </c>
      <c r="C219">
        <v>1.018271169457825</v>
      </c>
      <c r="D219" s="58" t="s">
        <v>52</v>
      </c>
      <c r="E219">
        <v>-99</v>
      </c>
      <c r="F219" t="s">
        <v>61</v>
      </c>
      <c r="G219" t="s">
        <v>845</v>
      </c>
      <c r="H219" t="s">
        <v>48</v>
      </c>
    </row>
    <row r="220" spans="1:8" x14ac:dyDescent="0.25">
      <c r="A220" s="61">
        <v>95845</v>
      </c>
      <c r="B220">
        <v>536</v>
      </c>
      <c r="C220">
        <v>0.29938155321046006</v>
      </c>
      <c r="D220" s="58" t="s">
        <v>52</v>
      </c>
      <c r="E220">
        <v>-99</v>
      </c>
      <c r="F220" t="s">
        <v>61</v>
      </c>
      <c r="G220" t="s">
        <v>845</v>
      </c>
      <c r="H220" t="s">
        <v>48</v>
      </c>
    </row>
    <row r="221" spans="1:8" x14ac:dyDescent="0.25">
      <c r="A221" s="61">
        <v>95845</v>
      </c>
      <c r="B221">
        <v>3427</v>
      </c>
      <c r="C221">
        <v>5.9688947472126578E-3</v>
      </c>
      <c r="D221" s="58" t="s">
        <v>52</v>
      </c>
      <c r="E221">
        <v>-99</v>
      </c>
      <c r="F221" t="s">
        <v>61</v>
      </c>
      <c r="G221" t="s">
        <v>845</v>
      </c>
      <c r="H221" t="s">
        <v>48</v>
      </c>
    </row>
    <row r="222" spans="1:8" x14ac:dyDescent="0.25">
      <c r="A222" s="61">
        <v>95845</v>
      </c>
      <c r="B222">
        <v>2160</v>
      </c>
      <c r="C222">
        <v>1.6623660944711598</v>
      </c>
      <c r="D222" s="58" t="s">
        <v>52</v>
      </c>
      <c r="E222">
        <v>-99</v>
      </c>
      <c r="F222" t="s">
        <v>61</v>
      </c>
      <c r="G222" t="s">
        <v>845</v>
      </c>
      <c r="H222" t="s">
        <v>48</v>
      </c>
    </row>
    <row r="223" spans="1:8" x14ac:dyDescent="0.25">
      <c r="A223" s="61">
        <v>95845</v>
      </c>
      <c r="B223">
        <v>3175</v>
      </c>
      <c r="C223">
        <v>2.8571428101851811E-3</v>
      </c>
      <c r="D223" s="58" t="s">
        <v>52</v>
      </c>
      <c r="E223">
        <v>-99</v>
      </c>
      <c r="F223" t="s">
        <v>61</v>
      </c>
      <c r="G223" t="s">
        <v>845</v>
      </c>
      <c r="H223" t="s">
        <v>48</v>
      </c>
    </row>
    <row r="224" spans="1:8" x14ac:dyDescent="0.25">
      <c r="A224" s="61">
        <v>95845</v>
      </c>
      <c r="B224">
        <v>3428</v>
      </c>
      <c r="C224">
        <v>2.4142952638700588E-4</v>
      </c>
      <c r="D224" s="58" t="s">
        <v>52</v>
      </c>
      <c r="E224">
        <v>-99</v>
      </c>
      <c r="F224" t="s">
        <v>61</v>
      </c>
      <c r="G224" t="s">
        <v>845</v>
      </c>
      <c r="H224" t="s">
        <v>48</v>
      </c>
    </row>
    <row r="225" spans="1:8" x14ac:dyDescent="0.25">
      <c r="A225" s="61">
        <v>95845</v>
      </c>
      <c r="B225">
        <v>3404</v>
      </c>
      <c r="C225">
        <v>1.7803954184801323</v>
      </c>
      <c r="D225" s="58" t="s">
        <v>52</v>
      </c>
      <c r="E225">
        <v>-99</v>
      </c>
      <c r="F225" t="s">
        <v>61</v>
      </c>
      <c r="G225" t="s">
        <v>845</v>
      </c>
      <c r="H225" t="s">
        <v>48</v>
      </c>
    </row>
    <row r="226" spans="1:8" x14ac:dyDescent="0.25">
      <c r="A226" s="61">
        <v>95845</v>
      </c>
      <c r="B226">
        <v>302</v>
      </c>
      <c r="C226">
        <v>1.4414285561613731</v>
      </c>
      <c r="D226" s="58" t="s">
        <v>52</v>
      </c>
      <c r="E226">
        <v>-99</v>
      </c>
      <c r="F226" t="s">
        <v>61</v>
      </c>
      <c r="G226" t="s">
        <v>845</v>
      </c>
      <c r="H226" t="s">
        <v>48</v>
      </c>
    </row>
    <row r="227" spans="1:8" x14ac:dyDescent="0.25">
      <c r="A227" s="61">
        <v>95845</v>
      </c>
      <c r="B227">
        <v>2238</v>
      </c>
      <c r="C227">
        <v>7.2296538609658692E-2</v>
      </c>
      <c r="D227" s="58" t="s">
        <v>52</v>
      </c>
      <c r="E227">
        <v>-99</v>
      </c>
      <c r="F227" t="s">
        <v>61</v>
      </c>
      <c r="G227" t="s">
        <v>845</v>
      </c>
      <c r="H227" t="s">
        <v>48</v>
      </c>
    </row>
    <row r="228" spans="1:8" x14ac:dyDescent="0.25">
      <c r="A228" s="61">
        <v>95845</v>
      </c>
      <c r="B228">
        <v>3429</v>
      </c>
      <c r="C228">
        <v>0.45961942971531505</v>
      </c>
      <c r="D228" s="58" t="s">
        <v>52</v>
      </c>
      <c r="E228">
        <v>-99</v>
      </c>
      <c r="F228" t="s">
        <v>61</v>
      </c>
      <c r="G228" t="s">
        <v>845</v>
      </c>
      <c r="H228" t="s">
        <v>48</v>
      </c>
    </row>
    <row r="229" spans="1:8" x14ac:dyDescent="0.25">
      <c r="A229" s="61">
        <v>95845</v>
      </c>
      <c r="B229">
        <v>3430</v>
      </c>
      <c r="C229">
        <v>5.2404069059771199E-2</v>
      </c>
      <c r="D229" s="58" t="s">
        <v>52</v>
      </c>
      <c r="E229">
        <v>-99</v>
      </c>
      <c r="F229" t="s">
        <v>61</v>
      </c>
      <c r="G229" t="s">
        <v>845</v>
      </c>
      <c r="H229" t="s">
        <v>48</v>
      </c>
    </row>
    <row r="230" spans="1:8" x14ac:dyDescent="0.25">
      <c r="A230" s="61">
        <v>95845</v>
      </c>
      <c r="B230">
        <v>2641</v>
      </c>
      <c r="C230">
        <v>1.104542486242357</v>
      </c>
      <c r="D230" s="58" t="s">
        <v>52</v>
      </c>
      <c r="E230">
        <v>-99</v>
      </c>
      <c r="F230" t="s">
        <v>61</v>
      </c>
      <c r="G230" t="s">
        <v>845</v>
      </c>
      <c r="H230" t="s">
        <v>48</v>
      </c>
    </row>
    <row r="231" spans="1:8" x14ac:dyDescent="0.25">
      <c r="A231" s="61">
        <v>95845</v>
      </c>
      <c r="B231">
        <v>3431</v>
      </c>
      <c r="C231">
        <v>2.0991989367311358E-2</v>
      </c>
      <c r="D231" s="58" t="s">
        <v>52</v>
      </c>
      <c r="E231">
        <v>-99</v>
      </c>
      <c r="F231" t="s">
        <v>61</v>
      </c>
      <c r="G231" t="s">
        <v>845</v>
      </c>
      <c r="H231" t="s">
        <v>48</v>
      </c>
    </row>
    <row r="232" spans="1:8" x14ac:dyDescent="0.25">
      <c r="A232" s="61">
        <v>95845</v>
      </c>
      <c r="B232">
        <v>3432</v>
      </c>
      <c r="C232">
        <v>4.9536694537202414E-2</v>
      </c>
      <c r="D232" s="58" t="s">
        <v>52</v>
      </c>
      <c r="E232">
        <v>-99</v>
      </c>
      <c r="F232" t="s">
        <v>61</v>
      </c>
      <c r="G232" t="s">
        <v>845</v>
      </c>
      <c r="H232" t="s">
        <v>48</v>
      </c>
    </row>
    <row r="233" spans="1:8" x14ac:dyDescent="0.25">
      <c r="A233" s="61">
        <v>95845</v>
      </c>
      <c r="B233">
        <v>3433</v>
      </c>
      <c r="C233">
        <v>1.3739900200505044</v>
      </c>
      <c r="D233" s="58" t="s">
        <v>52</v>
      </c>
      <c r="E233">
        <v>-99</v>
      </c>
      <c r="F233" t="s">
        <v>61</v>
      </c>
      <c r="G233" t="s">
        <v>845</v>
      </c>
      <c r="H233" t="s">
        <v>48</v>
      </c>
    </row>
    <row r="234" spans="1:8" x14ac:dyDescent="0.25">
      <c r="A234" s="61">
        <v>95845</v>
      </c>
      <c r="B234">
        <v>3020</v>
      </c>
      <c r="C234">
        <v>0.41003485744990087</v>
      </c>
      <c r="D234" s="58" t="s">
        <v>52</v>
      </c>
      <c r="E234">
        <v>-99</v>
      </c>
      <c r="F234" t="s">
        <v>61</v>
      </c>
      <c r="G234" t="s">
        <v>845</v>
      </c>
      <c r="H234" t="s">
        <v>48</v>
      </c>
    </row>
    <row r="235" spans="1:8" x14ac:dyDescent="0.25">
      <c r="A235" s="61">
        <v>95845</v>
      </c>
      <c r="B235">
        <v>2144</v>
      </c>
      <c r="C235">
        <v>1.4245205964682148</v>
      </c>
      <c r="D235" s="58" t="s">
        <v>52</v>
      </c>
      <c r="E235">
        <v>-99</v>
      </c>
      <c r="F235" t="s">
        <v>61</v>
      </c>
      <c r="G235" t="s">
        <v>845</v>
      </c>
      <c r="H235" t="s">
        <v>48</v>
      </c>
    </row>
    <row r="236" spans="1:8" x14ac:dyDescent="0.25">
      <c r="A236" s="61">
        <v>95845</v>
      </c>
      <c r="B236">
        <v>2955</v>
      </c>
      <c r="C236">
        <v>0.11232031851641797</v>
      </c>
      <c r="D236" s="58" t="s">
        <v>52</v>
      </c>
      <c r="E236">
        <v>-99</v>
      </c>
      <c r="F236" t="s">
        <v>61</v>
      </c>
      <c r="G236" t="s">
        <v>845</v>
      </c>
      <c r="H236" t="s">
        <v>48</v>
      </c>
    </row>
    <row r="237" spans="1:8" x14ac:dyDescent="0.25">
      <c r="A237" s="61">
        <v>95845</v>
      </c>
      <c r="B237">
        <v>1825</v>
      </c>
      <c r="C237">
        <v>4.0971733769670865E-2</v>
      </c>
      <c r="D237" s="58" t="s">
        <v>52</v>
      </c>
      <c r="E237">
        <v>-99</v>
      </c>
      <c r="F237" t="s">
        <v>61</v>
      </c>
      <c r="G237" t="s">
        <v>845</v>
      </c>
      <c r="H237" t="s">
        <v>48</v>
      </c>
    </row>
    <row r="238" spans="1:8" x14ac:dyDescent="0.25">
      <c r="A238" s="61">
        <v>95845</v>
      </c>
      <c r="B238">
        <v>3434</v>
      </c>
      <c r="C238">
        <v>0.24981882979904416</v>
      </c>
      <c r="D238" s="58" t="s">
        <v>52</v>
      </c>
      <c r="E238">
        <v>-99</v>
      </c>
      <c r="F238" t="s">
        <v>61</v>
      </c>
      <c r="G238" t="s">
        <v>845</v>
      </c>
      <c r="H238" t="s">
        <v>48</v>
      </c>
    </row>
    <row r="239" spans="1:8" x14ac:dyDescent="0.25">
      <c r="A239" s="61">
        <v>95845</v>
      </c>
      <c r="B239">
        <v>1887</v>
      </c>
      <c r="C239">
        <v>1.2640482924113556E-3</v>
      </c>
      <c r="D239" s="58" t="s">
        <v>52</v>
      </c>
      <c r="E239">
        <v>-99</v>
      </c>
      <c r="F239" t="s">
        <v>61</v>
      </c>
      <c r="G239" t="s">
        <v>845</v>
      </c>
      <c r="H239" t="s">
        <v>48</v>
      </c>
    </row>
    <row r="240" spans="1:8" x14ac:dyDescent="0.25">
      <c r="A240" s="61">
        <v>95845</v>
      </c>
      <c r="B240">
        <v>3435</v>
      </c>
      <c r="C240">
        <v>6.075361928081717E-3</v>
      </c>
      <c r="D240" s="58" t="s">
        <v>52</v>
      </c>
      <c r="E240">
        <v>-99</v>
      </c>
      <c r="F240" t="s">
        <v>61</v>
      </c>
      <c r="G240" t="s">
        <v>845</v>
      </c>
      <c r="H240" t="s">
        <v>48</v>
      </c>
    </row>
    <row r="241" spans="1:8" x14ac:dyDescent="0.25">
      <c r="A241" s="61">
        <v>95845</v>
      </c>
      <c r="B241">
        <v>3370</v>
      </c>
      <c r="C241">
        <v>1.3323630607374086</v>
      </c>
      <c r="D241" s="58" t="s">
        <v>52</v>
      </c>
      <c r="E241">
        <v>-99</v>
      </c>
      <c r="F241" t="s">
        <v>61</v>
      </c>
      <c r="G241" t="s">
        <v>845</v>
      </c>
      <c r="H241" t="s">
        <v>48</v>
      </c>
    </row>
    <row r="242" spans="1:8" x14ac:dyDescent="0.25">
      <c r="A242" s="61">
        <v>95845</v>
      </c>
      <c r="B242">
        <v>717</v>
      </c>
      <c r="C242">
        <v>0.84420263690286845</v>
      </c>
      <c r="D242" s="58" t="s">
        <v>52</v>
      </c>
      <c r="E242">
        <v>-99</v>
      </c>
      <c r="F242" t="s">
        <v>61</v>
      </c>
      <c r="G242" t="s">
        <v>845</v>
      </c>
      <c r="H242" t="s">
        <v>48</v>
      </c>
    </row>
    <row r="243" spans="1:8" x14ac:dyDescent="0.25">
      <c r="A243" s="61">
        <v>95845</v>
      </c>
      <c r="B243">
        <v>3436</v>
      </c>
      <c r="C243">
        <v>8.8400920351029994E-3</v>
      </c>
      <c r="D243" s="58" t="s">
        <v>52</v>
      </c>
      <c r="E243">
        <v>-99</v>
      </c>
      <c r="F243" t="s">
        <v>61</v>
      </c>
      <c r="G243" t="s">
        <v>845</v>
      </c>
      <c r="H243" t="s">
        <v>48</v>
      </c>
    </row>
    <row r="244" spans="1:8" x14ac:dyDescent="0.25">
      <c r="A244" s="61">
        <v>95845</v>
      </c>
      <c r="B244">
        <v>3437</v>
      </c>
      <c r="C244">
        <v>4.7516095448403135E-2</v>
      </c>
      <c r="D244" s="58" t="s">
        <v>52</v>
      </c>
      <c r="E244">
        <v>-99</v>
      </c>
      <c r="F244" t="s">
        <v>61</v>
      </c>
      <c r="G244" t="s">
        <v>845</v>
      </c>
      <c r="H244" t="s">
        <v>48</v>
      </c>
    </row>
    <row r="245" spans="1:8" x14ac:dyDescent="0.25">
      <c r="A245" s="61">
        <v>95845</v>
      </c>
      <c r="B245">
        <v>2692</v>
      </c>
      <c r="C245">
        <v>8.1600034718017286E-3</v>
      </c>
      <c r="D245" s="58" t="s">
        <v>52</v>
      </c>
      <c r="E245">
        <v>-99</v>
      </c>
      <c r="F245" t="s">
        <v>61</v>
      </c>
      <c r="G245" t="s">
        <v>845</v>
      </c>
      <c r="H245" t="s">
        <v>48</v>
      </c>
    </row>
    <row r="246" spans="1:8" x14ac:dyDescent="0.25">
      <c r="A246" s="61">
        <v>95845</v>
      </c>
      <c r="B246">
        <v>663</v>
      </c>
      <c r="C246">
        <v>1.9622306838427397</v>
      </c>
      <c r="D246" s="58" t="s">
        <v>52</v>
      </c>
      <c r="E246">
        <v>-99</v>
      </c>
      <c r="F246" t="s">
        <v>61</v>
      </c>
      <c r="G246" t="s">
        <v>845</v>
      </c>
      <c r="H246" t="s">
        <v>48</v>
      </c>
    </row>
    <row r="247" spans="1:8" x14ac:dyDescent="0.25">
      <c r="A247" s="61">
        <v>95845</v>
      </c>
      <c r="B247">
        <v>3438</v>
      </c>
      <c r="C247">
        <v>3.3875350871800873E-2</v>
      </c>
      <c r="D247" s="58" t="s">
        <v>52</v>
      </c>
      <c r="E247">
        <v>-99</v>
      </c>
      <c r="F247" t="s">
        <v>61</v>
      </c>
      <c r="G247" t="s">
        <v>845</v>
      </c>
      <c r="H247" t="s">
        <v>48</v>
      </c>
    </row>
    <row r="248" spans="1:8" x14ac:dyDescent="0.25">
      <c r="A248" s="61">
        <v>95845</v>
      </c>
      <c r="B248">
        <v>3439</v>
      </c>
      <c r="C248">
        <v>2.59731141394062E-2</v>
      </c>
      <c r="D248" s="58" t="s">
        <v>52</v>
      </c>
      <c r="E248">
        <v>-99</v>
      </c>
      <c r="F248" t="s">
        <v>61</v>
      </c>
      <c r="G248" t="s">
        <v>845</v>
      </c>
      <c r="H248" t="s">
        <v>48</v>
      </c>
    </row>
    <row r="249" spans="1:8" x14ac:dyDescent="0.25">
      <c r="A249" s="61">
        <v>95845</v>
      </c>
      <c r="B249">
        <v>1670</v>
      </c>
      <c r="C249">
        <v>1.8531608642261068</v>
      </c>
      <c r="D249" s="58" t="s">
        <v>52</v>
      </c>
      <c r="E249">
        <v>-99</v>
      </c>
      <c r="F249" t="s">
        <v>61</v>
      </c>
      <c r="G249" t="s">
        <v>845</v>
      </c>
      <c r="H249" t="s">
        <v>48</v>
      </c>
    </row>
    <row r="250" spans="1:8" x14ac:dyDescent="0.25">
      <c r="A250" s="61">
        <v>95845</v>
      </c>
      <c r="B250">
        <v>2645</v>
      </c>
      <c r="C250">
        <v>0.67492128929322781</v>
      </c>
      <c r="D250" s="58" t="s">
        <v>52</v>
      </c>
      <c r="E250">
        <v>-99</v>
      </c>
      <c r="F250" t="s">
        <v>61</v>
      </c>
      <c r="G250" t="s">
        <v>845</v>
      </c>
      <c r="H250" t="s">
        <v>48</v>
      </c>
    </row>
    <row r="251" spans="1:8" x14ac:dyDescent="0.25">
      <c r="A251" s="61">
        <v>95845</v>
      </c>
      <c r="B251">
        <v>3440</v>
      </c>
      <c r="C251">
        <v>8.1469383671447931E-3</v>
      </c>
      <c r="D251" s="58" t="s">
        <v>52</v>
      </c>
      <c r="E251">
        <v>-99</v>
      </c>
      <c r="F251" t="s">
        <v>61</v>
      </c>
      <c r="G251" t="s">
        <v>845</v>
      </c>
      <c r="H251" t="s">
        <v>48</v>
      </c>
    </row>
    <row r="252" spans="1:8" x14ac:dyDescent="0.25">
      <c r="A252" s="61">
        <v>95845</v>
      </c>
      <c r="B252">
        <v>3441</v>
      </c>
      <c r="C252">
        <v>7.1845789688177245E-2</v>
      </c>
      <c r="D252" s="58" t="s">
        <v>52</v>
      </c>
      <c r="E252">
        <v>-99</v>
      </c>
      <c r="F252" t="s">
        <v>61</v>
      </c>
      <c r="G252" t="s">
        <v>845</v>
      </c>
      <c r="H252" t="s">
        <v>48</v>
      </c>
    </row>
    <row r="253" spans="1:8" x14ac:dyDescent="0.25">
      <c r="A253" s="61">
        <v>95845</v>
      </c>
      <c r="B253">
        <v>2105</v>
      </c>
      <c r="C253">
        <v>1.2899658376418959</v>
      </c>
      <c r="D253" s="58" t="s">
        <v>52</v>
      </c>
      <c r="E253">
        <v>-99</v>
      </c>
      <c r="F253" t="s">
        <v>61</v>
      </c>
      <c r="G253" t="s">
        <v>845</v>
      </c>
      <c r="H253" t="s">
        <v>48</v>
      </c>
    </row>
    <row r="254" spans="1:8" x14ac:dyDescent="0.25">
      <c r="A254" s="61">
        <v>95845</v>
      </c>
      <c r="B254">
        <v>387</v>
      </c>
      <c r="C254">
        <v>7.5174995336861491E-2</v>
      </c>
      <c r="D254" s="58" t="s">
        <v>52</v>
      </c>
      <c r="E254">
        <v>-99</v>
      </c>
      <c r="F254" t="s">
        <v>61</v>
      </c>
      <c r="G254" t="s">
        <v>845</v>
      </c>
      <c r="H254" t="s">
        <v>48</v>
      </c>
    </row>
    <row r="255" spans="1:8" x14ac:dyDescent="0.25">
      <c r="A255" s="61">
        <v>95845</v>
      </c>
      <c r="B255">
        <v>3442</v>
      </c>
      <c r="C255">
        <v>0.16886831864901158</v>
      </c>
      <c r="D255" s="58" t="s">
        <v>52</v>
      </c>
      <c r="E255">
        <v>-99</v>
      </c>
      <c r="F255" t="s">
        <v>61</v>
      </c>
      <c r="G255" t="s">
        <v>845</v>
      </c>
      <c r="H255" t="s">
        <v>48</v>
      </c>
    </row>
    <row r="256" spans="1:8" x14ac:dyDescent="0.25">
      <c r="A256" s="61">
        <v>95845</v>
      </c>
      <c r="B256">
        <v>541</v>
      </c>
      <c r="C256">
        <v>0.46872678029071096</v>
      </c>
      <c r="D256" s="58" t="s">
        <v>52</v>
      </c>
      <c r="E256">
        <v>-99</v>
      </c>
      <c r="F256" t="s">
        <v>61</v>
      </c>
      <c r="G256" t="s">
        <v>845</v>
      </c>
      <c r="H256" t="s">
        <v>48</v>
      </c>
    </row>
    <row r="257" spans="1:8" x14ac:dyDescent="0.25">
      <c r="A257" s="61">
        <v>95845</v>
      </c>
      <c r="B257">
        <v>840</v>
      </c>
      <c r="C257">
        <v>1.5834619105162637E-2</v>
      </c>
      <c r="D257" s="58" t="s">
        <v>52</v>
      </c>
      <c r="E257">
        <v>-99</v>
      </c>
      <c r="F257" t="s">
        <v>61</v>
      </c>
      <c r="G257" t="s">
        <v>845</v>
      </c>
      <c r="H257" t="s">
        <v>48</v>
      </c>
    </row>
    <row r="258" spans="1:8" x14ac:dyDescent="0.25">
      <c r="A258" s="61">
        <v>95845</v>
      </c>
      <c r="B258">
        <v>1901</v>
      </c>
      <c r="C258">
        <v>0.30371966487798163</v>
      </c>
      <c r="D258" s="58" t="s">
        <v>52</v>
      </c>
      <c r="E258">
        <v>-99</v>
      </c>
      <c r="F258" t="s">
        <v>61</v>
      </c>
      <c r="G258" t="s">
        <v>845</v>
      </c>
      <c r="H258" t="s">
        <v>48</v>
      </c>
    </row>
    <row r="259" spans="1:8" x14ac:dyDescent="0.25">
      <c r="A259" s="61">
        <v>95845</v>
      </c>
      <c r="B259">
        <v>3030</v>
      </c>
      <c r="C259">
        <v>3.8755157165820134E-2</v>
      </c>
      <c r="D259" s="58" t="s">
        <v>52</v>
      </c>
      <c r="E259">
        <v>-99</v>
      </c>
      <c r="F259" t="s">
        <v>61</v>
      </c>
      <c r="G259" t="s">
        <v>845</v>
      </c>
      <c r="H259" t="s">
        <v>48</v>
      </c>
    </row>
    <row r="260" spans="1:8" x14ac:dyDescent="0.25">
      <c r="A260" s="61">
        <v>95845</v>
      </c>
      <c r="B260">
        <v>992</v>
      </c>
      <c r="C260">
        <v>7.1349143184640543E-2</v>
      </c>
      <c r="D260" s="58" t="s">
        <v>52</v>
      </c>
      <c r="E260">
        <v>-99</v>
      </c>
      <c r="F260" t="s">
        <v>61</v>
      </c>
      <c r="G260" t="s">
        <v>845</v>
      </c>
      <c r="H260" t="s">
        <v>48</v>
      </c>
    </row>
    <row r="261" spans="1:8" x14ac:dyDescent="0.25">
      <c r="A261" s="61">
        <v>95845</v>
      </c>
      <c r="B261">
        <v>698</v>
      </c>
      <c r="C261">
        <v>0.29964145351070798</v>
      </c>
      <c r="D261" s="58" t="s">
        <v>52</v>
      </c>
      <c r="E261">
        <v>-99</v>
      </c>
      <c r="F261" t="s">
        <v>61</v>
      </c>
      <c r="G261" t="s">
        <v>845</v>
      </c>
      <c r="H261" t="s">
        <v>48</v>
      </c>
    </row>
    <row r="262" spans="1:8" x14ac:dyDescent="0.25">
      <c r="A262" s="61">
        <v>95845</v>
      </c>
      <c r="B262">
        <v>3443</v>
      </c>
      <c r="C262">
        <v>9.7664885051728483E-3</v>
      </c>
      <c r="D262" s="58" t="s">
        <v>52</v>
      </c>
      <c r="E262">
        <v>-99</v>
      </c>
      <c r="F262" t="s">
        <v>61</v>
      </c>
      <c r="G262" t="s">
        <v>845</v>
      </c>
      <c r="H262" t="s">
        <v>48</v>
      </c>
    </row>
    <row r="263" spans="1:8" x14ac:dyDescent="0.25">
      <c r="A263" s="61">
        <v>95845</v>
      </c>
      <c r="B263">
        <v>301</v>
      </c>
      <c r="C263">
        <v>0.32448367014762181</v>
      </c>
      <c r="D263" s="58" t="s">
        <v>52</v>
      </c>
      <c r="E263">
        <v>-99</v>
      </c>
      <c r="F263" t="s">
        <v>61</v>
      </c>
      <c r="G263" t="s">
        <v>845</v>
      </c>
      <c r="H263" t="s">
        <v>48</v>
      </c>
    </row>
    <row r="264" spans="1:8" x14ac:dyDescent="0.25">
      <c r="A264" s="61">
        <v>95845</v>
      </c>
      <c r="B264">
        <v>507</v>
      </c>
      <c r="C264">
        <v>0.40785572832135097</v>
      </c>
      <c r="D264" s="58" t="s">
        <v>52</v>
      </c>
      <c r="E264">
        <v>-99</v>
      </c>
      <c r="F264" t="s">
        <v>61</v>
      </c>
      <c r="G264" t="s">
        <v>845</v>
      </c>
      <c r="H264" t="s">
        <v>48</v>
      </c>
    </row>
    <row r="265" spans="1:8" x14ac:dyDescent="0.25">
      <c r="A265" s="61">
        <v>95845</v>
      </c>
      <c r="B265">
        <v>3359</v>
      </c>
      <c r="C265">
        <v>7.783540968575928E-3</v>
      </c>
      <c r="D265" s="58" t="s">
        <v>52</v>
      </c>
      <c r="E265">
        <v>-99</v>
      </c>
      <c r="F265" t="s">
        <v>61</v>
      </c>
      <c r="G265" t="s">
        <v>845</v>
      </c>
      <c r="H265" t="s">
        <v>48</v>
      </c>
    </row>
    <row r="266" spans="1:8" x14ac:dyDescent="0.25">
      <c r="A266" s="61">
        <v>95845</v>
      </c>
      <c r="B266">
        <v>3444</v>
      </c>
      <c r="C266">
        <v>1.8321918393535502E-2</v>
      </c>
      <c r="D266" s="58" t="s">
        <v>52</v>
      </c>
      <c r="E266">
        <v>-99</v>
      </c>
      <c r="F266" t="s">
        <v>61</v>
      </c>
      <c r="G266" t="s">
        <v>845</v>
      </c>
      <c r="H266" t="s">
        <v>48</v>
      </c>
    </row>
    <row r="267" spans="1:8" x14ac:dyDescent="0.25">
      <c r="A267" s="61">
        <v>95845</v>
      </c>
      <c r="B267">
        <v>3445</v>
      </c>
      <c r="C267">
        <v>1.7046753449132136E-2</v>
      </c>
      <c r="D267" s="58" t="s">
        <v>52</v>
      </c>
      <c r="E267">
        <v>-99</v>
      </c>
      <c r="F267" t="s">
        <v>61</v>
      </c>
      <c r="G267" t="s">
        <v>845</v>
      </c>
      <c r="H267" t="s">
        <v>48</v>
      </c>
    </row>
    <row r="268" spans="1:8" x14ac:dyDescent="0.25">
      <c r="A268" s="61">
        <v>95845</v>
      </c>
      <c r="B268">
        <v>3446</v>
      </c>
      <c r="C268">
        <v>0.28828580839005408</v>
      </c>
      <c r="D268" s="58" t="s">
        <v>52</v>
      </c>
      <c r="E268">
        <v>-99</v>
      </c>
      <c r="F268" t="s">
        <v>61</v>
      </c>
      <c r="G268" t="s">
        <v>845</v>
      </c>
      <c r="H268" t="s">
        <v>48</v>
      </c>
    </row>
    <row r="269" spans="1:8" x14ac:dyDescent="0.25">
      <c r="A269" s="61">
        <v>95845</v>
      </c>
      <c r="B269">
        <v>618</v>
      </c>
      <c r="C269">
        <v>1.4022863009411672</v>
      </c>
      <c r="D269" s="58" t="s">
        <v>52</v>
      </c>
      <c r="E269">
        <v>-99</v>
      </c>
      <c r="F269" t="s">
        <v>61</v>
      </c>
      <c r="G269" t="s">
        <v>845</v>
      </c>
      <c r="H269" t="s">
        <v>48</v>
      </c>
    </row>
    <row r="270" spans="1:8" x14ac:dyDescent="0.25">
      <c r="A270" s="61">
        <v>95845</v>
      </c>
      <c r="B270">
        <v>3447</v>
      </c>
      <c r="C270">
        <v>2.3255930422623035</v>
      </c>
      <c r="D270" s="58" t="s">
        <v>52</v>
      </c>
      <c r="E270">
        <v>-99</v>
      </c>
      <c r="F270" t="s">
        <v>61</v>
      </c>
      <c r="G270" t="s">
        <v>845</v>
      </c>
      <c r="H270" t="s">
        <v>48</v>
      </c>
    </row>
    <row r="271" spans="1:8" x14ac:dyDescent="0.25">
      <c r="A271" s="61">
        <v>95845</v>
      </c>
      <c r="B271">
        <v>3448</v>
      </c>
      <c r="C271">
        <v>2.2696806055211894E-2</v>
      </c>
      <c r="D271" s="58" t="s">
        <v>52</v>
      </c>
      <c r="E271">
        <v>-99</v>
      </c>
      <c r="F271" t="s">
        <v>61</v>
      </c>
      <c r="G271" t="s">
        <v>845</v>
      </c>
      <c r="H271" t="s">
        <v>48</v>
      </c>
    </row>
    <row r="272" spans="1:8" x14ac:dyDescent="0.25">
      <c r="A272" s="61">
        <v>95845</v>
      </c>
      <c r="B272">
        <v>3449</v>
      </c>
      <c r="C272">
        <v>0.36909309851672001</v>
      </c>
      <c r="D272" s="58" t="s">
        <v>52</v>
      </c>
      <c r="E272">
        <v>-99</v>
      </c>
      <c r="F272" t="s">
        <v>61</v>
      </c>
      <c r="G272" t="s">
        <v>845</v>
      </c>
      <c r="H272" t="s">
        <v>48</v>
      </c>
    </row>
    <row r="273" spans="1:8" x14ac:dyDescent="0.25">
      <c r="A273" s="61">
        <v>95845</v>
      </c>
      <c r="B273">
        <v>3450</v>
      </c>
      <c r="C273">
        <v>0.65844037948016154</v>
      </c>
      <c r="D273" s="58" t="s">
        <v>52</v>
      </c>
      <c r="E273">
        <v>-99</v>
      </c>
      <c r="F273" t="s">
        <v>61</v>
      </c>
      <c r="G273" t="s">
        <v>845</v>
      </c>
      <c r="H273" t="s">
        <v>48</v>
      </c>
    </row>
    <row r="274" spans="1:8" x14ac:dyDescent="0.25">
      <c r="A274" s="61">
        <v>95845</v>
      </c>
      <c r="B274">
        <v>3451</v>
      </c>
      <c r="C274">
        <v>4.2767538726922502E-2</v>
      </c>
      <c r="D274" s="58" t="s">
        <v>52</v>
      </c>
      <c r="E274">
        <v>-99</v>
      </c>
      <c r="F274" t="s">
        <v>61</v>
      </c>
      <c r="G274" t="s">
        <v>845</v>
      </c>
      <c r="H274" t="s">
        <v>48</v>
      </c>
    </row>
    <row r="275" spans="1:8" x14ac:dyDescent="0.25">
      <c r="A275" s="61">
        <v>95845</v>
      </c>
      <c r="B275">
        <v>3452</v>
      </c>
      <c r="C275">
        <v>4.8253388995156592E-3</v>
      </c>
      <c r="D275" s="58" t="s">
        <v>52</v>
      </c>
      <c r="E275">
        <v>-99</v>
      </c>
      <c r="F275" t="s">
        <v>61</v>
      </c>
      <c r="G275" t="s">
        <v>845</v>
      </c>
      <c r="H275" t="s">
        <v>48</v>
      </c>
    </row>
    <row r="276" spans="1:8" x14ac:dyDescent="0.25">
      <c r="A276" s="61">
        <v>95845</v>
      </c>
      <c r="B276">
        <v>3402</v>
      </c>
      <c r="C276">
        <v>0.27428372023651798</v>
      </c>
      <c r="D276" s="58" t="s">
        <v>52</v>
      </c>
      <c r="E276">
        <v>-99</v>
      </c>
      <c r="F276" t="s">
        <v>61</v>
      </c>
      <c r="G276" t="s">
        <v>845</v>
      </c>
      <c r="H276" t="s">
        <v>48</v>
      </c>
    </row>
    <row r="277" spans="1:8" x14ac:dyDescent="0.25">
      <c r="A277" s="61">
        <v>95845</v>
      </c>
      <c r="B277">
        <v>3453</v>
      </c>
      <c r="C277">
        <v>0.68159452241369523</v>
      </c>
      <c r="D277" s="58" t="s">
        <v>52</v>
      </c>
      <c r="E277">
        <v>-99</v>
      </c>
      <c r="F277" t="s">
        <v>61</v>
      </c>
      <c r="G277" t="s">
        <v>845</v>
      </c>
      <c r="H277" t="s">
        <v>48</v>
      </c>
    </row>
    <row r="278" spans="1:8" x14ac:dyDescent="0.25">
      <c r="A278" s="61">
        <v>95845</v>
      </c>
      <c r="B278">
        <v>3454</v>
      </c>
      <c r="C278">
        <v>0.11733925229117671</v>
      </c>
      <c r="D278" s="58" t="s">
        <v>52</v>
      </c>
      <c r="E278">
        <v>-99</v>
      </c>
      <c r="F278" t="s">
        <v>61</v>
      </c>
      <c r="G278" t="s">
        <v>845</v>
      </c>
      <c r="H278" t="s">
        <v>48</v>
      </c>
    </row>
    <row r="279" spans="1:8" x14ac:dyDescent="0.25">
      <c r="A279" s="61">
        <v>95845</v>
      </c>
      <c r="B279">
        <v>1018</v>
      </c>
      <c r="C279">
        <v>3.1074979731039898E-2</v>
      </c>
      <c r="D279" s="58" t="s">
        <v>52</v>
      </c>
      <c r="E279">
        <v>-99</v>
      </c>
      <c r="F279" t="s">
        <v>61</v>
      </c>
      <c r="G279" t="s">
        <v>845</v>
      </c>
      <c r="H279" t="s">
        <v>48</v>
      </c>
    </row>
    <row r="280" spans="1:8" x14ac:dyDescent="0.25">
      <c r="A280" s="61">
        <v>95845</v>
      </c>
      <c r="B280">
        <v>3455</v>
      </c>
      <c r="C280">
        <v>0.36114021447017342</v>
      </c>
      <c r="D280" s="58" t="s">
        <v>52</v>
      </c>
      <c r="E280">
        <v>-99</v>
      </c>
      <c r="F280" t="s">
        <v>61</v>
      </c>
      <c r="G280" t="s">
        <v>845</v>
      </c>
      <c r="H280" t="s">
        <v>48</v>
      </c>
    </row>
    <row r="281" spans="1:8" x14ac:dyDescent="0.25">
      <c r="A281" s="61">
        <v>95845</v>
      </c>
      <c r="B281">
        <v>486</v>
      </c>
      <c r="C281">
        <v>0.10823427806108184</v>
      </c>
      <c r="D281" s="58" t="s">
        <v>52</v>
      </c>
      <c r="E281">
        <v>-99</v>
      </c>
      <c r="F281" t="s">
        <v>61</v>
      </c>
      <c r="G281" t="s">
        <v>845</v>
      </c>
      <c r="H281" t="s">
        <v>48</v>
      </c>
    </row>
    <row r="282" spans="1:8" x14ac:dyDescent="0.25">
      <c r="A282" s="61">
        <v>95845</v>
      </c>
      <c r="B282">
        <v>3456</v>
      </c>
      <c r="C282">
        <v>4.2639885817916633E-2</v>
      </c>
      <c r="D282" s="58" t="s">
        <v>52</v>
      </c>
      <c r="E282">
        <v>-99</v>
      </c>
      <c r="F282" t="s">
        <v>61</v>
      </c>
      <c r="G282" t="s">
        <v>845</v>
      </c>
      <c r="H282" t="s">
        <v>48</v>
      </c>
    </row>
    <row r="283" spans="1:8" x14ac:dyDescent="0.25">
      <c r="A283" s="61">
        <v>95845</v>
      </c>
      <c r="B283">
        <v>3457</v>
      </c>
      <c r="C283">
        <v>8.4435333292088542E-3</v>
      </c>
      <c r="D283" s="58" t="s">
        <v>52</v>
      </c>
      <c r="E283">
        <v>-99</v>
      </c>
      <c r="F283" t="s">
        <v>61</v>
      </c>
      <c r="G283" t="s">
        <v>845</v>
      </c>
      <c r="H283" t="s">
        <v>48</v>
      </c>
    </row>
    <row r="284" spans="1:8" x14ac:dyDescent="0.25">
      <c r="A284" s="61">
        <v>95845</v>
      </c>
      <c r="B284">
        <v>3458</v>
      </c>
      <c r="C284">
        <v>3.2606411696143402E-2</v>
      </c>
      <c r="D284" s="58" t="s">
        <v>52</v>
      </c>
      <c r="E284">
        <v>-99</v>
      </c>
      <c r="F284" t="s">
        <v>61</v>
      </c>
      <c r="G284" t="s">
        <v>845</v>
      </c>
      <c r="H284" t="s">
        <v>48</v>
      </c>
    </row>
    <row r="285" spans="1:8" x14ac:dyDescent="0.25">
      <c r="A285" s="61">
        <v>95845</v>
      </c>
      <c r="B285">
        <v>3459</v>
      </c>
      <c r="C285">
        <v>0.12578605989355979</v>
      </c>
      <c r="D285" s="58" t="s">
        <v>52</v>
      </c>
      <c r="E285">
        <v>-99</v>
      </c>
      <c r="F285" t="s">
        <v>61</v>
      </c>
      <c r="G285" t="s">
        <v>845</v>
      </c>
      <c r="H285" t="s">
        <v>48</v>
      </c>
    </row>
    <row r="286" spans="1:8" x14ac:dyDescent="0.25">
      <c r="A286" s="61">
        <v>95845</v>
      </c>
      <c r="B286">
        <v>485</v>
      </c>
      <c r="C286">
        <v>0.16979633145321238</v>
      </c>
      <c r="D286" s="58" t="s">
        <v>52</v>
      </c>
      <c r="E286">
        <v>-99</v>
      </c>
      <c r="F286" t="s">
        <v>61</v>
      </c>
      <c r="G286" t="s">
        <v>845</v>
      </c>
      <c r="H286" t="s">
        <v>48</v>
      </c>
    </row>
    <row r="287" spans="1:8" x14ac:dyDescent="0.25">
      <c r="A287" s="61">
        <v>95845</v>
      </c>
      <c r="B287">
        <v>3460</v>
      </c>
      <c r="C287">
        <v>4.0202065705166237E-3</v>
      </c>
      <c r="D287" s="58" t="s">
        <v>52</v>
      </c>
      <c r="E287">
        <v>-99</v>
      </c>
      <c r="F287" t="s">
        <v>61</v>
      </c>
      <c r="G287" t="s">
        <v>845</v>
      </c>
      <c r="H287" t="s">
        <v>48</v>
      </c>
    </row>
    <row r="288" spans="1:8" x14ac:dyDescent="0.25">
      <c r="A288" s="61">
        <v>95845</v>
      </c>
      <c r="B288">
        <v>716</v>
      </c>
      <c r="C288">
        <v>0.43046106351115321</v>
      </c>
      <c r="D288" s="58" t="s">
        <v>52</v>
      </c>
      <c r="E288">
        <v>-99</v>
      </c>
      <c r="F288" t="s">
        <v>61</v>
      </c>
      <c r="G288" t="s">
        <v>845</v>
      </c>
      <c r="H288" t="s">
        <v>48</v>
      </c>
    </row>
    <row r="289" spans="1:8" x14ac:dyDescent="0.25">
      <c r="A289" s="61">
        <v>95845</v>
      </c>
      <c r="B289">
        <v>326</v>
      </c>
      <c r="C289">
        <v>0.17398259788151102</v>
      </c>
      <c r="D289" s="58" t="s">
        <v>52</v>
      </c>
      <c r="E289">
        <v>-99</v>
      </c>
      <c r="F289" t="s">
        <v>61</v>
      </c>
      <c r="G289" t="s">
        <v>845</v>
      </c>
      <c r="H289" t="s">
        <v>48</v>
      </c>
    </row>
    <row r="290" spans="1:8" x14ac:dyDescent="0.25">
      <c r="A290" s="61">
        <v>95845</v>
      </c>
      <c r="B290">
        <v>1762</v>
      </c>
      <c r="C290">
        <v>0.26964499501879607</v>
      </c>
      <c r="D290" s="58" t="s">
        <v>52</v>
      </c>
      <c r="E290">
        <v>-99</v>
      </c>
      <c r="F290" t="s">
        <v>61</v>
      </c>
      <c r="G290" t="s">
        <v>845</v>
      </c>
      <c r="H290" t="s">
        <v>48</v>
      </c>
    </row>
    <row r="291" spans="1:8" x14ac:dyDescent="0.25">
      <c r="A291" s="61">
        <v>95845</v>
      </c>
      <c r="B291">
        <v>3461</v>
      </c>
      <c r="C291">
        <v>0.37206903603409175</v>
      </c>
      <c r="D291" s="58" t="s">
        <v>52</v>
      </c>
      <c r="E291">
        <v>-99</v>
      </c>
      <c r="F291" t="s">
        <v>61</v>
      </c>
      <c r="G291" t="s">
        <v>845</v>
      </c>
      <c r="H291" t="s">
        <v>48</v>
      </c>
    </row>
    <row r="292" spans="1:8" x14ac:dyDescent="0.25">
      <c r="A292" s="61">
        <v>95845</v>
      </c>
      <c r="B292">
        <v>2206</v>
      </c>
      <c r="C292">
        <v>2.7070877043178367E-2</v>
      </c>
      <c r="D292" s="58" t="s">
        <v>52</v>
      </c>
      <c r="E292">
        <v>-99</v>
      </c>
      <c r="F292" t="s">
        <v>61</v>
      </c>
      <c r="G292" t="s">
        <v>845</v>
      </c>
      <c r="H292" t="s">
        <v>48</v>
      </c>
    </row>
    <row r="293" spans="1:8" x14ac:dyDescent="0.25">
      <c r="A293" s="61">
        <v>95845</v>
      </c>
      <c r="B293">
        <v>3462</v>
      </c>
      <c r="C293">
        <v>0.25121146095954089</v>
      </c>
      <c r="D293" s="58" t="s">
        <v>52</v>
      </c>
      <c r="E293">
        <v>-99</v>
      </c>
      <c r="F293" t="s">
        <v>61</v>
      </c>
      <c r="G293" t="s">
        <v>845</v>
      </c>
      <c r="H293" t="s">
        <v>48</v>
      </c>
    </row>
    <row r="294" spans="1:8" x14ac:dyDescent="0.25">
      <c r="A294" s="61">
        <v>95845</v>
      </c>
      <c r="B294">
        <v>947</v>
      </c>
      <c r="C294">
        <v>1.2591928897321691</v>
      </c>
      <c r="D294" s="58" t="s">
        <v>52</v>
      </c>
      <c r="E294">
        <v>-99</v>
      </c>
      <c r="F294" t="s">
        <v>61</v>
      </c>
      <c r="G294" t="s">
        <v>845</v>
      </c>
      <c r="H294" t="s">
        <v>48</v>
      </c>
    </row>
    <row r="295" spans="1:8" x14ac:dyDescent="0.25">
      <c r="A295" s="61">
        <v>95845</v>
      </c>
      <c r="B295">
        <v>3369</v>
      </c>
      <c r="C295">
        <v>2.0601303586360897</v>
      </c>
      <c r="D295" s="58" t="s">
        <v>52</v>
      </c>
      <c r="E295">
        <v>-99</v>
      </c>
      <c r="F295" t="s">
        <v>61</v>
      </c>
      <c r="G295" t="s">
        <v>845</v>
      </c>
      <c r="H295" t="s">
        <v>48</v>
      </c>
    </row>
    <row r="296" spans="1:8" x14ac:dyDescent="0.25">
      <c r="A296" s="61">
        <v>95845</v>
      </c>
      <c r="B296">
        <v>3358</v>
      </c>
      <c r="C296">
        <v>3.5038367320906032E-2</v>
      </c>
      <c r="D296" s="58" t="s">
        <v>52</v>
      </c>
      <c r="E296">
        <v>-99</v>
      </c>
      <c r="F296" t="s">
        <v>61</v>
      </c>
      <c r="G296" t="s">
        <v>845</v>
      </c>
      <c r="H296" t="s">
        <v>48</v>
      </c>
    </row>
    <row r="297" spans="1:8" x14ac:dyDescent="0.25">
      <c r="A297" s="61">
        <v>95845</v>
      </c>
      <c r="B297">
        <v>3463</v>
      </c>
      <c r="C297">
        <v>8.7417630313324523E-4</v>
      </c>
      <c r="D297" s="58" t="s">
        <v>52</v>
      </c>
      <c r="E297">
        <v>-99</v>
      </c>
      <c r="F297" t="s">
        <v>61</v>
      </c>
      <c r="G297" t="s">
        <v>845</v>
      </c>
      <c r="H297" t="s">
        <v>48</v>
      </c>
    </row>
    <row r="298" spans="1:8" x14ac:dyDescent="0.25">
      <c r="A298" s="61">
        <v>95845</v>
      </c>
      <c r="B298">
        <v>3464</v>
      </c>
      <c r="C298">
        <v>4.349374517894548E-3</v>
      </c>
      <c r="D298" s="58" t="s">
        <v>52</v>
      </c>
      <c r="E298">
        <v>-99</v>
      </c>
      <c r="F298" t="s">
        <v>61</v>
      </c>
      <c r="G298" t="s">
        <v>845</v>
      </c>
      <c r="H298" t="s">
        <v>48</v>
      </c>
    </row>
    <row r="299" spans="1:8" x14ac:dyDescent="0.25">
      <c r="A299" s="61">
        <v>95845</v>
      </c>
      <c r="B299">
        <v>1820</v>
      </c>
      <c r="C299">
        <v>0.92431541312412524</v>
      </c>
      <c r="D299" s="58" t="s">
        <v>52</v>
      </c>
      <c r="E299">
        <v>-99</v>
      </c>
      <c r="F299" t="s">
        <v>61</v>
      </c>
      <c r="G299" t="s">
        <v>845</v>
      </c>
      <c r="H299" t="s">
        <v>48</v>
      </c>
    </row>
    <row r="300" spans="1:8" x14ac:dyDescent="0.25">
      <c r="A300" s="61">
        <v>95845</v>
      </c>
      <c r="B300">
        <v>3465</v>
      </c>
      <c r="C300">
        <v>0.45850896218554954</v>
      </c>
      <c r="D300" s="58" t="s">
        <v>52</v>
      </c>
      <c r="E300">
        <v>-99</v>
      </c>
      <c r="F300" t="s">
        <v>61</v>
      </c>
      <c r="G300" t="s">
        <v>845</v>
      </c>
      <c r="H300" t="s">
        <v>48</v>
      </c>
    </row>
    <row r="301" spans="1:8" x14ac:dyDescent="0.25">
      <c r="A301" s="61">
        <v>95845</v>
      </c>
      <c r="B301">
        <v>611</v>
      </c>
      <c r="C301">
        <v>0.26694213560942165</v>
      </c>
      <c r="D301" s="58" t="s">
        <v>52</v>
      </c>
      <c r="E301">
        <v>-99</v>
      </c>
      <c r="F301" t="s">
        <v>61</v>
      </c>
      <c r="G301" t="s">
        <v>845</v>
      </c>
      <c r="H301" t="s">
        <v>48</v>
      </c>
    </row>
    <row r="302" spans="1:8" x14ac:dyDescent="0.25">
      <c r="A302" s="61">
        <v>95845</v>
      </c>
      <c r="B302">
        <v>410</v>
      </c>
      <c r="C302">
        <v>0.11599406154934086</v>
      </c>
      <c r="D302" s="58" t="s">
        <v>52</v>
      </c>
      <c r="E302">
        <v>-99</v>
      </c>
      <c r="F302" t="s">
        <v>61</v>
      </c>
      <c r="G302" t="s">
        <v>845</v>
      </c>
      <c r="H302" t="s">
        <v>48</v>
      </c>
    </row>
    <row r="303" spans="1:8" x14ac:dyDescent="0.25">
      <c r="A303" s="61">
        <v>95845</v>
      </c>
      <c r="B303">
        <v>3466</v>
      </c>
      <c r="C303">
        <v>1.419400779194057E-2</v>
      </c>
      <c r="D303" s="58" t="s">
        <v>52</v>
      </c>
      <c r="E303">
        <v>-99</v>
      </c>
      <c r="F303" t="s">
        <v>61</v>
      </c>
      <c r="G303" t="s">
        <v>845</v>
      </c>
      <c r="H303" t="s">
        <v>48</v>
      </c>
    </row>
    <row r="304" spans="1:8" x14ac:dyDescent="0.25">
      <c r="A304" s="61">
        <v>95845</v>
      </c>
      <c r="B304">
        <v>3033</v>
      </c>
      <c r="C304">
        <v>0.18654856296096631</v>
      </c>
      <c r="D304" s="58" t="s">
        <v>52</v>
      </c>
      <c r="E304">
        <v>-99</v>
      </c>
      <c r="F304" t="s">
        <v>61</v>
      </c>
      <c r="G304" t="s">
        <v>845</v>
      </c>
      <c r="H304" t="s">
        <v>48</v>
      </c>
    </row>
    <row r="305" spans="1:8" x14ac:dyDescent="0.25">
      <c r="A305" s="61">
        <v>95845</v>
      </c>
      <c r="B305">
        <v>547</v>
      </c>
      <c r="C305">
        <v>0.13961423393819622</v>
      </c>
      <c r="D305" s="58" t="s">
        <v>52</v>
      </c>
      <c r="E305">
        <v>-99</v>
      </c>
      <c r="F305" t="s">
        <v>61</v>
      </c>
      <c r="G305" t="s">
        <v>845</v>
      </c>
      <c r="H305" t="s">
        <v>48</v>
      </c>
    </row>
    <row r="306" spans="1:8" x14ac:dyDescent="0.25">
      <c r="A306" s="61">
        <v>95845</v>
      </c>
      <c r="B306">
        <v>3467</v>
      </c>
      <c r="C306">
        <v>0.18033782062727338</v>
      </c>
      <c r="D306" s="58" t="s">
        <v>52</v>
      </c>
      <c r="E306">
        <v>-99</v>
      </c>
      <c r="F306" t="s">
        <v>61</v>
      </c>
      <c r="G306" t="s">
        <v>845</v>
      </c>
      <c r="H306" t="s">
        <v>48</v>
      </c>
    </row>
    <row r="307" spans="1:8" x14ac:dyDescent="0.25">
      <c r="A307" s="61">
        <v>95845</v>
      </c>
      <c r="B307">
        <v>315</v>
      </c>
      <c r="C307">
        <v>0.1469949768443066</v>
      </c>
      <c r="D307" s="58" t="s">
        <v>52</v>
      </c>
      <c r="E307">
        <v>-99</v>
      </c>
      <c r="F307" t="s">
        <v>61</v>
      </c>
      <c r="G307" t="s">
        <v>845</v>
      </c>
      <c r="H307" t="s">
        <v>48</v>
      </c>
    </row>
    <row r="308" spans="1:8" x14ac:dyDescent="0.25">
      <c r="A308" s="61">
        <v>95845</v>
      </c>
      <c r="B308">
        <v>2499</v>
      </c>
      <c r="C308">
        <v>0.27856913516446075</v>
      </c>
      <c r="D308" s="58" t="s">
        <v>52</v>
      </c>
      <c r="E308">
        <v>-99</v>
      </c>
      <c r="F308" t="s">
        <v>61</v>
      </c>
      <c r="G308" t="s">
        <v>845</v>
      </c>
      <c r="H308" t="s">
        <v>48</v>
      </c>
    </row>
    <row r="309" spans="1:8" x14ac:dyDescent="0.25">
      <c r="A309" s="61">
        <v>95845</v>
      </c>
      <c r="B309">
        <v>588</v>
      </c>
      <c r="C309">
        <v>2.9901511076084479</v>
      </c>
      <c r="D309" s="58" t="s">
        <v>52</v>
      </c>
      <c r="E309">
        <v>-99</v>
      </c>
      <c r="F309" t="s">
        <v>61</v>
      </c>
      <c r="G309" t="s">
        <v>845</v>
      </c>
      <c r="H309" t="s">
        <v>48</v>
      </c>
    </row>
    <row r="310" spans="1:8" x14ac:dyDescent="0.25">
      <c r="A310" s="61">
        <v>95845</v>
      </c>
      <c r="B310">
        <v>3468</v>
      </c>
      <c r="C310">
        <v>2.0337717950010929E-2</v>
      </c>
      <c r="D310" s="58" t="s">
        <v>52</v>
      </c>
      <c r="E310">
        <v>-99</v>
      </c>
      <c r="F310" t="s">
        <v>61</v>
      </c>
      <c r="G310" t="s">
        <v>845</v>
      </c>
      <c r="H310" t="s">
        <v>48</v>
      </c>
    </row>
    <row r="311" spans="1:8" x14ac:dyDescent="0.25">
      <c r="A311" s="61">
        <v>95845</v>
      </c>
      <c r="B311">
        <v>646</v>
      </c>
      <c r="C311">
        <v>0.89748929549788803</v>
      </c>
      <c r="D311" s="58" t="s">
        <v>52</v>
      </c>
      <c r="E311">
        <v>-99</v>
      </c>
      <c r="F311" t="s">
        <v>61</v>
      </c>
      <c r="G311" t="s">
        <v>845</v>
      </c>
      <c r="H311" t="s">
        <v>48</v>
      </c>
    </row>
    <row r="312" spans="1:8" x14ac:dyDescent="0.25">
      <c r="A312" s="61">
        <v>95845</v>
      </c>
      <c r="B312">
        <v>556</v>
      </c>
      <c r="C312">
        <v>0.1254959673749815</v>
      </c>
      <c r="D312" s="58" t="s">
        <v>52</v>
      </c>
      <c r="E312">
        <v>-99</v>
      </c>
      <c r="F312" t="s">
        <v>61</v>
      </c>
      <c r="G312" t="s">
        <v>845</v>
      </c>
      <c r="H312" t="s">
        <v>48</v>
      </c>
    </row>
    <row r="313" spans="1:8" x14ac:dyDescent="0.25">
      <c r="A313" s="61">
        <v>95845</v>
      </c>
      <c r="B313">
        <v>955</v>
      </c>
      <c r="C313">
        <v>0.53727006521897114</v>
      </c>
      <c r="D313" s="58" t="s">
        <v>52</v>
      </c>
      <c r="E313">
        <v>-99</v>
      </c>
      <c r="F313" t="s">
        <v>61</v>
      </c>
      <c r="G313" t="s">
        <v>845</v>
      </c>
      <c r="H313" t="s">
        <v>48</v>
      </c>
    </row>
    <row r="314" spans="1:8" x14ac:dyDescent="0.25">
      <c r="A314" s="61">
        <v>95845</v>
      </c>
      <c r="B314">
        <v>3469</v>
      </c>
      <c r="C314">
        <v>8.4884410494219548E-2</v>
      </c>
      <c r="D314" s="58" t="s">
        <v>52</v>
      </c>
      <c r="E314">
        <v>-99</v>
      </c>
      <c r="F314" t="s">
        <v>61</v>
      </c>
      <c r="G314" t="s">
        <v>845</v>
      </c>
      <c r="H314" t="s">
        <v>48</v>
      </c>
    </row>
    <row r="315" spans="1:8" x14ac:dyDescent="0.25">
      <c r="A315" s="61">
        <v>95845</v>
      </c>
      <c r="B315">
        <v>3470</v>
      </c>
      <c r="C315">
        <v>5.8139505628149291E-2</v>
      </c>
      <c r="D315" s="58" t="s">
        <v>52</v>
      </c>
      <c r="E315">
        <v>-99</v>
      </c>
      <c r="F315" t="s">
        <v>61</v>
      </c>
      <c r="G315" t="s">
        <v>845</v>
      </c>
      <c r="H315" t="s">
        <v>48</v>
      </c>
    </row>
    <row r="316" spans="1:8" x14ac:dyDescent="0.25">
      <c r="A316" s="61">
        <v>95845</v>
      </c>
      <c r="B316">
        <v>3471</v>
      </c>
      <c r="C316">
        <v>0.14643022515202558</v>
      </c>
      <c r="D316" s="58" t="s">
        <v>52</v>
      </c>
      <c r="E316">
        <v>-99</v>
      </c>
      <c r="F316" t="s">
        <v>61</v>
      </c>
      <c r="G316" t="s">
        <v>845</v>
      </c>
      <c r="H316" t="s">
        <v>48</v>
      </c>
    </row>
    <row r="317" spans="1:8" x14ac:dyDescent="0.25">
      <c r="A317" s="61">
        <v>95845</v>
      </c>
      <c r="B317">
        <v>3077</v>
      </c>
      <c r="C317">
        <v>9.2058146935255589E-2</v>
      </c>
      <c r="D317" s="58" t="s">
        <v>52</v>
      </c>
      <c r="E317">
        <v>-99</v>
      </c>
      <c r="F317" t="s">
        <v>61</v>
      </c>
      <c r="G317" t="s">
        <v>845</v>
      </c>
      <c r="H317" t="s">
        <v>48</v>
      </c>
    </row>
    <row r="318" spans="1:8" x14ac:dyDescent="0.25">
      <c r="A318" s="61">
        <v>95845</v>
      </c>
      <c r="B318">
        <v>3472</v>
      </c>
      <c r="C318">
        <v>4.8579196303960327E-2</v>
      </c>
      <c r="D318" s="58" t="s">
        <v>52</v>
      </c>
      <c r="E318">
        <v>-99</v>
      </c>
      <c r="F318" t="s">
        <v>61</v>
      </c>
      <c r="G318" t="s">
        <v>845</v>
      </c>
      <c r="H318" t="s">
        <v>48</v>
      </c>
    </row>
    <row r="319" spans="1:8" x14ac:dyDescent="0.25">
      <c r="A319" s="61">
        <v>95845</v>
      </c>
      <c r="B319">
        <v>2426</v>
      </c>
      <c r="C319">
        <v>0.48293739235406091</v>
      </c>
      <c r="D319" s="58" t="s">
        <v>52</v>
      </c>
      <c r="E319">
        <v>-99</v>
      </c>
      <c r="F319" t="s">
        <v>61</v>
      </c>
      <c r="G319" t="s">
        <v>845</v>
      </c>
      <c r="H319" t="s">
        <v>48</v>
      </c>
    </row>
    <row r="320" spans="1:8" x14ac:dyDescent="0.25">
      <c r="A320" s="61">
        <v>95845</v>
      </c>
      <c r="B320">
        <v>3368</v>
      </c>
      <c r="C320">
        <v>1.2388007050069083</v>
      </c>
      <c r="D320" s="58" t="s">
        <v>52</v>
      </c>
      <c r="E320">
        <v>-99</v>
      </c>
      <c r="F320" t="s">
        <v>61</v>
      </c>
      <c r="G320" t="s">
        <v>845</v>
      </c>
      <c r="H320" t="s">
        <v>48</v>
      </c>
    </row>
    <row r="321" spans="1:8" x14ac:dyDescent="0.25">
      <c r="A321" s="61">
        <v>95845</v>
      </c>
      <c r="B321">
        <v>3473</v>
      </c>
      <c r="C321">
        <v>0.47684799599203942</v>
      </c>
      <c r="D321" s="58" t="s">
        <v>52</v>
      </c>
      <c r="E321">
        <v>-99</v>
      </c>
      <c r="F321" t="s">
        <v>61</v>
      </c>
      <c r="G321" t="s">
        <v>845</v>
      </c>
      <c r="H321" t="s">
        <v>48</v>
      </c>
    </row>
    <row r="322" spans="1:8" x14ac:dyDescent="0.25">
      <c r="A322" s="61">
        <v>95845</v>
      </c>
      <c r="B322">
        <v>847</v>
      </c>
      <c r="C322">
        <v>3.4228885646608573E-2</v>
      </c>
      <c r="D322" s="58" t="s">
        <v>52</v>
      </c>
      <c r="E322">
        <v>-99</v>
      </c>
      <c r="F322" t="s">
        <v>61</v>
      </c>
      <c r="G322" t="s">
        <v>845</v>
      </c>
      <c r="H322" t="s">
        <v>48</v>
      </c>
    </row>
    <row r="323" spans="1:8" x14ac:dyDescent="0.25">
      <c r="A323" s="61">
        <v>95845</v>
      </c>
      <c r="B323">
        <v>330</v>
      </c>
      <c r="C323">
        <v>9.1336492183138177E-2</v>
      </c>
      <c r="D323" s="58" t="s">
        <v>52</v>
      </c>
      <c r="E323">
        <v>-99</v>
      </c>
      <c r="F323" t="s">
        <v>61</v>
      </c>
      <c r="G323" t="s">
        <v>845</v>
      </c>
      <c r="H323" t="s">
        <v>48</v>
      </c>
    </row>
    <row r="324" spans="1:8" x14ac:dyDescent="0.25">
      <c r="A324" s="61">
        <v>95845</v>
      </c>
      <c r="B324">
        <v>3401</v>
      </c>
      <c r="C324">
        <v>0.23687351678046892</v>
      </c>
      <c r="D324" s="58" t="s">
        <v>52</v>
      </c>
      <c r="E324">
        <v>-99</v>
      </c>
      <c r="F324" t="s">
        <v>61</v>
      </c>
      <c r="G324" t="s">
        <v>845</v>
      </c>
      <c r="H324" t="s">
        <v>48</v>
      </c>
    </row>
    <row r="325" spans="1:8" x14ac:dyDescent="0.25">
      <c r="A325" s="61">
        <v>95845</v>
      </c>
      <c r="B325">
        <v>969</v>
      </c>
      <c r="C325">
        <v>7.3838741936272795E-2</v>
      </c>
      <c r="D325" s="58" t="s">
        <v>52</v>
      </c>
      <c r="E325">
        <v>-99</v>
      </c>
      <c r="F325" t="s">
        <v>61</v>
      </c>
      <c r="G325" t="s">
        <v>845</v>
      </c>
      <c r="H325" t="s">
        <v>48</v>
      </c>
    </row>
    <row r="326" spans="1:8" x14ac:dyDescent="0.25">
      <c r="A326" s="61">
        <v>95845</v>
      </c>
      <c r="B326">
        <v>2758</v>
      </c>
      <c r="C326">
        <v>1.9295662341318617E-2</v>
      </c>
      <c r="D326" s="58" t="s">
        <v>52</v>
      </c>
      <c r="E326">
        <v>-99</v>
      </c>
      <c r="F326" t="s">
        <v>61</v>
      </c>
      <c r="G326" t="s">
        <v>845</v>
      </c>
      <c r="H326" t="s">
        <v>48</v>
      </c>
    </row>
    <row r="327" spans="1:8" x14ac:dyDescent="0.25">
      <c r="A327" s="61">
        <v>95845</v>
      </c>
      <c r="B327">
        <v>2332</v>
      </c>
      <c r="C327">
        <v>8.6439764097272567E-2</v>
      </c>
      <c r="D327" s="58" t="s">
        <v>52</v>
      </c>
      <c r="E327">
        <v>-99</v>
      </c>
      <c r="F327" t="s">
        <v>61</v>
      </c>
      <c r="G327" t="s">
        <v>845</v>
      </c>
      <c r="H327" t="s">
        <v>48</v>
      </c>
    </row>
    <row r="328" spans="1:8" x14ac:dyDescent="0.25">
      <c r="A328" s="61">
        <v>95845</v>
      </c>
      <c r="B328">
        <v>997</v>
      </c>
      <c r="C328">
        <v>8.4299623905055299E-3</v>
      </c>
      <c r="D328" s="58" t="s">
        <v>52</v>
      </c>
      <c r="E328">
        <v>-99</v>
      </c>
      <c r="F328" t="s">
        <v>61</v>
      </c>
      <c r="G328" t="s">
        <v>845</v>
      </c>
      <c r="H328" t="s">
        <v>48</v>
      </c>
    </row>
    <row r="329" spans="1:8" x14ac:dyDescent="0.25">
      <c r="A329" s="61">
        <v>95845</v>
      </c>
      <c r="B329">
        <v>3474</v>
      </c>
      <c r="C329">
        <v>2.4865055471022912E-2</v>
      </c>
      <c r="D329" s="58" t="s">
        <v>52</v>
      </c>
      <c r="E329">
        <v>-99</v>
      </c>
      <c r="F329" t="s">
        <v>61</v>
      </c>
      <c r="G329" t="s">
        <v>845</v>
      </c>
      <c r="H329" t="s">
        <v>48</v>
      </c>
    </row>
    <row r="330" spans="1:8" x14ac:dyDescent="0.25">
      <c r="A330" s="61">
        <v>95845</v>
      </c>
      <c r="B330">
        <v>935</v>
      </c>
      <c r="C330">
        <v>0.35525727152419556</v>
      </c>
      <c r="D330" s="58" t="s">
        <v>52</v>
      </c>
      <c r="E330">
        <v>-99</v>
      </c>
      <c r="F330" t="s">
        <v>61</v>
      </c>
      <c r="G330" t="s">
        <v>845</v>
      </c>
      <c r="H330" t="s">
        <v>48</v>
      </c>
    </row>
    <row r="331" spans="1:8" x14ac:dyDescent="0.25">
      <c r="A331" s="61">
        <v>95845</v>
      </c>
      <c r="B331">
        <v>3367</v>
      </c>
      <c r="C331">
        <v>0.51689989310301776</v>
      </c>
      <c r="D331" s="58" t="s">
        <v>52</v>
      </c>
      <c r="E331">
        <v>-99</v>
      </c>
      <c r="F331" t="s">
        <v>61</v>
      </c>
      <c r="G331" t="s">
        <v>845</v>
      </c>
      <c r="H331" t="s">
        <v>48</v>
      </c>
    </row>
    <row r="332" spans="1:8" x14ac:dyDescent="0.25">
      <c r="A332" s="61">
        <v>95845</v>
      </c>
      <c r="B332">
        <v>3357</v>
      </c>
      <c r="C332">
        <v>7.954563082261179E-2</v>
      </c>
      <c r="D332" s="58" t="s">
        <v>52</v>
      </c>
      <c r="E332">
        <v>-99</v>
      </c>
      <c r="F332" t="s">
        <v>61</v>
      </c>
      <c r="G332" t="s">
        <v>845</v>
      </c>
      <c r="H332" t="s">
        <v>48</v>
      </c>
    </row>
    <row r="333" spans="1:8" x14ac:dyDescent="0.25">
      <c r="A333" s="61">
        <v>95845</v>
      </c>
      <c r="B333">
        <v>3475</v>
      </c>
      <c r="C333">
        <v>1.7813793639913665E-2</v>
      </c>
      <c r="D333" s="58" t="s">
        <v>52</v>
      </c>
      <c r="E333">
        <v>-99</v>
      </c>
      <c r="F333" t="s">
        <v>61</v>
      </c>
      <c r="G333" t="s">
        <v>845</v>
      </c>
      <c r="H333" t="s">
        <v>48</v>
      </c>
    </row>
    <row r="334" spans="1:8" x14ac:dyDescent="0.25">
      <c r="A334" s="61">
        <v>95845</v>
      </c>
      <c r="B334">
        <v>3366</v>
      </c>
      <c r="C334">
        <v>4.1289277430025993E-2</v>
      </c>
      <c r="D334" s="58" t="s">
        <v>52</v>
      </c>
      <c r="E334">
        <v>-99</v>
      </c>
      <c r="F334" t="s">
        <v>61</v>
      </c>
      <c r="G334" t="s">
        <v>845</v>
      </c>
      <c r="H334" t="s">
        <v>48</v>
      </c>
    </row>
    <row r="335" spans="1:8" x14ac:dyDescent="0.25">
      <c r="A335" s="61">
        <v>95845</v>
      </c>
      <c r="B335">
        <v>3040</v>
      </c>
      <c r="C335">
        <v>0.50225605042528843</v>
      </c>
      <c r="D335" s="58" t="s">
        <v>52</v>
      </c>
      <c r="E335">
        <v>-99</v>
      </c>
      <c r="F335" t="s">
        <v>61</v>
      </c>
      <c r="G335" t="s">
        <v>845</v>
      </c>
      <c r="H335" t="s">
        <v>48</v>
      </c>
    </row>
    <row r="336" spans="1:8" x14ac:dyDescent="0.25">
      <c r="A336" s="61">
        <v>95846</v>
      </c>
      <c r="B336">
        <v>529</v>
      </c>
      <c r="C336">
        <v>9.1928755459912566</v>
      </c>
      <c r="D336" s="58" t="s">
        <v>52</v>
      </c>
      <c r="E336">
        <v>-99</v>
      </c>
      <c r="F336" t="s">
        <v>61</v>
      </c>
      <c r="G336" t="s">
        <v>845</v>
      </c>
      <c r="H336" t="s">
        <v>48</v>
      </c>
    </row>
    <row r="337" spans="1:8" x14ac:dyDescent="0.25">
      <c r="A337" s="61">
        <v>95846</v>
      </c>
      <c r="B337">
        <v>3360</v>
      </c>
      <c r="C337">
        <v>4.4672137475328381E-2</v>
      </c>
      <c r="D337" s="58" t="s">
        <v>52</v>
      </c>
      <c r="E337">
        <v>-99</v>
      </c>
      <c r="F337" t="s">
        <v>61</v>
      </c>
      <c r="G337" t="s">
        <v>845</v>
      </c>
      <c r="H337" t="s">
        <v>48</v>
      </c>
    </row>
    <row r="338" spans="1:8" x14ac:dyDescent="0.25">
      <c r="A338" s="61">
        <v>95846</v>
      </c>
      <c r="B338">
        <v>282</v>
      </c>
      <c r="C338">
        <v>1.0722425742054198</v>
      </c>
      <c r="D338" s="58" t="s">
        <v>52</v>
      </c>
      <c r="E338">
        <v>-99</v>
      </c>
      <c r="F338" t="s">
        <v>61</v>
      </c>
      <c r="G338" t="s">
        <v>845</v>
      </c>
      <c r="H338" t="s">
        <v>48</v>
      </c>
    </row>
    <row r="339" spans="1:8" x14ac:dyDescent="0.25">
      <c r="A339" s="61">
        <v>95846</v>
      </c>
      <c r="B339">
        <v>2999</v>
      </c>
      <c r="C339">
        <v>0.79268127232963936</v>
      </c>
      <c r="D339" s="58" t="s">
        <v>52</v>
      </c>
      <c r="E339">
        <v>-99</v>
      </c>
      <c r="F339" t="s">
        <v>61</v>
      </c>
      <c r="G339" t="s">
        <v>845</v>
      </c>
      <c r="H339" t="s">
        <v>48</v>
      </c>
    </row>
    <row r="340" spans="1:8" x14ac:dyDescent="0.25">
      <c r="A340" s="61">
        <v>95846</v>
      </c>
      <c r="B340">
        <v>452</v>
      </c>
      <c r="C340">
        <v>1.6509275286133975</v>
      </c>
      <c r="D340" s="58" t="s">
        <v>52</v>
      </c>
      <c r="E340">
        <v>-99</v>
      </c>
      <c r="F340" t="s">
        <v>61</v>
      </c>
      <c r="G340" t="s">
        <v>845</v>
      </c>
      <c r="H340" t="s">
        <v>48</v>
      </c>
    </row>
    <row r="341" spans="1:8" x14ac:dyDescent="0.25">
      <c r="A341" s="61">
        <v>95846</v>
      </c>
      <c r="B341">
        <v>3417</v>
      </c>
      <c r="C341">
        <v>2.2737337821804263E-3</v>
      </c>
      <c r="D341" s="58" t="s">
        <v>52</v>
      </c>
      <c r="E341">
        <v>-99</v>
      </c>
      <c r="F341" t="s">
        <v>61</v>
      </c>
      <c r="G341" t="s">
        <v>845</v>
      </c>
      <c r="H341" t="s">
        <v>48</v>
      </c>
    </row>
    <row r="342" spans="1:8" x14ac:dyDescent="0.25">
      <c r="A342" s="61">
        <v>95846</v>
      </c>
      <c r="B342">
        <v>465</v>
      </c>
      <c r="C342">
        <v>7.4470978854759977</v>
      </c>
      <c r="D342" s="58" t="s">
        <v>52</v>
      </c>
      <c r="E342">
        <v>-99</v>
      </c>
      <c r="F342" t="s">
        <v>61</v>
      </c>
      <c r="G342" t="s">
        <v>845</v>
      </c>
      <c r="H342" t="s">
        <v>48</v>
      </c>
    </row>
    <row r="343" spans="1:8" x14ac:dyDescent="0.25">
      <c r="A343" s="61">
        <v>95846</v>
      </c>
      <c r="B343">
        <v>531</v>
      </c>
      <c r="C343">
        <v>3.7648326248352437</v>
      </c>
      <c r="D343" s="58" t="s">
        <v>52</v>
      </c>
      <c r="E343">
        <v>-99</v>
      </c>
      <c r="F343" t="s">
        <v>61</v>
      </c>
      <c r="G343" t="s">
        <v>845</v>
      </c>
      <c r="H343" t="s">
        <v>48</v>
      </c>
    </row>
    <row r="344" spans="1:8" x14ac:dyDescent="0.25">
      <c r="A344" s="61">
        <v>95846</v>
      </c>
      <c r="B344">
        <v>42</v>
      </c>
      <c r="C344">
        <v>0.21575883505289456</v>
      </c>
      <c r="D344" s="58" t="s">
        <v>52</v>
      </c>
      <c r="E344">
        <v>-99</v>
      </c>
      <c r="F344" t="s">
        <v>61</v>
      </c>
      <c r="G344" t="s">
        <v>845</v>
      </c>
      <c r="H344" t="s">
        <v>48</v>
      </c>
    </row>
    <row r="345" spans="1:8" x14ac:dyDescent="0.25">
      <c r="A345" s="61">
        <v>95846</v>
      </c>
      <c r="B345">
        <v>1902</v>
      </c>
      <c r="C345">
        <v>0.17627035194355922</v>
      </c>
      <c r="D345" s="58" t="s">
        <v>52</v>
      </c>
      <c r="E345">
        <v>-99</v>
      </c>
      <c r="F345" t="s">
        <v>61</v>
      </c>
      <c r="G345" t="s">
        <v>845</v>
      </c>
      <c r="H345" t="s">
        <v>48</v>
      </c>
    </row>
    <row r="346" spans="1:8" x14ac:dyDescent="0.25">
      <c r="A346" s="61">
        <v>95846</v>
      </c>
      <c r="B346">
        <v>678</v>
      </c>
      <c r="C346">
        <v>1.3762602483532773</v>
      </c>
      <c r="D346" s="58" t="s">
        <v>52</v>
      </c>
      <c r="E346">
        <v>-99</v>
      </c>
      <c r="F346" t="s">
        <v>61</v>
      </c>
      <c r="G346" t="s">
        <v>845</v>
      </c>
      <c r="H346" t="s">
        <v>48</v>
      </c>
    </row>
    <row r="347" spans="1:8" x14ac:dyDescent="0.25">
      <c r="A347" s="61">
        <v>95846</v>
      </c>
      <c r="B347">
        <v>498</v>
      </c>
      <c r="C347">
        <v>1.3661703245118166</v>
      </c>
      <c r="D347" s="58" t="s">
        <v>52</v>
      </c>
      <c r="E347">
        <v>-99</v>
      </c>
      <c r="F347" t="s">
        <v>61</v>
      </c>
      <c r="G347" t="s">
        <v>845</v>
      </c>
      <c r="H347" t="s">
        <v>48</v>
      </c>
    </row>
    <row r="348" spans="1:8" x14ac:dyDescent="0.25">
      <c r="A348" s="61">
        <v>95846</v>
      </c>
      <c r="B348">
        <v>3418</v>
      </c>
      <c r="C348">
        <v>1.6250948685459381E-2</v>
      </c>
      <c r="D348" s="58" t="s">
        <v>52</v>
      </c>
      <c r="E348">
        <v>-99</v>
      </c>
      <c r="F348" t="s">
        <v>61</v>
      </c>
      <c r="G348" t="s">
        <v>845</v>
      </c>
      <c r="H348" t="s">
        <v>48</v>
      </c>
    </row>
    <row r="349" spans="1:8" x14ac:dyDescent="0.25">
      <c r="A349" s="61">
        <v>95846</v>
      </c>
      <c r="B349">
        <v>279</v>
      </c>
      <c r="C349">
        <v>2.297878822180333</v>
      </c>
      <c r="D349" s="58" t="s">
        <v>52</v>
      </c>
      <c r="E349">
        <v>-99</v>
      </c>
      <c r="F349" t="s">
        <v>61</v>
      </c>
      <c r="G349" t="s">
        <v>845</v>
      </c>
      <c r="H349" t="s">
        <v>48</v>
      </c>
    </row>
    <row r="350" spans="1:8" x14ac:dyDescent="0.25">
      <c r="A350" s="61">
        <v>95846</v>
      </c>
      <c r="B350">
        <v>3073</v>
      </c>
      <c r="C350">
        <v>2.7754820601105065E-2</v>
      </c>
      <c r="D350" s="58" t="s">
        <v>52</v>
      </c>
      <c r="E350">
        <v>-99</v>
      </c>
      <c r="F350" t="s">
        <v>61</v>
      </c>
      <c r="G350" t="s">
        <v>845</v>
      </c>
      <c r="H350" t="s">
        <v>48</v>
      </c>
    </row>
    <row r="351" spans="1:8" x14ac:dyDescent="0.25">
      <c r="A351" s="61">
        <v>95846</v>
      </c>
      <c r="B351">
        <v>2085</v>
      </c>
      <c r="C351">
        <v>4.434701352832816E-4</v>
      </c>
      <c r="D351" s="58" t="s">
        <v>52</v>
      </c>
      <c r="E351">
        <v>-99</v>
      </c>
      <c r="F351" t="s">
        <v>61</v>
      </c>
      <c r="G351" t="s">
        <v>845</v>
      </c>
      <c r="H351" t="s">
        <v>48</v>
      </c>
    </row>
    <row r="352" spans="1:8" x14ac:dyDescent="0.25">
      <c r="A352" s="61">
        <v>95846</v>
      </c>
      <c r="B352">
        <v>466</v>
      </c>
      <c r="C352">
        <v>1.1474306157689798</v>
      </c>
      <c r="D352" s="58" t="s">
        <v>52</v>
      </c>
      <c r="E352">
        <v>-99</v>
      </c>
      <c r="F352" t="s">
        <v>61</v>
      </c>
      <c r="G352" t="s">
        <v>845</v>
      </c>
      <c r="H352" t="s">
        <v>48</v>
      </c>
    </row>
    <row r="353" spans="1:8" x14ac:dyDescent="0.25">
      <c r="A353" s="61">
        <v>95846</v>
      </c>
      <c r="B353">
        <v>442</v>
      </c>
      <c r="C353">
        <v>0.15902435961290984</v>
      </c>
      <c r="D353" s="58" t="s">
        <v>52</v>
      </c>
      <c r="E353">
        <v>-99</v>
      </c>
      <c r="F353" t="s">
        <v>61</v>
      </c>
      <c r="G353" t="s">
        <v>845</v>
      </c>
      <c r="H353" t="s">
        <v>48</v>
      </c>
    </row>
    <row r="354" spans="1:8" x14ac:dyDescent="0.25">
      <c r="A354" s="61">
        <v>95846</v>
      </c>
      <c r="B354">
        <v>540</v>
      </c>
      <c r="C354">
        <v>2.7776897989278623E-2</v>
      </c>
      <c r="D354" s="58" t="s">
        <v>52</v>
      </c>
      <c r="E354">
        <v>-99</v>
      </c>
      <c r="F354" t="s">
        <v>61</v>
      </c>
      <c r="G354" t="s">
        <v>845</v>
      </c>
      <c r="H354" t="s">
        <v>48</v>
      </c>
    </row>
    <row r="355" spans="1:8" x14ac:dyDescent="0.25">
      <c r="A355" s="61">
        <v>95846</v>
      </c>
      <c r="B355">
        <v>3309</v>
      </c>
      <c r="C355">
        <v>2.0661123246285625E-3</v>
      </c>
      <c r="D355" s="58" t="s">
        <v>52</v>
      </c>
      <c r="E355">
        <v>-99</v>
      </c>
      <c r="F355" t="s">
        <v>61</v>
      </c>
      <c r="G355" t="s">
        <v>845</v>
      </c>
      <c r="H355" t="s">
        <v>48</v>
      </c>
    </row>
    <row r="356" spans="1:8" x14ac:dyDescent="0.25">
      <c r="A356" s="61">
        <v>95846</v>
      </c>
      <c r="B356">
        <v>3419</v>
      </c>
      <c r="C356">
        <v>4.7764797225230658E-3</v>
      </c>
      <c r="D356" s="58" t="s">
        <v>52</v>
      </c>
      <c r="E356">
        <v>-99</v>
      </c>
      <c r="F356" t="s">
        <v>61</v>
      </c>
      <c r="G356" t="s">
        <v>845</v>
      </c>
      <c r="H356" t="s">
        <v>48</v>
      </c>
    </row>
    <row r="357" spans="1:8" x14ac:dyDescent="0.25">
      <c r="A357" s="61">
        <v>95846</v>
      </c>
      <c r="B357">
        <v>770</v>
      </c>
      <c r="C357">
        <v>0.18024073515583811</v>
      </c>
      <c r="D357" s="58" t="s">
        <v>52</v>
      </c>
      <c r="E357">
        <v>-99</v>
      </c>
      <c r="F357" t="s">
        <v>61</v>
      </c>
      <c r="G357" t="s">
        <v>845</v>
      </c>
      <c r="H357" t="s">
        <v>48</v>
      </c>
    </row>
    <row r="358" spans="1:8" x14ac:dyDescent="0.25">
      <c r="A358" s="61">
        <v>95846</v>
      </c>
      <c r="B358">
        <v>285</v>
      </c>
      <c r="C358">
        <v>8.5808926861632773E-2</v>
      </c>
      <c r="D358" s="58" t="s">
        <v>52</v>
      </c>
      <c r="E358">
        <v>-99</v>
      </c>
      <c r="F358" t="s">
        <v>61</v>
      </c>
      <c r="G358" t="s">
        <v>845</v>
      </c>
      <c r="H358" t="s">
        <v>48</v>
      </c>
    </row>
    <row r="359" spans="1:8" x14ac:dyDescent="0.25">
      <c r="A359" s="61">
        <v>95846</v>
      </c>
      <c r="B359">
        <v>3420</v>
      </c>
      <c r="C359">
        <v>0.10971148183361587</v>
      </c>
      <c r="D359" s="58" t="s">
        <v>52</v>
      </c>
      <c r="E359">
        <v>-99</v>
      </c>
      <c r="F359" t="s">
        <v>61</v>
      </c>
      <c r="G359" t="s">
        <v>845</v>
      </c>
      <c r="H359" t="s">
        <v>48</v>
      </c>
    </row>
    <row r="360" spans="1:8" x14ac:dyDescent="0.25">
      <c r="A360" s="61">
        <v>95846</v>
      </c>
      <c r="B360">
        <v>46</v>
      </c>
      <c r="C360">
        <v>0.85012086188898262</v>
      </c>
      <c r="D360" s="58" t="s">
        <v>52</v>
      </c>
      <c r="E360">
        <v>-99</v>
      </c>
      <c r="F360" t="s">
        <v>61</v>
      </c>
      <c r="G360" t="s">
        <v>845</v>
      </c>
      <c r="H360" t="s">
        <v>48</v>
      </c>
    </row>
    <row r="361" spans="1:8" x14ac:dyDescent="0.25">
      <c r="A361" s="61">
        <v>95846</v>
      </c>
      <c r="B361">
        <v>3007</v>
      </c>
      <c r="C361">
        <v>3.4497201768592653E-2</v>
      </c>
      <c r="D361" s="58" t="s">
        <v>52</v>
      </c>
      <c r="E361">
        <v>-99</v>
      </c>
      <c r="F361" t="s">
        <v>61</v>
      </c>
      <c r="G361" t="s">
        <v>845</v>
      </c>
      <c r="H361" t="s">
        <v>48</v>
      </c>
    </row>
    <row r="362" spans="1:8" x14ac:dyDescent="0.25">
      <c r="A362" s="61">
        <v>95846</v>
      </c>
      <c r="B362">
        <v>283</v>
      </c>
      <c r="C362">
        <v>2.5946061136081351</v>
      </c>
      <c r="D362" s="58" t="s">
        <v>52</v>
      </c>
      <c r="E362">
        <v>-99</v>
      </c>
      <c r="F362" t="s">
        <v>61</v>
      </c>
      <c r="G362" t="s">
        <v>845</v>
      </c>
      <c r="H362" t="s">
        <v>48</v>
      </c>
    </row>
    <row r="363" spans="1:8" x14ac:dyDescent="0.25">
      <c r="A363" s="61">
        <v>95846</v>
      </c>
      <c r="B363">
        <v>2120</v>
      </c>
      <c r="C363">
        <v>0.47667481199738904</v>
      </c>
      <c r="D363" s="58" t="s">
        <v>52</v>
      </c>
      <c r="E363">
        <v>-99</v>
      </c>
      <c r="F363" t="s">
        <v>61</v>
      </c>
      <c r="G363" t="s">
        <v>845</v>
      </c>
      <c r="H363" t="s">
        <v>48</v>
      </c>
    </row>
    <row r="364" spans="1:8" x14ac:dyDescent="0.25">
      <c r="A364" s="61">
        <v>95846</v>
      </c>
      <c r="B364">
        <v>3421</v>
      </c>
      <c r="C364">
        <v>3.6236294872640941E-2</v>
      </c>
      <c r="D364" s="58" t="s">
        <v>52</v>
      </c>
      <c r="E364">
        <v>-99</v>
      </c>
      <c r="F364" t="s">
        <v>61</v>
      </c>
      <c r="G364" t="s">
        <v>845</v>
      </c>
      <c r="H364" t="s">
        <v>48</v>
      </c>
    </row>
    <row r="365" spans="1:8" x14ac:dyDescent="0.25">
      <c r="A365" s="61">
        <v>95846</v>
      </c>
      <c r="B365">
        <v>3422</v>
      </c>
      <c r="C365">
        <v>6.020857493062204E-3</v>
      </c>
      <c r="D365" s="58" t="s">
        <v>52</v>
      </c>
      <c r="E365">
        <v>-99</v>
      </c>
      <c r="F365" t="s">
        <v>61</v>
      </c>
      <c r="G365" t="s">
        <v>845</v>
      </c>
      <c r="H365" t="s">
        <v>48</v>
      </c>
    </row>
    <row r="366" spans="1:8" x14ac:dyDescent="0.25">
      <c r="A366" s="61">
        <v>95846</v>
      </c>
      <c r="B366">
        <v>839</v>
      </c>
      <c r="C366">
        <v>0.79892581413922181</v>
      </c>
      <c r="D366" s="58" t="s">
        <v>52</v>
      </c>
      <c r="E366">
        <v>-99</v>
      </c>
      <c r="F366" t="s">
        <v>61</v>
      </c>
      <c r="G366" t="s">
        <v>845</v>
      </c>
      <c r="H366" t="s">
        <v>48</v>
      </c>
    </row>
    <row r="367" spans="1:8" x14ac:dyDescent="0.25">
      <c r="A367" s="61">
        <v>95846</v>
      </c>
      <c r="B367">
        <v>281</v>
      </c>
      <c r="C367">
        <v>1.0717567039330089</v>
      </c>
      <c r="D367" s="58" t="s">
        <v>52</v>
      </c>
      <c r="E367">
        <v>-99</v>
      </c>
      <c r="F367" t="s">
        <v>61</v>
      </c>
      <c r="G367" t="s">
        <v>845</v>
      </c>
      <c r="H367" t="s">
        <v>48</v>
      </c>
    </row>
    <row r="368" spans="1:8" x14ac:dyDescent="0.25">
      <c r="A368" s="61">
        <v>95846</v>
      </c>
      <c r="B368">
        <v>2941</v>
      </c>
      <c r="C368">
        <v>0.10168427842174514</v>
      </c>
      <c r="D368" s="58" t="s">
        <v>52</v>
      </c>
      <c r="E368">
        <v>-99</v>
      </c>
      <c r="F368" t="s">
        <v>61</v>
      </c>
      <c r="G368" t="s">
        <v>845</v>
      </c>
      <c r="H368" t="s">
        <v>48</v>
      </c>
    </row>
    <row r="369" spans="1:8" x14ac:dyDescent="0.25">
      <c r="A369" s="61">
        <v>95846</v>
      </c>
      <c r="B369">
        <v>2264</v>
      </c>
      <c r="C369">
        <v>6.6241168881210535E-3</v>
      </c>
      <c r="D369" s="58" t="s">
        <v>52</v>
      </c>
      <c r="E369">
        <v>-99</v>
      </c>
      <c r="F369" t="s">
        <v>61</v>
      </c>
      <c r="G369" t="s">
        <v>845</v>
      </c>
      <c r="H369" t="s">
        <v>48</v>
      </c>
    </row>
    <row r="370" spans="1:8" x14ac:dyDescent="0.25">
      <c r="A370" s="61">
        <v>95846</v>
      </c>
      <c r="B370">
        <v>3403</v>
      </c>
      <c r="C370">
        <v>0.20766562352057902</v>
      </c>
      <c r="D370" s="58" t="s">
        <v>52</v>
      </c>
      <c r="E370">
        <v>-99</v>
      </c>
      <c r="F370" t="s">
        <v>61</v>
      </c>
      <c r="G370" t="s">
        <v>845</v>
      </c>
      <c r="H370" t="s">
        <v>48</v>
      </c>
    </row>
    <row r="371" spans="1:8" x14ac:dyDescent="0.25">
      <c r="A371" s="61">
        <v>95846</v>
      </c>
      <c r="B371">
        <v>280</v>
      </c>
      <c r="C371">
        <v>6.0679187275672852</v>
      </c>
      <c r="D371" s="58" t="s">
        <v>52</v>
      </c>
      <c r="E371">
        <v>-99</v>
      </c>
      <c r="F371" t="s">
        <v>61</v>
      </c>
      <c r="G371" t="s">
        <v>845</v>
      </c>
      <c r="H371" t="s">
        <v>48</v>
      </c>
    </row>
    <row r="372" spans="1:8" x14ac:dyDescent="0.25">
      <c r="A372" s="61">
        <v>95846</v>
      </c>
      <c r="B372">
        <v>614</v>
      </c>
      <c r="C372">
        <v>0.24362236234558099</v>
      </c>
      <c r="D372" s="58" t="s">
        <v>52</v>
      </c>
      <c r="E372">
        <v>-99</v>
      </c>
      <c r="F372" t="s">
        <v>61</v>
      </c>
      <c r="G372" t="s">
        <v>845</v>
      </c>
      <c r="H372" t="s">
        <v>48</v>
      </c>
    </row>
    <row r="373" spans="1:8" x14ac:dyDescent="0.25">
      <c r="A373" s="61">
        <v>95846</v>
      </c>
      <c r="B373">
        <v>421</v>
      </c>
      <c r="C373">
        <v>4.0646825894583537E-3</v>
      </c>
      <c r="D373" s="58" t="s">
        <v>52</v>
      </c>
      <c r="E373">
        <v>-99</v>
      </c>
      <c r="F373" t="s">
        <v>61</v>
      </c>
      <c r="G373" t="s">
        <v>845</v>
      </c>
      <c r="H373" t="s">
        <v>48</v>
      </c>
    </row>
    <row r="374" spans="1:8" x14ac:dyDescent="0.25">
      <c r="A374" s="61">
        <v>95846</v>
      </c>
      <c r="B374">
        <v>3423</v>
      </c>
      <c r="C374">
        <v>1.5096424962999302E-3</v>
      </c>
      <c r="D374" s="58" t="s">
        <v>52</v>
      </c>
      <c r="E374">
        <v>-99</v>
      </c>
      <c r="F374" t="s">
        <v>61</v>
      </c>
      <c r="G374" t="s">
        <v>845</v>
      </c>
      <c r="H374" t="s">
        <v>48</v>
      </c>
    </row>
    <row r="375" spans="1:8" x14ac:dyDescent="0.25">
      <c r="A375" s="61">
        <v>95846</v>
      </c>
      <c r="B375">
        <v>48</v>
      </c>
      <c r="C375">
        <v>0.12112287221065887</v>
      </c>
      <c r="D375" s="58" t="s">
        <v>52</v>
      </c>
      <c r="E375">
        <v>-99</v>
      </c>
      <c r="F375" t="s">
        <v>61</v>
      </c>
      <c r="G375" t="s">
        <v>845</v>
      </c>
      <c r="H375" t="s">
        <v>48</v>
      </c>
    </row>
    <row r="376" spans="1:8" x14ac:dyDescent="0.25">
      <c r="A376" s="61">
        <v>95846</v>
      </c>
      <c r="B376">
        <v>3009</v>
      </c>
      <c r="C376">
        <v>0.15157081432515826</v>
      </c>
      <c r="D376" s="58" t="s">
        <v>52</v>
      </c>
      <c r="E376">
        <v>-99</v>
      </c>
      <c r="F376" t="s">
        <v>61</v>
      </c>
      <c r="G376" t="s">
        <v>845</v>
      </c>
      <c r="H376" t="s">
        <v>48</v>
      </c>
    </row>
    <row r="377" spans="1:8" x14ac:dyDescent="0.25">
      <c r="A377" s="61">
        <v>95846</v>
      </c>
      <c r="B377">
        <v>3008</v>
      </c>
      <c r="C377">
        <v>1.0396583485498006E-2</v>
      </c>
      <c r="D377" s="58" t="s">
        <v>52</v>
      </c>
      <c r="E377">
        <v>-99</v>
      </c>
      <c r="F377" t="s">
        <v>61</v>
      </c>
      <c r="G377" t="s">
        <v>845</v>
      </c>
      <c r="H377" t="s">
        <v>48</v>
      </c>
    </row>
    <row r="378" spans="1:8" x14ac:dyDescent="0.25">
      <c r="A378" s="61">
        <v>95846</v>
      </c>
      <c r="B378">
        <v>2640</v>
      </c>
      <c r="C378">
        <v>1.4550857222500304</v>
      </c>
      <c r="D378" s="58" t="s">
        <v>52</v>
      </c>
      <c r="E378">
        <v>-99</v>
      </c>
      <c r="F378" t="s">
        <v>61</v>
      </c>
      <c r="G378" t="s">
        <v>845</v>
      </c>
      <c r="H378" t="s">
        <v>48</v>
      </c>
    </row>
    <row r="379" spans="1:8" x14ac:dyDescent="0.25">
      <c r="A379" s="61">
        <v>95846</v>
      </c>
      <c r="B379">
        <v>511</v>
      </c>
      <c r="C379">
        <v>0.58911131223434055</v>
      </c>
      <c r="D379" s="58" t="s">
        <v>52</v>
      </c>
      <c r="E379">
        <v>-99</v>
      </c>
      <c r="F379" t="s">
        <v>61</v>
      </c>
      <c r="G379" t="s">
        <v>845</v>
      </c>
      <c r="H379" t="s">
        <v>48</v>
      </c>
    </row>
    <row r="380" spans="1:8" x14ac:dyDescent="0.25">
      <c r="A380" s="61">
        <v>95846</v>
      </c>
      <c r="B380">
        <v>3371</v>
      </c>
      <c r="C380">
        <v>0.79506304576783282</v>
      </c>
      <c r="D380" s="58" t="s">
        <v>52</v>
      </c>
      <c r="E380">
        <v>-99</v>
      </c>
      <c r="F380" t="s">
        <v>61</v>
      </c>
      <c r="G380" t="s">
        <v>845</v>
      </c>
      <c r="H380" t="s">
        <v>48</v>
      </c>
    </row>
    <row r="381" spans="1:8" x14ac:dyDescent="0.25">
      <c r="A381" s="61">
        <v>95846</v>
      </c>
      <c r="B381">
        <v>3424</v>
      </c>
      <c r="C381">
        <v>2.7556952756152175E-2</v>
      </c>
      <c r="D381" s="58" t="s">
        <v>52</v>
      </c>
      <c r="E381">
        <v>-99</v>
      </c>
      <c r="F381" t="s">
        <v>61</v>
      </c>
      <c r="G381" t="s">
        <v>845</v>
      </c>
      <c r="H381" t="s">
        <v>48</v>
      </c>
    </row>
    <row r="382" spans="1:8" x14ac:dyDescent="0.25">
      <c r="A382" s="61">
        <v>95846</v>
      </c>
      <c r="B382">
        <v>3425</v>
      </c>
      <c r="C382">
        <v>2.9013319217767002E-2</v>
      </c>
      <c r="D382" s="58" t="s">
        <v>52</v>
      </c>
      <c r="E382">
        <v>-99</v>
      </c>
      <c r="F382" t="s">
        <v>61</v>
      </c>
      <c r="G382" t="s">
        <v>845</v>
      </c>
      <c r="H382" t="s">
        <v>48</v>
      </c>
    </row>
    <row r="383" spans="1:8" x14ac:dyDescent="0.25">
      <c r="A383" s="61">
        <v>95846</v>
      </c>
      <c r="B383">
        <v>2562</v>
      </c>
      <c r="C383">
        <v>1.0038807972244923</v>
      </c>
      <c r="D383" s="58" t="s">
        <v>52</v>
      </c>
      <c r="E383">
        <v>-99</v>
      </c>
      <c r="F383" t="s">
        <v>61</v>
      </c>
      <c r="G383" t="s">
        <v>845</v>
      </c>
      <c r="H383" t="s">
        <v>48</v>
      </c>
    </row>
    <row r="384" spans="1:8" x14ac:dyDescent="0.25">
      <c r="A384" s="61">
        <v>95846</v>
      </c>
      <c r="B384">
        <v>2133</v>
      </c>
      <c r="C384">
        <v>5.375274009403698E-2</v>
      </c>
      <c r="D384" s="58" t="s">
        <v>52</v>
      </c>
      <c r="E384">
        <v>-99</v>
      </c>
      <c r="F384" t="s">
        <v>61</v>
      </c>
      <c r="G384" t="s">
        <v>845</v>
      </c>
      <c r="H384" t="s">
        <v>48</v>
      </c>
    </row>
    <row r="385" spans="1:8" x14ac:dyDescent="0.25">
      <c r="A385" s="61">
        <v>95846</v>
      </c>
      <c r="B385">
        <v>3426</v>
      </c>
      <c r="C385">
        <v>1.8666756286564701E-3</v>
      </c>
      <c r="D385" s="58" t="s">
        <v>52</v>
      </c>
      <c r="E385">
        <v>-99</v>
      </c>
      <c r="F385" t="s">
        <v>61</v>
      </c>
      <c r="G385" t="s">
        <v>845</v>
      </c>
      <c r="H385" t="s">
        <v>48</v>
      </c>
    </row>
    <row r="386" spans="1:8" x14ac:dyDescent="0.25">
      <c r="A386" s="61">
        <v>95846</v>
      </c>
      <c r="B386">
        <v>1903</v>
      </c>
      <c r="C386">
        <v>0.9075158014836594</v>
      </c>
      <c r="D386" s="58" t="s">
        <v>52</v>
      </c>
      <c r="E386">
        <v>-99</v>
      </c>
      <c r="F386" t="s">
        <v>61</v>
      </c>
      <c r="G386" t="s">
        <v>845</v>
      </c>
      <c r="H386" t="s">
        <v>48</v>
      </c>
    </row>
    <row r="387" spans="1:8" x14ac:dyDescent="0.25">
      <c r="A387" s="61">
        <v>95846</v>
      </c>
      <c r="B387">
        <v>536</v>
      </c>
      <c r="C387">
        <v>0.24516785646360736</v>
      </c>
      <c r="D387" s="58" t="s">
        <v>52</v>
      </c>
      <c r="E387">
        <v>-99</v>
      </c>
      <c r="F387" t="s">
        <v>61</v>
      </c>
      <c r="G387" t="s">
        <v>845</v>
      </c>
      <c r="H387" t="s">
        <v>48</v>
      </c>
    </row>
    <row r="388" spans="1:8" x14ac:dyDescent="0.25">
      <c r="A388" s="61">
        <v>95846</v>
      </c>
      <c r="B388">
        <v>3427</v>
      </c>
      <c r="C388">
        <v>4.7161272197703994E-3</v>
      </c>
      <c r="D388" s="58" t="s">
        <v>52</v>
      </c>
      <c r="E388">
        <v>-99</v>
      </c>
      <c r="F388" t="s">
        <v>61</v>
      </c>
      <c r="G388" t="s">
        <v>845</v>
      </c>
      <c r="H388" t="s">
        <v>48</v>
      </c>
    </row>
    <row r="389" spans="1:8" x14ac:dyDescent="0.25">
      <c r="A389" s="61">
        <v>95846</v>
      </c>
      <c r="B389">
        <v>2160</v>
      </c>
      <c r="C389">
        <v>1.3951599006450723</v>
      </c>
      <c r="D389" s="58" t="s">
        <v>52</v>
      </c>
      <c r="E389">
        <v>-99</v>
      </c>
      <c r="F389" t="s">
        <v>61</v>
      </c>
      <c r="G389" t="s">
        <v>845</v>
      </c>
      <c r="H389" t="s">
        <v>48</v>
      </c>
    </row>
    <row r="390" spans="1:8" x14ac:dyDescent="0.25">
      <c r="A390" s="61">
        <v>95846</v>
      </c>
      <c r="B390">
        <v>3175</v>
      </c>
      <c r="C390">
        <v>2.2424250501821585E-3</v>
      </c>
      <c r="D390" s="58" t="s">
        <v>52</v>
      </c>
      <c r="E390">
        <v>-99</v>
      </c>
      <c r="F390" t="s">
        <v>61</v>
      </c>
      <c r="G390" t="s">
        <v>845</v>
      </c>
      <c r="H390" t="s">
        <v>48</v>
      </c>
    </row>
    <row r="391" spans="1:8" x14ac:dyDescent="0.25">
      <c r="A391" s="61">
        <v>95846</v>
      </c>
      <c r="B391">
        <v>3428</v>
      </c>
      <c r="C391">
        <v>1.3243577348727624E-4</v>
      </c>
      <c r="D391" s="58" t="s">
        <v>52</v>
      </c>
      <c r="E391">
        <v>-99</v>
      </c>
      <c r="F391" t="s">
        <v>61</v>
      </c>
      <c r="G391" t="s">
        <v>845</v>
      </c>
      <c r="H391" t="s">
        <v>48</v>
      </c>
    </row>
    <row r="392" spans="1:8" x14ac:dyDescent="0.25">
      <c r="A392" s="61">
        <v>95846</v>
      </c>
      <c r="B392">
        <v>3404</v>
      </c>
      <c r="C392">
        <v>1.5855906484626279</v>
      </c>
      <c r="D392" s="58" t="s">
        <v>52</v>
      </c>
      <c r="E392">
        <v>-99</v>
      </c>
      <c r="F392" t="s">
        <v>61</v>
      </c>
      <c r="G392" t="s">
        <v>845</v>
      </c>
      <c r="H392" t="s">
        <v>48</v>
      </c>
    </row>
    <row r="393" spans="1:8" x14ac:dyDescent="0.25">
      <c r="A393" s="61">
        <v>95846</v>
      </c>
      <c r="B393">
        <v>302</v>
      </c>
      <c r="C393">
        <v>1.2497088321516379</v>
      </c>
      <c r="D393" s="58" t="s">
        <v>52</v>
      </c>
      <c r="E393">
        <v>-99</v>
      </c>
      <c r="F393" t="s">
        <v>61</v>
      </c>
      <c r="G393" t="s">
        <v>845</v>
      </c>
      <c r="H393" t="s">
        <v>48</v>
      </c>
    </row>
    <row r="394" spans="1:8" x14ac:dyDescent="0.25">
      <c r="A394" s="61">
        <v>95846</v>
      </c>
      <c r="B394">
        <v>2238</v>
      </c>
      <c r="C394">
        <v>6.1712560527900362E-2</v>
      </c>
      <c r="D394" s="58" t="s">
        <v>52</v>
      </c>
      <c r="E394">
        <v>-99</v>
      </c>
      <c r="F394" t="s">
        <v>61</v>
      </c>
      <c r="G394" t="s">
        <v>845</v>
      </c>
      <c r="H394" t="s">
        <v>48</v>
      </c>
    </row>
    <row r="395" spans="1:8" x14ac:dyDescent="0.25">
      <c r="A395" s="61">
        <v>95846</v>
      </c>
      <c r="B395">
        <v>3429</v>
      </c>
      <c r="C395">
        <v>0.39972826679102214</v>
      </c>
      <c r="D395" s="58" t="s">
        <v>52</v>
      </c>
      <c r="E395">
        <v>-99</v>
      </c>
      <c r="F395" t="s">
        <v>61</v>
      </c>
      <c r="G395" t="s">
        <v>845</v>
      </c>
      <c r="H395" t="s">
        <v>48</v>
      </c>
    </row>
    <row r="396" spans="1:8" x14ac:dyDescent="0.25">
      <c r="A396" s="61">
        <v>95846</v>
      </c>
      <c r="B396">
        <v>3430</v>
      </c>
      <c r="C396">
        <v>3.8580730838968395E-2</v>
      </c>
      <c r="D396" s="58" t="s">
        <v>52</v>
      </c>
      <c r="E396">
        <v>-99</v>
      </c>
      <c r="F396" t="s">
        <v>61</v>
      </c>
      <c r="G396" t="s">
        <v>845</v>
      </c>
      <c r="H396" t="s">
        <v>48</v>
      </c>
    </row>
    <row r="397" spans="1:8" x14ac:dyDescent="0.25">
      <c r="A397" s="61">
        <v>95846</v>
      </c>
      <c r="B397">
        <v>2641</v>
      </c>
      <c r="C397">
        <v>1.0027834043494537</v>
      </c>
      <c r="D397" s="58" t="s">
        <v>52</v>
      </c>
      <c r="E397">
        <v>-99</v>
      </c>
      <c r="F397" t="s">
        <v>61</v>
      </c>
      <c r="G397" t="s">
        <v>845</v>
      </c>
      <c r="H397" t="s">
        <v>48</v>
      </c>
    </row>
    <row r="398" spans="1:8" x14ac:dyDescent="0.25">
      <c r="A398" s="61">
        <v>95846</v>
      </c>
      <c r="B398">
        <v>3431</v>
      </c>
      <c r="C398">
        <v>1.3676673410955404E-2</v>
      </c>
      <c r="D398" s="58" t="s">
        <v>52</v>
      </c>
      <c r="E398">
        <v>-99</v>
      </c>
      <c r="F398" t="s">
        <v>61</v>
      </c>
      <c r="G398" t="s">
        <v>845</v>
      </c>
      <c r="H398" t="s">
        <v>48</v>
      </c>
    </row>
    <row r="399" spans="1:8" x14ac:dyDescent="0.25">
      <c r="A399" s="61">
        <v>95846</v>
      </c>
      <c r="B399">
        <v>3432</v>
      </c>
      <c r="C399">
        <v>4.5623243357484362E-2</v>
      </c>
      <c r="D399" s="58" t="s">
        <v>52</v>
      </c>
      <c r="E399">
        <v>-99</v>
      </c>
      <c r="F399" t="s">
        <v>61</v>
      </c>
      <c r="G399" t="s">
        <v>845</v>
      </c>
      <c r="H399" t="s">
        <v>48</v>
      </c>
    </row>
    <row r="400" spans="1:8" x14ac:dyDescent="0.25">
      <c r="A400" s="61">
        <v>95846</v>
      </c>
      <c r="B400">
        <v>3433</v>
      </c>
      <c r="C400">
        <v>1.4251505091618477</v>
      </c>
      <c r="D400" s="58" t="s">
        <v>52</v>
      </c>
      <c r="E400">
        <v>-99</v>
      </c>
      <c r="F400" t="s">
        <v>61</v>
      </c>
      <c r="G400" t="s">
        <v>845</v>
      </c>
      <c r="H400" t="s">
        <v>48</v>
      </c>
    </row>
    <row r="401" spans="1:8" x14ac:dyDescent="0.25">
      <c r="A401" s="61">
        <v>95846</v>
      </c>
      <c r="B401">
        <v>3020</v>
      </c>
      <c r="C401">
        <v>0.35379482050815325</v>
      </c>
      <c r="D401" s="58" t="s">
        <v>52</v>
      </c>
      <c r="E401">
        <v>-99</v>
      </c>
      <c r="F401" t="s">
        <v>61</v>
      </c>
      <c r="G401" t="s">
        <v>845</v>
      </c>
      <c r="H401" t="s">
        <v>48</v>
      </c>
    </row>
    <row r="402" spans="1:8" x14ac:dyDescent="0.25">
      <c r="A402" s="61">
        <v>95846</v>
      </c>
      <c r="B402">
        <v>2144</v>
      </c>
      <c r="C402">
        <v>1.2117703918040177</v>
      </c>
      <c r="D402" s="58" t="s">
        <v>52</v>
      </c>
      <c r="E402">
        <v>-99</v>
      </c>
      <c r="F402" t="s">
        <v>61</v>
      </c>
      <c r="G402" t="s">
        <v>845</v>
      </c>
      <c r="H402" t="s">
        <v>48</v>
      </c>
    </row>
    <row r="403" spans="1:8" x14ac:dyDescent="0.25">
      <c r="A403" s="61">
        <v>95846</v>
      </c>
      <c r="B403">
        <v>2955</v>
      </c>
      <c r="C403">
        <v>8.0306166898593614E-2</v>
      </c>
      <c r="D403" s="58" t="s">
        <v>52</v>
      </c>
      <c r="E403">
        <v>-99</v>
      </c>
      <c r="F403" t="s">
        <v>61</v>
      </c>
      <c r="G403" t="s">
        <v>845</v>
      </c>
      <c r="H403" t="s">
        <v>48</v>
      </c>
    </row>
    <row r="404" spans="1:8" x14ac:dyDescent="0.25">
      <c r="A404" s="61">
        <v>95846</v>
      </c>
      <c r="B404">
        <v>1825</v>
      </c>
      <c r="C404">
        <v>4.1294694846369648E-2</v>
      </c>
      <c r="D404" s="58" t="s">
        <v>52</v>
      </c>
      <c r="E404">
        <v>-99</v>
      </c>
      <c r="F404" t="s">
        <v>61</v>
      </c>
      <c r="G404" t="s">
        <v>845</v>
      </c>
      <c r="H404" t="s">
        <v>48</v>
      </c>
    </row>
    <row r="405" spans="1:8" x14ac:dyDescent="0.25">
      <c r="A405" s="61">
        <v>95846</v>
      </c>
      <c r="B405">
        <v>3434</v>
      </c>
      <c r="C405">
        <v>0.18303088655814523</v>
      </c>
      <c r="D405" s="58" t="s">
        <v>52</v>
      </c>
      <c r="E405">
        <v>-99</v>
      </c>
      <c r="F405" t="s">
        <v>61</v>
      </c>
      <c r="G405" t="s">
        <v>845</v>
      </c>
      <c r="H405" t="s">
        <v>48</v>
      </c>
    </row>
    <row r="406" spans="1:8" x14ac:dyDescent="0.25">
      <c r="A406" s="61">
        <v>95846</v>
      </c>
      <c r="B406">
        <v>1887</v>
      </c>
      <c r="C406">
        <v>1.0528975702349458E-3</v>
      </c>
      <c r="D406" s="58" t="s">
        <v>52</v>
      </c>
      <c r="E406">
        <v>-99</v>
      </c>
      <c r="F406" t="s">
        <v>61</v>
      </c>
      <c r="G406" t="s">
        <v>845</v>
      </c>
      <c r="H406" t="s">
        <v>48</v>
      </c>
    </row>
    <row r="407" spans="1:8" x14ac:dyDescent="0.25">
      <c r="A407" s="61">
        <v>95846</v>
      </c>
      <c r="B407">
        <v>3435</v>
      </c>
      <c r="C407">
        <v>6.9405814743667797E-3</v>
      </c>
      <c r="D407" s="58" t="s">
        <v>52</v>
      </c>
      <c r="E407">
        <v>-99</v>
      </c>
      <c r="F407" t="s">
        <v>61</v>
      </c>
      <c r="G407" t="s">
        <v>845</v>
      </c>
      <c r="H407" t="s">
        <v>48</v>
      </c>
    </row>
    <row r="408" spans="1:8" x14ac:dyDescent="0.25">
      <c r="A408" s="61">
        <v>95846</v>
      </c>
      <c r="B408">
        <v>3370</v>
      </c>
      <c r="C408">
        <v>1.3944221926745333</v>
      </c>
      <c r="D408" s="58" t="s">
        <v>52</v>
      </c>
      <c r="E408">
        <v>-99</v>
      </c>
      <c r="F408" t="s">
        <v>61</v>
      </c>
      <c r="G408" t="s">
        <v>845</v>
      </c>
      <c r="H408" t="s">
        <v>48</v>
      </c>
    </row>
    <row r="409" spans="1:8" x14ac:dyDescent="0.25">
      <c r="A409" s="61">
        <v>95846</v>
      </c>
      <c r="B409">
        <v>717</v>
      </c>
      <c r="C409">
        <v>0.77169271747941393</v>
      </c>
      <c r="D409" s="58" t="s">
        <v>52</v>
      </c>
      <c r="E409">
        <v>-99</v>
      </c>
      <c r="F409" t="s">
        <v>61</v>
      </c>
      <c r="G409" t="s">
        <v>845</v>
      </c>
      <c r="H409" t="s">
        <v>48</v>
      </c>
    </row>
    <row r="410" spans="1:8" x14ac:dyDescent="0.25">
      <c r="A410" s="61">
        <v>95846</v>
      </c>
      <c r="B410">
        <v>3436</v>
      </c>
      <c r="C410">
        <v>6.9889503235013575E-3</v>
      </c>
      <c r="D410" s="58" t="s">
        <v>52</v>
      </c>
      <c r="E410">
        <v>-99</v>
      </c>
      <c r="F410" t="s">
        <v>61</v>
      </c>
      <c r="G410" t="s">
        <v>845</v>
      </c>
      <c r="H410" t="s">
        <v>48</v>
      </c>
    </row>
    <row r="411" spans="1:8" x14ac:dyDescent="0.25">
      <c r="A411" s="61">
        <v>95846</v>
      </c>
      <c r="B411">
        <v>3437</v>
      </c>
      <c r="C411">
        <v>4.3164723354099682E-2</v>
      </c>
      <c r="D411" s="58" t="s">
        <v>52</v>
      </c>
      <c r="E411">
        <v>-99</v>
      </c>
      <c r="F411" t="s">
        <v>61</v>
      </c>
      <c r="G411" t="s">
        <v>845</v>
      </c>
      <c r="H411" t="s">
        <v>48</v>
      </c>
    </row>
    <row r="412" spans="1:8" x14ac:dyDescent="0.25">
      <c r="A412" s="61">
        <v>95846</v>
      </c>
      <c r="B412">
        <v>2692</v>
      </c>
      <c r="C412">
        <v>5.1305738690583316E-3</v>
      </c>
      <c r="D412" s="58" t="s">
        <v>52</v>
      </c>
      <c r="E412">
        <v>-99</v>
      </c>
      <c r="F412" t="s">
        <v>61</v>
      </c>
      <c r="G412" t="s">
        <v>845</v>
      </c>
      <c r="H412" t="s">
        <v>48</v>
      </c>
    </row>
    <row r="413" spans="1:8" x14ac:dyDescent="0.25">
      <c r="A413" s="61">
        <v>95846</v>
      </c>
      <c r="B413">
        <v>663</v>
      </c>
      <c r="C413">
        <v>1.8850828229072532</v>
      </c>
      <c r="D413" s="58" t="s">
        <v>52</v>
      </c>
      <c r="E413">
        <v>-99</v>
      </c>
      <c r="F413" t="s">
        <v>61</v>
      </c>
      <c r="G413" t="s">
        <v>845</v>
      </c>
      <c r="H413" t="s">
        <v>48</v>
      </c>
    </row>
    <row r="414" spans="1:8" x14ac:dyDescent="0.25">
      <c r="A414" s="61">
        <v>95846</v>
      </c>
      <c r="B414">
        <v>3438</v>
      </c>
      <c r="C414">
        <v>3.013478554507688E-2</v>
      </c>
      <c r="D414" s="58" t="s">
        <v>52</v>
      </c>
      <c r="E414">
        <v>-99</v>
      </c>
      <c r="F414" t="s">
        <v>61</v>
      </c>
      <c r="G414" t="s">
        <v>845</v>
      </c>
      <c r="H414" t="s">
        <v>48</v>
      </c>
    </row>
    <row r="415" spans="1:8" x14ac:dyDescent="0.25">
      <c r="A415" s="61">
        <v>95846</v>
      </c>
      <c r="B415">
        <v>3439</v>
      </c>
      <c r="C415">
        <v>1.7089083165676131E-2</v>
      </c>
      <c r="D415" s="58" t="s">
        <v>52</v>
      </c>
      <c r="E415">
        <v>-99</v>
      </c>
      <c r="F415" t="s">
        <v>61</v>
      </c>
      <c r="G415" t="s">
        <v>845</v>
      </c>
      <c r="H415" t="s">
        <v>48</v>
      </c>
    </row>
    <row r="416" spans="1:8" x14ac:dyDescent="0.25">
      <c r="A416" s="61">
        <v>95846</v>
      </c>
      <c r="B416">
        <v>1670</v>
      </c>
      <c r="C416">
        <v>2.3787298535758432</v>
      </c>
      <c r="D416" s="58" t="s">
        <v>52</v>
      </c>
      <c r="E416">
        <v>-99</v>
      </c>
      <c r="F416" t="s">
        <v>61</v>
      </c>
      <c r="G416" t="s">
        <v>845</v>
      </c>
      <c r="H416" t="s">
        <v>48</v>
      </c>
    </row>
    <row r="417" spans="1:8" x14ac:dyDescent="0.25">
      <c r="A417" s="61">
        <v>95846</v>
      </c>
      <c r="B417">
        <v>2645</v>
      </c>
      <c r="C417">
        <v>0.54967292862409178</v>
      </c>
      <c r="D417" s="58" t="s">
        <v>52</v>
      </c>
      <c r="E417">
        <v>-99</v>
      </c>
      <c r="F417" t="s">
        <v>61</v>
      </c>
      <c r="G417" t="s">
        <v>845</v>
      </c>
      <c r="H417" t="s">
        <v>48</v>
      </c>
    </row>
    <row r="418" spans="1:8" x14ac:dyDescent="0.25">
      <c r="A418" s="61">
        <v>95846</v>
      </c>
      <c r="B418">
        <v>3440</v>
      </c>
      <c r="C418">
        <v>5.3103572753401993E-3</v>
      </c>
      <c r="D418" s="58" t="s">
        <v>52</v>
      </c>
      <c r="E418">
        <v>-99</v>
      </c>
      <c r="F418" t="s">
        <v>61</v>
      </c>
      <c r="G418" t="s">
        <v>845</v>
      </c>
      <c r="H418" t="s">
        <v>48</v>
      </c>
    </row>
    <row r="419" spans="1:8" x14ac:dyDescent="0.25">
      <c r="A419" s="61">
        <v>95846</v>
      </c>
      <c r="B419">
        <v>3441</v>
      </c>
      <c r="C419">
        <v>6.178469077407877E-2</v>
      </c>
      <c r="D419" s="58" t="s">
        <v>52</v>
      </c>
      <c r="E419">
        <v>-99</v>
      </c>
      <c r="F419" t="s">
        <v>61</v>
      </c>
      <c r="G419" t="s">
        <v>845</v>
      </c>
      <c r="H419" t="s">
        <v>48</v>
      </c>
    </row>
    <row r="420" spans="1:8" x14ac:dyDescent="0.25">
      <c r="A420" s="61">
        <v>95846</v>
      </c>
      <c r="B420">
        <v>2105</v>
      </c>
      <c r="C420">
        <v>1.221018249606832</v>
      </c>
      <c r="D420" s="58" t="s">
        <v>52</v>
      </c>
      <c r="E420">
        <v>-99</v>
      </c>
      <c r="F420" t="s">
        <v>61</v>
      </c>
      <c r="G420" t="s">
        <v>845</v>
      </c>
      <c r="H420" t="s">
        <v>48</v>
      </c>
    </row>
    <row r="421" spans="1:8" x14ac:dyDescent="0.25">
      <c r="A421" s="61">
        <v>95846</v>
      </c>
      <c r="B421">
        <v>387</v>
      </c>
      <c r="C421">
        <v>4.7119085163693557E-2</v>
      </c>
      <c r="D421" s="58" t="s">
        <v>52</v>
      </c>
      <c r="E421">
        <v>-99</v>
      </c>
      <c r="F421" t="s">
        <v>61</v>
      </c>
      <c r="G421" t="s">
        <v>845</v>
      </c>
      <c r="H421" t="s">
        <v>48</v>
      </c>
    </row>
    <row r="422" spans="1:8" x14ac:dyDescent="0.25">
      <c r="A422" s="61">
        <v>95846</v>
      </c>
      <c r="B422">
        <v>3442</v>
      </c>
      <c r="C422">
        <v>0.16015978418064833</v>
      </c>
      <c r="D422" s="58" t="s">
        <v>52</v>
      </c>
      <c r="E422">
        <v>-99</v>
      </c>
      <c r="F422" t="s">
        <v>61</v>
      </c>
      <c r="G422" t="s">
        <v>845</v>
      </c>
      <c r="H422" t="s">
        <v>48</v>
      </c>
    </row>
    <row r="423" spans="1:8" x14ac:dyDescent="0.25">
      <c r="A423" s="61">
        <v>95846</v>
      </c>
      <c r="B423">
        <v>541</v>
      </c>
      <c r="C423">
        <v>0.39878589331582742</v>
      </c>
      <c r="D423" s="58" t="s">
        <v>52</v>
      </c>
      <c r="E423">
        <v>-99</v>
      </c>
      <c r="F423" t="s">
        <v>61</v>
      </c>
      <c r="G423" t="s">
        <v>845</v>
      </c>
      <c r="H423" t="s">
        <v>48</v>
      </c>
    </row>
    <row r="424" spans="1:8" x14ac:dyDescent="0.25">
      <c r="A424" s="61">
        <v>95846</v>
      </c>
      <c r="B424">
        <v>840</v>
      </c>
      <c r="C424">
        <v>9.6663784255708422E-3</v>
      </c>
      <c r="D424" s="58" t="s">
        <v>52</v>
      </c>
      <c r="E424">
        <v>-99</v>
      </c>
      <c r="F424" t="s">
        <v>61</v>
      </c>
      <c r="G424" t="s">
        <v>845</v>
      </c>
      <c r="H424" t="s">
        <v>48</v>
      </c>
    </row>
    <row r="425" spans="1:8" x14ac:dyDescent="0.25">
      <c r="A425" s="61">
        <v>95846</v>
      </c>
      <c r="B425">
        <v>1901</v>
      </c>
      <c r="C425">
        <v>0.24823531450888425</v>
      </c>
      <c r="D425" s="58" t="s">
        <v>52</v>
      </c>
      <c r="E425">
        <v>-99</v>
      </c>
      <c r="F425" t="s">
        <v>61</v>
      </c>
      <c r="G425" t="s">
        <v>845</v>
      </c>
      <c r="H425" t="s">
        <v>48</v>
      </c>
    </row>
    <row r="426" spans="1:8" x14ac:dyDescent="0.25">
      <c r="A426" s="61">
        <v>95846</v>
      </c>
      <c r="B426">
        <v>3030</v>
      </c>
      <c r="C426">
        <v>4.1451846159076468E-2</v>
      </c>
      <c r="D426" s="58" t="s">
        <v>52</v>
      </c>
      <c r="E426">
        <v>-99</v>
      </c>
      <c r="F426" t="s">
        <v>61</v>
      </c>
      <c r="G426" t="s">
        <v>845</v>
      </c>
      <c r="H426" t="s">
        <v>48</v>
      </c>
    </row>
    <row r="427" spans="1:8" x14ac:dyDescent="0.25">
      <c r="A427" s="61">
        <v>95846</v>
      </c>
      <c r="B427">
        <v>992</v>
      </c>
      <c r="C427">
        <v>5.3673262594296903E-2</v>
      </c>
      <c r="D427" s="58" t="s">
        <v>52</v>
      </c>
      <c r="E427">
        <v>-99</v>
      </c>
      <c r="F427" t="s">
        <v>61</v>
      </c>
      <c r="G427" t="s">
        <v>845</v>
      </c>
      <c r="H427" t="s">
        <v>48</v>
      </c>
    </row>
    <row r="428" spans="1:8" x14ac:dyDescent="0.25">
      <c r="A428" s="61">
        <v>95846</v>
      </c>
      <c r="B428">
        <v>698</v>
      </c>
      <c r="C428">
        <v>0.28753981612679591</v>
      </c>
      <c r="D428" s="58" t="s">
        <v>52</v>
      </c>
      <c r="E428">
        <v>-99</v>
      </c>
      <c r="F428" t="s">
        <v>61</v>
      </c>
      <c r="G428" t="s">
        <v>845</v>
      </c>
      <c r="H428" t="s">
        <v>48</v>
      </c>
    </row>
    <row r="429" spans="1:8" x14ac:dyDescent="0.25">
      <c r="A429" s="61">
        <v>95846</v>
      </c>
      <c r="B429">
        <v>3443</v>
      </c>
      <c r="C429">
        <v>1.0888453524186565E-2</v>
      </c>
      <c r="D429" s="58" t="s">
        <v>52</v>
      </c>
      <c r="E429">
        <v>-99</v>
      </c>
      <c r="F429" t="s">
        <v>61</v>
      </c>
      <c r="G429" t="s">
        <v>845</v>
      </c>
      <c r="H429" t="s">
        <v>48</v>
      </c>
    </row>
    <row r="430" spans="1:8" x14ac:dyDescent="0.25">
      <c r="A430" s="61">
        <v>95846</v>
      </c>
      <c r="B430">
        <v>301</v>
      </c>
      <c r="C430">
        <v>0.31255271842757437</v>
      </c>
      <c r="D430" s="58" t="s">
        <v>52</v>
      </c>
      <c r="E430">
        <v>-99</v>
      </c>
      <c r="F430" t="s">
        <v>61</v>
      </c>
      <c r="G430" t="s">
        <v>845</v>
      </c>
      <c r="H430" t="s">
        <v>48</v>
      </c>
    </row>
    <row r="431" spans="1:8" x14ac:dyDescent="0.25">
      <c r="A431" s="61">
        <v>95846</v>
      </c>
      <c r="B431">
        <v>507</v>
      </c>
      <c r="C431">
        <v>0.46341872576171173</v>
      </c>
      <c r="D431" s="58" t="s">
        <v>52</v>
      </c>
      <c r="E431">
        <v>-99</v>
      </c>
      <c r="F431" t="s">
        <v>61</v>
      </c>
      <c r="G431" t="s">
        <v>845</v>
      </c>
      <c r="H431" t="s">
        <v>48</v>
      </c>
    </row>
    <row r="432" spans="1:8" x14ac:dyDescent="0.25">
      <c r="A432" s="61">
        <v>95846</v>
      </c>
      <c r="B432">
        <v>3359</v>
      </c>
      <c r="C432">
        <v>5.2463671590919601E-3</v>
      </c>
      <c r="D432" s="58" t="s">
        <v>52</v>
      </c>
      <c r="E432">
        <v>-99</v>
      </c>
      <c r="F432" t="s">
        <v>61</v>
      </c>
      <c r="G432" t="s">
        <v>845</v>
      </c>
      <c r="H432" t="s">
        <v>48</v>
      </c>
    </row>
    <row r="433" spans="1:8" x14ac:dyDescent="0.25">
      <c r="A433" s="61">
        <v>95846</v>
      </c>
      <c r="B433">
        <v>3444</v>
      </c>
      <c r="C433">
        <v>1.4674886092736858E-2</v>
      </c>
      <c r="D433" s="58" t="s">
        <v>52</v>
      </c>
      <c r="E433">
        <v>-99</v>
      </c>
      <c r="F433" t="s">
        <v>61</v>
      </c>
      <c r="G433" t="s">
        <v>845</v>
      </c>
      <c r="H433" t="s">
        <v>48</v>
      </c>
    </row>
    <row r="434" spans="1:8" x14ac:dyDescent="0.25">
      <c r="A434" s="61">
        <v>95846</v>
      </c>
      <c r="B434">
        <v>3445</v>
      </c>
      <c r="C434">
        <v>1.4659105204327269E-2</v>
      </c>
      <c r="D434" s="58" t="s">
        <v>52</v>
      </c>
      <c r="E434">
        <v>-99</v>
      </c>
      <c r="F434" t="s">
        <v>61</v>
      </c>
      <c r="G434" t="s">
        <v>845</v>
      </c>
      <c r="H434" t="s">
        <v>48</v>
      </c>
    </row>
    <row r="435" spans="1:8" x14ac:dyDescent="0.25">
      <c r="A435" s="61">
        <v>95846</v>
      </c>
      <c r="B435">
        <v>3446</v>
      </c>
      <c r="C435">
        <v>0.38122372990626407</v>
      </c>
      <c r="D435" s="58" t="s">
        <v>52</v>
      </c>
      <c r="E435">
        <v>-99</v>
      </c>
      <c r="F435" t="s">
        <v>61</v>
      </c>
      <c r="G435" t="s">
        <v>845</v>
      </c>
      <c r="H435" t="s">
        <v>48</v>
      </c>
    </row>
    <row r="436" spans="1:8" x14ac:dyDescent="0.25">
      <c r="A436" s="61">
        <v>95846</v>
      </c>
      <c r="B436">
        <v>618</v>
      </c>
      <c r="C436">
        <v>1.3942993483037349</v>
      </c>
      <c r="D436" s="58" t="s">
        <v>52</v>
      </c>
      <c r="E436">
        <v>-99</v>
      </c>
      <c r="F436" t="s">
        <v>61</v>
      </c>
      <c r="G436" t="s">
        <v>845</v>
      </c>
      <c r="H436" t="s">
        <v>48</v>
      </c>
    </row>
    <row r="437" spans="1:8" x14ac:dyDescent="0.25">
      <c r="A437" s="61">
        <v>95846</v>
      </c>
      <c r="B437">
        <v>3447</v>
      </c>
      <c r="C437">
        <v>3.0659487833879773</v>
      </c>
      <c r="D437" s="58" t="s">
        <v>52</v>
      </c>
      <c r="E437">
        <v>-99</v>
      </c>
      <c r="F437" t="s">
        <v>61</v>
      </c>
      <c r="G437" t="s">
        <v>845</v>
      </c>
      <c r="H437" t="s">
        <v>48</v>
      </c>
    </row>
    <row r="438" spans="1:8" x14ac:dyDescent="0.25">
      <c r="A438" s="61">
        <v>95846</v>
      </c>
      <c r="B438">
        <v>3448</v>
      </c>
      <c r="C438">
        <v>1.4734733875980174E-2</v>
      </c>
      <c r="D438" s="58" t="s">
        <v>52</v>
      </c>
      <c r="E438">
        <v>-99</v>
      </c>
      <c r="F438" t="s">
        <v>61</v>
      </c>
      <c r="G438" t="s">
        <v>845</v>
      </c>
      <c r="H438" t="s">
        <v>48</v>
      </c>
    </row>
    <row r="439" spans="1:8" x14ac:dyDescent="0.25">
      <c r="A439" s="61">
        <v>95846</v>
      </c>
      <c r="B439">
        <v>3449</v>
      </c>
      <c r="C439">
        <v>0.4594053911988018</v>
      </c>
      <c r="D439" s="58" t="s">
        <v>52</v>
      </c>
      <c r="E439">
        <v>-99</v>
      </c>
      <c r="F439" t="s">
        <v>61</v>
      </c>
      <c r="G439" t="s">
        <v>845</v>
      </c>
      <c r="H439" t="s">
        <v>48</v>
      </c>
    </row>
    <row r="440" spans="1:8" x14ac:dyDescent="0.25">
      <c r="A440" s="61">
        <v>95846</v>
      </c>
      <c r="B440">
        <v>3450</v>
      </c>
      <c r="C440">
        <v>0.58616607798997211</v>
      </c>
      <c r="D440" s="58" t="s">
        <v>52</v>
      </c>
      <c r="E440">
        <v>-99</v>
      </c>
      <c r="F440" t="s">
        <v>61</v>
      </c>
      <c r="G440" t="s">
        <v>845</v>
      </c>
      <c r="H440" t="s">
        <v>48</v>
      </c>
    </row>
    <row r="441" spans="1:8" x14ac:dyDescent="0.25">
      <c r="A441" s="61">
        <v>95846</v>
      </c>
      <c r="B441">
        <v>3451</v>
      </c>
      <c r="C441">
        <v>3.0216501020908285E-2</v>
      </c>
      <c r="D441" s="58" t="s">
        <v>52</v>
      </c>
      <c r="E441">
        <v>-99</v>
      </c>
      <c r="F441" t="s">
        <v>61</v>
      </c>
      <c r="G441" t="s">
        <v>845</v>
      </c>
      <c r="H441" t="s">
        <v>48</v>
      </c>
    </row>
    <row r="442" spans="1:8" x14ac:dyDescent="0.25">
      <c r="A442" s="61">
        <v>95846</v>
      </c>
      <c r="B442">
        <v>3452</v>
      </c>
      <c r="C442">
        <v>3.6276417568549321E-3</v>
      </c>
      <c r="D442" s="58" t="s">
        <v>52</v>
      </c>
      <c r="E442">
        <v>-99</v>
      </c>
      <c r="F442" t="s">
        <v>61</v>
      </c>
      <c r="G442" t="s">
        <v>845</v>
      </c>
      <c r="H442" t="s">
        <v>48</v>
      </c>
    </row>
    <row r="443" spans="1:8" x14ac:dyDescent="0.25">
      <c r="A443" s="61">
        <v>95846</v>
      </c>
      <c r="B443">
        <v>3402</v>
      </c>
      <c r="C443">
        <v>0.20917911528106717</v>
      </c>
      <c r="D443" s="58" t="s">
        <v>52</v>
      </c>
      <c r="E443">
        <v>-99</v>
      </c>
      <c r="F443" t="s">
        <v>61</v>
      </c>
      <c r="G443" t="s">
        <v>845</v>
      </c>
      <c r="H443" t="s">
        <v>48</v>
      </c>
    </row>
    <row r="444" spans="1:8" x14ac:dyDescent="0.25">
      <c r="A444" s="61">
        <v>95846</v>
      </c>
      <c r="B444">
        <v>3453</v>
      </c>
      <c r="C444">
        <v>0.68445993691765472</v>
      </c>
      <c r="D444" s="58" t="s">
        <v>52</v>
      </c>
      <c r="E444">
        <v>-99</v>
      </c>
      <c r="F444" t="s">
        <v>61</v>
      </c>
      <c r="G444" t="s">
        <v>845</v>
      </c>
      <c r="H444" t="s">
        <v>48</v>
      </c>
    </row>
    <row r="445" spans="1:8" x14ac:dyDescent="0.25">
      <c r="A445" s="61">
        <v>95846</v>
      </c>
      <c r="B445">
        <v>3454</v>
      </c>
      <c r="C445">
        <v>8.1919573498790629E-2</v>
      </c>
      <c r="D445" s="58" t="s">
        <v>52</v>
      </c>
      <c r="E445">
        <v>-99</v>
      </c>
      <c r="F445" t="s">
        <v>61</v>
      </c>
      <c r="G445" t="s">
        <v>845</v>
      </c>
      <c r="H445" t="s">
        <v>48</v>
      </c>
    </row>
    <row r="446" spans="1:8" x14ac:dyDescent="0.25">
      <c r="A446" s="61">
        <v>95846</v>
      </c>
      <c r="B446">
        <v>1018</v>
      </c>
      <c r="C446">
        <v>2.2789271745056537E-2</v>
      </c>
      <c r="D446" s="58" t="s">
        <v>52</v>
      </c>
      <c r="E446">
        <v>-99</v>
      </c>
      <c r="F446" t="s">
        <v>61</v>
      </c>
      <c r="G446" t="s">
        <v>845</v>
      </c>
      <c r="H446" t="s">
        <v>48</v>
      </c>
    </row>
    <row r="447" spans="1:8" x14ac:dyDescent="0.25">
      <c r="A447" s="61">
        <v>95846</v>
      </c>
      <c r="B447">
        <v>3455</v>
      </c>
      <c r="C447">
        <v>0.27279657772768101</v>
      </c>
      <c r="D447" s="58" t="s">
        <v>52</v>
      </c>
      <c r="E447">
        <v>-99</v>
      </c>
      <c r="F447" t="s">
        <v>61</v>
      </c>
      <c r="G447" t="s">
        <v>845</v>
      </c>
      <c r="H447" t="s">
        <v>48</v>
      </c>
    </row>
    <row r="448" spans="1:8" x14ac:dyDescent="0.25">
      <c r="A448" s="61">
        <v>95846</v>
      </c>
      <c r="B448">
        <v>486</v>
      </c>
      <c r="C448">
        <v>0.11013113761493404</v>
      </c>
      <c r="D448" s="58" t="s">
        <v>52</v>
      </c>
      <c r="E448">
        <v>-99</v>
      </c>
      <c r="F448" t="s">
        <v>61</v>
      </c>
      <c r="G448" t="s">
        <v>845</v>
      </c>
      <c r="H448" t="s">
        <v>48</v>
      </c>
    </row>
    <row r="449" spans="1:8" x14ac:dyDescent="0.25">
      <c r="A449" s="61">
        <v>95846</v>
      </c>
      <c r="B449">
        <v>3456</v>
      </c>
      <c r="C449">
        <v>1.4815988431034249E-2</v>
      </c>
      <c r="D449" s="58" t="s">
        <v>52</v>
      </c>
      <c r="E449">
        <v>-99</v>
      </c>
      <c r="F449" t="s">
        <v>61</v>
      </c>
      <c r="G449" t="s">
        <v>845</v>
      </c>
      <c r="H449" t="s">
        <v>48</v>
      </c>
    </row>
    <row r="450" spans="1:8" x14ac:dyDescent="0.25">
      <c r="A450" s="61">
        <v>95846</v>
      </c>
      <c r="B450">
        <v>3457</v>
      </c>
      <c r="C450">
        <v>6.6146068557769461E-3</v>
      </c>
      <c r="D450" s="58" t="s">
        <v>52</v>
      </c>
      <c r="E450">
        <v>-99</v>
      </c>
      <c r="F450" t="s">
        <v>61</v>
      </c>
      <c r="G450" t="s">
        <v>845</v>
      </c>
      <c r="H450" t="s">
        <v>48</v>
      </c>
    </row>
    <row r="451" spans="1:8" x14ac:dyDescent="0.25">
      <c r="A451" s="61">
        <v>95846</v>
      </c>
      <c r="B451">
        <v>3458</v>
      </c>
      <c r="C451">
        <v>2.9793570787657982E-2</v>
      </c>
      <c r="D451" s="58" t="s">
        <v>52</v>
      </c>
      <c r="E451">
        <v>-99</v>
      </c>
      <c r="F451" t="s">
        <v>61</v>
      </c>
      <c r="G451" t="s">
        <v>845</v>
      </c>
      <c r="H451" t="s">
        <v>48</v>
      </c>
    </row>
    <row r="452" spans="1:8" x14ac:dyDescent="0.25">
      <c r="A452" s="61">
        <v>95846</v>
      </c>
      <c r="B452">
        <v>3459</v>
      </c>
      <c r="C452">
        <v>0.12091315318782396</v>
      </c>
      <c r="D452" s="58" t="s">
        <v>52</v>
      </c>
      <c r="E452">
        <v>-99</v>
      </c>
      <c r="F452" t="s">
        <v>61</v>
      </c>
      <c r="G452" t="s">
        <v>845</v>
      </c>
      <c r="H452" t="s">
        <v>48</v>
      </c>
    </row>
    <row r="453" spans="1:8" x14ac:dyDescent="0.25">
      <c r="A453" s="61">
        <v>95846</v>
      </c>
      <c r="B453">
        <v>485</v>
      </c>
      <c r="C453">
        <v>0.15417958288317735</v>
      </c>
      <c r="D453" s="58" t="s">
        <v>52</v>
      </c>
      <c r="E453">
        <v>-99</v>
      </c>
      <c r="F453" t="s">
        <v>61</v>
      </c>
      <c r="G453" t="s">
        <v>845</v>
      </c>
      <c r="H453" t="s">
        <v>48</v>
      </c>
    </row>
    <row r="454" spans="1:8" x14ac:dyDescent="0.25">
      <c r="A454" s="61">
        <v>95846</v>
      </c>
      <c r="B454">
        <v>3460</v>
      </c>
      <c r="C454">
        <v>3.9828994960889362E-3</v>
      </c>
      <c r="D454" s="58" t="s">
        <v>52</v>
      </c>
      <c r="E454">
        <v>-99</v>
      </c>
      <c r="F454" t="s">
        <v>61</v>
      </c>
      <c r="G454" t="s">
        <v>845</v>
      </c>
      <c r="H454" t="s">
        <v>48</v>
      </c>
    </row>
    <row r="455" spans="1:8" x14ac:dyDescent="0.25">
      <c r="A455" s="61">
        <v>95846</v>
      </c>
      <c r="B455">
        <v>716</v>
      </c>
      <c r="C455">
        <v>0.36114948527162161</v>
      </c>
      <c r="D455" s="58" t="s">
        <v>52</v>
      </c>
      <c r="E455">
        <v>-99</v>
      </c>
      <c r="F455" t="s">
        <v>61</v>
      </c>
      <c r="G455" t="s">
        <v>845</v>
      </c>
      <c r="H455" t="s">
        <v>48</v>
      </c>
    </row>
    <row r="456" spans="1:8" x14ac:dyDescent="0.25">
      <c r="A456" s="61">
        <v>95846</v>
      </c>
      <c r="B456">
        <v>326</v>
      </c>
      <c r="C456">
        <v>0.19989728976956023</v>
      </c>
      <c r="D456" s="58" t="s">
        <v>52</v>
      </c>
      <c r="E456">
        <v>-99</v>
      </c>
      <c r="F456" t="s">
        <v>61</v>
      </c>
      <c r="G456" t="s">
        <v>845</v>
      </c>
      <c r="H456" t="s">
        <v>48</v>
      </c>
    </row>
    <row r="457" spans="1:8" x14ac:dyDescent="0.25">
      <c r="A457" s="61">
        <v>95846</v>
      </c>
      <c r="B457">
        <v>1762</v>
      </c>
      <c r="C457">
        <v>0.23275791848060587</v>
      </c>
      <c r="D457" s="58" t="s">
        <v>52</v>
      </c>
      <c r="E457">
        <v>-99</v>
      </c>
      <c r="F457" t="s">
        <v>61</v>
      </c>
      <c r="G457" t="s">
        <v>845</v>
      </c>
      <c r="H457" t="s">
        <v>48</v>
      </c>
    </row>
    <row r="458" spans="1:8" x14ac:dyDescent="0.25">
      <c r="A458" s="61">
        <v>95846</v>
      </c>
      <c r="B458">
        <v>3461</v>
      </c>
      <c r="C458">
        <v>0.36272506619474065</v>
      </c>
      <c r="D458" s="58" t="s">
        <v>52</v>
      </c>
      <c r="E458">
        <v>-99</v>
      </c>
      <c r="F458" t="s">
        <v>61</v>
      </c>
      <c r="G458" t="s">
        <v>845</v>
      </c>
      <c r="H458" t="s">
        <v>48</v>
      </c>
    </row>
    <row r="459" spans="1:8" x14ac:dyDescent="0.25">
      <c r="A459" s="61">
        <v>95846</v>
      </c>
      <c r="B459">
        <v>2206</v>
      </c>
      <c r="C459">
        <v>2.201554370487609E-2</v>
      </c>
      <c r="D459" s="58" t="s">
        <v>52</v>
      </c>
      <c r="E459">
        <v>-99</v>
      </c>
      <c r="F459" t="s">
        <v>61</v>
      </c>
      <c r="G459" t="s">
        <v>845</v>
      </c>
      <c r="H459" t="s">
        <v>48</v>
      </c>
    </row>
    <row r="460" spans="1:8" x14ac:dyDescent="0.25">
      <c r="A460" s="61">
        <v>95846</v>
      </c>
      <c r="B460">
        <v>3462</v>
      </c>
      <c r="C460">
        <v>0.2714714913954438</v>
      </c>
      <c r="D460" s="58" t="s">
        <v>52</v>
      </c>
      <c r="E460">
        <v>-99</v>
      </c>
      <c r="F460" t="s">
        <v>61</v>
      </c>
      <c r="G460" t="s">
        <v>845</v>
      </c>
      <c r="H460" t="s">
        <v>48</v>
      </c>
    </row>
    <row r="461" spans="1:8" x14ac:dyDescent="0.25">
      <c r="A461" s="61">
        <v>95846</v>
      </c>
      <c r="B461">
        <v>947</v>
      </c>
      <c r="C461">
        <v>2.6115582048837775</v>
      </c>
      <c r="D461" s="58" t="s">
        <v>52</v>
      </c>
      <c r="E461">
        <v>-99</v>
      </c>
      <c r="F461" t="s">
        <v>61</v>
      </c>
      <c r="G461" t="s">
        <v>845</v>
      </c>
      <c r="H461" t="s">
        <v>48</v>
      </c>
    </row>
    <row r="462" spans="1:8" x14ac:dyDescent="0.25">
      <c r="A462" s="61">
        <v>95846</v>
      </c>
      <c r="B462">
        <v>3369</v>
      </c>
      <c r="C462">
        <v>2.2909870361805935</v>
      </c>
      <c r="D462" s="58" t="s">
        <v>52</v>
      </c>
      <c r="E462">
        <v>-99</v>
      </c>
      <c r="F462" t="s">
        <v>61</v>
      </c>
      <c r="G462" t="s">
        <v>845</v>
      </c>
      <c r="H462" t="s">
        <v>48</v>
      </c>
    </row>
    <row r="463" spans="1:8" x14ac:dyDescent="0.25">
      <c r="A463" s="61">
        <v>95846</v>
      </c>
      <c r="B463">
        <v>3358</v>
      </c>
      <c r="C463">
        <v>3.6556773790477989E-2</v>
      </c>
      <c r="D463" s="58" t="s">
        <v>52</v>
      </c>
      <c r="E463">
        <v>-99</v>
      </c>
      <c r="F463" t="s">
        <v>61</v>
      </c>
      <c r="G463" t="s">
        <v>845</v>
      </c>
      <c r="H463" t="s">
        <v>48</v>
      </c>
    </row>
    <row r="464" spans="1:8" x14ac:dyDescent="0.25">
      <c r="A464" s="61">
        <v>95846</v>
      </c>
      <c r="B464">
        <v>3463</v>
      </c>
      <c r="C464">
        <v>4.1634705722879924E-4</v>
      </c>
      <c r="D464" s="58" t="s">
        <v>52</v>
      </c>
      <c r="E464">
        <v>-99</v>
      </c>
      <c r="F464" t="s">
        <v>61</v>
      </c>
      <c r="G464" t="s">
        <v>845</v>
      </c>
      <c r="H464" t="s">
        <v>48</v>
      </c>
    </row>
    <row r="465" spans="1:8" x14ac:dyDescent="0.25">
      <c r="A465" s="61">
        <v>95846</v>
      </c>
      <c r="B465">
        <v>3464</v>
      </c>
      <c r="C465">
        <v>2.9619142779444725E-3</v>
      </c>
      <c r="D465" s="58" t="s">
        <v>52</v>
      </c>
      <c r="E465">
        <v>-99</v>
      </c>
      <c r="F465" t="s">
        <v>61</v>
      </c>
      <c r="G465" t="s">
        <v>845</v>
      </c>
      <c r="H465" t="s">
        <v>48</v>
      </c>
    </row>
    <row r="466" spans="1:8" x14ac:dyDescent="0.25">
      <c r="A466" s="61">
        <v>95846</v>
      </c>
      <c r="B466">
        <v>1820</v>
      </c>
      <c r="C466">
        <v>2.0375243868698081</v>
      </c>
      <c r="D466" s="58" t="s">
        <v>52</v>
      </c>
      <c r="E466">
        <v>-99</v>
      </c>
      <c r="F466" t="s">
        <v>61</v>
      </c>
      <c r="G466" t="s">
        <v>845</v>
      </c>
      <c r="H466" t="s">
        <v>48</v>
      </c>
    </row>
    <row r="467" spans="1:8" x14ac:dyDescent="0.25">
      <c r="A467" s="61">
        <v>95846</v>
      </c>
      <c r="B467">
        <v>3465</v>
      </c>
      <c r="C467">
        <v>0.48660619265305621</v>
      </c>
      <c r="D467" s="58" t="s">
        <v>52</v>
      </c>
      <c r="E467">
        <v>-99</v>
      </c>
      <c r="F467" t="s">
        <v>61</v>
      </c>
      <c r="G467" t="s">
        <v>845</v>
      </c>
      <c r="H467" t="s">
        <v>48</v>
      </c>
    </row>
    <row r="468" spans="1:8" x14ac:dyDescent="0.25">
      <c r="A468" s="61">
        <v>95846</v>
      </c>
      <c r="B468">
        <v>611</v>
      </c>
      <c r="C468">
        <v>0.23629704482289443</v>
      </c>
      <c r="D468" s="58" t="s">
        <v>52</v>
      </c>
      <c r="E468">
        <v>-99</v>
      </c>
      <c r="F468" t="s">
        <v>61</v>
      </c>
      <c r="G468" t="s">
        <v>845</v>
      </c>
      <c r="H468" t="s">
        <v>48</v>
      </c>
    </row>
    <row r="469" spans="1:8" x14ac:dyDescent="0.25">
      <c r="A469" s="61">
        <v>95846</v>
      </c>
      <c r="B469">
        <v>410</v>
      </c>
      <c r="C469">
        <v>9.570285742609469E-2</v>
      </c>
      <c r="D469" s="58" t="s">
        <v>52</v>
      </c>
      <c r="E469">
        <v>-99</v>
      </c>
      <c r="F469" t="s">
        <v>61</v>
      </c>
      <c r="G469" t="s">
        <v>845</v>
      </c>
      <c r="H469" t="s">
        <v>48</v>
      </c>
    </row>
    <row r="470" spans="1:8" x14ac:dyDescent="0.25">
      <c r="A470" s="61">
        <v>95846</v>
      </c>
      <c r="B470">
        <v>3466</v>
      </c>
      <c r="C470">
        <v>1.1249894722629062E-2</v>
      </c>
      <c r="D470" s="58" t="s">
        <v>52</v>
      </c>
      <c r="E470">
        <v>-99</v>
      </c>
      <c r="F470" t="s">
        <v>61</v>
      </c>
      <c r="G470" t="s">
        <v>845</v>
      </c>
      <c r="H470" t="s">
        <v>48</v>
      </c>
    </row>
    <row r="471" spans="1:8" x14ac:dyDescent="0.25">
      <c r="A471" s="61">
        <v>95846</v>
      </c>
      <c r="B471">
        <v>3033</v>
      </c>
      <c r="C471">
        <v>0.16633015067967843</v>
      </c>
      <c r="D471" s="58" t="s">
        <v>52</v>
      </c>
      <c r="E471">
        <v>-99</v>
      </c>
      <c r="F471" t="s">
        <v>61</v>
      </c>
      <c r="G471" t="s">
        <v>845</v>
      </c>
      <c r="H471" t="s">
        <v>48</v>
      </c>
    </row>
    <row r="472" spans="1:8" x14ac:dyDescent="0.25">
      <c r="A472" s="61">
        <v>95846</v>
      </c>
      <c r="B472">
        <v>547</v>
      </c>
      <c r="C472">
        <v>0.11057771322595827</v>
      </c>
      <c r="D472" s="58" t="s">
        <v>52</v>
      </c>
      <c r="E472">
        <v>-99</v>
      </c>
      <c r="F472" t="s">
        <v>61</v>
      </c>
      <c r="G472" t="s">
        <v>845</v>
      </c>
      <c r="H472" t="s">
        <v>48</v>
      </c>
    </row>
    <row r="473" spans="1:8" x14ac:dyDescent="0.25">
      <c r="A473" s="61">
        <v>95846</v>
      </c>
      <c r="B473">
        <v>3467</v>
      </c>
      <c r="C473">
        <v>0.12286794591051073</v>
      </c>
      <c r="D473" s="58" t="s">
        <v>52</v>
      </c>
      <c r="E473">
        <v>-99</v>
      </c>
      <c r="F473" t="s">
        <v>61</v>
      </c>
      <c r="G473" t="s">
        <v>845</v>
      </c>
      <c r="H473" t="s">
        <v>48</v>
      </c>
    </row>
    <row r="474" spans="1:8" x14ac:dyDescent="0.25">
      <c r="A474" s="61">
        <v>95846</v>
      </c>
      <c r="B474">
        <v>315</v>
      </c>
      <c r="C474">
        <v>0.15787797959267075</v>
      </c>
      <c r="D474" s="58" t="s">
        <v>52</v>
      </c>
      <c r="E474">
        <v>-99</v>
      </c>
      <c r="F474" t="s">
        <v>61</v>
      </c>
      <c r="G474" t="s">
        <v>845</v>
      </c>
      <c r="H474" t="s">
        <v>48</v>
      </c>
    </row>
    <row r="475" spans="1:8" x14ac:dyDescent="0.25">
      <c r="A475" s="61">
        <v>95846</v>
      </c>
      <c r="B475">
        <v>2499</v>
      </c>
      <c r="C475">
        <v>0.31777070740950325</v>
      </c>
      <c r="D475" s="58" t="s">
        <v>52</v>
      </c>
      <c r="E475">
        <v>-99</v>
      </c>
      <c r="F475" t="s">
        <v>61</v>
      </c>
      <c r="G475" t="s">
        <v>845</v>
      </c>
      <c r="H475" t="s">
        <v>48</v>
      </c>
    </row>
    <row r="476" spans="1:8" x14ac:dyDescent="0.25">
      <c r="A476" s="61">
        <v>95846</v>
      </c>
      <c r="B476">
        <v>588</v>
      </c>
      <c r="C476">
        <v>5.8189056080530621</v>
      </c>
      <c r="D476" s="58" t="s">
        <v>52</v>
      </c>
      <c r="E476">
        <v>-99</v>
      </c>
      <c r="F476" t="s">
        <v>61</v>
      </c>
      <c r="G476" t="s">
        <v>845</v>
      </c>
      <c r="H476" t="s">
        <v>48</v>
      </c>
    </row>
    <row r="477" spans="1:8" x14ac:dyDescent="0.25">
      <c r="A477" s="61">
        <v>95846</v>
      </c>
      <c r="B477">
        <v>3468</v>
      </c>
      <c r="C477">
        <v>2.4914337345920454E-2</v>
      </c>
      <c r="D477" s="58" t="s">
        <v>52</v>
      </c>
      <c r="E477">
        <v>-99</v>
      </c>
      <c r="F477" t="s">
        <v>61</v>
      </c>
      <c r="G477" t="s">
        <v>845</v>
      </c>
      <c r="H477" t="s">
        <v>48</v>
      </c>
    </row>
    <row r="478" spans="1:8" x14ac:dyDescent="0.25">
      <c r="A478" s="61">
        <v>95846</v>
      </c>
      <c r="B478">
        <v>646</v>
      </c>
      <c r="C478">
        <v>2.0313855259956699</v>
      </c>
      <c r="D478" s="58" t="s">
        <v>52</v>
      </c>
      <c r="E478">
        <v>-99</v>
      </c>
      <c r="F478" t="s">
        <v>61</v>
      </c>
      <c r="G478" t="s">
        <v>845</v>
      </c>
      <c r="H478" t="s">
        <v>48</v>
      </c>
    </row>
    <row r="479" spans="1:8" x14ac:dyDescent="0.25">
      <c r="A479" s="61">
        <v>95846</v>
      </c>
      <c r="B479">
        <v>556</v>
      </c>
      <c r="C479">
        <v>0.10004396591273013</v>
      </c>
      <c r="D479" s="58" t="s">
        <v>52</v>
      </c>
      <c r="E479">
        <v>-99</v>
      </c>
      <c r="F479" t="s">
        <v>61</v>
      </c>
      <c r="G479" t="s">
        <v>845</v>
      </c>
      <c r="H479" t="s">
        <v>48</v>
      </c>
    </row>
    <row r="480" spans="1:8" x14ac:dyDescent="0.25">
      <c r="A480" s="61">
        <v>95846</v>
      </c>
      <c r="B480">
        <v>955</v>
      </c>
      <c r="C480">
        <v>0.7040196139722219</v>
      </c>
      <c r="D480" s="58" t="s">
        <v>52</v>
      </c>
      <c r="E480">
        <v>-99</v>
      </c>
      <c r="F480" t="s">
        <v>61</v>
      </c>
      <c r="G480" t="s">
        <v>845</v>
      </c>
      <c r="H480" t="s">
        <v>48</v>
      </c>
    </row>
    <row r="481" spans="1:8" x14ac:dyDescent="0.25">
      <c r="A481" s="61">
        <v>95846</v>
      </c>
      <c r="B481">
        <v>3469</v>
      </c>
      <c r="C481">
        <v>6.5018273321751502E-2</v>
      </c>
      <c r="D481" s="58" t="s">
        <v>52</v>
      </c>
      <c r="E481">
        <v>-99</v>
      </c>
      <c r="F481" t="s">
        <v>61</v>
      </c>
      <c r="G481" t="s">
        <v>845</v>
      </c>
      <c r="H481" t="s">
        <v>48</v>
      </c>
    </row>
    <row r="482" spans="1:8" x14ac:dyDescent="0.25">
      <c r="A482" s="61">
        <v>95846</v>
      </c>
      <c r="B482">
        <v>3470</v>
      </c>
      <c r="C482">
        <v>4.0903475437817645E-2</v>
      </c>
      <c r="D482" s="58" t="s">
        <v>52</v>
      </c>
      <c r="E482">
        <v>-99</v>
      </c>
      <c r="F482" t="s">
        <v>61</v>
      </c>
      <c r="G482" t="s">
        <v>845</v>
      </c>
      <c r="H482" t="s">
        <v>48</v>
      </c>
    </row>
    <row r="483" spans="1:8" x14ac:dyDescent="0.25">
      <c r="A483" s="61">
        <v>95846</v>
      </c>
      <c r="B483">
        <v>3471</v>
      </c>
      <c r="C483">
        <v>0.11676199579179303</v>
      </c>
      <c r="D483" s="58" t="s">
        <v>52</v>
      </c>
      <c r="E483">
        <v>-99</v>
      </c>
      <c r="F483" t="s">
        <v>61</v>
      </c>
      <c r="G483" t="s">
        <v>845</v>
      </c>
      <c r="H483" t="s">
        <v>48</v>
      </c>
    </row>
    <row r="484" spans="1:8" x14ac:dyDescent="0.25">
      <c r="A484" s="61">
        <v>95846</v>
      </c>
      <c r="B484">
        <v>3077</v>
      </c>
      <c r="C484">
        <v>6.2057852211927389E-2</v>
      </c>
      <c r="D484" s="58" t="s">
        <v>52</v>
      </c>
      <c r="E484">
        <v>-99</v>
      </c>
      <c r="F484" t="s">
        <v>61</v>
      </c>
      <c r="G484" t="s">
        <v>845</v>
      </c>
      <c r="H484" t="s">
        <v>48</v>
      </c>
    </row>
    <row r="485" spans="1:8" x14ac:dyDescent="0.25">
      <c r="A485" s="61">
        <v>95846</v>
      </c>
      <c r="B485">
        <v>3472</v>
      </c>
      <c r="C485">
        <v>2.7520034543826156E-2</v>
      </c>
      <c r="D485" s="58" t="s">
        <v>52</v>
      </c>
      <c r="E485">
        <v>-99</v>
      </c>
      <c r="F485" t="s">
        <v>61</v>
      </c>
      <c r="G485" t="s">
        <v>845</v>
      </c>
      <c r="H485" t="s">
        <v>48</v>
      </c>
    </row>
    <row r="486" spans="1:8" x14ac:dyDescent="0.25">
      <c r="A486" s="61">
        <v>95846</v>
      </c>
      <c r="B486">
        <v>2426</v>
      </c>
      <c r="C486">
        <v>0.6304569796584798</v>
      </c>
      <c r="D486" s="58" t="s">
        <v>52</v>
      </c>
      <c r="E486">
        <v>-99</v>
      </c>
      <c r="F486" t="s">
        <v>61</v>
      </c>
      <c r="G486" t="s">
        <v>845</v>
      </c>
      <c r="H486" t="s">
        <v>48</v>
      </c>
    </row>
    <row r="487" spans="1:8" x14ac:dyDescent="0.25">
      <c r="A487" s="61">
        <v>95846</v>
      </c>
      <c r="B487">
        <v>3368</v>
      </c>
      <c r="C487">
        <v>1.3648608871935906</v>
      </c>
      <c r="D487" s="58" t="s">
        <v>52</v>
      </c>
      <c r="E487">
        <v>-99</v>
      </c>
      <c r="F487" t="s">
        <v>61</v>
      </c>
      <c r="G487" t="s">
        <v>845</v>
      </c>
      <c r="H487" t="s">
        <v>48</v>
      </c>
    </row>
    <row r="488" spans="1:8" x14ac:dyDescent="0.25">
      <c r="A488" s="61">
        <v>95846</v>
      </c>
      <c r="B488">
        <v>3473</v>
      </c>
      <c r="C488">
        <v>1.01129575911841</v>
      </c>
      <c r="D488" s="58" t="s">
        <v>52</v>
      </c>
      <c r="E488">
        <v>-99</v>
      </c>
      <c r="F488" t="s">
        <v>61</v>
      </c>
      <c r="G488" t="s">
        <v>845</v>
      </c>
      <c r="H488" t="s">
        <v>48</v>
      </c>
    </row>
    <row r="489" spans="1:8" x14ac:dyDescent="0.25">
      <c r="A489" s="61">
        <v>95846</v>
      </c>
      <c r="B489">
        <v>847</v>
      </c>
      <c r="C489">
        <v>4.4273472353166109E-2</v>
      </c>
      <c r="D489" s="58" t="s">
        <v>52</v>
      </c>
      <c r="E489">
        <v>-99</v>
      </c>
      <c r="F489" t="s">
        <v>61</v>
      </c>
      <c r="G489" t="s">
        <v>845</v>
      </c>
      <c r="H489" t="s">
        <v>48</v>
      </c>
    </row>
    <row r="490" spans="1:8" x14ac:dyDescent="0.25">
      <c r="A490" s="61">
        <v>95846</v>
      </c>
      <c r="B490">
        <v>330</v>
      </c>
      <c r="C490">
        <v>7.2112561934406197E-2</v>
      </c>
      <c r="D490" s="58" t="s">
        <v>52</v>
      </c>
      <c r="E490">
        <v>-99</v>
      </c>
      <c r="F490" t="s">
        <v>61</v>
      </c>
      <c r="G490" t="s">
        <v>845</v>
      </c>
      <c r="H490" t="s">
        <v>48</v>
      </c>
    </row>
    <row r="491" spans="1:8" x14ac:dyDescent="0.25">
      <c r="A491" s="61">
        <v>95846</v>
      </c>
      <c r="B491">
        <v>3401</v>
      </c>
      <c r="C491">
        <v>0.1608408487384968</v>
      </c>
      <c r="D491" s="58" t="s">
        <v>52</v>
      </c>
      <c r="E491">
        <v>-99</v>
      </c>
      <c r="F491" t="s">
        <v>61</v>
      </c>
      <c r="G491" t="s">
        <v>845</v>
      </c>
      <c r="H491" t="s">
        <v>48</v>
      </c>
    </row>
    <row r="492" spans="1:8" x14ac:dyDescent="0.25">
      <c r="A492" s="61">
        <v>95846</v>
      </c>
      <c r="B492">
        <v>969</v>
      </c>
      <c r="C492">
        <v>7.7566087581476151E-2</v>
      </c>
      <c r="D492" s="58" t="s">
        <v>52</v>
      </c>
      <c r="E492">
        <v>-99</v>
      </c>
      <c r="F492" t="s">
        <v>61</v>
      </c>
      <c r="G492" t="s">
        <v>845</v>
      </c>
      <c r="H492" t="s">
        <v>48</v>
      </c>
    </row>
    <row r="493" spans="1:8" x14ac:dyDescent="0.25">
      <c r="A493" s="61">
        <v>95846</v>
      </c>
      <c r="B493">
        <v>2758</v>
      </c>
      <c r="C493">
        <v>1.3611068664544012E-2</v>
      </c>
      <c r="D493" s="58" t="s">
        <v>52</v>
      </c>
      <c r="E493">
        <v>-99</v>
      </c>
      <c r="F493" t="s">
        <v>61</v>
      </c>
      <c r="G493" t="s">
        <v>845</v>
      </c>
      <c r="H493" t="s">
        <v>48</v>
      </c>
    </row>
    <row r="494" spans="1:8" x14ac:dyDescent="0.25">
      <c r="A494" s="61">
        <v>95846</v>
      </c>
      <c r="B494">
        <v>2332</v>
      </c>
      <c r="C494">
        <v>6.5005156799024064E-2</v>
      </c>
      <c r="D494" s="58" t="s">
        <v>52</v>
      </c>
      <c r="E494">
        <v>-99</v>
      </c>
      <c r="F494" t="s">
        <v>61</v>
      </c>
      <c r="G494" t="s">
        <v>845</v>
      </c>
      <c r="H494" t="s">
        <v>48</v>
      </c>
    </row>
    <row r="495" spans="1:8" x14ac:dyDescent="0.25">
      <c r="A495" s="61">
        <v>95846</v>
      </c>
      <c r="B495">
        <v>997</v>
      </c>
      <c r="C495">
        <v>5.3801011145666964E-3</v>
      </c>
      <c r="D495" s="58" t="s">
        <v>52</v>
      </c>
      <c r="E495">
        <v>-99</v>
      </c>
      <c r="F495" t="s">
        <v>61</v>
      </c>
      <c r="G495" t="s">
        <v>845</v>
      </c>
      <c r="H495" t="s">
        <v>48</v>
      </c>
    </row>
    <row r="496" spans="1:8" x14ac:dyDescent="0.25">
      <c r="A496" s="61">
        <v>95846</v>
      </c>
      <c r="B496">
        <v>3474</v>
      </c>
      <c r="C496">
        <v>1.4037486417096189E-2</v>
      </c>
      <c r="D496" s="58" t="s">
        <v>52</v>
      </c>
      <c r="E496">
        <v>-99</v>
      </c>
      <c r="F496" t="s">
        <v>61</v>
      </c>
      <c r="G496" t="s">
        <v>845</v>
      </c>
      <c r="H496" t="s">
        <v>48</v>
      </c>
    </row>
    <row r="497" spans="1:8" x14ac:dyDescent="0.25">
      <c r="A497" s="61">
        <v>95846</v>
      </c>
      <c r="B497">
        <v>935</v>
      </c>
      <c r="C497">
        <v>0.54741393834088203</v>
      </c>
      <c r="D497" s="58" t="s">
        <v>52</v>
      </c>
      <c r="E497">
        <v>-99</v>
      </c>
      <c r="F497" t="s">
        <v>61</v>
      </c>
      <c r="G497" t="s">
        <v>845</v>
      </c>
      <c r="H497" t="s">
        <v>48</v>
      </c>
    </row>
    <row r="498" spans="1:8" x14ac:dyDescent="0.25">
      <c r="A498" s="61">
        <v>95846</v>
      </c>
      <c r="B498">
        <v>3367</v>
      </c>
      <c r="C498">
        <v>0.34278814492598148</v>
      </c>
      <c r="D498" s="58" t="s">
        <v>52</v>
      </c>
      <c r="E498">
        <v>-99</v>
      </c>
      <c r="F498" t="s">
        <v>61</v>
      </c>
      <c r="G498" t="s">
        <v>845</v>
      </c>
      <c r="H498" t="s">
        <v>48</v>
      </c>
    </row>
    <row r="499" spans="1:8" x14ac:dyDescent="0.25">
      <c r="A499" s="61">
        <v>95846</v>
      </c>
      <c r="B499">
        <v>3357</v>
      </c>
      <c r="C499">
        <v>6.0500363538031718E-2</v>
      </c>
      <c r="D499" s="58" t="s">
        <v>52</v>
      </c>
      <c r="E499">
        <v>-99</v>
      </c>
      <c r="F499" t="s">
        <v>61</v>
      </c>
      <c r="G499" t="s">
        <v>845</v>
      </c>
      <c r="H499" t="s">
        <v>48</v>
      </c>
    </row>
    <row r="500" spans="1:8" x14ac:dyDescent="0.25">
      <c r="A500" s="61">
        <v>95846</v>
      </c>
      <c r="B500">
        <v>3475</v>
      </c>
      <c r="C500">
        <v>1.3506280051920902E-2</v>
      </c>
      <c r="D500" s="58" t="s">
        <v>52</v>
      </c>
      <c r="E500">
        <v>-99</v>
      </c>
      <c r="F500" t="s">
        <v>61</v>
      </c>
      <c r="G500" t="s">
        <v>845</v>
      </c>
      <c r="H500" t="s">
        <v>48</v>
      </c>
    </row>
    <row r="501" spans="1:8" x14ac:dyDescent="0.25">
      <c r="A501" s="61">
        <v>95846</v>
      </c>
      <c r="B501">
        <v>3366</v>
      </c>
      <c r="C501">
        <v>2.7472959274826837E-2</v>
      </c>
      <c r="D501" s="58" t="s">
        <v>52</v>
      </c>
      <c r="E501">
        <v>-99</v>
      </c>
      <c r="F501" t="s">
        <v>61</v>
      </c>
      <c r="G501" t="s">
        <v>845</v>
      </c>
      <c r="H501" t="s">
        <v>48</v>
      </c>
    </row>
    <row r="502" spans="1:8" x14ac:dyDescent="0.25">
      <c r="A502" s="61">
        <v>95846</v>
      </c>
      <c r="B502">
        <v>3040</v>
      </c>
      <c r="C502">
        <v>0.179298572188306</v>
      </c>
      <c r="D502" s="58" t="s">
        <v>52</v>
      </c>
      <c r="E502">
        <v>-99</v>
      </c>
      <c r="F502" t="s">
        <v>61</v>
      </c>
      <c r="G502" t="s">
        <v>845</v>
      </c>
      <c r="H502" t="s">
        <v>48</v>
      </c>
    </row>
    <row r="503" spans="1:8" x14ac:dyDescent="0.25">
      <c r="A503" s="61">
        <v>95847</v>
      </c>
      <c r="B503">
        <v>529</v>
      </c>
      <c r="C503">
        <v>9.1928755459912566</v>
      </c>
      <c r="D503" s="58" t="s">
        <v>52</v>
      </c>
      <c r="E503">
        <v>-99</v>
      </c>
      <c r="F503" t="s">
        <v>61</v>
      </c>
      <c r="G503" t="s">
        <v>845</v>
      </c>
      <c r="H503" t="s">
        <v>48</v>
      </c>
    </row>
    <row r="504" spans="1:8" x14ac:dyDescent="0.25">
      <c r="A504" s="61">
        <v>95847</v>
      </c>
      <c r="B504">
        <v>3360</v>
      </c>
      <c r="C504">
        <v>4.5079483321313132E-2</v>
      </c>
      <c r="D504" s="58" t="s">
        <v>52</v>
      </c>
      <c r="E504">
        <v>-99</v>
      </c>
      <c r="F504" t="s">
        <v>61</v>
      </c>
      <c r="G504" t="s">
        <v>845</v>
      </c>
      <c r="H504" t="s">
        <v>48</v>
      </c>
    </row>
    <row r="505" spans="1:8" x14ac:dyDescent="0.25">
      <c r="A505" s="61">
        <v>95847</v>
      </c>
      <c r="B505">
        <v>282</v>
      </c>
      <c r="C505">
        <v>1.1508049526498065</v>
      </c>
      <c r="D505" s="58" t="s">
        <v>52</v>
      </c>
      <c r="E505">
        <v>-99</v>
      </c>
      <c r="F505" t="s">
        <v>61</v>
      </c>
      <c r="G505" t="s">
        <v>845</v>
      </c>
      <c r="H505" t="s">
        <v>48</v>
      </c>
    </row>
    <row r="506" spans="1:8" x14ac:dyDescent="0.25">
      <c r="A506" s="61">
        <v>95847</v>
      </c>
      <c r="B506">
        <v>2999</v>
      </c>
      <c r="C506">
        <v>0.94103575102321402</v>
      </c>
      <c r="D506" s="58" t="s">
        <v>52</v>
      </c>
      <c r="E506">
        <v>-99</v>
      </c>
      <c r="F506" t="s">
        <v>61</v>
      </c>
      <c r="G506" t="s">
        <v>845</v>
      </c>
      <c r="H506" t="s">
        <v>48</v>
      </c>
    </row>
    <row r="507" spans="1:8" x14ac:dyDescent="0.25">
      <c r="A507" s="61">
        <v>95847</v>
      </c>
      <c r="B507">
        <v>452</v>
      </c>
      <c r="C507">
        <v>1.8564630628206333</v>
      </c>
      <c r="D507" s="58" t="s">
        <v>52</v>
      </c>
      <c r="E507">
        <v>-99</v>
      </c>
      <c r="F507" t="s">
        <v>61</v>
      </c>
      <c r="G507" t="s">
        <v>845</v>
      </c>
      <c r="H507" t="s">
        <v>48</v>
      </c>
    </row>
    <row r="508" spans="1:8" x14ac:dyDescent="0.25">
      <c r="A508" s="61">
        <v>95847</v>
      </c>
      <c r="B508">
        <v>3417</v>
      </c>
      <c r="C508">
        <v>2.0039483918741583E-3</v>
      </c>
      <c r="D508" s="58" t="s">
        <v>52</v>
      </c>
      <c r="E508">
        <v>-99</v>
      </c>
      <c r="F508" t="s">
        <v>61</v>
      </c>
      <c r="G508" t="s">
        <v>845</v>
      </c>
      <c r="H508" t="s">
        <v>48</v>
      </c>
    </row>
    <row r="509" spans="1:8" x14ac:dyDescent="0.25">
      <c r="A509" s="61">
        <v>95847</v>
      </c>
      <c r="B509">
        <v>465</v>
      </c>
      <c r="C509">
        <v>3.4495891025139698</v>
      </c>
      <c r="D509" s="58" t="s">
        <v>52</v>
      </c>
      <c r="E509">
        <v>-99</v>
      </c>
      <c r="F509" t="s">
        <v>61</v>
      </c>
      <c r="G509" t="s">
        <v>845</v>
      </c>
      <c r="H509" t="s">
        <v>48</v>
      </c>
    </row>
    <row r="510" spans="1:8" x14ac:dyDescent="0.25">
      <c r="A510" s="61">
        <v>95847</v>
      </c>
      <c r="B510">
        <v>531</v>
      </c>
      <c r="C510">
        <v>3.2058966826554491</v>
      </c>
      <c r="D510" s="58" t="s">
        <v>52</v>
      </c>
      <c r="E510">
        <v>-99</v>
      </c>
      <c r="F510" t="s">
        <v>61</v>
      </c>
      <c r="G510" t="s">
        <v>845</v>
      </c>
      <c r="H510" t="s">
        <v>48</v>
      </c>
    </row>
    <row r="511" spans="1:8" x14ac:dyDescent="0.25">
      <c r="A511" s="61">
        <v>95847</v>
      </c>
      <c r="B511">
        <v>42</v>
      </c>
      <c r="C511">
        <v>0.31069408270731064</v>
      </c>
      <c r="D511" s="58" t="s">
        <v>52</v>
      </c>
      <c r="E511">
        <v>-99</v>
      </c>
      <c r="F511" t="s">
        <v>61</v>
      </c>
      <c r="G511" t="s">
        <v>845</v>
      </c>
      <c r="H511" t="s">
        <v>48</v>
      </c>
    </row>
    <row r="512" spans="1:8" x14ac:dyDescent="0.25">
      <c r="A512" s="61">
        <v>95847</v>
      </c>
      <c r="B512">
        <v>1902</v>
      </c>
      <c r="C512">
        <v>0.61840774992602277</v>
      </c>
      <c r="D512" s="58" t="s">
        <v>52</v>
      </c>
      <c r="E512">
        <v>-99</v>
      </c>
      <c r="F512" t="s">
        <v>61</v>
      </c>
      <c r="G512" t="s">
        <v>845</v>
      </c>
      <c r="H512" t="s">
        <v>48</v>
      </c>
    </row>
    <row r="513" spans="1:8" x14ac:dyDescent="0.25">
      <c r="A513" s="61">
        <v>95847</v>
      </c>
      <c r="B513">
        <v>678</v>
      </c>
      <c r="C513">
        <v>2.1218737019753213</v>
      </c>
      <c r="D513" s="58" t="s">
        <v>52</v>
      </c>
      <c r="E513">
        <v>-99</v>
      </c>
      <c r="F513" t="s">
        <v>61</v>
      </c>
      <c r="G513" t="s">
        <v>845</v>
      </c>
      <c r="H513" t="s">
        <v>48</v>
      </c>
    </row>
    <row r="514" spans="1:8" x14ac:dyDescent="0.25">
      <c r="A514" s="61">
        <v>95847</v>
      </c>
      <c r="B514">
        <v>498</v>
      </c>
      <c r="C514">
        <v>1.1872545355679569</v>
      </c>
      <c r="D514" s="58" t="s">
        <v>52</v>
      </c>
      <c r="E514">
        <v>-99</v>
      </c>
      <c r="F514" t="s">
        <v>61</v>
      </c>
      <c r="G514" t="s">
        <v>845</v>
      </c>
      <c r="H514" t="s">
        <v>48</v>
      </c>
    </row>
    <row r="515" spans="1:8" x14ac:dyDescent="0.25">
      <c r="A515" s="61">
        <v>95847</v>
      </c>
      <c r="B515">
        <v>3418</v>
      </c>
      <c r="C515">
        <v>2.2236290935715823E-2</v>
      </c>
      <c r="D515" s="58" t="s">
        <v>52</v>
      </c>
      <c r="E515">
        <v>-99</v>
      </c>
      <c r="F515" t="s">
        <v>61</v>
      </c>
      <c r="G515" t="s">
        <v>845</v>
      </c>
      <c r="H515" t="s">
        <v>48</v>
      </c>
    </row>
    <row r="516" spans="1:8" x14ac:dyDescent="0.25">
      <c r="A516" s="61">
        <v>95847</v>
      </c>
      <c r="B516">
        <v>279</v>
      </c>
      <c r="C516">
        <v>3.2386271174754273</v>
      </c>
      <c r="D516" s="58" t="s">
        <v>52</v>
      </c>
      <c r="E516">
        <v>-99</v>
      </c>
      <c r="F516" t="s">
        <v>61</v>
      </c>
      <c r="G516" t="s">
        <v>845</v>
      </c>
      <c r="H516" t="s">
        <v>48</v>
      </c>
    </row>
    <row r="517" spans="1:8" x14ac:dyDescent="0.25">
      <c r="A517" s="61">
        <v>95847</v>
      </c>
      <c r="B517">
        <v>3073</v>
      </c>
      <c r="C517">
        <v>6.1149798679410512E-2</v>
      </c>
      <c r="D517" s="58" t="s">
        <v>52</v>
      </c>
      <c r="E517">
        <v>-99</v>
      </c>
      <c r="F517" t="s">
        <v>61</v>
      </c>
      <c r="G517" t="s">
        <v>845</v>
      </c>
      <c r="H517" t="s">
        <v>48</v>
      </c>
    </row>
    <row r="518" spans="1:8" x14ac:dyDescent="0.25">
      <c r="A518" s="61">
        <v>95847</v>
      </c>
      <c r="B518">
        <v>2085</v>
      </c>
      <c r="C518">
        <v>1.7653732455879421E-3</v>
      </c>
      <c r="D518" s="58" t="s">
        <v>52</v>
      </c>
      <c r="E518">
        <v>-99</v>
      </c>
      <c r="F518" t="s">
        <v>61</v>
      </c>
      <c r="G518" t="s">
        <v>845</v>
      </c>
      <c r="H518" t="s">
        <v>48</v>
      </c>
    </row>
    <row r="519" spans="1:8" x14ac:dyDescent="0.25">
      <c r="A519" s="61">
        <v>95847</v>
      </c>
      <c r="B519">
        <v>466</v>
      </c>
      <c r="C519">
        <v>0.67970380812718478</v>
      </c>
      <c r="D519" s="58" t="s">
        <v>52</v>
      </c>
      <c r="E519">
        <v>-99</v>
      </c>
      <c r="F519" t="s">
        <v>61</v>
      </c>
      <c r="G519" t="s">
        <v>845</v>
      </c>
      <c r="H519" t="s">
        <v>48</v>
      </c>
    </row>
    <row r="520" spans="1:8" x14ac:dyDescent="0.25">
      <c r="A520" s="61">
        <v>95847</v>
      </c>
      <c r="B520">
        <v>442</v>
      </c>
      <c r="C520">
        <v>0.37495229777286143</v>
      </c>
      <c r="D520" s="58" t="s">
        <v>52</v>
      </c>
      <c r="E520">
        <v>-99</v>
      </c>
      <c r="F520" t="s">
        <v>61</v>
      </c>
      <c r="G520" t="s">
        <v>845</v>
      </c>
      <c r="H520" t="s">
        <v>48</v>
      </c>
    </row>
    <row r="521" spans="1:8" x14ac:dyDescent="0.25">
      <c r="A521" s="61">
        <v>95847</v>
      </c>
      <c r="B521">
        <v>540</v>
      </c>
      <c r="C521">
        <v>0.1361416457935842</v>
      </c>
      <c r="D521" s="58" t="s">
        <v>52</v>
      </c>
      <c r="E521">
        <v>-99</v>
      </c>
      <c r="F521" t="s">
        <v>61</v>
      </c>
      <c r="G521" t="s">
        <v>845</v>
      </c>
      <c r="H521" t="s">
        <v>48</v>
      </c>
    </row>
    <row r="522" spans="1:8" x14ac:dyDescent="0.25">
      <c r="A522" s="61">
        <v>95847</v>
      </c>
      <c r="B522">
        <v>3309</v>
      </c>
      <c r="C522">
        <v>1.1973369921021227E-3</v>
      </c>
      <c r="D522" s="58" t="s">
        <v>52</v>
      </c>
      <c r="E522">
        <v>-99</v>
      </c>
      <c r="F522" t="s">
        <v>61</v>
      </c>
      <c r="G522" t="s">
        <v>845</v>
      </c>
      <c r="H522" t="s">
        <v>48</v>
      </c>
    </row>
    <row r="523" spans="1:8" x14ac:dyDescent="0.25">
      <c r="A523" s="61">
        <v>95847</v>
      </c>
      <c r="B523">
        <v>3419</v>
      </c>
      <c r="C523">
        <v>2.9649063322579427E-3</v>
      </c>
      <c r="D523" s="58" t="s">
        <v>52</v>
      </c>
      <c r="E523">
        <v>-99</v>
      </c>
      <c r="F523" t="s">
        <v>61</v>
      </c>
      <c r="G523" t="s">
        <v>845</v>
      </c>
      <c r="H523" t="s">
        <v>48</v>
      </c>
    </row>
    <row r="524" spans="1:8" x14ac:dyDescent="0.25">
      <c r="A524" s="61">
        <v>95847</v>
      </c>
      <c r="B524">
        <v>770</v>
      </c>
      <c r="C524">
        <v>0.14430010565187418</v>
      </c>
      <c r="D524" s="58" t="s">
        <v>52</v>
      </c>
      <c r="E524">
        <v>-99</v>
      </c>
      <c r="F524" t="s">
        <v>61</v>
      </c>
      <c r="G524" t="s">
        <v>845</v>
      </c>
      <c r="H524" t="s">
        <v>48</v>
      </c>
    </row>
    <row r="525" spans="1:8" x14ac:dyDescent="0.25">
      <c r="A525" s="61">
        <v>95847</v>
      </c>
      <c r="B525">
        <v>285</v>
      </c>
      <c r="C525">
        <v>0.11029831462952566</v>
      </c>
      <c r="D525" s="58" t="s">
        <v>52</v>
      </c>
      <c r="E525">
        <v>-99</v>
      </c>
      <c r="F525" t="s">
        <v>61</v>
      </c>
      <c r="G525" t="s">
        <v>845</v>
      </c>
      <c r="H525" t="s">
        <v>48</v>
      </c>
    </row>
    <row r="526" spans="1:8" x14ac:dyDescent="0.25">
      <c r="A526" s="61">
        <v>95847</v>
      </c>
      <c r="B526">
        <v>3420</v>
      </c>
      <c r="C526">
        <v>7.9522893983002552E-2</v>
      </c>
      <c r="D526" s="58" t="s">
        <v>52</v>
      </c>
      <c r="E526">
        <v>-99</v>
      </c>
      <c r="F526" t="s">
        <v>61</v>
      </c>
      <c r="G526" t="s">
        <v>845</v>
      </c>
      <c r="H526" t="s">
        <v>48</v>
      </c>
    </row>
    <row r="527" spans="1:8" x14ac:dyDescent="0.25">
      <c r="A527" s="61">
        <v>95847</v>
      </c>
      <c r="B527">
        <v>46</v>
      </c>
      <c r="C527">
        <v>1.0732015201312046</v>
      </c>
      <c r="D527" s="58" t="s">
        <v>52</v>
      </c>
      <c r="E527">
        <v>-99</v>
      </c>
      <c r="F527" t="s">
        <v>61</v>
      </c>
      <c r="G527" t="s">
        <v>845</v>
      </c>
      <c r="H527" t="s">
        <v>48</v>
      </c>
    </row>
    <row r="528" spans="1:8" x14ac:dyDescent="0.25">
      <c r="A528" s="61">
        <v>95847</v>
      </c>
      <c r="B528">
        <v>3007</v>
      </c>
      <c r="C528">
        <v>9.6345886650667525E-2</v>
      </c>
      <c r="D528" s="58" t="s">
        <v>52</v>
      </c>
      <c r="E528">
        <v>-99</v>
      </c>
      <c r="F528" t="s">
        <v>61</v>
      </c>
      <c r="G528" t="s">
        <v>845</v>
      </c>
      <c r="H528" t="s">
        <v>48</v>
      </c>
    </row>
    <row r="529" spans="1:8" x14ac:dyDescent="0.25">
      <c r="A529" s="61">
        <v>95847</v>
      </c>
      <c r="B529">
        <v>283</v>
      </c>
      <c r="C529">
        <v>2.2021221620957201</v>
      </c>
      <c r="D529" s="58" t="s">
        <v>52</v>
      </c>
      <c r="E529">
        <v>-99</v>
      </c>
      <c r="F529" t="s">
        <v>61</v>
      </c>
      <c r="G529" t="s">
        <v>845</v>
      </c>
      <c r="H529" t="s">
        <v>48</v>
      </c>
    </row>
    <row r="530" spans="1:8" x14ac:dyDescent="0.25">
      <c r="A530" s="61">
        <v>95847</v>
      </c>
      <c r="B530">
        <v>2120</v>
      </c>
      <c r="C530">
        <v>0.92982834098804679</v>
      </c>
      <c r="D530" s="58" t="s">
        <v>52</v>
      </c>
      <c r="E530">
        <v>-99</v>
      </c>
      <c r="F530" t="s">
        <v>61</v>
      </c>
      <c r="G530" t="s">
        <v>845</v>
      </c>
      <c r="H530" t="s">
        <v>48</v>
      </c>
    </row>
    <row r="531" spans="1:8" x14ac:dyDescent="0.25">
      <c r="A531" s="61">
        <v>95847</v>
      </c>
      <c r="B531">
        <v>3421</v>
      </c>
      <c r="C531">
        <v>5.4083430733266553E-2</v>
      </c>
      <c r="D531" s="58" t="s">
        <v>52</v>
      </c>
      <c r="E531">
        <v>-99</v>
      </c>
      <c r="F531" t="s">
        <v>61</v>
      </c>
      <c r="G531" t="s">
        <v>845</v>
      </c>
      <c r="H531" t="s">
        <v>48</v>
      </c>
    </row>
    <row r="532" spans="1:8" x14ac:dyDescent="0.25">
      <c r="A532" s="61">
        <v>95847</v>
      </c>
      <c r="B532">
        <v>3422</v>
      </c>
      <c r="C532">
        <v>1.738649841851915E-2</v>
      </c>
      <c r="D532" s="58" t="s">
        <v>52</v>
      </c>
      <c r="E532">
        <v>-99</v>
      </c>
      <c r="F532" t="s">
        <v>61</v>
      </c>
      <c r="G532" t="s">
        <v>845</v>
      </c>
      <c r="H532" t="s">
        <v>48</v>
      </c>
    </row>
    <row r="533" spans="1:8" x14ac:dyDescent="0.25">
      <c r="A533" s="61">
        <v>95847</v>
      </c>
      <c r="B533">
        <v>839</v>
      </c>
      <c r="C533">
        <v>0.56182615160933269</v>
      </c>
      <c r="D533" s="58" t="s">
        <v>52</v>
      </c>
      <c r="E533">
        <v>-99</v>
      </c>
      <c r="F533" t="s">
        <v>61</v>
      </c>
      <c r="G533" t="s">
        <v>845</v>
      </c>
      <c r="H533" t="s">
        <v>48</v>
      </c>
    </row>
    <row r="534" spans="1:8" x14ac:dyDescent="0.25">
      <c r="A534" s="61">
        <v>95847</v>
      </c>
      <c r="B534">
        <v>281</v>
      </c>
      <c r="C534">
        <v>1.5656670119568812</v>
      </c>
      <c r="D534" s="58" t="s">
        <v>52</v>
      </c>
      <c r="E534">
        <v>-99</v>
      </c>
      <c r="F534" t="s">
        <v>61</v>
      </c>
      <c r="G534" t="s">
        <v>845</v>
      </c>
      <c r="H534" t="s">
        <v>48</v>
      </c>
    </row>
    <row r="535" spans="1:8" x14ac:dyDescent="0.25">
      <c r="A535" s="61">
        <v>95847</v>
      </c>
      <c r="B535">
        <v>2941</v>
      </c>
      <c r="C535">
        <v>0.54316122102483166</v>
      </c>
      <c r="D535" s="58" t="s">
        <v>52</v>
      </c>
      <c r="E535">
        <v>-99</v>
      </c>
      <c r="F535" t="s">
        <v>61</v>
      </c>
      <c r="G535" t="s">
        <v>845</v>
      </c>
      <c r="H535" t="s">
        <v>48</v>
      </c>
    </row>
    <row r="536" spans="1:8" x14ac:dyDescent="0.25">
      <c r="A536" s="61">
        <v>95847</v>
      </c>
      <c r="B536">
        <v>2264</v>
      </c>
      <c r="C536">
        <v>2.8197030030340745E-2</v>
      </c>
      <c r="D536" s="58" t="s">
        <v>52</v>
      </c>
      <c r="E536">
        <v>-99</v>
      </c>
      <c r="F536" t="s">
        <v>61</v>
      </c>
      <c r="G536" t="s">
        <v>845</v>
      </c>
      <c r="H536" t="s">
        <v>48</v>
      </c>
    </row>
    <row r="537" spans="1:8" x14ac:dyDescent="0.25">
      <c r="A537" s="61">
        <v>95847</v>
      </c>
      <c r="B537">
        <v>3403</v>
      </c>
      <c r="C537">
        <v>0.38652048356713831</v>
      </c>
      <c r="D537" s="58" t="s">
        <v>52</v>
      </c>
      <c r="E537">
        <v>-99</v>
      </c>
      <c r="F537" t="s">
        <v>61</v>
      </c>
      <c r="G537" t="s">
        <v>845</v>
      </c>
      <c r="H537" t="s">
        <v>48</v>
      </c>
    </row>
    <row r="538" spans="1:8" x14ac:dyDescent="0.25">
      <c r="A538" s="61">
        <v>95847</v>
      </c>
      <c r="B538">
        <v>280</v>
      </c>
      <c r="C538">
        <v>7.8061702800952872</v>
      </c>
      <c r="D538" s="58" t="s">
        <v>52</v>
      </c>
      <c r="E538">
        <v>-99</v>
      </c>
      <c r="F538" t="s">
        <v>61</v>
      </c>
      <c r="G538" t="s">
        <v>845</v>
      </c>
      <c r="H538" t="s">
        <v>48</v>
      </c>
    </row>
    <row r="539" spans="1:8" x14ac:dyDescent="0.25">
      <c r="A539" s="61">
        <v>95847</v>
      </c>
      <c r="B539">
        <v>614</v>
      </c>
      <c r="C539">
        <v>0.10993015917960802</v>
      </c>
      <c r="D539" s="58" t="s">
        <v>52</v>
      </c>
      <c r="E539">
        <v>-99</v>
      </c>
      <c r="F539" t="s">
        <v>61</v>
      </c>
      <c r="G539" t="s">
        <v>845</v>
      </c>
      <c r="H539" t="s">
        <v>48</v>
      </c>
    </row>
    <row r="540" spans="1:8" x14ac:dyDescent="0.25">
      <c r="A540" s="61">
        <v>95847</v>
      </c>
      <c r="B540">
        <v>421</v>
      </c>
      <c r="C540">
        <v>8.7761251149647262E-3</v>
      </c>
      <c r="D540" s="58" t="s">
        <v>52</v>
      </c>
      <c r="E540">
        <v>-99</v>
      </c>
      <c r="F540" t="s">
        <v>61</v>
      </c>
      <c r="G540" t="s">
        <v>845</v>
      </c>
      <c r="H540" t="s">
        <v>48</v>
      </c>
    </row>
    <row r="541" spans="1:8" x14ac:dyDescent="0.25">
      <c r="A541" s="61">
        <v>95847</v>
      </c>
      <c r="B541">
        <v>3423</v>
      </c>
      <c r="C541">
        <v>1.0183590514237985E-3</v>
      </c>
      <c r="D541" s="58" t="s">
        <v>52</v>
      </c>
      <c r="E541">
        <v>-99</v>
      </c>
      <c r="F541" t="s">
        <v>61</v>
      </c>
      <c r="G541" t="s">
        <v>845</v>
      </c>
      <c r="H541" t="s">
        <v>48</v>
      </c>
    </row>
    <row r="542" spans="1:8" x14ac:dyDescent="0.25">
      <c r="A542" s="61">
        <v>95847</v>
      </c>
      <c r="B542">
        <v>48</v>
      </c>
      <c r="C542">
        <v>0.11216982325356753</v>
      </c>
      <c r="D542" s="58" t="s">
        <v>52</v>
      </c>
      <c r="E542">
        <v>-99</v>
      </c>
      <c r="F542" t="s">
        <v>61</v>
      </c>
      <c r="G542" t="s">
        <v>845</v>
      </c>
      <c r="H542" t="s">
        <v>48</v>
      </c>
    </row>
    <row r="543" spans="1:8" x14ac:dyDescent="0.25">
      <c r="A543" s="61">
        <v>95847</v>
      </c>
      <c r="B543">
        <v>3009</v>
      </c>
      <c r="C543">
        <v>0.38830913743708706</v>
      </c>
      <c r="D543" s="58" t="s">
        <v>52</v>
      </c>
      <c r="E543">
        <v>-99</v>
      </c>
      <c r="F543" t="s">
        <v>61</v>
      </c>
      <c r="G543" t="s">
        <v>845</v>
      </c>
      <c r="H543" t="s">
        <v>48</v>
      </c>
    </row>
    <row r="544" spans="1:8" x14ac:dyDescent="0.25">
      <c r="A544" s="61">
        <v>95847</v>
      </c>
      <c r="B544">
        <v>3008</v>
      </c>
      <c r="C544">
        <v>6.3376132784251785E-3</v>
      </c>
      <c r="D544" s="58" t="s">
        <v>52</v>
      </c>
      <c r="E544">
        <v>-99</v>
      </c>
      <c r="F544" t="s">
        <v>61</v>
      </c>
      <c r="G544" t="s">
        <v>845</v>
      </c>
      <c r="H544" t="s">
        <v>48</v>
      </c>
    </row>
    <row r="545" spans="1:8" x14ac:dyDescent="0.25">
      <c r="A545" s="61">
        <v>95847</v>
      </c>
      <c r="B545">
        <v>2640</v>
      </c>
      <c r="C545">
        <v>1.317193329591507</v>
      </c>
      <c r="D545" s="58" t="s">
        <v>52</v>
      </c>
      <c r="E545">
        <v>-99</v>
      </c>
      <c r="F545" t="s">
        <v>61</v>
      </c>
      <c r="G545" t="s">
        <v>845</v>
      </c>
      <c r="H545" t="s">
        <v>48</v>
      </c>
    </row>
    <row r="546" spans="1:8" x14ac:dyDescent="0.25">
      <c r="A546" s="61">
        <v>95847</v>
      </c>
      <c r="B546">
        <v>511</v>
      </c>
      <c r="C546">
        <v>0.91478625424654714</v>
      </c>
      <c r="D546" s="58" t="s">
        <v>52</v>
      </c>
      <c r="E546">
        <v>-99</v>
      </c>
      <c r="F546" t="s">
        <v>61</v>
      </c>
      <c r="G546" t="s">
        <v>845</v>
      </c>
      <c r="H546" t="s">
        <v>48</v>
      </c>
    </row>
    <row r="547" spans="1:8" x14ac:dyDescent="0.25">
      <c r="A547" s="61">
        <v>95847</v>
      </c>
      <c r="B547">
        <v>3371</v>
      </c>
      <c r="C547">
        <v>1.1333935592371343</v>
      </c>
      <c r="D547" s="58" t="s">
        <v>52</v>
      </c>
      <c r="E547">
        <v>-99</v>
      </c>
      <c r="F547" t="s">
        <v>61</v>
      </c>
      <c r="G547" t="s">
        <v>845</v>
      </c>
      <c r="H547" t="s">
        <v>48</v>
      </c>
    </row>
    <row r="548" spans="1:8" x14ac:dyDescent="0.25">
      <c r="A548" s="61">
        <v>95847</v>
      </c>
      <c r="B548">
        <v>3424</v>
      </c>
      <c r="C548">
        <v>9.1706297091316918E-2</v>
      </c>
      <c r="D548" s="58" t="s">
        <v>52</v>
      </c>
      <c r="E548">
        <v>-99</v>
      </c>
      <c r="F548" t="s">
        <v>61</v>
      </c>
      <c r="G548" t="s">
        <v>845</v>
      </c>
      <c r="H548" t="s">
        <v>48</v>
      </c>
    </row>
    <row r="549" spans="1:8" x14ac:dyDescent="0.25">
      <c r="A549" s="61">
        <v>95847</v>
      </c>
      <c r="B549">
        <v>3425</v>
      </c>
      <c r="C549">
        <v>2.4651845604879648E-2</v>
      </c>
      <c r="D549" s="58" t="s">
        <v>52</v>
      </c>
      <c r="E549">
        <v>-99</v>
      </c>
      <c r="F549" t="s">
        <v>61</v>
      </c>
      <c r="G549" t="s">
        <v>845</v>
      </c>
      <c r="H549" t="s">
        <v>48</v>
      </c>
    </row>
    <row r="550" spans="1:8" x14ac:dyDescent="0.25">
      <c r="A550" s="61">
        <v>95847</v>
      </c>
      <c r="B550">
        <v>2562</v>
      </c>
      <c r="C550">
        <v>0.93998464212939081</v>
      </c>
      <c r="D550" s="58" t="s">
        <v>52</v>
      </c>
      <c r="E550">
        <v>-99</v>
      </c>
      <c r="F550" t="s">
        <v>61</v>
      </c>
      <c r="G550" t="s">
        <v>845</v>
      </c>
      <c r="H550" t="s">
        <v>48</v>
      </c>
    </row>
    <row r="551" spans="1:8" x14ac:dyDescent="0.25">
      <c r="A551" s="61">
        <v>95847</v>
      </c>
      <c r="B551">
        <v>2133</v>
      </c>
      <c r="C551">
        <v>0.11275303096466019</v>
      </c>
      <c r="D551" s="58" t="s">
        <v>52</v>
      </c>
      <c r="E551">
        <v>-99</v>
      </c>
      <c r="F551" t="s">
        <v>61</v>
      </c>
      <c r="G551" t="s">
        <v>845</v>
      </c>
      <c r="H551" t="s">
        <v>48</v>
      </c>
    </row>
    <row r="552" spans="1:8" x14ac:dyDescent="0.25">
      <c r="A552" s="61">
        <v>95847</v>
      </c>
      <c r="B552">
        <v>3426</v>
      </c>
      <c r="C552">
        <v>7.7577750449412163E-3</v>
      </c>
      <c r="D552" s="58" t="s">
        <v>52</v>
      </c>
      <c r="E552">
        <v>-99</v>
      </c>
      <c r="F552" t="s">
        <v>61</v>
      </c>
      <c r="G552" t="s">
        <v>845</v>
      </c>
      <c r="H552" t="s">
        <v>48</v>
      </c>
    </row>
    <row r="553" spans="1:8" x14ac:dyDescent="0.25">
      <c r="A553" s="61">
        <v>95847</v>
      </c>
      <c r="B553">
        <v>1903</v>
      </c>
      <c r="C553">
        <v>0.78698861215079885</v>
      </c>
      <c r="D553" s="58" t="s">
        <v>52</v>
      </c>
      <c r="E553">
        <v>-99</v>
      </c>
      <c r="F553" t="s">
        <v>61</v>
      </c>
      <c r="G553" t="s">
        <v>845</v>
      </c>
      <c r="H553" t="s">
        <v>48</v>
      </c>
    </row>
    <row r="554" spans="1:8" x14ac:dyDescent="0.25">
      <c r="A554" s="61">
        <v>95847</v>
      </c>
      <c r="B554">
        <v>536</v>
      </c>
      <c r="C554">
        <v>0.50223032296393377</v>
      </c>
      <c r="D554" s="58" t="s">
        <v>52</v>
      </c>
      <c r="E554">
        <v>-99</v>
      </c>
      <c r="F554" t="s">
        <v>61</v>
      </c>
      <c r="G554" t="s">
        <v>845</v>
      </c>
      <c r="H554" t="s">
        <v>48</v>
      </c>
    </row>
    <row r="555" spans="1:8" x14ac:dyDescent="0.25">
      <c r="A555" s="61">
        <v>95847</v>
      </c>
      <c r="B555">
        <v>3427</v>
      </c>
      <c r="C555">
        <v>2.9286359637666357E-3</v>
      </c>
      <c r="D555" s="58" t="s">
        <v>52</v>
      </c>
      <c r="E555">
        <v>-99</v>
      </c>
      <c r="F555" t="s">
        <v>61</v>
      </c>
      <c r="G555" t="s">
        <v>845</v>
      </c>
      <c r="H555" t="s">
        <v>48</v>
      </c>
    </row>
    <row r="556" spans="1:8" x14ac:dyDescent="0.25">
      <c r="A556" s="61">
        <v>95847</v>
      </c>
      <c r="B556">
        <v>2160</v>
      </c>
      <c r="C556">
        <v>1.9206522444300596</v>
      </c>
      <c r="D556" s="58" t="s">
        <v>52</v>
      </c>
      <c r="E556">
        <v>-99</v>
      </c>
      <c r="F556" t="s">
        <v>61</v>
      </c>
      <c r="G556" t="s">
        <v>845</v>
      </c>
      <c r="H556" t="s">
        <v>48</v>
      </c>
    </row>
    <row r="557" spans="1:8" x14ac:dyDescent="0.25">
      <c r="A557" s="61">
        <v>95847</v>
      </c>
      <c r="B557">
        <v>3175</v>
      </c>
      <c r="C557">
        <v>2.188902530120902E-3</v>
      </c>
      <c r="D557" s="58" t="s">
        <v>52</v>
      </c>
      <c r="E557">
        <v>-99</v>
      </c>
      <c r="F557" t="s">
        <v>61</v>
      </c>
      <c r="G557" t="s">
        <v>845</v>
      </c>
      <c r="H557" t="s">
        <v>48</v>
      </c>
    </row>
    <row r="558" spans="1:8" x14ac:dyDescent="0.25">
      <c r="A558" s="61">
        <v>95847</v>
      </c>
      <c r="B558">
        <v>3428</v>
      </c>
      <c r="C558">
        <v>2.3975834320413261E-4</v>
      </c>
      <c r="D558" s="58" t="s">
        <v>52</v>
      </c>
      <c r="E558">
        <v>-99</v>
      </c>
      <c r="F558" t="s">
        <v>61</v>
      </c>
      <c r="G558" t="s">
        <v>845</v>
      </c>
      <c r="H558" t="s">
        <v>48</v>
      </c>
    </row>
    <row r="559" spans="1:8" x14ac:dyDescent="0.25">
      <c r="A559" s="61">
        <v>95847</v>
      </c>
      <c r="B559">
        <v>3404</v>
      </c>
      <c r="C559">
        <v>2.4394149189988186</v>
      </c>
      <c r="D559" s="58" t="s">
        <v>52</v>
      </c>
      <c r="E559">
        <v>-99</v>
      </c>
      <c r="F559" t="s">
        <v>61</v>
      </c>
      <c r="G559" t="s">
        <v>845</v>
      </c>
      <c r="H559" t="s">
        <v>48</v>
      </c>
    </row>
    <row r="560" spans="1:8" x14ac:dyDescent="0.25">
      <c r="A560" s="61">
        <v>95847</v>
      </c>
      <c r="B560">
        <v>302</v>
      </c>
      <c r="C560">
        <v>1.3230925967834848</v>
      </c>
      <c r="D560" s="58" t="s">
        <v>52</v>
      </c>
      <c r="E560">
        <v>-99</v>
      </c>
      <c r="F560" t="s">
        <v>61</v>
      </c>
      <c r="G560" t="s">
        <v>845</v>
      </c>
      <c r="H560" t="s">
        <v>48</v>
      </c>
    </row>
    <row r="561" spans="1:8" x14ac:dyDescent="0.25">
      <c r="A561" s="61">
        <v>95847</v>
      </c>
      <c r="B561">
        <v>2238</v>
      </c>
      <c r="C561">
        <v>0.14832752165730365</v>
      </c>
      <c r="D561" s="58" t="s">
        <v>52</v>
      </c>
      <c r="E561">
        <v>-99</v>
      </c>
      <c r="F561" t="s">
        <v>61</v>
      </c>
      <c r="G561" t="s">
        <v>845</v>
      </c>
      <c r="H561" t="s">
        <v>48</v>
      </c>
    </row>
    <row r="562" spans="1:8" x14ac:dyDescent="0.25">
      <c r="A562" s="61">
        <v>95847</v>
      </c>
      <c r="B562">
        <v>3429</v>
      </c>
      <c r="C562">
        <v>0.3414405625733537</v>
      </c>
      <c r="D562" s="58" t="s">
        <v>52</v>
      </c>
      <c r="E562">
        <v>-99</v>
      </c>
      <c r="F562" t="s">
        <v>61</v>
      </c>
      <c r="G562" t="s">
        <v>845</v>
      </c>
      <c r="H562" t="s">
        <v>48</v>
      </c>
    </row>
    <row r="563" spans="1:8" x14ac:dyDescent="0.25">
      <c r="A563" s="61">
        <v>95847</v>
      </c>
      <c r="B563">
        <v>3430</v>
      </c>
      <c r="C563">
        <v>0.13780737156845446</v>
      </c>
      <c r="D563" s="58" t="s">
        <v>52</v>
      </c>
      <c r="E563">
        <v>-99</v>
      </c>
      <c r="F563" t="s">
        <v>61</v>
      </c>
      <c r="G563" t="s">
        <v>845</v>
      </c>
      <c r="H563" t="s">
        <v>48</v>
      </c>
    </row>
    <row r="564" spans="1:8" x14ac:dyDescent="0.25">
      <c r="A564" s="61">
        <v>95847</v>
      </c>
      <c r="B564">
        <v>2641</v>
      </c>
      <c r="C564">
        <v>1.2068701200626966</v>
      </c>
      <c r="D564" s="58" t="s">
        <v>52</v>
      </c>
      <c r="E564">
        <v>-99</v>
      </c>
      <c r="F564" t="s">
        <v>61</v>
      </c>
      <c r="G564" t="s">
        <v>845</v>
      </c>
      <c r="H564" t="s">
        <v>48</v>
      </c>
    </row>
    <row r="565" spans="1:8" x14ac:dyDescent="0.25">
      <c r="A565" s="61">
        <v>95847</v>
      </c>
      <c r="B565">
        <v>3431</v>
      </c>
      <c r="C565">
        <v>5.9674607935231314E-2</v>
      </c>
      <c r="D565" s="58" t="s">
        <v>52</v>
      </c>
      <c r="E565">
        <v>-99</v>
      </c>
      <c r="F565" t="s">
        <v>61</v>
      </c>
      <c r="G565" t="s">
        <v>845</v>
      </c>
      <c r="H565" t="s">
        <v>48</v>
      </c>
    </row>
    <row r="566" spans="1:8" x14ac:dyDescent="0.25">
      <c r="A566" s="61">
        <v>95847</v>
      </c>
      <c r="B566">
        <v>3432</v>
      </c>
      <c r="C566">
        <v>4.1823382626613087E-2</v>
      </c>
      <c r="D566" s="58" t="s">
        <v>52</v>
      </c>
      <c r="E566">
        <v>-99</v>
      </c>
      <c r="F566" t="s">
        <v>61</v>
      </c>
      <c r="G566" t="s">
        <v>845</v>
      </c>
      <c r="H566" t="s">
        <v>48</v>
      </c>
    </row>
    <row r="567" spans="1:8" x14ac:dyDescent="0.25">
      <c r="A567" s="61">
        <v>95847</v>
      </c>
      <c r="B567">
        <v>3433</v>
      </c>
      <c r="C567">
        <v>1.0303963888400216</v>
      </c>
      <c r="D567" s="58" t="s">
        <v>52</v>
      </c>
      <c r="E567">
        <v>-99</v>
      </c>
      <c r="F567" t="s">
        <v>61</v>
      </c>
      <c r="G567" t="s">
        <v>845</v>
      </c>
      <c r="H567" t="s">
        <v>48</v>
      </c>
    </row>
    <row r="568" spans="1:8" x14ac:dyDescent="0.25">
      <c r="A568" s="61">
        <v>95847</v>
      </c>
      <c r="B568">
        <v>3020</v>
      </c>
      <c r="C568">
        <v>0.47143312651932279</v>
      </c>
      <c r="D568" s="58" t="s">
        <v>52</v>
      </c>
      <c r="E568">
        <v>-99</v>
      </c>
      <c r="F568" t="s">
        <v>61</v>
      </c>
      <c r="G568" t="s">
        <v>845</v>
      </c>
      <c r="H568" t="s">
        <v>48</v>
      </c>
    </row>
    <row r="569" spans="1:8" x14ac:dyDescent="0.25">
      <c r="A569" s="61">
        <v>95847</v>
      </c>
      <c r="B569">
        <v>2144</v>
      </c>
      <c r="C569">
        <v>1.3790195215590988</v>
      </c>
      <c r="D569" s="58" t="s">
        <v>52</v>
      </c>
      <c r="E569">
        <v>-99</v>
      </c>
      <c r="F569" t="s">
        <v>61</v>
      </c>
      <c r="G569" t="s">
        <v>845</v>
      </c>
      <c r="H569" t="s">
        <v>48</v>
      </c>
    </row>
    <row r="570" spans="1:8" x14ac:dyDescent="0.25">
      <c r="A570" s="61">
        <v>95847</v>
      </c>
      <c r="B570">
        <v>2955</v>
      </c>
      <c r="C570">
        <v>0.20971866819681836</v>
      </c>
      <c r="D570" s="58" t="s">
        <v>52</v>
      </c>
      <c r="E570">
        <v>-99</v>
      </c>
      <c r="F570" t="s">
        <v>61</v>
      </c>
      <c r="G570" t="s">
        <v>845</v>
      </c>
      <c r="H570" t="s">
        <v>48</v>
      </c>
    </row>
    <row r="571" spans="1:8" x14ac:dyDescent="0.25">
      <c r="A571" s="61">
        <v>95847</v>
      </c>
      <c r="B571">
        <v>1825</v>
      </c>
      <c r="C571">
        <v>2.2491488155327765E-2</v>
      </c>
      <c r="D571" s="58" t="s">
        <v>52</v>
      </c>
      <c r="E571">
        <v>-99</v>
      </c>
      <c r="F571" t="s">
        <v>61</v>
      </c>
      <c r="G571" t="s">
        <v>845</v>
      </c>
      <c r="H571" t="s">
        <v>48</v>
      </c>
    </row>
    <row r="572" spans="1:8" x14ac:dyDescent="0.25">
      <c r="A572" s="61">
        <v>95847</v>
      </c>
      <c r="B572">
        <v>3434</v>
      </c>
      <c r="C572">
        <v>0.25461413798122695</v>
      </c>
      <c r="D572" s="58" t="s">
        <v>52</v>
      </c>
      <c r="E572">
        <v>-99</v>
      </c>
      <c r="F572" t="s">
        <v>61</v>
      </c>
      <c r="G572" t="s">
        <v>845</v>
      </c>
      <c r="H572" t="s">
        <v>48</v>
      </c>
    </row>
    <row r="573" spans="1:8" x14ac:dyDescent="0.25">
      <c r="A573" s="61">
        <v>95847</v>
      </c>
      <c r="B573">
        <v>1887</v>
      </c>
      <c r="C573">
        <v>2.1345819967167187E-3</v>
      </c>
      <c r="D573" s="58" t="s">
        <v>52</v>
      </c>
      <c r="E573">
        <v>-99</v>
      </c>
      <c r="F573" t="s">
        <v>61</v>
      </c>
      <c r="G573" t="s">
        <v>845</v>
      </c>
      <c r="H573" t="s">
        <v>48</v>
      </c>
    </row>
    <row r="574" spans="1:8" x14ac:dyDescent="0.25">
      <c r="A574" s="61">
        <v>95847</v>
      </c>
      <c r="B574">
        <v>3435</v>
      </c>
      <c r="C574">
        <v>6.2758133130251517E-3</v>
      </c>
      <c r="D574" s="58" t="s">
        <v>52</v>
      </c>
      <c r="E574">
        <v>-99</v>
      </c>
      <c r="F574" t="s">
        <v>61</v>
      </c>
      <c r="G574" t="s">
        <v>845</v>
      </c>
      <c r="H574" t="s">
        <v>48</v>
      </c>
    </row>
    <row r="575" spans="1:8" x14ac:dyDescent="0.25">
      <c r="A575" s="61">
        <v>95847</v>
      </c>
      <c r="B575">
        <v>3370</v>
      </c>
      <c r="C575">
        <v>1.4236344577343649</v>
      </c>
      <c r="D575" s="58" t="s">
        <v>52</v>
      </c>
      <c r="E575">
        <v>-99</v>
      </c>
      <c r="F575" t="s">
        <v>61</v>
      </c>
      <c r="G575" t="s">
        <v>845</v>
      </c>
      <c r="H575" t="s">
        <v>48</v>
      </c>
    </row>
    <row r="576" spans="1:8" x14ac:dyDescent="0.25">
      <c r="A576" s="61">
        <v>95847</v>
      </c>
      <c r="B576">
        <v>717</v>
      </c>
      <c r="C576">
        <v>1.1572927736360281</v>
      </c>
      <c r="D576" s="58" t="s">
        <v>52</v>
      </c>
      <c r="E576">
        <v>-99</v>
      </c>
      <c r="F576" t="s">
        <v>61</v>
      </c>
      <c r="G576" t="s">
        <v>845</v>
      </c>
      <c r="H576" t="s">
        <v>48</v>
      </c>
    </row>
    <row r="577" spans="1:8" x14ac:dyDescent="0.25">
      <c r="A577" s="61">
        <v>95847</v>
      </c>
      <c r="B577">
        <v>3436</v>
      </c>
      <c r="C577">
        <v>9.5249080486020168E-3</v>
      </c>
      <c r="D577" s="58" t="s">
        <v>52</v>
      </c>
      <c r="E577">
        <v>-99</v>
      </c>
      <c r="F577" t="s">
        <v>61</v>
      </c>
      <c r="G577" t="s">
        <v>845</v>
      </c>
      <c r="H577" t="s">
        <v>48</v>
      </c>
    </row>
    <row r="578" spans="1:8" x14ac:dyDescent="0.25">
      <c r="A578" s="61">
        <v>95847</v>
      </c>
      <c r="B578">
        <v>3437</v>
      </c>
      <c r="C578">
        <v>0.12574336610724626</v>
      </c>
      <c r="D578" s="58" t="s">
        <v>52</v>
      </c>
      <c r="E578">
        <v>-99</v>
      </c>
      <c r="F578" t="s">
        <v>61</v>
      </c>
      <c r="G578" t="s">
        <v>845</v>
      </c>
      <c r="H578" t="s">
        <v>48</v>
      </c>
    </row>
    <row r="579" spans="1:8" x14ac:dyDescent="0.25">
      <c r="A579" s="61">
        <v>95847</v>
      </c>
      <c r="B579">
        <v>2692</v>
      </c>
      <c r="C579">
        <v>8.7311081195573445E-3</v>
      </c>
      <c r="D579" s="58" t="s">
        <v>52</v>
      </c>
      <c r="E579">
        <v>-99</v>
      </c>
      <c r="F579" t="s">
        <v>61</v>
      </c>
      <c r="G579" t="s">
        <v>845</v>
      </c>
      <c r="H579" t="s">
        <v>48</v>
      </c>
    </row>
    <row r="580" spans="1:8" x14ac:dyDescent="0.25">
      <c r="A580" s="61">
        <v>95847</v>
      </c>
      <c r="B580">
        <v>663</v>
      </c>
      <c r="C580">
        <v>1.8292332473611734</v>
      </c>
      <c r="D580" s="58" t="s">
        <v>52</v>
      </c>
      <c r="E580">
        <v>-99</v>
      </c>
      <c r="F580" t="s">
        <v>61</v>
      </c>
      <c r="G580" t="s">
        <v>845</v>
      </c>
      <c r="H580" t="s">
        <v>48</v>
      </c>
    </row>
    <row r="581" spans="1:8" x14ac:dyDescent="0.25">
      <c r="A581" s="61">
        <v>95847</v>
      </c>
      <c r="B581">
        <v>3438</v>
      </c>
      <c r="C581">
        <v>5.4414825173210821E-2</v>
      </c>
      <c r="D581" s="58" t="s">
        <v>52</v>
      </c>
      <c r="E581">
        <v>-99</v>
      </c>
      <c r="F581" t="s">
        <v>61</v>
      </c>
      <c r="G581" t="s">
        <v>845</v>
      </c>
      <c r="H581" t="s">
        <v>48</v>
      </c>
    </row>
    <row r="582" spans="1:8" x14ac:dyDescent="0.25">
      <c r="A582" s="61">
        <v>95847</v>
      </c>
      <c r="B582">
        <v>3439</v>
      </c>
      <c r="C582">
        <v>8.1492489057258199E-2</v>
      </c>
      <c r="D582" s="58" t="s">
        <v>52</v>
      </c>
      <c r="E582">
        <v>-99</v>
      </c>
      <c r="F582" t="s">
        <v>61</v>
      </c>
      <c r="G582" t="s">
        <v>845</v>
      </c>
      <c r="H582" t="s">
        <v>48</v>
      </c>
    </row>
    <row r="583" spans="1:8" x14ac:dyDescent="0.25">
      <c r="A583" s="61">
        <v>95847</v>
      </c>
      <c r="B583">
        <v>1670</v>
      </c>
      <c r="C583">
        <v>1.3240405358503495</v>
      </c>
      <c r="D583" s="58" t="s">
        <v>52</v>
      </c>
      <c r="E583">
        <v>-99</v>
      </c>
      <c r="F583" t="s">
        <v>61</v>
      </c>
      <c r="G583" t="s">
        <v>845</v>
      </c>
      <c r="H583" t="s">
        <v>48</v>
      </c>
    </row>
    <row r="584" spans="1:8" x14ac:dyDescent="0.25">
      <c r="A584" s="61">
        <v>95847</v>
      </c>
      <c r="B584">
        <v>2645</v>
      </c>
      <c r="C584">
        <v>0.89766903566080081</v>
      </c>
      <c r="D584" s="58" t="s">
        <v>52</v>
      </c>
      <c r="E584">
        <v>-99</v>
      </c>
      <c r="F584" t="s">
        <v>61</v>
      </c>
      <c r="G584" t="s">
        <v>845</v>
      </c>
      <c r="H584" t="s">
        <v>48</v>
      </c>
    </row>
    <row r="585" spans="1:8" x14ac:dyDescent="0.25">
      <c r="A585" s="61">
        <v>95847</v>
      </c>
      <c r="B585">
        <v>3440</v>
      </c>
      <c r="C585">
        <v>2.6904033792906765E-2</v>
      </c>
      <c r="D585" s="58" t="s">
        <v>52</v>
      </c>
      <c r="E585">
        <v>-99</v>
      </c>
      <c r="F585" t="s">
        <v>61</v>
      </c>
      <c r="G585" t="s">
        <v>845</v>
      </c>
      <c r="H585" t="s">
        <v>48</v>
      </c>
    </row>
    <row r="586" spans="1:8" x14ac:dyDescent="0.25">
      <c r="A586" s="61">
        <v>95847</v>
      </c>
      <c r="B586">
        <v>3441</v>
      </c>
      <c r="C586">
        <v>6.6166301237723588E-2</v>
      </c>
      <c r="D586" s="58" t="s">
        <v>52</v>
      </c>
      <c r="E586">
        <v>-99</v>
      </c>
      <c r="F586" t="s">
        <v>61</v>
      </c>
      <c r="G586" t="s">
        <v>845</v>
      </c>
      <c r="H586" t="s">
        <v>48</v>
      </c>
    </row>
    <row r="587" spans="1:8" x14ac:dyDescent="0.25">
      <c r="A587" s="61">
        <v>95847</v>
      </c>
      <c r="B587">
        <v>2105</v>
      </c>
      <c r="C587">
        <v>1.2005387812547605</v>
      </c>
      <c r="D587" s="58" t="s">
        <v>52</v>
      </c>
      <c r="E587">
        <v>-99</v>
      </c>
      <c r="F587" t="s">
        <v>61</v>
      </c>
      <c r="G587" t="s">
        <v>845</v>
      </c>
      <c r="H587" t="s">
        <v>48</v>
      </c>
    </row>
    <row r="588" spans="1:8" x14ac:dyDescent="0.25">
      <c r="A588" s="61">
        <v>95847</v>
      </c>
      <c r="B588">
        <v>387</v>
      </c>
      <c r="C588">
        <v>0.12584953259195328</v>
      </c>
      <c r="D588" s="58" t="s">
        <v>52</v>
      </c>
      <c r="E588">
        <v>-99</v>
      </c>
      <c r="F588" t="s">
        <v>61</v>
      </c>
      <c r="G588" t="s">
        <v>845</v>
      </c>
      <c r="H588" t="s">
        <v>48</v>
      </c>
    </row>
    <row r="589" spans="1:8" x14ac:dyDescent="0.25">
      <c r="A589" s="61">
        <v>95847</v>
      </c>
      <c r="B589">
        <v>3442</v>
      </c>
      <c r="C589">
        <v>0.14230426060810197</v>
      </c>
      <c r="D589" s="58" t="s">
        <v>52</v>
      </c>
      <c r="E589">
        <v>-99</v>
      </c>
      <c r="F589" t="s">
        <v>61</v>
      </c>
      <c r="G589" t="s">
        <v>845</v>
      </c>
      <c r="H589" t="s">
        <v>48</v>
      </c>
    </row>
    <row r="590" spans="1:8" x14ac:dyDescent="0.25">
      <c r="A590" s="61">
        <v>95847</v>
      </c>
      <c r="B590">
        <v>541</v>
      </c>
      <c r="C590">
        <v>0.43815109768642596</v>
      </c>
      <c r="D590" s="58" t="s">
        <v>52</v>
      </c>
      <c r="E590">
        <v>-99</v>
      </c>
      <c r="F590" t="s">
        <v>61</v>
      </c>
      <c r="G590" t="s">
        <v>845</v>
      </c>
      <c r="H590" t="s">
        <v>48</v>
      </c>
    </row>
    <row r="591" spans="1:8" x14ac:dyDescent="0.25">
      <c r="A591" s="61">
        <v>95847</v>
      </c>
      <c r="B591">
        <v>840</v>
      </c>
      <c r="C591">
        <v>2.6595260643493511E-2</v>
      </c>
      <c r="D591" s="58" t="s">
        <v>52</v>
      </c>
      <c r="E591">
        <v>-99</v>
      </c>
      <c r="F591" t="s">
        <v>61</v>
      </c>
      <c r="G591" t="s">
        <v>845</v>
      </c>
      <c r="H591" t="s">
        <v>48</v>
      </c>
    </row>
    <row r="592" spans="1:8" x14ac:dyDescent="0.25">
      <c r="A592" s="61">
        <v>95847</v>
      </c>
      <c r="B592">
        <v>1901</v>
      </c>
      <c r="C592">
        <v>0.28593839850056363</v>
      </c>
      <c r="D592" s="58" t="s">
        <v>52</v>
      </c>
      <c r="E592">
        <v>-99</v>
      </c>
      <c r="F592" t="s">
        <v>61</v>
      </c>
      <c r="G592" t="s">
        <v>845</v>
      </c>
      <c r="H592" t="s">
        <v>48</v>
      </c>
    </row>
    <row r="593" spans="1:8" x14ac:dyDescent="0.25">
      <c r="A593" s="61">
        <v>95847</v>
      </c>
      <c r="B593">
        <v>3030</v>
      </c>
      <c r="C593">
        <v>3.6146179930770343E-2</v>
      </c>
      <c r="D593" s="58" t="s">
        <v>52</v>
      </c>
      <c r="E593">
        <v>-99</v>
      </c>
      <c r="F593" t="s">
        <v>61</v>
      </c>
      <c r="G593" t="s">
        <v>845</v>
      </c>
      <c r="H593" t="s">
        <v>48</v>
      </c>
    </row>
    <row r="594" spans="1:8" x14ac:dyDescent="0.25">
      <c r="A594" s="61">
        <v>95847</v>
      </c>
      <c r="B594">
        <v>992</v>
      </c>
      <c r="C594">
        <v>7.7719217034064259E-2</v>
      </c>
      <c r="D594" s="58" t="s">
        <v>52</v>
      </c>
      <c r="E594">
        <v>-99</v>
      </c>
      <c r="F594" t="s">
        <v>61</v>
      </c>
      <c r="G594" t="s">
        <v>845</v>
      </c>
      <c r="H594" t="s">
        <v>48</v>
      </c>
    </row>
    <row r="595" spans="1:8" x14ac:dyDescent="0.25">
      <c r="A595" s="61">
        <v>95847</v>
      </c>
      <c r="B595">
        <v>698</v>
      </c>
      <c r="C595">
        <v>0.29614294646582884</v>
      </c>
      <c r="D595" s="58" t="s">
        <v>52</v>
      </c>
      <c r="E595">
        <v>-99</v>
      </c>
      <c r="F595" t="s">
        <v>61</v>
      </c>
      <c r="G595" t="s">
        <v>845</v>
      </c>
      <c r="H595" t="s">
        <v>48</v>
      </c>
    </row>
    <row r="596" spans="1:8" x14ac:dyDescent="0.25">
      <c r="A596" s="61">
        <v>95847</v>
      </c>
      <c r="B596">
        <v>3443</v>
      </c>
      <c r="C596">
        <v>1.4294550841481856E-2</v>
      </c>
      <c r="D596" s="58" t="s">
        <v>52</v>
      </c>
      <c r="E596">
        <v>-99</v>
      </c>
      <c r="F596" t="s">
        <v>61</v>
      </c>
      <c r="G596" t="s">
        <v>845</v>
      </c>
      <c r="H596" t="s">
        <v>48</v>
      </c>
    </row>
    <row r="597" spans="1:8" x14ac:dyDescent="0.25">
      <c r="A597" s="61">
        <v>95847</v>
      </c>
      <c r="B597">
        <v>301</v>
      </c>
      <c r="C597">
        <v>0.24744977643784069</v>
      </c>
      <c r="D597" s="58" t="s">
        <v>52</v>
      </c>
      <c r="E597">
        <v>-99</v>
      </c>
      <c r="F597" t="s">
        <v>61</v>
      </c>
      <c r="G597" t="s">
        <v>845</v>
      </c>
      <c r="H597" t="s">
        <v>48</v>
      </c>
    </row>
    <row r="598" spans="1:8" x14ac:dyDescent="0.25">
      <c r="A598" s="61">
        <v>95847</v>
      </c>
      <c r="B598">
        <v>507</v>
      </c>
      <c r="C598">
        <v>0.59028270815221828</v>
      </c>
      <c r="D598" s="58" t="s">
        <v>52</v>
      </c>
      <c r="E598">
        <v>-99</v>
      </c>
      <c r="F598" t="s">
        <v>61</v>
      </c>
      <c r="G598" t="s">
        <v>845</v>
      </c>
      <c r="H598" t="s">
        <v>48</v>
      </c>
    </row>
    <row r="599" spans="1:8" x14ac:dyDescent="0.25">
      <c r="A599" s="61">
        <v>95847</v>
      </c>
      <c r="B599">
        <v>3359</v>
      </c>
      <c r="C599">
        <v>1.0046958778524573E-2</v>
      </c>
      <c r="D599" s="58" t="s">
        <v>52</v>
      </c>
      <c r="E599">
        <v>-99</v>
      </c>
      <c r="F599" t="s">
        <v>61</v>
      </c>
      <c r="G599" t="s">
        <v>845</v>
      </c>
      <c r="H599" t="s">
        <v>48</v>
      </c>
    </row>
    <row r="600" spans="1:8" x14ac:dyDescent="0.25">
      <c r="A600" s="61">
        <v>95847</v>
      </c>
      <c r="B600">
        <v>3444</v>
      </c>
      <c r="C600">
        <v>2.3085399789461867E-2</v>
      </c>
      <c r="D600" s="58" t="s">
        <v>52</v>
      </c>
      <c r="E600">
        <v>-99</v>
      </c>
      <c r="F600" t="s">
        <v>61</v>
      </c>
      <c r="G600" t="s">
        <v>845</v>
      </c>
      <c r="H600" t="s">
        <v>48</v>
      </c>
    </row>
    <row r="601" spans="1:8" x14ac:dyDescent="0.25">
      <c r="A601" s="61">
        <v>95847</v>
      </c>
      <c r="B601">
        <v>3445</v>
      </c>
      <c r="C601">
        <v>5.8657776491779244E-2</v>
      </c>
      <c r="D601" s="58" t="s">
        <v>52</v>
      </c>
      <c r="E601">
        <v>-99</v>
      </c>
      <c r="F601" t="s">
        <v>61</v>
      </c>
      <c r="G601" t="s">
        <v>845</v>
      </c>
      <c r="H601" t="s">
        <v>48</v>
      </c>
    </row>
    <row r="602" spans="1:8" x14ac:dyDescent="0.25">
      <c r="A602" s="61">
        <v>95847</v>
      </c>
      <c r="B602">
        <v>3446</v>
      </c>
      <c r="C602">
        <v>0.16598143045821348</v>
      </c>
      <c r="D602" s="58" t="s">
        <v>52</v>
      </c>
      <c r="E602">
        <v>-99</v>
      </c>
      <c r="F602" t="s">
        <v>61</v>
      </c>
      <c r="G602" t="s">
        <v>845</v>
      </c>
      <c r="H602" t="s">
        <v>48</v>
      </c>
    </row>
    <row r="603" spans="1:8" x14ac:dyDescent="0.25">
      <c r="A603" s="61">
        <v>95847</v>
      </c>
      <c r="B603">
        <v>618</v>
      </c>
      <c r="C603">
        <v>1.849459454292492</v>
      </c>
      <c r="D603" s="58" t="s">
        <v>52</v>
      </c>
      <c r="E603">
        <v>-99</v>
      </c>
      <c r="F603" t="s">
        <v>61</v>
      </c>
      <c r="G603" t="s">
        <v>845</v>
      </c>
      <c r="H603" t="s">
        <v>48</v>
      </c>
    </row>
    <row r="604" spans="1:8" x14ac:dyDescent="0.25">
      <c r="A604" s="61">
        <v>95847</v>
      </c>
      <c r="B604">
        <v>3447</v>
      </c>
      <c r="C604">
        <v>1.9936066702784214</v>
      </c>
      <c r="D604" s="58" t="s">
        <v>52</v>
      </c>
      <c r="E604">
        <v>-99</v>
      </c>
      <c r="F604" t="s">
        <v>61</v>
      </c>
      <c r="G604" t="s">
        <v>845</v>
      </c>
      <c r="H604" t="s">
        <v>48</v>
      </c>
    </row>
    <row r="605" spans="1:8" x14ac:dyDescent="0.25">
      <c r="A605" s="61">
        <v>95847</v>
      </c>
      <c r="B605">
        <v>3448</v>
      </c>
      <c r="C605">
        <v>2.8727902567750846E-2</v>
      </c>
      <c r="D605" s="58" t="s">
        <v>52</v>
      </c>
      <c r="E605">
        <v>-99</v>
      </c>
      <c r="F605" t="s">
        <v>61</v>
      </c>
      <c r="G605" t="s">
        <v>845</v>
      </c>
      <c r="H605" t="s">
        <v>48</v>
      </c>
    </row>
    <row r="606" spans="1:8" x14ac:dyDescent="0.25">
      <c r="A606" s="61">
        <v>95847</v>
      </c>
      <c r="B606">
        <v>3449</v>
      </c>
      <c r="C606">
        <v>0.30499533718196592</v>
      </c>
      <c r="D606" s="58" t="s">
        <v>52</v>
      </c>
      <c r="E606">
        <v>-99</v>
      </c>
      <c r="F606" t="s">
        <v>61</v>
      </c>
      <c r="G606" t="s">
        <v>845</v>
      </c>
      <c r="H606" t="s">
        <v>48</v>
      </c>
    </row>
    <row r="607" spans="1:8" x14ac:dyDescent="0.25">
      <c r="A607" s="61">
        <v>95847</v>
      </c>
      <c r="B607">
        <v>3450</v>
      </c>
      <c r="C607">
        <v>0.6932930607789235</v>
      </c>
      <c r="D607" s="58" t="s">
        <v>52</v>
      </c>
      <c r="E607">
        <v>-99</v>
      </c>
      <c r="F607" t="s">
        <v>61</v>
      </c>
      <c r="G607" t="s">
        <v>845</v>
      </c>
      <c r="H607" t="s">
        <v>48</v>
      </c>
    </row>
    <row r="608" spans="1:8" x14ac:dyDescent="0.25">
      <c r="A608" s="61">
        <v>95847</v>
      </c>
      <c r="B608">
        <v>3451</v>
      </c>
      <c r="C608">
        <v>5.2178441996580754E-2</v>
      </c>
      <c r="D608" s="58" t="s">
        <v>52</v>
      </c>
      <c r="E608">
        <v>-99</v>
      </c>
      <c r="F608" t="s">
        <v>61</v>
      </c>
      <c r="G608" t="s">
        <v>845</v>
      </c>
      <c r="H608" t="s">
        <v>48</v>
      </c>
    </row>
    <row r="609" spans="1:8" x14ac:dyDescent="0.25">
      <c r="A609" s="61">
        <v>95847</v>
      </c>
      <c r="B609">
        <v>3452</v>
      </c>
      <c r="C609">
        <v>2.74948996379087E-3</v>
      </c>
      <c r="D609" s="58" t="s">
        <v>52</v>
      </c>
      <c r="E609">
        <v>-99</v>
      </c>
      <c r="F609" t="s">
        <v>61</v>
      </c>
      <c r="G609" t="s">
        <v>845</v>
      </c>
      <c r="H609" t="s">
        <v>48</v>
      </c>
    </row>
    <row r="610" spans="1:8" x14ac:dyDescent="0.25">
      <c r="A610" s="61">
        <v>95847</v>
      </c>
      <c r="B610">
        <v>3402</v>
      </c>
      <c r="C610">
        <v>0.30471289746050179</v>
      </c>
      <c r="D610" s="58" t="s">
        <v>52</v>
      </c>
      <c r="E610">
        <v>-99</v>
      </c>
      <c r="F610" t="s">
        <v>61</v>
      </c>
      <c r="G610" t="s">
        <v>845</v>
      </c>
      <c r="H610" t="s">
        <v>48</v>
      </c>
    </row>
    <row r="611" spans="1:8" x14ac:dyDescent="0.25">
      <c r="A611" s="61">
        <v>95847</v>
      </c>
      <c r="B611">
        <v>3453</v>
      </c>
      <c r="C611">
        <v>0.45976388467422286</v>
      </c>
      <c r="D611" s="58" t="s">
        <v>52</v>
      </c>
      <c r="E611">
        <v>-99</v>
      </c>
      <c r="F611" t="s">
        <v>61</v>
      </c>
      <c r="G611" t="s">
        <v>845</v>
      </c>
      <c r="H611" t="s">
        <v>48</v>
      </c>
    </row>
    <row r="612" spans="1:8" x14ac:dyDescent="0.25">
      <c r="A612" s="61">
        <v>95847</v>
      </c>
      <c r="B612">
        <v>3454</v>
      </c>
      <c r="C612">
        <v>0.1278021005282261</v>
      </c>
      <c r="D612" s="58" t="s">
        <v>52</v>
      </c>
      <c r="E612">
        <v>-99</v>
      </c>
      <c r="F612" t="s">
        <v>61</v>
      </c>
      <c r="G612" t="s">
        <v>845</v>
      </c>
      <c r="H612" t="s">
        <v>48</v>
      </c>
    </row>
    <row r="613" spans="1:8" x14ac:dyDescent="0.25">
      <c r="A613" s="61">
        <v>95847</v>
      </c>
      <c r="B613">
        <v>1018</v>
      </c>
      <c r="C613">
        <v>3.2630865588445364E-2</v>
      </c>
      <c r="D613" s="58" t="s">
        <v>52</v>
      </c>
      <c r="E613">
        <v>-99</v>
      </c>
      <c r="F613" t="s">
        <v>61</v>
      </c>
      <c r="G613" t="s">
        <v>845</v>
      </c>
      <c r="H613" t="s">
        <v>48</v>
      </c>
    </row>
    <row r="614" spans="1:8" x14ac:dyDescent="0.25">
      <c r="A614" s="61">
        <v>95847</v>
      </c>
      <c r="B614">
        <v>3455</v>
      </c>
      <c r="C614">
        <v>0.29182924371041818</v>
      </c>
      <c r="D614" s="58" t="s">
        <v>52</v>
      </c>
      <c r="E614">
        <v>-99</v>
      </c>
      <c r="F614" t="s">
        <v>61</v>
      </c>
      <c r="G614" t="s">
        <v>845</v>
      </c>
      <c r="H614" t="s">
        <v>48</v>
      </c>
    </row>
    <row r="615" spans="1:8" x14ac:dyDescent="0.25">
      <c r="A615" s="61">
        <v>95847</v>
      </c>
      <c r="B615">
        <v>486</v>
      </c>
      <c r="C615">
        <v>0.10912996216920165</v>
      </c>
      <c r="D615" s="58" t="s">
        <v>52</v>
      </c>
      <c r="E615">
        <v>-99</v>
      </c>
      <c r="F615" t="s">
        <v>61</v>
      </c>
      <c r="G615" t="s">
        <v>845</v>
      </c>
      <c r="H615" t="s">
        <v>48</v>
      </c>
    </row>
    <row r="616" spans="1:8" x14ac:dyDescent="0.25">
      <c r="A616" s="61">
        <v>95847</v>
      </c>
      <c r="B616">
        <v>3456</v>
      </c>
      <c r="C616">
        <v>5.4121169858932928E-2</v>
      </c>
      <c r="D616" s="58" t="s">
        <v>52</v>
      </c>
      <c r="E616">
        <v>-99</v>
      </c>
      <c r="F616" t="s">
        <v>61</v>
      </c>
      <c r="G616" t="s">
        <v>845</v>
      </c>
      <c r="H616" t="s">
        <v>48</v>
      </c>
    </row>
    <row r="617" spans="1:8" x14ac:dyDescent="0.25">
      <c r="A617" s="61">
        <v>95847</v>
      </c>
      <c r="B617">
        <v>3457</v>
      </c>
      <c r="C617">
        <v>1.027752483426651E-2</v>
      </c>
      <c r="D617" s="58" t="s">
        <v>52</v>
      </c>
      <c r="E617">
        <v>-99</v>
      </c>
      <c r="F617" t="s">
        <v>61</v>
      </c>
      <c r="G617" t="s">
        <v>845</v>
      </c>
      <c r="H617" t="s">
        <v>48</v>
      </c>
    </row>
    <row r="618" spans="1:8" x14ac:dyDescent="0.25">
      <c r="A618" s="61">
        <v>95847</v>
      </c>
      <c r="B618">
        <v>3458</v>
      </c>
      <c r="C618">
        <v>5.515873716918563E-2</v>
      </c>
      <c r="D618" s="58" t="s">
        <v>52</v>
      </c>
      <c r="E618">
        <v>-99</v>
      </c>
      <c r="F618" t="s">
        <v>61</v>
      </c>
      <c r="G618" t="s">
        <v>845</v>
      </c>
      <c r="H618" t="s">
        <v>48</v>
      </c>
    </row>
    <row r="619" spans="1:8" x14ac:dyDescent="0.25">
      <c r="A619" s="61">
        <v>95847</v>
      </c>
      <c r="B619">
        <v>3459</v>
      </c>
      <c r="C619">
        <v>0.10796140881160565</v>
      </c>
      <c r="D619" s="58" t="s">
        <v>52</v>
      </c>
      <c r="E619">
        <v>-99</v>
      </c>
      <c r="F619" t="s">
        <v>61</v>
      </c>
      <c r="G619" t="s">
        <v>845</v>
      </c>
      <c r="H619" t="s">
        <v>48</v>
      </c>
    </row>
    <row r="620" spans="1:8" x14ac:dyDescent="0.25">
      <c r="A620" s="61">
        <v>95847</v>
      </c>
      <c r="B620">
        <v>485</v>
      </c>
      <c r="C620">
        <v>0.17060003604125656</v>
      </c>
      <c r="D620" s="58" t="s">
        <v>52</v>
      </c>
      <c r="E620">
        <v>-99</v>
      </c>
      <c r="F620" t="s">
        <v>61</v>
      </c>
      <c r="G620" t="s">
        <v>845</v>
      </c>
      <c r="H620" t="s">
        <v>48</v>
      </c>
    </row>
    <row r="621" spans="1:8" x14ac:dyDescent="0.25">
      <c r="A621" s="61">
        <v>95847</v>
      </c>
      <c r="B621">
        <v>3460</v>
      </c>
      <c r="C621">
        <v>9.9956432185197269E-3</v>
      </c>
      <c r="D621" s="58" t="s">
        <v>52</v>
      </c>
      <c r="E621">
        <v>-99</v>
      </c>
      <c r="F621" t="s">
        <v>61</v>
      </c>
      <c r="G621" t="s">
        <v>845</v>
      </c>
      <c r="H621" t="s">
        <v>48</v>
      </c>
    </row>
    <row r="622" spans="1:8" x14ac:dyDescent="0.25">
      <c r="A622" s="61">
        <v>95847</v>
      </c>
      <c r="B622">
        <v>716</v>
      </c>
      <c r="C622">
        <v>0.40107998429125058</v>
      </c>
      <c r="D622" s="58" t="s">
        <v>52</v>
      </c>
      <c r="E622">
        <v>-99</v>
      </c>
      <c r="F622" t="s">
        <v>61</v>
      </c>
      <c r="G622" t="s">
        <v>845</v>
      </c>
      <c r="H622" t="s">
        <v>48</v>
      </c>
    </row>
    <row r="623" spans="1:8" x14ac:dyDescent="0.25">
      <c r="A623" s="61">
        <v>95847</v>
      </c>
      <c r="B623">
        <v>326</v>
      </c>
      <c r="C623">
        <v>0.26365062314319659</v>
      </c>
      <c r="D623" s="58" t="s">
        <v>52</v>
      </c>
      <c r="E623">
        <v>-99</v>
      </c>
      <c r="F623" t="s">
        <v>61</v>
      </c>
      <c r="G623" t="s">
        <v>845</v>
      </c>
      <c r="H623" t="s">
        <v>48</v>
      </c>
    </row>
    <row r="624" spans="1:8" x14ac:dyDescent="0.25">
      <c r="A624" s="61">
        <v>95847</v>
      </c>
      <c r="B624">
        <v>1762</v>
      </c>
      <c r="C624">
        <v>0.28751544943320323</v>
      </c>
      <c r="D624" s="58" t="s">
        <v>52</v>
      </c>
      <c r="E624">
        <v>-99</v>
      </c>
      <c r="F624" t="s">
        <v>61</v>
      </c>
      <c r="G624" t="s">
        <v>845</v>
      </c>
      <c r="H624" t="s">
        <v>48</v>
      </c>
    </row>
    <row r="625" spans="1:8" x14ac:dyDescent="0.25">
      <c r="A625" s="61">
        <v>95847</v>
      </c>
      <c r="B625">
        <v>3461</v>
      </c>
      <c r="C625">
        <v>0.49894099305809492</v>
      </c>
      <c r="D625" s="58" t="s">
        <v>52</v>
      </c>
      <c r="E625">
        <v>-99</v>
      </c>
      <c r="F625" t="s">
        <v>61</v>
      </c>
      <c r="G625" t="s">
        <v>845</v>
      </c>
      <c r="H625" t="s">
        <v>48</v>
      </c>
    </row>
    <row r="626" spans="1:8" x14ac:dyDescent="0.25">
      <c r="A626" s="61">
        <v>95847</v>
      </c>
      <c r="B626">
        <v>2206</v>
      </c>
      <c r="C626">
        <v>2.1499371420258876E-2</v>
      </c>
      <c r="D626" s="58" t="s">
        <v>52</v>
      </c>
      <c r="E626">
        <v>-99</v>
      </c>
      <c r="F626" t="s">
        <v>61</v>
      </c>
      <c r="G626" t="s">
        <v>845</v>
      </c>
      <c r="H626" t="s">
        <v>48</v>
      </c>
    </row>
    <row r="627" spans="1:8" x14ac:dyDescent="0.25">
      <c r="A627" s="61">
        <v>95847</v>
      </c>
      <c r="B627">
        <v>3462</v>
      </c>
      <c r="C627">
        <v>0.1037211078017737</v>
      </c>
      <c r="D627" s="58" t="s">
        <v>52</v>
      </c>
      <c r="E627">
        <v>-99</v>
      </c>
      <c r="F627" t="s">
        <v>61</v>
      </c>
      <c r="G627" t="s">
        <v>845</v>
      </c>
      <c r="H627" t="s">
        <v>48</v>
      </c>
    </row>
    <row r="628" spans="1:8" x14ac:dyDescent="0.25">
      <c r="A628" s="61">
        <v>95847</v>
      </c>
      <c r="B628">
        <v>947</v>
      </c>
      <c r="C628">
        <v>1.2499918745934111</v>
      </c>
      <c r="D628" s="58" t="s">
        <v>52</v>
      </c>
      <c r="E628">
        <v>-99</v>
      </c>
      <c r="F628" t="s">
        <v>61</v>
      </c>
      <c r="G628" t="s">
        <v>845</v>
      </c>
      <c r="H628" t="s">
        <v>48</v>
      </c>
    </row>
    <row r="629" spans="1:8" x14ac:dyDescent="0.25">
      <c r="A629" s="61">
        <v>95847</v>
      </c>
      <c r="B629">
        <v>3369</v>
      </c>
      <c r="C629">
        <v>2.1067066303031243</v>
      </c>
      <c r="D629" s="58" t="s">
        <v>52</v>
      </c>
      <c r="E629">
        <v>-99</v>
      </c>
      <c r="F629" t="s">
        <v>61</v>
      </c>
      <c r="G629" t="s">
        <v>845</v>
      </c>
      <c r="H629" t="s">
        <v>48</v>
      </c>
    </row>
    <row r="630" spans="1:8" x14ac:dyDescent="0.25">
      <c r="A630" s="61">
        <v>95847</v>
      </c>
      <c r="B630">
        <v>3358</v>
      </c>
      <c r="C630">
        <v>3.5199131119749399E-2</v>
      </c>
      <c r="D630" s="58" t="s">
        <v>52</v>
      </c>
      <c r="E630">
        <v>-99</v>
      </c>
      <c r="F630" t="s">
        <v>61</v>
      </c>
      <c r="G630" t="s">
        <v>845</v>
      </c>
      <c r="H630" t="s">
        <v>48</v>
      </c>
    </row>
    <row r="631" spans="1:8" x14ac:dyDescent="0.25">
      <c r="A631" s="61">
        <v>95847</v>
      </c>
      <c r="B631">
        <v>3463</v>
      </c>
      <c r="C631">
        <v>4.2495250778691847E-3</v>
      </c>
      <c r="D631" s="58" t="s">
        <v>52</v>
      </c>
      <c r="E631">
        <v>-99</v>
      </c>
      <c r="F631" t="s">
        <v>61</v>
      </c>
      <c r="G631" t="s">
        <v>845</v>
      </c>
      <c r="H631" t="s">
        <v>48</v>
      </c>
    </row>
    <row r="632" spans="1:8" x14ac:dyDescent="0.25">
      <c r="A632" s="61">
        <v>95847</v>
      </c>
      <c r="B632">
        <v>3464</v>
      </c>
      <c r="C632">
        <v>2.8241062269665886E-3</v>
      </c>
      <c r="D632" s="58" t="s">
        <v>52</v>
      </c>
      <c r="E632">
        <v>-99</v>
      </c>
      <c r="F632" t="s">
        <v>61</v>
      </c>
      <c r="G632" t="s">
        <v>845</v>
      </c>
      <c r="H632" t="s">
        <v>48</v>
      </c>
    </row>
    <row r="633" spans="1:8" x14ac:dyDescent="0.25">
      <c r="A633" s="61">
        <v>95847</v>
      </c>
      <c r="B633">
        <v>1820</v>
      </c>
      <c r="C633">
        <v>1.1165793134196611</v>
      </c>
      <c r="D633" s="58" t="s">
        <v>52</v>
      </c>
      <c r="E633">
        <v>-99</v>
      </c>
      <c r="F633" t="s">
        <v>61</v>
      </c>
      <c r="G633" t="s">
        <v>845</v>
      </c>
      <c r="H633" t="s">
        <v>48</v>
      </c>
    </row>
    <row r="634" spans="1:8" x14ac:dyDescent="0.25">
      <c r="A634" s="61">
        <v>95847</v>
      </c>
      <c r="B634">
        <v>3465</v>
      </c>
      <c r="C634">
        <v>0.47198629781581719</v>
      </c>
      <c r="D634" s="58" t="s">
        <v>52</v>
      </c>
      <c r="E634">
        <v>-99</v>
      </c>
      <c r="F634" t="s">
        <v>61</v>
      </c>
      <c r="G634" t="s">
        <v>845</v>
      </c>
      <c r="H634" t="s">
        <v>48</v>
      </c>
    </row>
    <row r="635" spans="1:8" x14ac:dyDescent="0.25">
      <c r="A635" s="61">
        <v>95847</v>
      </c>
      <c r="B635">
        <v>611</v>
      </c>
      <c r="C635">
        <v>0.25534203479923645</v>
      </c>
      <c r="D635" s="58" t="s">
        <v>52</v>
      </c>
      <c r="E635">
        <v>-99</v>
      </c>
      <c r="F635" t="s">
        <v>61</v>
      </c>
      <c r="G635" t="s">
        <v>845</v>
      </c>
      <c r="H635" t="s">
        <v>48</v>
      </c>
    </row>
    <row r="636" spans="1:8" x14ac:dyDescent="0.25">
      <c r="A636" s="61">
        <v>95847</v>
      </c>
      <c r="B636">
        <v>410</v>
      </c>
      <c r="C636">
        <v>0.1249915470665246</v>
      </c>
      <c r="D636" s="58" t="s">
        <v>52</v>
      </c>
      <c r="E636">
        <v>-99</v>
      </c>
      <c r="F636" t="s">
        <v>61</v>
      </c>
      <c r="G636" t="s">
        <v>845</v>
      </c>
      <c r="H636" t="s">
        <v>48</v>
      </c>
    </row>
    <row r="637" spans="1:8" x14ac:dyDescent="0.25">
      <c r="A637" s="61">
        <v>95847</v>
      </c>
      <c r="B637">
        <v>3466</v>
      </c>
      <c r="C637">
        <v>2.9568283777695648E-2</v>
      </c>
      <c r="D637" s="58" t="s">
        <v>52</v>
      </c>
      <c r="E637">
        <v>-99</v>
      </c>
      <c r="F637" t="s">
        <v>61</v>
      </c>
      <c r="G637" t="s">
        <v>845</v>
      </c>
      <c r="H637" t="s">
        <v>48</v>
      </c>
    </row>
    <row r="638" spans="1:8" x14ac:dyDescent="0.25">
      <c r="A638" s="61">
        <v>95847</v>
      </c>
      <c r="B638">
        <v>3033</v>
      </c>
      <c r="C638">
        <v>0.18063945587151081</v>
      </c>
      <c r="D638" s="58" t="s">
        <v>52</v>
      </c>
      <c r="E638">
        <v>-99</v>
      </c>
      <c r="F638" t="s">
        <v>61</v>
      </c>
      <c r="G638" t="s">
        <v>845</v>
      </c>
      <c r="H638" t="s">
        <v>48</v>
      </c>
    </row>
    <row r="639" spans="1:8" x14ac:dyDescent="0.25">
      <c r="A639" s="61">
        <v>95847</v>
      </c>
      <c r="B639">
        <v>547</v>
      </c>
      <c r="C639">
        <v>0.13618637119162388</v>
      </c>
      <c r="D639" s="58" t="s">
        <v>52</v>
      </c>
      <c r="E639">
        <v>-99</v>
      </c>
      <c r="F639" t="s">
        <v>61</v>
      </c>
      <c r="G639" t="s">
        <v>845</v>
      </c>
      <c r="H639" t="s">
        <v>48</v>
      </c>
    </row>
    <row r="640" spans="1:8" x14ac:dyDescent="0.25">
      <c r="A640" s="61">
        <v>95847</v>
      </c>
      <c r="B640">
        <v>3467</v>
      </c>
      <c r="C640">
        <v>0.13385106352312207</v>
      </c>
      <c r="D640" s="58" t="s">
        <v>52</v>
      </c>
      <c r="E640">
        <v>-99</v>
      </c>
      <c r="F640" t="s">
        <v>61</v>
      </c>
      <c r="G640" t="s">
        <v>845</v>
      </c>
      <c r="H640" t="s">
        <v>48</v>
      </c>
    </row>
    <row r="641" spans="1:8" x14ac:dyDescent="0.25">
      <c r="A641" s="61">
        <v>95847</v>
      </c>
      <c r="B641">
        <v>315</v>
      </c>
      <c r="C641">
        <v>0.21288377151055526</v>
      </c>
      <c r="D641" s="58" t="s">
        <v>52</v>
      </c>
      <c r="E641">
        <v>-99</v>
      </c>
      <c r="F641" t="s">
        <v>61</v>
      </c>
      <c r="G641" t="s">
        <v>845</v>
      </c>
      <c r="H641" t="s">
        <v>48</v>
      </c>
    </row>
    <row r="642" spans="1:8" x14ac:dyDescent="0.25">
      <c r="A642" s="61">
        <v>95847</v>
      </c>
      <c r="B642">
        <v>2499</v>
      </c>
      <c r="C642">
        <v>0.26572393239157804</v>
      </c>
      <c r="D642" s="58" t="s">
        <v>52</v>
      </c>
      <c r="E642">
        <v>-99</v>
      </c>
      <c r="F642" t="s">
        <v>61</v>
      </c>
      <c r="G642" t="s">
        <v>845</v>
      </c>
      <c r="H642" t="s">
        <v>48</v>
      </c>
    </row>
    <row r="643" spans="1:8" x14ac:dyDescent="0.25">
      <c r="A643" s="61">
        <v>95847</v>
      </c>
      <c r="B643">
        <v>588</v>
      </c>
      <c r="C643">
        <v>7.3028295268920598</v>
      </c>
      <c r="D643" s="58" t="s">
        <v>52</v>
      </c>
      <c r="E643">
        <v>-99</v>
      </c>
      <c r="F643" t="s">
        <v>61</v>
      </c>
      <c r="G643" t="s">
        <v>845</v>
      </c>
      <c r="H643" t="s">
        <v>48</v>
      </c>
    </row>
    <row r="644" spans="1:8" x14ac:dyDescent="0.25">
      <c r="A644" s="61">
        <v>95847</v>
      </c>
      <c r="B644">
        <v>3468</v>
      </c>
      <c r="C644">
        <v>3.023374458143651E-2</v>
      </c>
      <c r="D644" s="58" t="s">
        <v>52</v>
      </c>
      <c r="E644">
        <v>-99</v>
      </c>
      <c r="F644" t="s">
        <v>61</v>
      </c>
      <c r="G644" t="s">
        <v>845</v>
      </c>
      <c r="H644" t="s">
        <v>48</v>
      </c>
    </row>
    <row r="645" spans="1:8" x14ac:dyDescent="0.25">
      <c r="A645" s="61">
        <v>95847</v>
      </c>
      <c r="B645">
        <v>646</v>
      </c>
      <c r="C645">
        <v>1.0806483789494754</v>
      </c>
      <c r="D645" s="58" t="s">
        <v>52</v>
      </c>
      <c r="E645">
        <v>-99</v>
      </c>
      <c r="F645" t="s">
        <v>61</v>
      </c>
      <c r="G645" t="s">
        <v>845</v>
      </c>
      <c r="H645" t="s">
        <v>48</v>
      </c>
    </row>
    <row r="646" spans="1:8" x14ac:dyDescent="0.25">
      <c r="A646" s="61">
        <v>95847</v>
      </c>
      <c r="B646">
        <v>556</v>
      </c>
      <c r="C646">
        <v>0.13403921752094283</v>
      </c>
      <c r="D646" s="58" t="s">
        <v>52</v>
      </c>
      <c r="E646">
        <v>-99</v>
      </c>
      <c r="F646" t="s">
        <v>61</v>
      </c>
      <c r="G646" t="s">
        <v>845</v>
      </c>
      <c r="H646" t="s">
        <v>48</v>
      </c>
    </row>
    <row r="647" spans="1:8" x14ac:dyDescent="0.25">
      <c r="A647" s="61">
        <v>95847</v>
      </c>
      <c r="B647">
        <v>955</v>
      </c>
      <c r="C647">
        <v>0.312745502000638</v>
      </c>
      <c r="D647" s="58" t="s">
        <v>52</v>
      </c>
      <c r="E647">
        <v>-99</v>
      </c>
      <c r="F647" t="s">
        <v>61</v>
      </c>
      <c r="G647" t="s">
        <v>845</v>
      </c>
      <c r="H647" t="s">
        <v>48</v>
      </c>
    </row>
    <row r="648" spans="1:8" x14ac:dyDescent="0.25">
      <c r="A648" s="61">
        <v>95847</v>
      </c>
      <c r="B648">
        <v>3469</v>
      </c>
      <c r="C648">
        <v>6.5572212869750957E-2</v>
      </c>
      <c r="D648" s="58" t="s">
        <v>52</v>
      </c>
      <c r="E648">
        <v>-99</v>
      </c>
      <c r="F648" t="s">
        <v>61</v>
      </c>
      <c r="G648" t="s">
        <v>845</v>
      </c>
      <c r="H648" t="s">
        <v>48</v>
      </c>
    </row>
    <row r="649" spans="1:8" x14ac:dyDescent="0.25">
      <c r="A649" s="61">
        <v>95847</v>
      </c>
      <c r="B649">
        <v>3470</v>
      </c>
      <c r="C649">
        <v>8.0330208926169058E-2</v>
      </c>
      <c r="D649" s="58" t="s">
        <v>52</v>
      </c>
      <c r="E649">
        <v>-99</v>
      </c>
      <c r="F649" t="s">
        <v>61</v>
      </c>
      <c r="G649" t="s">
        <v>845</v>
      </c>
      <c r="H649" t="s">
        <v>48</v>
      </c>
    </row>
    <row r="650" spans="1:8" x14ac:dyDescent="0.25">
      <c r="A650" s="61">
        <v>95847</v>
      </c>
      <c r="B650">
        <v>3471</v>
      </c>
      <c r="C650">
        <v>0.1592302146981118</v>
      </c>
      <c r="D650" s="58" t="s">
        <v>52</v>
      </c>
      <c r="E650">
        <v>-99</v>
      </c>
      <c r="F650" t="s">
        <v>61</v>
      </c>
      <c r="G650" t="s">
        <v>845</v>
      </c>
      <c r="H650" t="s">
        <v>48</v>
      </c>
    </row>
    <row r="651" spans="1:8" x14ac:dyDescent="0.25">
      <c r="A651" s="61">
        <v>95847</v>
      </c>
      <c r="B651">
        <v>3077</v>
      </c>
      <c r="C651">
        <v>9.2406543099647923E-2</v>
      </c>
      <c r="D651" s="58" t="s">
        <v>52</v>
      </c>
      <c r="E651">
        <v>-99</v>
      </c>
      <c r="F651" t="s">
        <v>61</v>
      </c>
      <c r="G651" t="s">
        <v>845</v>
      </c>
      <c r="H651" t="s">
        <v>48</v>
      </c>
    </row>
    <row r="652" spans="1:8" x14ac:dyDescent="0.25">
      <c r="A652" s="61">
        <v>95847</v>
      </c>
      <c r="B652">
        <v>3472</v>
      </c>
      <c r="C652">
        <v>5.0889507040654147E-2</v>
      </c>
      <c r="D652" s="58" t="s">
        <v>52</v>
      </c>
      <c r="E652">
        <v>-99</v>
      </c>
      <c r="F652" t="s">
        <v>61</v>
      </c>
      <c r="G652" t="s">
        <v>845</v>
      </c>
      <c r="H652" t="s">
        <v>48</v>
      </c>
    </row>
    <row r="653" spans="1:8" x14ac:dyDescent="0.25">
      <c r="A653" s="61">
        <v>95847</v>
      </c>
      <c r="B653">
        <v>2426</v>
      </c>
      <c r="C653">
        <v>0.36400790288945917</v>
      </c>
      <c r="D653" s="58" t="s">
        <v>52</v>
      </c>
      <c r="E653">
        <v>-99</v>
      </c>
      <c r="F653" t="s">
        <v>61</v>
      </c>
      <c r="G653" t="s">
        <v>845</v>
      </c>
      <c r="H653" t="s">
        <v>48</v>
      </c>
    </row>
    <row r="654" spans="1:8" x14ac:dyDescent="0.25">
      <c r="A654" s="61">
        <v>95847</v>
      </c>
      <c r="B654">
        <v>3368</v>
      </c>
      <c r="C654">
        <v>1.2128663817014254</v>
      </c>
      <c r="D654" s="58" t="s">
        <v>52</v>
      </c>
      <c r="E654">
        <v>-99</v>
      </c>
      <c r="F654" t="s">
        <v>61</v>
      </c>
      <c r="G654" t="s">
        <v>845</v>
      </c>
      <c r="H654" t="s">
        <v>48</v>
      </c>
    </row>
    <row r="655" spans="1:8" x14ac:dyDescent="0.25">
      <c r="A655" s="61">
        <v>95847</v>
      </c>
      <c r="B655">
        <v>3473</v>
      </c>
      <c r="C655">
        <v>0.33465586770195743</v>
      </c>
      <c r="D655" s="58" t="s">
        <v>52</v>
      </c>
      <c r="E655">
        <v>-99</v>
      </c>
      <c r="F655" t="s">
        <v>61</v>
      </c>
      <c r="G655" t="s">
        <v>845</v>
      </c>
      <c r="H655" t="s">
        <v>48</v>
      </c>
    </row>
    <row r="656" spans="1:8" x14ac:dyDescent="0.25">
      <c r="A656" s="61">
        <v>95847</v>
      </c>
      <c r="B656">
        <v>847</v>
      </c>
      <c r="C656">
        <v>4.3472001600447986E-2</v>
      </c>
      <c r="D656" s="58" t="s">
        <v>52</v>
      </c>
      <c r="E656">
        <v>-99</v>
      </c>
      <c r="F656" t="s">
        <v>61</v>
      </c>
      <c r="G656" t="s">
        <v>845</v>
      </c>
      <c r="H656" t="s">
        <v>48</v>
      </c>
    </row>
    <row r="657" spans="1:8" x14ac:dyDescent="0.25">
      <c r="A657" s="61">
        <v>95847</v>
      </c>
      <c r="B657">
        <v>330</v>
      </c>
      <c r="C657">
        <v>0.13105827940988105</v>
      </c>
      <c r="D657" s="58" t="s">
        <v>52</v>
      </c>
      <c r="E657">
        <v>-99</v>
      </c>
      <c r="F657" t="s">
        <v>61</v>
      </c>
      <c r="G657" t="s">
        <v>845</v>
      </c>
      <c r="H657" t="s">
        <v>48</v>
      </c>
    </row>
    <row r="658" spans="1:8" x14ac:dyDescent="0.25">
      <c r="A658" s="61">
        <v>95847</v>
      </c>
      <c r="B658">
        <v>3401</v>
      </c>
      <c r="C658">
        <v>0.23637989675069238</v>
      </c>
      <c r="D658" s="58" t="s">
        <v>52</v>
      </c>
      <c r="E658">
        <v>-99</v>
      </c>
      <c r="F658" t="s">
        <v>61</v>
      </c>
      <c r="G658" t="s">
        <v>845</v>
      </c>
      <c r="H658" t="s">
        <v>48</v>
      </c>
    </row>
    <row r="659" spans="1:8" x14ac:dyDescent="0.25">
      <c r="A659" s="61">
        <v>95847</v>
      </c>
      <c r="B659">
        <v>969</v>
      </c>
      <c r="C659">
        <v>8.969313405901376E-2</v>
      </c>
      <c r="D659" s="58" t="s">
        <v>52</v>
      </c>
      <c r="E659">
        <v>-99</v>
      </c>
      <c r="F659" t="s">
        <v>61</v>
      </c>
      <c r="G659" t="s">
        <v>845</v>
      </c>
      <c r="H659" t="s">
        <v>48</v>
      </c>
    </row>
    <row r="660" spans="1:8" x14ac:dyDescent="0.25">
      <c r="A660" s="61">
        <v>95847</v>
      </c>
      <c r="B660">
        <v>2758</v>
      </c>
      <c r="C660">
        <v>2.2060297034096375E-2</v>
      </c>
      <c r="D660" s="58" t="s">
        <v>52</v>
      </c>
      <c r="E660">
        <v>-99</v>
      </c>
      <c r="F660" t="s">
        <v>61</v>
      </c>
      <c r="G660" t="s">
        <v>845</v>
      </c>
      <c r="H660" t="s">
        <v>48</v>
      </c>
    </row>
    <row r="661" spans="1:8" x14ac:dyDescent="0.25">
      <c r="A661" s="61">
        <v>95847</v>
      </c>
      <c r="B661">
        <v>2332</v>
      </c>
      <c r="C661">
        <v>9.8073592760867856E-2</v>
      </c>
      <c r="D661" s="58" t="s">
        <v>52</v>
      </c>
      <c r="E661">
        <v>-99</v>
      </c>
      <c r="F661" t="s">
        <v>61</v>
      </c>
      <c r="G661" t="s">
        <v>845</v>
      </c>
      <c r="H661" t="s">
        <v>48</v>
      </c>
    </row>
    <row r="662" spans="1:8" x14ac:dyDescent="0.25">
      <c r="A662" s="61">
        <v>95847</v>
      </c>
      <c r="B662">
        <v>997</v>
      </c>
      <c r="C662">
        <v>9.9877529938215415E-3</v>
      </c>
      <c r="D662" s="58" t="s">
        <v>52</v>
      </c>
      <c r="E662">
        <v>-99</v>
      </c>
      <c r="F662" t="s">
        <v>61</v>
      </c>
      <c r="G662" t="s">
        <v>845</v>
      </c>
      <c r="H662" t="s">
        <v>48</v>
      </c>
    </row>
    <row r="663" spans="1:8" x14ac:dyDescent="0.25">
      <c r="A663" s="61">
        <v>95847</v>
      </c>
      <c r="B663">
        <v>3474</v>
      </c>
      <c r="C663">
        <v>2.4095906939642635E-2</v>
      </c>
      <c r="D663" s="58" t="s">
        <v>52</v>
      </c>
      <c r="E663">
        <v>-99</v>
      </c>
      <c r="F663" t="s">
        <v>61</v>
      </c>
      <c r="G663" t="s">
        <v>845</v>
      </c>
      <c r="H663" t="s">
        <v>48</v>
      </c>
    </row>
    <row r="664" spans="1:8" x14ac:dyDescent="0.25">
      <c r="A664" s="61">
        <v>95847</v>
      </c>
      <c r="B664">
        <v>935</v>
      </c>
      <c r="C664">
        <v>0.28867845536627113</v>
      </c>
      <c r="D664" s="58" t="s">
        <v>52</v>
      </c>
      <c r="E664">
        <v>-99</v>
      </c>
      <c r="F664" t="s">
        <v>61</v>
      </c>
      <c r="G664" t="s">
        <v>845</v>
      </c>
      <c r="H664" t="s">
        <v>48</v>
      </c>
    </row>
    <row r="665" spans="1:8" x14ac:dyDescent="0.25">
      <c r="A665" s="61">
        <v>95847</v>
      </c>
      <c r="B665">
        <v>3367</v>
      </c>
      <c r="C665">
        <v>0.40862930698453581</v>
      </c>
      <c r="D665" s="58" t="s">
        <v>52</v>
      </c>
      <c r="E665">
        <v>-99</v>
      </c>
      <c r="F665" t="s">
        <v>61</v>
      </c>
      <c r="G665" t="s">
        <v>845</v>
      </c>
      <c r="H665" t="s">
        <v>48</v>
      </c>
    </row>
    <row r="666" spans="1:8" x14ac:dyDescent="0.25">
      <c r="A666" s="61">
        <v>95847</v>
      </c>
      <c r="B666">
        <v>3357</v>
      </c>
      <c r="C666">
        <v>8.7365894926465362E-2</v>
      </c>
      <c r="D666" s="58" t="s">
        <v>52</v>
      </c>
      <c r="E666">
        <v>-99</v>
      </c>
      <c r="F666" t="s">
        <v>61</v>
      </c>
      <c r="G666" t="s">
        <v>845</v>
      </c>
      <c r="H666" t="s">
        <v>48</v>
      </c>
    </row>
    <row r="667" spans="1:8" x14ac:dyDescent="0.25">
      <c r="A667" s="61">
        <v>95847</v>
      </c>
      <c r="B667">
        <v>3475</v>
      </c>
      <c r="C667">
        <v>1.8428718405199159E-2</v>
      </c>
      <c r="D667" s="58" t="s">
        <v>52</v>
      </c>
      <c r="E667">
        <v>-99</v>
      </c>
      <c r="F667" t="s">
        <v>61</v>
      </c>
      <c r="G667" t="s">
        <v>845</v>
      </c>
      <c r="H667" t="s">
        <v>48</v>
      </c>
    </row>
    <row r="668" spans="1:8" x14ac:dyDescent="0.25">
      <c r="A668" s="61">
        <v>95847</v>
      </c>
      <c r="B668">
        <v>3366</v>
      </c>
      <c r="C668">
        <v>4.1264147833589428E-2</v>
      </c>
      <c r="D668" s="58" t="s">
        <v>52</v>
      </c>
      <c r="E668">
        <v>-99</v>
      </c>
      <c r="F668" t="s">
        <v>61</v>
      </c>
      <c r="G668" t="s">
        <v>845</v>
      </c>
      <c r="H668" t="s">
        <v>48</v>
      </c>
    </row>
    <row r="669" spans="1:8" x14ac:dyDescent="0.25">
      <c r="A669" s="61">
        <v>95847</v>
      </c>
      <c r="B669">
        <v>3040</v>
      </c>
      <c r="C669">
        <v>0.31632160681940041</v>
      </c>
      <c r="D669" s="58" t="s">
        <v>52</v>
      </c>
      <c r="E669">
        <v>-99</v>
      </c>
      <c r="F669" t="s">
        <v>61</v>
      </c>
      <c r="G669" t="s">
        <v>845</v>
      </c>
      <c r="H669" t="s">
        <v>48</v>
      </c>
    </row>
    <row r="670" spans="1:8" x14ac:dyDescent="0.25">
      <c r="A670" s="61">
        <v>95848</v>
      </c>
      <c r="B670">
        <v>529</v>
      </c>
      <c r="C670">
        <v>9.1928755459912566</v>
      </c>
      <c r="D670" s="58" t="s">
        <v>52</v>
      </c>
      <c r="E670">
        <v>-99</v>
      </c>
      <c r="F670" t="s">
        <v>61</v>
      </c>
      <c r="G670" t="s">
        <v>845</v>
      </c>
      <c r="H670" t="s">
        <v>48</v>
      </c>
    </row>
    <row r="671" spans="1:8" x14ac:dyDescent="0.25">
      <c r="A671" s="61">
        <v>95848</v>
      </c>
      <c r="B671">
        <v>3360</v>
      </c>
      <c r="C671">
        <v>6.925836482778859E-2</v>
      </c>
      <c r="D671" s="58" t="s">
        <v>52</v>
      </c>
      <c r="E671">
        <v>-99</v>
      </c>
      <c r="F671" t="s">
        <v>61</v>
      </c>
      <c r="G671" t="s">
        <v>845</v>
      </c>
      <c r="H671" t="s">
        <v>48</v>
      </c>
    </row>
    <row r="672" spans="1:8" x14ac:dyDescent="0.25">
      <c r="A672" s="61">
        <v>95848</v>
      </c>
      <c r="B672">
        <v>282</v>
      </c>
      <c r="C672">
        <v>0.93828520336909604</v>
      </c>
      <c r="D672" s="58" t="s">
        <v>52</v>
      </c>
      <c r="E672">
        <v>-99</v>
      </c>
      <c r="F672" t="s">
        <v>61</v>
      </c>
      <c r="G672" t="s">
        <v>845</v>
      </c>
      <c r="H672" t="s">
        <v>48</v>
      </c>
    </row>
    <row r="673" spans="1:8" x14ac:dyDescent="0.25">
      <c r="A673" s="61">
        <v>95848</v>
      </c>
      <c r="B673">
        <v>2999</v>
      </c>
      <c r="C673">
        <v>1.4240912801792178</v>
      </c>
      <c r="D673" s="58" t="s">
        <v>52</v>
      </c>
      <c r="E673">
        <v>-99</v>
      </c>
      <c r="F673" t="s">
        <v>61</v>
      </c>
      <c r="G673" t="s">
        <v>845</v>
      </c>
      <c r="H673" t="s">
        <v>48</v>
      </c>
    </row>
    <row r="674" spans="1:8" x14ac:dyDescent="0.25">
      <c r="A674" s="61">
        <v>95848</v>
      </c>
      <c r="B674">
        <v>452</v>
      </c>
      <c r="C674">
        <v>0.90107697098465911</v>
      </c>
      <c r="D674" s="58" t="s">
        <v>52</v>
      </c>
      <c r="E674">
        <v>-99</v>
      </c>
      <c r="F674" t="s">
        <v>61</v>
      </c>
      <c r="G674" t="s">
        <v>845</v>
      </c>
      <c r="H674" t="s">
        <v>48</v>
      </c>
    </row>
    <row r="675" spans="1:8" x14ac:dyDescent="0.25">
      <c r="A675" s="61">
        <v>95848</v>
      </c>
      <c r="B675">
        <v>3417</v>
      </c>
      <c r="C675">
        <v>1.633292179061276E-3</v>
      </c>
      <c r="D675" s="58" t="s">
        <v>52</v>
      </c>
      <c r="E675">
        <v>-99</v>
      </c>
      <c r="F675" t="s">
        <v>61</v>
      </c>
      <c r="G675" t="s">
        <v>845</v>
      </c>
      <c r="H675" t="s">
        <v>48</v>
      </c>
    </row>
    <row r="676" spans="1:8" x14ac:dyDescent="0.25">
      <c r="A676" s="61">
        <v>95848</v>
      </c>
      <c r="B676">
        <v>465</v>
      </c>
      <c r="C676">
        <v>4.7556262748699476</v>
      </c>
      <c r="D676" s="58" t="s">
        <v>52</v>
      </c>
      <c r="E676">
        <v>-99</v>
      </c>
      <c r="F676" t="s">
        <v>61</v>
      </c>
      <c r="G676" t="s">
        <v>845</v>
      </c>
      <c r="H676" t="s">
        <v>48</v>
      </c>
    </row>
    <row r="677" spans="1:8" x14ac:dyDescent="0.25">
      <c r="A677" s="61">
        <v>95848</v>
      </c>
      <c r="B677">
        <v>531</v>
      </c>
      <c r="C677">
        <v>3.9527542775534061</v>
      </c>
      <c r="D677" s="58" t="s">
        <v>52</v>
      </c>
      <c r="E677">
        <v>-99</v>
      </c>
      <c r="F677" t="s">
        <v>61</v>
      </c>
      <c r="G677" t="s">
        <v>845</v>
      </c>
      <c r="H677" t="s">
        <v>48</v>
      </c>
    </row>
    <row r="678" spans="1:8" x14ac:dyDescent="0.25">
      <c r="A678" s="61">
        <v>95848</v>
      </c>
      <c r="B678">
        <v>42</v>
      </c>
      <c r="C678">
        <v>0.28185258676886382</v>
      </c>
      <c r="D678" s="58" t="s">
        <v>52</v>
      </c>
      <c r="E678">
        <v>-99</v>
      </c>
      <c r="F678" t="s">
        <v>61</v>
      </c>
      <c r="G678" t="s">
        <v>845</v>
      </c>
      <c r="H678" t="s">
        <v>48</v>
      </c>
    </row>
    <row r="679" spans="1:8" x14ac:dyDescent="0.25">
      <c r="A679" s="61">
        <v>95848</v>
      </c>
      <c r="B679">
        <v>1902</v>
      </c>
      <c r="C679">
        <v>0.93061970230167312</v>
      </c>
      <c r="D679" s="58" t="s">
        <v>52</v>
      </c>
      <c r="E679">
        <v>-99</v>
      </c>
      <c r="F679" t="s">
        <v>61</v>
      </c>
      <c r="G679" t="s">
        <v>845</v>
      </c>
      <c r="H679" t="s">
        <v>48</v>
      </c>
    </row>
    <row r="680" spans="1:8" x14ac:dyDescent="0.25">
      <c r="A680" s="61">
        <v>95848</v>
      </c>
      <c r="B680">
        <v>678</v>
      </c>
      <c r="C680">
        <v>1.8853362700646372</v>
      </c>
      <c r="D680" s="58" t="s">
        <v>52</v>
      </c>
      <c r="E680">
        <v>-99</v>
      </c>
      <c r="F680" t="s">
        <v>61</v>
      </c>
      <c r="G680" t="s">
        <v>845</v>
      </c>
      <c r="H680" t="s">
        <v>48</v>
      </c>
    </row>
    <row r="681" spans="1:8" x14ac:dyDescent="0.25">
      <c r="A681" s="61">
        <v>95848</v>
      </c>
      <c r="B681">
        <v>498</v>
      </c>
      <c r="C681">
        <v>1.3390237729453496</v>
      </c>
      <c r="D681" s="58" t="s">
        <v>52</v>
      </c>
      <c r="E681">
        <v>-99</v>
      </c>
      <c r="F681" t="s">
        <v>61</v>
      </c>
      <c r="G681" t="s">
        <v>845</v>
      </c>
      <c r="H681" t="s">
        <v>48</v>
      </c>
    </row>
    <row r="682" spans="1:8" x14ac:dyDescent="0.25">
      <c r="A682" s="61">
        <v>95848</v>
      </c>
      <c r="B682">
        <v>3418</v>
      </c>
      <c r="C682">
        <v>2.9206157022980597E-2</v>
      </c>
      <c r="D682" s="58" t="s">
        <v>52</v>
      </c>
      <c r="E682">
        <v>-99</v>
      </c>
      <c r="F682" t="s">
        <v>61</v>
      </c>
      <c r="G682" t="s">
        <v>845</v>
      </c>
      <c r="H682" t="s">
        <v>48</v>
      </c>
    </row>
    <row r="683" spans="1:8" x14ac:dyDescent="0.25">
      <c r="A683" s="61">
        <v>95848</v>
      </c>
      <c r="B683">
        <v>279</v>
      </c>
      <c r="C683">
        <v>3.7724633291316061</v>
      </c>
      <c r="D683" s="58" t="s">
        <v>52</v>
      </c>
      <c r="E683">
        <v>-99</v>
      </c>
      <c r="F683" t="s">
        <v>61</v>
      </c>
      <c r="G683" t="s">
        <v>845</v>
      </c>
      <c r="H683" t="s">
        <v>48</v>
      </c>
    </row>
    <row r="684" spans="1:8" x14ac:dyDescent="0.25">
      <c r="A684" s="61">
        <v>95848</v>
      </c>
      <c r="B684">
        <v>3073</v>
      </c>
      <c r="C684">
        <v>9.0043992136665085E-2</v>
      </c>
      <c r="D684" s="58" t="s">
        <v>52</v>
      </c>
      <c r="E684">
        <v>-99</v>
      </c>
      <c r="F684" t="s">
        <v>61</v>
      </c>
      <c r="G684" t="s">
        <v>845</v>
      </c>
      <c r="H684" t="s">
        <v>48</v>
      </c>
    </row>
    <row r="685" spans="1:8" x14ac:dyDescent="0.25">
      <c r="A685" s="61">
        <v>95848</v>
      </c>
      <c r="B685">
        <v>2085</v>
      </c>
      <c r="C685">
        <v>1.0147455078600358E-3</v>
      </c>
      <c r="D685" s="58" t="s">
        <v>52</v>
      </c>
      <c r="E685">
        <v>-99</v>
      </c>
      <c r="F685" t="s">
        <v>61</v>
      </c>
      <c r="G685" t="s">
        <v>845</v>
      </c>
      <c r="H685" t="s">
        <v>48</v>
      </c>
    </row>
    <row r="686" spans="1:8" x14ac:dyDescent="0.25">
      <c r="A686" s="61">
        <v>95848</v>
      </c>
      <c r="B686">
        <v>466</v>
      </c>
      <c r="C686">
        <v>0.61015953111790122</v>
      </c>
      <c r="D686" s="58" t="s">
        <v>52</v>
      </c>
      <c r="E686">
        <v>-99</v>
      </c>
      <c r="F686" t="s">
        <v>61</v>
      </c>
      <c r="G686" t="s">
        <v>845</v>
      </c>
      <c r="H686" t="s">
        <v>48</v>
      </c>
    </row>
    <row r="687" spans="1:8" x14ac:dyDescent="0.25">
      <c r="A687" s="61">
        <v>95848</v>
      </c>
      <c r="B687">
        <v>442</v>
      </c>
      <c r="C687">
        <v>0.23638307533452632</v>
      </c>
      <c r="D687" s="58" t="s">
        <v>52</v>
      </c>
      <c r="E687">
        <v>-99</v>
      </c>
      <c r="F687" t="s">
        <v>61</v>
      </c>
      <c r="G687" t="s">
        <v>845</v>
      </c>
      <c r="H687" t="s">
        <v>48</v>
      </c>
    </row>
    <row r="688" spans="1:8" x14ac:dyDescent="0.25">
      <c r="A688" s="61">
        <v>95848</v>
      </c>
      <c r="B688">
        <v>540</v>
      </c>
      <c r="C688">
        <v>0.10031321835943947</v>
      </c>
      <c r="D688" s="58" t="s">
        <v>52</v>
      </c>
      <c r="E688">
        <v>-99</v>
      </c>
      <c r="F688" t="s">
        <v>61</v>
      </c>
      <c r="G688" t="s">
        <v>845</v>
      </c>
      <c r="H688" t="s">
        <v>48</v>
      </c>
    </row>
    <row r="689" spans="1:8" x14ac:dyDescent="0.25">
      <c r="A689" s="61">
        <v>95848</v>
      </c>
      <c r="B689">
        <v>3309</v>
      </c>
      <c r="C689">
        <v>7.5365621562947284E-4</v>
      </c>
      <c r="D689" s="58" t="s">
        <v>52</v>
      </c>
      <c r="E689">
        <v>-99</v>
      </c>
      <c r="F689" t="s">
        <v>61</v>
      </c>
      <c r="G689" t="s">
        <v>845</v>
      </c>
      <c r="H689" t="s">
        <v>48</v>
      </c>
    </row>
    <row r="690" spans="1:8" x14ac:dyDescent="0.25">
      <c r="A690" s="61">
        <v>95848</v>
      </c>
      <c r="B690">
        <v>3419</v>
      </c>
      <c r="C690">
        <v>2.5190384675291169E-3</v>
      </c>
      <c r="D690" s="58" t="s">
        <v>52</v>
      </c>
      <c r="E690">
        <v>-99</v>
      </c>
      <c r="F690" t="s">
        <v>61</v>
      </c>
      <c r="G690" t="s">
        <v>845</v>
      </c>
      <c r="H690" t="s">
        <v>48</v>
      </c>
    </row>
    <row r="691" spans="1:8" x14ac:dyDescent="0.25">
      <c r="A691" s="61">
        <v>95848</v>
      </c>
      <c r="B691">
        <v>770</v>
      </c>
      <c r="C691">
        <v>0.10073906877095304</v>
      </c>
      <c r="D691" s="58" t="s">
        <v>52</v>
      </c>
      <c r="E691">
        <v>-99</v>
      </c>
      <c r="F691" t="s">
        <v>61</v>
      </c>
      <c r="G691" t="s">
        <v>845</v>
      </c>
      <c r="H691" t="s">
        <v>48</v>
      </c>
    </row>
    <row r="692" spans="1:8" x14ac:dyDescent="0.25">
      <c r="A692" s="61">
        <v>95848</v>
      </c>
      <c r="B692">
        <v>285</v>
      </c>
      <c r="C692">
        <v>0.13258004582239274</v>
      </c>
      <c r="D692" s="58" t="s">
        <v>52</v>
      </c>
      <c r="E692">
        <v>-99</v>
      </c>
      <c r="F692" t="s">
        <v>61</v>
      </c>
      <c r="G692" t="s">
        <v>845</v>
      </c>
      <c r="H692" t="s">
        <v>48</v>
      </c>
    </row>
    <row r="693" spans="1:8" x14ac:dyDescent="0.25">
      <c r="A693" s="61">
        <v>95848</v>
      </c>
      <c r="B693">
        <v>3420</v>
      </c>
      <c r="C693">
        <v>7.7680813334159007E-2</v>
      </c>
      <c r="D693" s="58" t="s">
        <v>52</v>
      </c>
      <c r="E693">
        <v>-99</v>
      </c>
      <c r="F693" t="s">
        <v>61</v>
      </c>
      <c r="G693" t="s">
        <v>845</v>
      </c>
      <c r="H693" t="s">
        <v>48</v>
      </c>
    </row>
    <row r="694" spans="1:8" x14ac:dyDescent="0.25">
      <c r="A694" s="61">
        <v>95848</v>
      </c>
      <c r="B694">
        <v>46</v>
      </c>
      <c r="C694">
        <v>0.80871251910089459</v>
      </c>
      <c r="D694" s="58" t="s">
        <v>52</v>
      </c>
      <c r="E694">
        <v>-99</v>
      </c>
      <c r="F694" t="s">
        <v>61</v>
      </c>
      <c r="G694" t="s">
        <v>845</v>
      </c>
      <c r="H694" t="s">
        <v>48</v>
      </c>
    </row>
    <row r="695" spans="1:8" x14ac:dyDescent="0.25">
      <c r="A695" s="61">
        <v>95848</v>
      </c>
      <c r="B695">
        <v>3007</v>
      </c>
      <c r="C695">
        <v>9.9687613154230359E-2</v>
      </c>
      <c r="D695" s="58" t="s">
        <v>52</v>
      </c>
      <c r="E695">
        <v>-99</v>
      </c>
      <c r="F695" t="s">
        <v>61</v>
      </c>
      <c r="G695" t="s">
        <v>845</v>
      </c>
      <c r="H695" t="s">
        <v>48</v>
      </c>
    </row>
    <row r="696" spans="1:8" x14ac:dyDescent="0.25">
      <c r="A696" s="61">
        <v>95848</v>
      </c>
      <c r="B696">
        <v>283</v>
      </c>
      <c r="C696">
        <v>2.0148807239583704</v>
      </c>
      <c r="D696" s="58" t="s">
        <v>52</v>
      </c>
      <c r="E696">
        <v>-99</v>
      </c>
      <c r="F696" t="s">
        <v>61</v>
      </c>
      <c r="G696" t="s">
        <v>845</v>
      </c>
      <c r="H696" t="s">
        <v>48</v>
      </c>
    </row>
    <row r="697" spans="1:8" x14ac:dyDescent="0.25">
      <c r="A697" s="61">
        <v>95848</v>
      </c>
      <c r="B697">
        <v>2120</v>
      </c>
      <c r="C697">
        <v>0.86905118201059217</v>
      </c>
      <c r="D697" s="58" t="s">
        <v>52</v>
      </c>
      <c r="E697">
        <v>-99</v>
      </c>
      <c r="F697" t="s">
        <v>61</v>
      </c>
      <c r="G697" t="s">
        <v>845</v>
      </c>
      <c r="H697" t="s">
        <v>48</v>
      </c>
    </row>
    <row r="698" spans="1:8" x14ac:dyDescent="0.25">
      <c r="A698" s="61">
        <v>95848</v>
      </c>
      <c r="B698">
        <v>3421</v>
      </c>
      <c r="C698">
        <v>7.15189830576521E-2</v>
      </c>
      <c r="D698" s="58" t="s">
        <v>52</v>
      </c>
      <c r="E698">
        <v>-99</v>
      </c>
      <c r="F698" t="s">
        <v>61</v>
      </c>
      <c r="G698" t="s">
        <v>845</v>
      </c>
      <c r="H698" t="s">
        <v>48</v>
      </c>
    </row>
    <row r="699" spans="1:8" x14ac:dyDescent="0.25">
      <c r="A699" s="61">
        <v>95848</v>
      </c>
      <c r="B699">
        <v>3422</v>
      </c>
      <c r="C699">
        <v>2.1541124538748707E-2</v>
      </c>
      <c r="D699" s="58" t="s">
        <v>52</v>
      </c>
      <c r="E699">
        <v>-99</v>
      </c>
      <c r="F699" t="s">
        <v>61</v>
      </c>
      <c r="G699" t="s">
        <v>845</v>
      </c>
      <c r="H699" t="s">
        <v>48</v>
      </c>
    </row>
    <row r="700" spans="1:8" x14ac:dyDescent="0.25">
      <c r="A700" s="61">
        <v>95848</v>
      </c>
      <c r="B700">
        <v>839</v>
      </c>
      <c r="C700">
        <v>2.1834713068444986</v>
      </c>
      <c r="D700" s="58" t="s">
        <v>52</v>
      </c>
      <c r="E700">
        <v>-99</v>
      </c>
      <c r="F700" t="s">
        <v>61</v>
      </c>
      <c r="G700" t="s">
        <v>845</v>
      </c>
      <c r="H700" t="s">
        <v>48</v>
      </c>
    </row>
    <row r="701" spans="1:8" x14ac:dyDescent="0.25">
      <c r="A701" s="61">
        <v>95848</v>
      </c>
      <c r="B701">
        <v>281</v>
      </c>
      <c r="C701">
        <v>1.5885882060888152</v>
      </c>
      <c r="D701" s="58" t="s">
        <v>52</v>
      </c>
      <c r="E701">
        <v>-99</v>
      </c>
      <c r="F701" t="s">
        <v>61</v>
      </c>
      <c r="G701" t="s">
        <v>845</v>
      </c>
      <c r="H701" t="s">
        <v>48</v>
      </c>
    </row>
    <row r="702" spans="1:8" x14ac:dyDescent="0.25">
      <c r="A702" s="61">
        <v>95848</v>
      </c>
      <c r="B702">
        <v>2941</v>
      </c>
      <c r="C702">
        <v>0.69608035884509234</v>
      </c>
      <c r="D702" s="58" t="s">
        <v>52</v>
      </c>
      <c r="E702">
        <v>-99</v>
      </c>
      <c r="F702" t="s">
        <v>61</v>
      </c>
      <c r="G702" t="s">
        <v>845</v>
      </c>
      <c r="H702" t="s">
        <v>48</v>
      </c>
    </row>
    <row r="703" spans="1:8" x14ac:dyDescent="0.25">
      <c r="A703" s="61">
        <v>95848</v>
      </c>
      <c r="B703">
        <v>2264</v>
      </c>
      <c r="C703">
        <v>1.6694909031317012E-2</v>
      </c>
      <c r="D703" s="58" t="s">
        <v>52</v>
      </c>
      <c r="E703">
        <v>-99</v>
      </c>
      <c r="F703" t="s">
        <v>61</v>
      </c>
      <c r="G703" t="s">
        <v>845</v>
      </c>
      <c r="H703" t="s">
        <v>48</v>
      </c>
    </row>
    <row r="704" spans="1:8" x14ac:dyDescent="0.25">
      <c r="A704" s="61">
        <v>95848</v>
      </c>
      <c r="B704">
        <v>3403</v>
      </c>
      <c r="C704">
        <v>0.4253296256934832</v>
      </c>
      <c r="D704" s="58" t="s">
        <v>52</v>
      </c>
      <c r="E704">
        <v>-99</v>
      </c>
      <c r="F704" t="s">
        <v>61</v>
      </c>
      <c r="G704" t="s">
        <v>845</v>
      </c>
      <c r="H704" t="s">
        <v>48</v>
      </c>
    </row>
    <row r="705" spans="1:8" x14ac:dyDescent="0.25">
      <c r="A705" s="61">
        <v>95848</v>
      </c>
      <c r="B705">
        <v>280</v>
      </c>
      <c r="C705">
        <v>5.9570282543485407</v>
      </c>
      <c r="D705" s="58" t="s">
        <v>52</v>
      </c>
      <c r="E705">
        <v>-99</v>
      </c>
      <c r="F705" t="s">
        <v>61</v>
      </c>
      <c r="G705" t="s">
        <v>845</v>
      </c>
      <c r="H705" t="s">
        <v>48</v>
      </c>
    </row>
    <row r="706" spans="1:8" x14ac:dyDescent="0.25">
      <c r="A706" s="61">
        <v>95848</v>
      </c>
      <c r="B706">
        <v>614</v>
      </c>
      <c r="C706">
        <v>0.12381429597515597</v>
      </c>
      <c r="D706" s="58" t="s">
        <v>52</v>
      </c>
      <c r="E706">
        <v>-99</v>
      </c>
      <c r="F706" t="s">
        <v>61</v>
      </c>
      <c r="G706" t="s">
        <v>845</v>
      </c>
      <c r="H706" t="s">
        <v>48</v>
      </c>
    </row>
    <row r="707" spans="1:8" x14ac:dyDescent="0.25">
      <c r="A707" s="61">
        <v>95848</v>
      </c>
      <c r="B707">
        <v>421</v>
      </c>
      <c r="C707">
        <v>1.2612853563588287E-2</v>
      </c>
      <c r="D707" s="58" t="s">
        <v>52</v>
      </c>
      <c r="E707">
        <v>-99</v>
      </c>
      <c r="F707" t="s">
        <v>61</v>
      </c>
      <c r="G707" t="s">
        <v>845</v>
      </c>
      <c r="H707" t="s">
        <v>48</v>
      </c>
    </row>
    <row r="708" spans="1:8" x14ac:dyDescent="0.25">
      <c r="A708" s="61">
        <v>95848</v>
      </c>
      <c r="B708">
        <v>3423</v>
      </c>
      <c r="C708">
        <v>6.8643696770883549E-4</v>
      </c>
      <c r="D708" s="58" t="s">
        <v>52</v>
      </c>
      <c r="E708">
        <v>-99</v>
      </c>
      <c r="F708" t="s">
        <v>61</v>
      </c>
      <c r="G708" t="s">
        <v>845</v>
      </c>
      <c r="H708" t="s">
        <v>48</v>
      </c>
    </row>
    <row r="709" spans="1:8" x14ac:dyDescent="0.25">
      <c r="A709" s="61">
        <v>95848</v>
      </c>
      <c r="B709">
        <v>48</v>
      </c>
      <c r="C709">
        <v>5.9298041481765353E-2</v>
      </c>
      <c r="D709" s="58" t="s">
        <v>52</v>
      </c>
      <c r="E709">
        <v>-99</v>
      </c>
      <c r="F709" t="s">
        <v>61</v>
      </c>
      <c r="G709" t="s">
        <v>845</v>
      </c>
      <c r="H709" t="s">
        <v>48</v>
      </c>
    </row>
    <row r="710" spans="1:8" x14ac:dyDescent="0.25">
      <c r="A710" s="61">
        <v>95848</v>
      </c>
      <c r="B710">
        <v>3009</v>
      </c>
      <c r="C710">
        <v>0.32462979750031845</v>
      </c>
      <c r="D710" s="58" t="s">
        <v>52</v>
      </c>
      <c r="E710">
        <v>-99</v>
      </c>
      <c r="F710" t="s">
        <v>61</v>
      </c>
      <c r="G710" t="s">
        <v>845</v>
      </c>
      <c r="H710" t="s">
        <v>48</v>
      </c>
    </row>
    <row r="711" spans="1:8" x14ac:dyDescent="0.25">
      <c r="A711" s="61">
        <v>95848</v>
      </c>
      <c r="B711">
        <v>3008</v>
      </c>
      <c r="C711">
        <v>9.1509207835933307E-3</v>
      </c>
      <c r="D711" s="58" t="s">
        <v>52</v>
      </c>
      <c r="E711">
        <v>-99</v>
      </c>
      <c r="F711" t="s">
        <v>61</v>
      </c>
      <c r="G711" t="s">
        <v>845</v>
      </c>
      <c r="H711" t="s">
        <v>48</v>
      </c>
    </row>
    <row r="712" spans="1:8" x14ac:dyDescent="0.25">
      <c r="A712" s="61">
        <v>95848</v>
      </c>
      <c r="B712">
        <v>2640</v>
      </c>
      <c r="C712">
        <v>1.6335499256649166</v>
      </c>
      <c r="D712" s="58" t="s">
        <v>52</v>
      </c>
      <c r="E712">
        <v>-99</v>
      </c>
      <c r="F712" t="s">
        <v>61</v>
      </c>
      <c r="G712" t="s">
        <v>845</v>
      </c>
      <c r="H712" t="s">
        <v>48</v>
      </c>
    </row>
    <row r="713" spans="1:8" x14ac:dyDescent="0.25">
      <c r="A713" s="61">
        <v>95848</v>
      </c>
      <c r="B713">
        <v>511</v>
      </c>
      <c r="C713">
        <v>0.56789806091004069</v>
      </c>
      <c r="D713" s="58" t="s">
        <v>52</v>
      </c>
      <c r="E713">
        <v>-99</v>
      </c>
      <c r="F713" t="s">
        <v>61</v>
      </c>
      <c r="G713" t="s">
        <v>845</v>
      </c>
      <c r="H713" t="s">
        <v>48</v>
      </c>
    </row>
    <row r="714" spans="1:8" x14ac:dyDescent="0.25">
      <c r="A714" s="61">
        <v>95848</v>
      </c>
      <c r="B714">
        <v>3371</v>
      </c>
      <c r="C714">
        <v>1.4365413939194127</v>
      </c>
      <c r="D714" s="58" t="s">
        <v>52</v>
      </c>
      <c r="E714">
        <v>-99</v>
      </c>
      <c r="F714" t="s">
        <v>61</v>
      </c>
      <c r="G714" t="s">
        <v>845</v>
      </c>
      <c r="H714" t="s">
        <v>48</v>
      </c>
    </row>
    <row r="715" spans="1:8" x14ac:dyDescent="0.25">
      <c r="A715" s="61">
        <v>95848</v>
      </c>
      <c r="B715">
        <v>3424</v>
      </c>
      <c r="C715">
        <v>0.10568812806284651</v>
      </c>
      <c r="D715" s="58" t="s">
        <v>52</v>
      </c>
      <c r="E715">
        <v>-99</v>
      </c>
      <c r="F715" t="s">
        <v>61</v>
      </c>
      <c r="G715" t="s">
        <v>845</v>
      </c>
      <c r="H715" t="s">
        <v>48</v>
      </c>
    </row>
    <row r="716" spans="1:8" x14ac:dyDescent="0.25">
      <c r="A716" s="61">
        <v>95848</v>
      </c>
      <c r="B716">
        <v>3425</v>
      </c>
      <c r="C716">
        <v>3.2038351579284335E-2</v>
      </c>
      <c r="D716" s="58" t="s">
        <v>52</v>
      </c>
      <c r="E716">
        <v>-99</v>
      </c>
      <c r="F716" t="s">
        <v>61</v>
      </c>
      <c r="G716" t="s">
        <v>845</v>
      </c>
      <c r="H716" t="s">
        <v>48</v>
      </c>
    </row>
    <row r="717" spans="1:8" x14ac:dyDescent="0.25">
      <c r="A717" s="61">
        <v>95848</v>
      </c>
      <c r="B717">
        <v>2562</v>
      </c>
      <c r="C717">
        <v>0.89886015654447415</v>
      </c>
      <c r="D717" s="58" t="s">
        <v>52</v>
      </c>
      <c r="E717">
        <v>-99</v>
      </c>
      <c r="F717" t="s">
        <v>61</v>
      </c>
      <c r="G717" t="s">
        <v>845</v>
      </c>
      <c r="H717" t="s">
        <v>48</v>
      </c>
    </row>
    <row r="718" spans="1:8" x14ac:dyDescent="0.25">
      <c r="A718" s="61">
        <v>95848</v>
      </c>
      <c r="B718">
        <v>2133</v>
      </c>
      <c r="C718">
        <v>0.10068074893103685</v>
      </c>
      <c r="D718" s="58" t="s">
        <v>52</v>
      </c>
      <c r="E718">
        <v>-99</v>
      </c>
      <c r="F718" t="s">
        <v>61</v>
      </c>
      <c r="G718" t="s">
        <v>845</v>
      </c>
      <c r="H718" t="s">
        <v>48</v>
      </c>
    </row>
    <row r="719" spans="1:8" x14ac:dyDescent="0.25">
      <c r="A719" s="61">
        <v>95848</v>
      </c>
      <c r="B719">
        <v>3426</v>
      </c>
      <c r="C719">
        <v>9.9511096921936614E-3</v>
      </c>
      <c r="D719" s="58" t="s">
        <v>52</v>
      </c>
      <c r="E719">
        <v>-99</v>
      </c>
      <c r="F719" t="s">
        <v>61</v>
      </c>
      <c r="G719" t="s">
        <v>845</v>
      </c>
      <c r="H719" t="s">
        <v>48</v>
      </c>
    </row>
    <row r="720" spans="1:8" x14ac:dyDescent="0.25">
      <c r="A720" s="61">
        <v>95848</v>
      </c>
      <c r="B720">
        <v>1903</v>
      </c>
      <c r="C720">
        <v>0.88404624671164866</v>
      </c>
      <c r="D720" s="58" t="s">
        <v>52</v>
      </c>
      <c r="E720">
        <v>-99</v>
      </c>
      <c r="F720" t="s">
        <v>61</v>
      </c>
      <c r="G720" t="s">
        <v>845</v>
      </c>
      <c r="H720" t="s">
        <v>48</v>
      </c>
    </row>
    <row r="721" spans="1:8" x14ac:dyDescent="0.25">
      <c r="A721" s="61">
        <v>95848</v>
      </c>
      <c r="B721">
        <v>536</v>
      </c>
      <c r="C721">
        <v>0.48517111416824615</v>
      </c>
      <c r="D721" s="58" t="s">
        <v>52</v>
      </c>
      <c r="E721">
        <v>-99</v>
      </c>
      <c r="F721" t="s">
        <v>61</v>
      </c>
      <c r="G721" t="s">
        <v>845</v>
      </c>
      <c r="H721" t="s">
        <v>48</v>
      </c>
    </row>
    <row r="722" spans="1:8" x14ac:dyDescent="0.25">
      <c r="A722" s="61">
        <v>95848</v>
      </c>
      <c r="B722">
        <v>3427</v>
      </c>
      <c r="C722">
        <v>2.3483424163853431E-3</v>
      </c>
      <c r="D722" s="58" t="s">
        <v>52</v>
      </c>
      <c r="E722">
        <v>-99</v>
      </c>
      <c r="F722" t="s">
        <v>61</v>
      </c>
      <c r="G722" t="s">
        <v>845</v>
      </c>
      <c r="H722" t="s">
        <v>48</v>
      </c>
    </row>
    <row r="723" spans="1:8" x14ac:dyDescent="0.25">
      <c r="A723" s="61">
        <v>95848</v>
      </c>
      <c r="B723">
        <v>2160</v>
      </c>
      <c r="C723">
        <v>1.600473379725367</v>
      </c>
      <c r="D723" s="58" t="s">
        <v>52</v>
      </c>
      <c r="E723">
        <v>-99</v>
      </c>
      <c r="F723" t="s">
        <v>61</v>
      </c>
      <c r="G723" t="s">
        <v>845</v>
      </c>
      <c r="H723" t="s">
        <v>48</v>
      </c>
    </row>
    <row r="724" spans="1:8" x14ac:dyDescent="0.25">
      <c r="A724" s="61">
        <v>95848</v>
      </c>
      <c r="B724">
        <v>3175</v>
      </c>
      <c r="C724">
        <v>3.8557421507397632E-3</v>
      </c>
      <c r="D724" s="58" t="s">
        <v>52</v>
      </c>
      <c r="E724">
        <v>-99</v>
      </c>
      <c r="F724" t="s">
        <v>61</v>
      </c>
      <c r="G724" t="s">
        <v>845</v>
      </c>
      <c r="H724" t="s">
        <v>48</v>
      </c>
    </row>
    <row r="725" spans="1:8" x14ac:dyDescent="0.25">
      <c r="A725" s="61">
        <v>95848</v>
      </c>
      <c r="B725">
        <v>3428</v>
      </c>
      <c r="C725">
        <v>2.8268776592961698E-4</v>
      </c>
      <c r="D725" s="58" t="s">
        <v>52</v>
      </c>
      <c r="E725">
        <v>-99</v>
      </c>
      <c r="F725" t="s">
        <v>61</v>
      </c>
      <c r="G725" t="s">
        <v>845</v>
      </c>
      <c r="H725" t="s">
        <v>48</v>
      </c>
    </row>
    <row r="726" spans="1:8" x14ac:dyDescent="0.25">
      <c r="A726" s="61">
        <v>95848</v>
      </c>
      <c r="B726">
        <v>3404</v>
      </c>
      <c r="C726">
        <v>1.5683404093311764</v>
      </c>
      <c r="D726" s="58" t="s">
        <v>52</v>
      </c>
      <c r="E726">
        <v>-99</v>
      </c>
      <c r="F726" t="s">
        <v>61</v>
      </c>
      <c r="G726" t="s">
        <v>845</v>
      </c>
      <c r="H726" t="s">
        <v>48</v>
      </c>
    </row>
    <row r="727" spans="1:8" x14ac:dyDescent="0.25">
      <c r="A727" s="61">
        <v>95848</v>
      </c>
      <c r="B727">
        <v>302</v>
      </c>
      <c r="C727">
        <v>0.83396500798611339</v>
      </c>
      <c r="D727" s="58" t="s">
        <v>52</v>
      </c>
      <c r="E727">
        <v>-99</v>
      </c>
      <c r="F727" t="s">
        <v>61</v>
      </c>
      <c r="G727" t="s">
        <v>845</v>
      </c>
      <c r="H727" t="s">
        <v>48</v>
      </c>
    </row>
    <row r="728" spans="1:8" x14ac:dyDescent="0.25">
      <c r="A728" s="61">
        <v>95848</v>
      </c>
      <c r="B728">
        <v>2238</v>
      </c>
      <c r="C728">
        <v>0.21077066771788031</v>
      </c>
      <c r="D728" s="58" t="s">
        <v>52</v>
      </c>
      <c r="E728">
        <v>-99</v>
      </c>
      <c r="F728" t="s">
        <v>61</v>
      </c>
      <c r="G728" t="s">
        <v>845</v>
      </c>
      <c r="H728" t="s">
        <v>48</v>
      </c>
    </row>
    <row r="729" spans="1:8" x14ac:dyDescent="0.25">
      <c r="A729" s="61">
        <v>95848</v>
      </c>
      <c r="B729">
        <v>3429</v>
      </c>
      <c r="C729">
        <v>0.32889637973849328</v>
      </c>
      <c r="D729" s="58" t="s">
        <v>52</v>
      </c>
      <c r="E729">
        <v>-99</v>
      </c>
      <c r="F729" t="s">
        <v>61</v>
      </c>
      <c r="G729" t="s">
        <v>845</v>
      </c>
      <c r="H729" t="s">
        <v>48</v>
      </c>
    </row>
    <row r="730" spans="1:8" x14ac:dyDescent="0.25">
      <c r="A730" s="61">
        <v>95848</v>
      </c>
      <c r="B730">
        <v>3430</v>
      </c>
      <c r="C730">
        <v>0.1338300179332772</v>
      </c>
      <c r="D730" s="58" t="s">
        <v>52</v>
      </c>
      <c r="E730">
        <v>-99</v>
      </c>
      <c r="F730" t="s">
        <v>61</v>
      </c>
      <c r="G730" t="s">
        <v>845</v>
      </c>
      <c r="H730" t="s">
        <v>48</v>
      </c>
    </row>
    <row r="731" spans="1:8" x14ac:dyDescent="0.25">
      <c r="A731" s="61">
        <v>95848</v>
      </c>
      <c r="B731">
        <v>2641</v>
      </c>
      <c r="C731">
        <v>1.4067925209113397</v>
      </c>
      <c r="D731" s="58" t="s">
        <v>52</v>
      </c>
      <c r="E731">
        <v>-99</v>
      </c>
      <c r="F731" t="s">
        <v>61</v>
      </c>
      <c r="G731" t="s">
        <v>845</v>
      </c>
      <c r="H731" t="s">
        <v>48</v>
      </c>
    </row>
    <row r="732" spans="1:8" x14ac:dyDescent="0.25">
      <c r="A732" s="61">
        <v>95848</v>
      </c>
      <c r="B732">
        <v>3431</v>
      </c>
      <c r="C732">
        <v>6.9239268948061899E-2</v>
      </c>
      <c r="D732" s="58" t="s">
        <v>52</v>
      </c>
      <c r="E732">
        <v>-99</v>
      </c>
      <c r="F732" t="s">
        <v>61</v>
      </c>
      <c r="G732" t="s">
        <v>845</v>
      </c>
      <c r="H732" t="s">
        <v>48</v>
      </c>
    </row>
    <row r="733" spans="1:8" x14ac:dyDescent="0.25">
      <c r="A733" s="61">
        <v>95848</v>
      </c>
      <c r="B733">
        <v>3432</v>
      </c>
      <c r="C733">
        <v>5.3082669923883351E-2</v>
      </c>
      <c r="D733" s="58" t="s">
        <v>52</v>
      </c>
      <c r="E733">
        <v>-99</v>
      </c>
      <c r="F733" t="s">
        <v>61</v>
      </c>
      <c r="G733" t="s">
        <v>845</v>
      </c>
      <c r="H733" t="s">
        <v>48</v>
      </c>
    </row>
    <row r="734" spans="1:8" x14ac:dyDescent="0.25">
      <c r="A734" s="61">
        <v>95848</v>
      </c>
      <c r="B734">
        <v>3433</v>
      </c>
      <c r="C734">
        <v>1.2019659003054102</v>
      </c>
      <c r="D734" s="58" t="s">
        <v>52</v>
      </c>
      <c r="E734">
        <v>-99</v>
      </c>
      <c r="F734" t="s">
        <v>61</v>
      </c>
      <c r="G734" t="s">
        <v>845</v>
      </c>
      <c r="H734" t="s">
        <v>48</v>
      </c>
    </row>
    <row r="735" spans="1:8" x14ac:dyDescent="0.25">
      <c r="A735" s="61">
        <v>95848</v>
      </c>
      <c r="B735">
        <v>3020</v>
      </c>
      <c r="C735">
        <v>0.43276888673928648</v>
      </c>
      <c r="D735" s="58" t="s">
        <v>52</v>
      </c>
      <c r="E735">
        <v>-99</v>
      </c>
      <c r="F735" t="s">
        <v>61</v>
      </c>
      <c r="G735" t="s">
        <v>845</v>
      </c>
      <c r="H735" t="s">
        <v>48</v>
      </c>
    </row>
    <row r="736" spans="1:8" x14ac:dyDescent="0.25">
      <c r="A736" s="61">
        <v>95848</v>
      </c>
      <c r="B736">
        <v>2144</v>
      </c>
      <c r="C736">
        <v>1.3630560099690776</v>
      </c>
      <c r="D736" s="58" t="s">
        <v>52</v>
      </c>
      <c r="E736">
        <v>-99</v>
      </c>
      <c r="F736" t="s">
        <v>61</v>
      </c>
      <c r="G736" t="s">
        <v>845</v>
      </c>
      <c r="H736" t="s">
        <v>48</v>
      </c>
    </row>
    <row r="737" spans="1:8" x14ac:dyDescent="0.25">
      <c r="A737" s="61">
        <v>95848</v>
      </c>
      <c r="B737">
        <v>2955</v>
      </c>
      <c r="C737">
        <v>0.17598782818122768</v>
      </c>
      <c r="D737" s="58" t="s">
        <v>52</v>
      </c>
      <c r="E737">
        <v>-99</v>
      </c>
      <c r="F737" t="s">
        <v>61</v>
      </c>
      <c r="G737" t="s">
        <v>845</v>
      </c>
      <c r="H737" t="s">
        <v>48</v>
      </c>
    </row>
    <row r="738" spans="1:8" x14ac:dyDescent="0.25">
      <c r="A738" s="61">
        <v>95848</v>
      </c>
      <c r="B738">
        <v>1825</v>
      </c>
      <c r="C738">
        <v>2.5172295976579696E-2</v>
      </c>
      <c r="D738" s="58" t="s">
        <v>52</v>
      </c>
      <c r="E738">
        <v>-99</v>
      </c>
      <c r="F738" t="s">
        <v>61</v>
      </c>
      <c r="G738" t="s">
        <v>845</v>
      </c>
      <c r="H738" t="s">
        <v>48</v>
      </c>
    </row>
    <row r="739" spans="1:8" x14ac:dyDescent="0.25">
      <c r="A739" s="61">
        <v>95848</v>
      </c>
      <c r="B739">
        <v>3434</v>
      </c>
      <c r="C739">
        <v>0.29619709594491633</v>
      </c>
      <c r="D739" s="58" t="s">
        <v>52</v>
      </c>
      <c r="E739">
        <v>-99</v>
      </c>
      <c r="F739" t="s">
        <v>61</v>
      </c>
      <c r="G739" t="s">
        <v>845</v>
      </c>
      <c r="H739" t="s">
        <v>48</v>
      </c>
    </row>
    <row r="740" spans="1:8" x14ac:dyDescent="0.25">
      <c r="A740" s="61">
        <v>95848</v>
      </c>
      <c r="B740">
        <v>1887</v>
      </c>
      <c r="C740">
        <v>3.514606884603659E-3</v>
      </c>
      <c r="D740" s="58" t="s">
        <v>52</v>
      </c>
      <c r="E740">
        <v>-99</v>
      </c>
      <c r="F740" t="s">
        <v>61</v>
      </c>
      <c r="G740" t="s">
        <v>845</v>
      </c>
      <c r="H740" t="s">
        <v>48</v>
      </c>
    </row>
    <row r="741" spans="1:8" x14ac:dyDescent="0.25">
      <c r="A741" s="61">
        <v>95848</v>
      </c>
      <c r="B741">
        <v>3435</v>
      </c>
      <c r="C741">
        <v>4.1996901923380412E-3</v>
      </c>
      <c r="D741" s="58" t="s">
        <v>52</v>
      </c>
      <c r="E741">
        <v>-99</v>
      </c>
      <c r="F741" t="s">
        <v>61</v>
      </c>
      <c r="G741" t="s">
        <v>845</v>
      </c>
      <c r="H741" t="s">
        <v>48</v>
      </c>
    </row>
    <row r="742" spans="1:8" x14ac:dyDescent="0.25">
      <c r="A742" s="61">
        <v>95848</v>
      </c>
      <c r="B742">
        <v>3370</v>
      </c>
      <c r="C742">
        <v>2.0273841497981202</v>
      </c>
      <c r="D742" s="58" t="s">
        <v>52</v>
      </c>
      <c r="E742">
        <v>-99</v>
      </c>
      <c r="F742" t="s">
        <v>61</v>
      </c>
      <c r="G742" t="s">
        <v>845</v>
      </c>
      <c r="H742" t="s">
        <v>48</v>
      </c>
    </row>
    <row r="743" spans="1:8" x14ac:dyDescent="0.25">
      <c r="A743" s="61">
        <v>95848</v>
      </c>
      <c r="B743">
        <v>717</v>
      </c>
      <c r="C743">
        <v>0.80575983095588777</v>
      </c>
      <c r="D743" s="58" t="s">
        <v>52</v>
      </c>
      <c r="E743">
        <v>-99</v>
      </c>
      <c r="F743" t="s">
        <v>61</v>
      </c>
      <c r="G743" t="s">
        <v>845</v>
      </c>
      <c r="H743" t="s">
        <v>48</v>
      </c>
    </row>
    <row r="744" spans="1:8" x14ac:dyDescent="0.25">
      <c r="A744" s="61">
        <v>95848</v>
      </c>
      <c r="B744">
        <v>3436</v>
      </c>
      <c r="C744">
        <v>2.4252298553321467E-2</v>
      </c>
      <c r="D744" s="58" t="s">
        <v>52</v>
      </c>
      <c r="E744">
        <v>-99</v>
      </c>
      <c r="F744" t="s">
        <v>61</v>
      </c>
      <c r="G744" t="s">
        <v>845</v>
      </c>
      <c r="H744" t="s">
        <v>48</v>
      </c>
    </row>
    <row r="745" spans="1:8" x14ac:dyDescent="0.25">
      <c r="A745" s="61">
        <v>95848</v>
      </c>
      <c r="B745">
        <v>3437</v>
      </c>
      <c r="C745">
        <v>0.13753087050986051</v>
      </c>
      <c r="D745" s="58" t="s">
        <v>52</v>
      </c>
      <c r="E745">
        <v>-99</v>
      </c>
      <c r="F745" t="s">
        <v>61</v>
      </c>
      <c r="G745" t="s">
        <v>845</v>
      </c>
      <c r="H745" t="s">
        <v>48</v>
      </c>
    </row>
    <row r="746" spans="1:8" x14ac:dyDescent="0.25">
      <c r="A746" s="61">
        <v>95848</v>
      </c>
      <c r="B746">
        <v>2692</v>
      </c>
      <c r="C746">
        <v>7.3094069755093357E-3</v>
      </c>
      <c r="D746" s="58" t="s">
        <v>52</v>
      </c>
      <c r="E746">
        <v>-99</v>
      </c>
      <c r="F746" t="s">
        <v>61</v>
      </c>
      <c r="G746" t="s">
        <v>845</v>
      </c>
      <c r="H746" t="s">
        <v>48</v>
      </c>
    </row>
    <row r="747" spans="1:8" x14ac:dyDescent="0.25">
      <c r="A747" s="61">
        <v>95848</v>
      </c>
      <c r="B747">
        <v>663</v>
      </c>
      <c r="C747">
        <v>1.4822534164446977</v>
      </c>
      <c r="D747" s="58" t="s">
        <v>52</v>
      </c>
      <c r="E747">
        <v>-99</v>
      </c>
      <c r="F747" t="s">
        <v>61</v>
      </c>
      <c r="G747" t="s">
        <v>845</v>
      </c>
      <c r="H747" t="s">
        <v>48</v>
      </c>
    </row>
    <row r="748" spans="1:8" x14ac:dyDescent="0.25">
      <c r="A748" s="61">
        <v>95848</v>
      </c>
      <c r="B748">
        <v>3438</v>
      </c>
      <c r="C748">
        <v>8.146859698617949E-2</v>
      </c>
      <c r="D748" s="58" t="s">
        <v>52</v>
      </c>
      <c r="E748">
        <v>-99</v>
      </c>
      <c r="F748" t="s">
        <v>61</v>
      </c>
      <c r="G748" t="s">
        <v>845</v>
      </c>
      <c r="H748" t="s">
        <v>48</v>
      </c>
    </row>
    <row r="749" spans="1:8" x14ac:dyDescent="0.25">
      <c r="A749" s="61">
        <v>95848</v>
      </c>
      <c r="B749">
        <v>3439</v>
      </c>
      <c r="C749">
        <v>7.6485662467003057E-2</v>
      </c>
      <c r="D749" s="58" t="s">
        <v>52</v>
      </c>
      <c r="E749">
        <v>-99</v>
      </c>
      <c r="F749" t="s">
        <v>61</v>
      </c>
      <c r="G749" t="s">
        <v>845</v>
      </c>
      <c r="H749" t="s">
        <v>48</v>
      </c>
    </row>
    <row r="750" spans="1:8" x14ac:dyDescent="0.25">
      <c r="A750" s="61">
        <v>95848</v>
      </c>
      <c r="B750">
        <v>1670</v>
      </c>
      <c r="C750">
        <v>1.7721220446267598</v>
      </c>
      <c r="D750" s="58" t="s">
        <v>52</v>
      </c>
      <c r="E750">
        <v>-99</v>
      </c>
      <c r="F750" t="s">
        <v>61</v>
      </c>
      <c r="G750" t="s">
        <v>845</v>
      </c>
      <c r="H750" t="s">
        <v>48</v>
      </c>
    </row>
    <row r="751" spans="1:8" x14ac:dyDescent="0.25">
      <c r="A751" s="61">
        <v>95848</v>
      </c>
      <c r="B751">
        <v>2645</v>
      </c>
      <c r="C751">
        <v>0.84242499882473809</v>
      </c>
      <c r="D751" s="58" t="s">
        <v>52</v>
      </c>
      <c r="E751">
        <v>-99</v>
      </c>
      <c r="F751" t="s">
        <v>61</v>
      </c>
      <c r="G751" t="s">
        <v>845</v>
      </c>
      <c r="H751" t="s">
        <v>48</v>
      </c>
    </row>
    <row r="752" spans="1:8" x14ac:dyDescent="0.25">
      <c r="A752" s="61">
        <v>95848</v>
      </c>
      <c r="B752">
        <v>3440</v>
      </c>
      <c r="C752">
        <v>2.7625716048258191E-2</v>
      </c>
      <c r="D752" s="58" t="s">
        <v>52</v>
      </c>
      <c r="E752">
        <v>-99</v>
      </c>
      <c r="F752" t="s">
        <v>61</v>
      </c>
      <c r="G752" t="s">
        <v>845</v>
      </c>
      <c r="H752" t="s">
        <v>48</v>
      </c>
    </row>
    <row r="753" spans="1:8" x14ac:dyDescent="0.25">
      <c r="A753" s="61">
        <v>95848</v>
      </c>
      <c r="B753">
        <v>3441</v>
      </c>
      <c r="C753">
        <v>5.9778002223302026E-2</v>
      </c>
      <c r="D753" s="58" t="s">
        <v>52</v>
      </c>
      <c r="E753">
        <v>-99</v>
      </c>
      <c r="F753" t="s">
        <v>61</v>
      </c>
      <c r="G753" t="s">
        <v>845</v>
      </c>
      <c r="H753" t="s">
        <v>48</v>
      </c>
    </row>
    <row r="754" spans="1:8" x14ac:dyDescent="0.25">
      <c r="A754" s="61">
        <v>95848</v>
      </c>
      <c r="B754">
        <v>2105</v>
      </c>
      <c r="C754">
        <v>1.239801058539445</v>
      </c>
      <c r="D754" s="58" t="s">
        <v>52</v>
      </c>
      <c r="E754">
        <v>-99</v>
      </c>
      <c r="F754" t="s">
        <v>61</v>
      </c>
      <c r="G754" t="s">
        <v>845</v>
      </c>
      <c r="H754" t="s">
        <v>48</v>
      </c>
    </row>
    <row r="755" spans="1:8" x14ac:dyDescent="0.25">
      <c r="A755" s="61">
        <v>95848</v>
      </c>
      <c r="B755">
        <v>387</v>
      </c>
      <c r="C755">
        <v>7.8482058529648499E-2</v>
      </c>
      <c r="D755" s="58" t="s">
        <v>52</v>
      </c>
      <c r="E755">
        <v>-99</v>
      </c>
      <c r="F755" t="s">
        <v>61</v>
      </c>
      <c r="G755" t="s">
        <v>845</v>
      </c>
      <c r="H755" t="s">
        <v>48</v>
      </c>
    </row>
    <row r="756" spans="1:8" x14ac:dyDescent="0.25">
      <c r="A756" s="61">
        <v>95848</v>
      </c>
      <c r="B756">
        <v>3442</v>
      </c>
      <c r="C756">
        <v>0.13625470867642539</v>
      </c>
      <c r="D756" s="58" t="s">
        <v>52</v>
      </c>
      <c r="E756">
        <v>-99</v>
      </c>
      <c r="F756" t="s">
        <v>61</v>
      </c>
      <c r="G756" t="s">
        <v>845</v>
      </c>
      <c r="H756" t="s">
        <v>48</v>
      </c>
    </row>
    <row r="757" spans="1:8" x14ac:dyDescent="0.25">
      <c r="A757" s="61">
        <v>95848</v>
      </c>
      <c r="B757">
        <v>541</v>
      </c>
      <c r="C757">
        <v>0.46531142511585988</v>
      </c>
      <c r="D757" s="58" t="s">
        <v>52</v>
      </c>
      <c r="E757">
        <v>-99</v>
      </c>
      <c r="F757" t="s">
        <v>61</v>
      </c>
      <c r="G757" t="s">
        <v>845</v>
      </c>
      <c r="H757" t="s">
        <v>48</v>
      </c>
    </row>
    <row r="758" spans="1:8" x14ac:dyDescent="0.25">
      <c r="A758" s="61">
        <v>95848</v>
      </c>
      <c r="B758">
        <v>840</v>
      </c>
      <c r="C758">
        <v>1.8513367671049344E-2</v>
      </c>
      <c r="D758" s="58" t="s">
        <v>52</v>
      </c>
      <c r="E758">
        <v>-99</v>
      </c>
      <c r="F758" t="s">
        <v>61</v>
      </c>
      <c r="G758" t="s">
        <v>845</v>
      </c>
      <c r="H758" t="s">
        <v>48</v>
      </c>
    </row>
    <row r="759" spans="1:8" x14ac:dyDescent="0.25">
      <c r="A759" s="61">
        <v>95848</v>
      </c>
      <c r="B759">
        <v>1901</v>
      </c>
      <c r="C759">
        <v>0.29482491581696174</v>
      </c>
      <c r="D759" s="58" t="s">
        <v>52</v>
      </c>
      <c r="E759">
        <v>-99</v>
      </c>
      <c r="F759" t="s">
        <v>61</v>
      </c>
      <c r="G759" t="s">
        <v>845</v>
      </c>
      <c r="H759" t="s">
        <v>48</v>
      </c>
    </row>
    <row r="760" spans="1:8" x14ac:dyDescent="0.25">
      <c r="A760" s="61">
        <v>95848</v>
      </c>
      <c r="B760">
        <v>3030</v>
      </c>
      <c r="C760">
        <v>6.906704397959402E-3</v>
      </c>
      <c r="D760" s="58" t="s">
        <v>52</v>
      </c>
      <c r="E760">
        <v>-99</v>
      </c>
      <c r="F760" t="s">
        <v>61</v>
      </c>
      <c r="G760" t="s">
        <v>845</v>
      </c>
      <c r="H760" t="s">
        <v>48</v>
      </c>
    </row>
    <row r="761" spans="1:8" x14ac:dyDescent="0.25">
      <c r="A761" s="61">
        <v>95848</v>
      </c>
      <c r="B761">
        <v>992</v>
      </c>
      <c r="C761">
        <v>0.14893667126285334</v>
      </c>
      <c r="D761" s="58" t="s">
        <v>52</v>
      </c>
      <c r="E761">
        <v>-99</v>
      </c>
      <c r="F761" t="s">
        <v>61</v>
      </c>
      <c r="G761" t="s">
        <v>845</v>
      </c>
      <c r="H761" t="s">
        <v>48</v>
      </c>
    </row>
    <row r="762" spans="1:8" x14ac:dyDescent="0.25">
      <c r="A762" s="61">
        <v>95848</v>
      </c>
      <c r="B762">
        <v>698</v>
      </c>
      <c r="C762">
        <v>0.19910884815916996</v>
      </c>
      <c r="D762" s="58" t="s">
        <v>52</v>
      </c>
      <c r="E762">
        <v>-99</v>
      </c>
      <c r="F762" t="s">
        <v>61</v>
      </c>
      <c r="G762" t="s">
        <v>845</v>
      </c>
      <c r="H762" t="s">
        <v>48</v>
      </c>
    </row>
    <row r="763" spans="1:8" x14ac:dyDescent="0.25">
      <c r="A763" s="61">
        <v>95848</v>
      </c>
      <c r="B763">
        <v>3443</v>
      </c>
      <c r="C763">
        <v>1.2839608120219522E-2</v>
      </c>
      <c r="D763" s="58" t="s">
        <v>52</v>
      </c>
      <c r="E763">
        <v>-99</v>
      </c>
      <c r="F763" t="s">
        <v>61</v>
      </c>
      <c r="G763" t="s">
        <v>845</v>
      </c>
      <c r="H763" t="s">
        <v>48</v>
      </c>
    </row>
    <row r="764" spans="1:8" x14ac:dyDescent="0.25">
      <c r="A764" s="61">
        <v>95848</v>
      </c>
      <c r="B764">
        <v>301</v>
      </c>
      <c r="C764">
        <v>0.25876172942917897</v>
      </c>
      <c r="D764" s="58" t="s">
        <v>52</v>
      </c>
      <c r="E764">
        <v>-99</v>
      </c>
      <c r="F764" t="s">
        <v>61</v>
      </c>
      <c r="G764" t="s">
        <v>845</v>
      </c>
      <c r="H764" t="s">
        <v>48</v>
      </c>
    </row>
    <row r="765" spans="1:8" x14ac:dyDescent="0.25">
      <c r="A765" s="61">
        <v>95848</v>
      </c>
      <c r="B765">
        <v>507</v>
      </c>
      <c r="C765">
        <v>0.37273937868610707</v>
      </c>
      <c r="D765" s="58" t="s">
        <v>52</v>
      </c>
      <c r="E765">
        <v>-99</v>
      </c>
      <c r="F765" t="s">
        <v>61</v>
      </c>
      <c r="G765" t="s">
        <v>845</v>
      </c>
      <c r="H765" t="s">
        <v>48</v>
      </c>
    </row>
    <row r="766" spans="1:8" x14ac:dyDescent="0.25">
      <c r="A766" s="61">
        <v>95848</v>
      </c>
      <c r="B766">
        <v>3359</v>
      </c>
      <c r="C766">
        <v>1.0580177538755816E-2</v>
      </c>
      <c r="D766" s="58" t="s">
        <v>52</v>
      </c>
      <c r="E766">
        <v>-99</v>
      </c>
      <c r="F766" t="s">
        <v>61</v>
      </c>
      <c r="G766" t="s">
        <v>845</v>
      </c>
      <c r="H766" t="s">
        <v>48</v>
      </c>
    </row>
    <row r="767" spans="1:8" x14ac:dyDescent="0.25">
      <c r="A767" s="61">
        <v>95848</v>
      </c>
      <c r="B767">
        <v>3444</v>
      </c>
      <c r="C767">
        <v>3.1968958209147316E-2</v>
      </c>
      <c r="D767" s="58" t="s">
        <v>52</v>
      </c>
      <c r="E767">
        <v>-99</v>
      </c>
      <c r="F767" t="s">
        <v>61</v>
      </c>
      <c r="G767" t="s">
        <v>845</v>
      </c>
      <c r="H767" t="s">
        <v>48</v>
      </c>
    </row>
    <row r="768" spans="1:8" x14ac:dyDescent="0.25">
      <c r="A768" s="61">
        <v>95848</v>
      </c>
      <c r="B768">
        <v>3445</v>
      </c>
      <c r="C768">
        <v>5.8028081513118432E-2</v>
      </c>
      <c r="D768" s="58" t="s">
        <v>52</v>
      </c>
      <c r="E768">
        <v>-99</v>
      </c>
      <c r="F768" t="s">
        <v>61</v>
      </c>
      <c r="G768" t="s">
        <v>845</v>
      </c>
      <c r="H768" t="s">
        <v>48</v>
      </c>
    </row>
    <row r="769" spans="1:8" x14ac:dyDescent="0.25">
      <c r="A769" s="61">
        <v>95848</v>
      </c>
      <c r="B769">
        <v>3446</v>
      </c>
      <c r="C769">
        <v>0.24980664257714191</v>
      </c>
      <c r="D769" s="58" t="s">
        <v>52</v>
      </c>
      <c r="E769">
        <v>-99</v>
      </c>
      <c r="F769" t="s">
        <v>61</v>
      </c>
      <c r="G769" t="s">
        <v>845</v>
      </c>
      <c r="H769" t="s">
        <v>48</v>
      </c>
    </row>
    <row r="770" spans="1:8" x14ac:dyDescent="0.25">
      <c r="A770" s="61">
        <v>95848</v>
      </c>
      <c r="B770">
        <v>618</v>
      </c>
      <c r="C770">
        <v>1.7812669153760292</v>
      </c>
      <c r="D770" s="58" t="s">
        <v>52</v>
      </c>
      <c r="E770">
        <v>-99</v>
      </c>
      <c r="F770" t="s">
        <v>61</v>
      </c>
      <c r="G770" t="s">
        <v>845</v>
      </c>
      <c r="H770" t="s">
        <v>48</v>
      </c>
    </row>
    <row r="771" spans="1:8" x14ac:dyDescent="0.25">
      <c r="A771" s="61">
        <v>95848</v>
      </c>
      <c r="B771">
        <v>3447</v>
      </c>
      <c r="C771">
        <v>2.5965209306227739</v>
      </c>
      <c r="D771" s="58" t="s">
        <v>52</v>
      </c>
      <c r="E771">
        <v>-99</v>
      </c>
      <c r="F771" t="s">
        <v>61</v>
      </c>
      <c r="G771" t="s">
        <v>845</v>
      </c>
      <c r="H771" t="s">
        <v>48</v>
      </c>
    </row>
    <row r="772" spans="1:8" x14ac:dyDescent="0.25">
      <c r="A772" s="61">
        <v>95848</v>
      </c>
      <c r="B772">
        <v>3448</v>
      </c>
      <c r="C772">
        <v>4.7379329712226845E-2</v>
      </c>
      <c r="D772" s="58" t="s">
        <v>52</v>
      </c>
      <c r="E772">
        <v>-99</v>
      </c>
      <c r="F772" t="s">
        <v>61</v>
      </c>
      <c r="G772" t="s">
        <v>845</v>
      </c>
      <c r="H772" t="s">
        <v>48</v>
      </c>
    </row>
    <row r="773" spans="1:8" x14ac:dyDescent="0.25">
      <c r="A773" s="61">
        <v>95848</v>
      </c>
      <c r="B773">
        <v>3449</v>
      </c>
      <c r="C773">
        <v>0.36700351833400607</v>
      </c>
      <c r="D773" s="58" t="s">
        <v>52</v>
      </c>
      <c r="E773">
        <v>-99</v>
      </c>
      <c r="F773" t="s">
        <v>61</v>
      </c>
      <c r="G773" t="s">
        <v>845</v>
      </c>
      <c r="H773" t="s">
        <v>48</v>
      </c>
    </row>
    <row r="774" spans="1:8" x14ac:dyDescent="0.25">
      <c r="A774" s="61">
        <v>95848</v>
      </c>
      <c r="B774">
        <v>3450</v>
      </c>
      <c r="C774">
        <v>0.68488829414508123</v>
      </c>
      <c r="D774" s="58" t="s">
        <v>52</v>
      </c>
      <c r="E774">
        <v>-99</v>
      </c>
      <c r="F774" t="s">
        <v>61</v>
      </c>
      <c r="G774" t="s">
        <v>845</v>
      </c>
      <c r="H774" t="s">
        <v>48</v>
      </c>
    </row>
    <row r="775" spans="1:8" x14ac:dyDescent="0.25">
      <c r="A775" s="61">
        <v>95848</v>
      </c>
      <c r="B775">
        <v>3451</v>
      </c>
      <c r="C775">
        <v>3.7182183663333875E-2</v>
      </c>
      <c r="D775" s="58" t="s">
        <v>52</v>
      </c>
      <c r="E775">
        <v>-99</v>
      </c>
      <c r="F775" t="s">
        <v>61</v>
      </c>
      <c r="G775" t="s">
        <v>845</v>
      </c>
      <c r="H775" t="s">
        <v>48</v>
      </c>
    </row>
    <row r="776" spans="1:8" x14ac:dyDescent="0.25">
      <c r="A776" s="61">
        <v>95848</v>
      </c>
      <c r="B776">
        <v>3452</v>
      </c>
      <c r="C776">
        <v>4.0670640065825613E-3</v>
      </c>
      <c r="D776" s="58" t="s">
        <v>52</v>
      </c>
      <c r="E776">
        <v>-99</v>
      </c>
      <c r="F776" t="s">
        <v>61</v>
      </c>
      <c r="G776" t="s">
        <v>845</v>
      </c>
      <c r="H776" t="s">
        <v>48</v>
      </c>
    </row>
    <row r="777" spans="1:8" x14ac:dyDescent="0.25">
      <c r="A777" s="61">
        <v>95848</v>
      </c>
      <c r="B777">
        <v>3402</v>
      </c>
      <c r="C777">
        <v>0.32229327436224364</v>
      </c>
      <c r="D777" s="58" t="s">
        <v>52</v>
      </c>
      <c r="E777">
        <v>-99</v>
      </c>
      <c r="F777" t="s">
        <v>61</v>
      </c>
      <c r="G777" t="s">
        <v>845</v>
      </c>
      <c r="H777" t="s">
        <v>48</v>
      </c>
    </row>
    <row r="778" spans="1:8" x14ac:dyDescent="0.25">
      <c r="A778" s="61">
        <v>95848</v>
      </c>
      <c r="B778">
        <v>3453</v>
      </c>
      <c r="C778">
        <v>0.47771722254883464</v>
      </c>
      <c r="D778" s="58" t="s">
        <v>52</v>
      </c>
      <c r="E778">
        <v>-99</v>
      </c>
      <c r="F778" t="s">
        <v>61</v>
      </c>
      <c r="G778" t="s">
        <v>845</v>
      </c>
      <c r="H778" t="s">
        <v>48</v>
      </c>
    </row>
    <row r="779" spans="1:8" x14ac:dyDescent="0.25">
      <c r="A779" s="61">
        <v>95848</v>
      </c>
      <c r="B779">
        <v>3454</v>
      </c>
      <c r="C779">
        <v>0.11895193088606486</v>
      </c>
      <c r="D779" s="58" t="s">
        <v>52</v>
      </c>
      <c r="E779">
        <v>-99</v>
      </c>
      <c r="F779" t="s">
        <v>61</v>
      </c>
      <c r="G779" t="s">
        <v>845</v>
      </c>
      <c r="H779" t="s">
        <v>48</v>
      </c>
    </row>
    <row r="780" spans="1:8" x14ac:dyDescent="0.25">
      <c r="A780" s="61">
        <v>95848</v>
      </c>
      <c r="B780">
        <v>1018</v>
      </c>
      <c r="C780">
        <v>2.5033826395338812E-2</v>
      </c>
      <c r="D780" s="58" t="s">
        <v>52</v>
      </c>
      <c r="E780">
        <v>-99</v>
      </c>
      <c r="F780" t="s">
        <v>61</v>
      </c>
      <c r="G780" t="s">
        <v>845</v>
      </c>
      <c r="H780" t="s">
        <v>48</v>
      </c>
    </row>
    <row r="781" spans="1:8" x14ac:dyDescent="0.25">
      <c r="A781" s="61">
        <v>95848</v>
      </c>
      <c r="B781">
        <v>3455</v>
      </c>
      <c r="C781">
        <v>0.31696688821483227</v>
      </c>
      <c r="D781" s="58" t="s">
        <v>52</v>
      </c>
      <c r="E781">
        <v>-99</v>
      </c>
      <c r="F781" t="s">
        <v>61</v>
      </c>
      <c r="G781" t="s">
        <v>845</v>
      </c>
      <c r="H781" t="s">
        <v>48</v>
      </c>
    </row>
    <row r="782" spans="1:8" x14ac:dyDescent="0.25">
      <c r="A782" s="61">
        <v>95848</v>
      </c>
      <c r="B782">
        <v>486</v>
      </c>
      <c r="C782">
        <v>3.9787388299019982E-2</v>
      </c>
      <c r="D782" s="58" t="s">
        <v>52</v>
      </c>
      <c r="E782">
        <v>-99</v>
      </c>
      <c r="F782" t="s">
        <v>61</v>
      </c>
      <c r="G782" t="s">
        <v>845</v>
      </c>
      <c r="H782" t="s">
        <v>48</v>
      </c>
    </row>
    <row r="783" spans="1:8" x14ac:dyDescent="0.25">
      <c r="A783" s="61">
        <v>95848</v>
      </c>
      <c r="B783">
        <v>3456</v>
      </c>
      <c r="C783">
        <v>7.9166233120865778E-2</v>
      </c>
      <c r="D783" s="58" t="s">
        <v>52</v>
      </c>
      <c r="E783">
        <v>-99</v>
      </c>
      <c r="F783" t="s">
        <v>61</v>
      </c>
      <c r="G783" t="s">
        <v>845</v>
      </c>
      <c r="H783" t="s">
        <v>48</v>
      </c>
    </row>
    <row r="784" spans="1:8" x14ac:dyDescent="0.25">
      <c r="A784" s="61">
        <v>95848</v>
      </c>
      <c r="B784">
        <v>3457</v>
      </c>
      <c r="C784">
        <v>9.8673285070327091E-3</v>
      </c>
      <c r="D784" s="58" t="s">
        <v>52</v>
      </c>
      <c r="E784">
        <v>-99</v>
      </c>
      <c r="F784" t="s">
        <v>61</v>
      </c>
      <c r="G784" t="s">
        <v>845</v>
      </c>
      <c r="H784" t="s">
        <v>48</v>
      </c>
    </row>
    <row r="785" spans="1:8" x14ac:dyDescent="0.25">
      <c r="A785" s="61">
        <v>95848</v>
      </c>
      <c r="B785">
        <v>3458</v>
      </c>
      <c r="C785">
        <v>4.9777081913785964E-2</v>
      </c>
      <c r="D785" s="58" t="s">
        <v>52</v>
      </c>
      <c r="E785">
        <v>-99</v>
      </c>
      <c r="F785" t="s">
        <v>61</v>
      </c>
      <c r="G785" t="s">
        <v>845</v>
      </c>
      <c r="H785" t="s">
        <v>48</v>
      </c>
    </row>
    <row r="786" spans="1:8" x14ac:dyDescent="0.25">
      <c r="A786" s="61">
        <v>95848</v>
      </c>
      <c r="B786">
        <v>3459</v>
      </c>
      <c r="C786">
        <v>0.11615487504096633</v>
      </c>
      <c r="D786" s="58" t="s">
        <v>52</v>
      </c>
      <c r="E786">
        <v>-99</v>
      </c>
      <c r="F786" t="s">
        <v>61</v>
      </c>
      <c r="G786" t="s">
        <v>845</v>
      </c>
      <c r="H786" t="s">
        <v>48</v>
      </c>
    </row>
    <row r="787" spans="1:8" x14ac:dyDescent="0.25">
      <c r="A787" s="61">
        <v>95848</v>
      </c>
      <c r="B787">
        <v>485</v>
      </c>
      <c r="C787">
        <v>0.10111480692527351</v>
      </c>
      <c r="D787" s="58" t="s">
        <v>52</v>
      </c>
      <c r="E787">
        <v>-99</v>
      </c>
      <c r="F787" t="s">
        <v>61</v>
      </c>
      <c r="G787" t="s">
        <v>845</v>
      </c>
      <c r="H787" t="s">
        <v>48</v>
      </c>
    </row>
    <row r="788" spans="1:8" x14ac:dyDescent="0.25">
      <c r="A788" s="61">
        <v>95848</v>
      </c>
      <c r="B788">
        <v>3460</v>
      </c>
      <c r="C788">
        <v>9.06092640154307E-3</v>
      </c>
      <c r="D788" s="58" t="s">
        <v>52</v>
      </c>
      <c r="E788">
        <v>-99</v>
      </c>
      <c r="F788" t="s">
        <v>61</v>
      </c>
      <c r="G788" t="s">
        <v>845</v>
      </c>
      <c r="H788" t="s">
        <v>48</v>
      </c>
    </row>
    <row r="789" spans="1:8" x14ac:dyDescent="0.25">
      <c r="A789" s="61">
        <v>95848</v>
      </c>
      <c r="B789">
        <v>716</v>
      </c>
      <c r="C789">
        <v>0.35160314413413885</v>
      </c>
      <c r="D789" s="58" t="s">
        <v>52</v>
      </c>
      <c r="E789">
        <v>-99</v>
      </c>
      <c r="F789" t="s">
        <v>61</v>
      </c>
      <c r="G789" t="s">
        <v>845</v>
      </c>
      <c r="H789" t="s">
        <v>48</v>
      </c>
    </row>
    <row r="790" spans="1:8" x14ac:dyDescent="0.25">
      <c r="A790" s="61">
        <v>95848</v>
      </c>
      <c r="B790">
        <v>326</v>
      </c>
      <c r="C790">
        <v>0.15278730611629424</v>
      </c>
      <c r="D790" s="58" t="s">
        <v>52</v>
      </c>
      <c r="E790">
        <v>-99</v>
      </c>
      <c r="F790" t="s">
        <v>61</v>
      </c>
      <c r="G790" t="s">
        <v>845</v>
      </c>
      <c r="H790" t="s">
        <v>48</v>
      </c>
    </row>
    <row r="791" spans="1:8" x14ac:dyDescent="0.25">
      <c r="A791" s="61">
        <v>95848</v>
      </c>
      <c r="B791">
        <v>1762</v>
      </c>
      <c r="C791">
        <v>0.24457918029198061</v>
      </c>
      <c r="D791" s="58" t="s">
        <v>52</v>
      </c>
      <c r="E791">
        <v>-99</v>
      </c>
      <c r="F791" t="s">
        <v>61</v>
      </c>
      <c r="G791" t="s">
        <v>845</v>
      </c>
      <c r="H791" t="s">
        <v>48</v>
      </c>
    </row>
    <row r="792" spans="1:8" x14ac:dyDescent="0.25">
      <c r="A792" s="61">
        <v>95848</v>
      </c>
      <c r="B792">
        <v>3461</v>
      </c>
      <c r="C792">
        <v>0.5827919539827755</v>
      </c>
      <c r="D792" s="58" t="s">
        <v>52</v>
      </c>
      <c r="E792">
        <v>-99</v>
      </c>
      <c r="F792" t="s">
        <v>61</v>
      </c>
      <c r="G792" t="s">
        <v>845</v>
      </c>
      <c r="H792" t="s">
        <v>48</v>
      </c>
    </row>
    <row r="793" spans="1:8" x14ac:dyDescent="0.25">
      <c r="A793" s="61">
        <v>95848</v>
      </c>
      <c r="B793">
        <v>2206</v>
      </c>
      <c r="C793">
        <v>2.9376255827606529E-2</v>
      </c>
      <c r="D793" s="58" t="s">
        <v>52</v>
      </c>
      <c r="E793">
        <v>-99</v>
      </c>
      <c r="F793" t="s">
        <v>61</v>
      </c>
      <c r="G793" t="s">
        <v>845</v>
      </c>
      <c r="H793" t="s">
        <v>48</v>
      </c>
    </row>
    <row r="794" spans="1:8" x14ac:dyDescent="0.25">
      <c r="A794" s="61">
        <v>95848</v>
      </c>
      <c r="B794">
        <v>3462</v>
      </c>
      <c r="C794">
        <v>0.20920787257567114</v>
      </c>
      <c r="D794" s="58" t="s">
        <v>52</v>
      </c>
      <c r="E794">
        <v>-99</v>
      </c>
      <c r="F794" t="s">
        <v>61</v>
      </c>
      <c r="G794" t="s">
        <v>845</v>
      </c>
      <c r="H794" t="s">
        <v>48</v>
      </c>
    </row>
    <row r="795" spans="1:8" x14ac:dyDescent="0.25">
      <c r="A795" s="61">
        <v>95848</v>
      </c>
      <c r="B795">
        <v>947</v>
      </c>
      <c r="C795">
        <v>2.6217040201639552</v>
      </c>
      <c r="D795" s="58" t="s">
        <v>52</v>
      </c>
      <c r="E795">
        <v>-99</v>
      </c>
      <c r="F795" t="s">
        <v>61</v>
      </c>
      <c r="G795" t="s">
        <v>845</v>
      </c>
      <c r="H795" t="s">
        <v>48</v>
      </c>
    </row>
    <row r="796" spans="1:8" x14ac:dyDescent="0.25">
      <c r="A796" s="61">
        <v>95848</v>
      </c>
      <c r="B796">
        <v>3369</v>
      </c>
      <c r="C796">
        <v>3.0894109880387899</v>
      </c>
      <c r="D796" s="58" t="s">
        <v>52</v>
      </c>
      <c r="E796">
        <v>-99</v>
      </c>
      <c r="F796" t="s">
        <v>61</v>
      </c>
      <c r="G796" t="s">
        <v>845</v>
      </c>
      <c r="H796" t="s">
        <v>48</v>
      </c>
    </row>
    <row r="797" spans="1:8" x14ac:dyDescent="0.25">
      <c r="A797" s="61">
        <v>95848</v>
      </c>
      <c r="B797">
        <v>3358</v>
      </c>
      <c r="C797">
        <v>5.3783875187680255E-2</v>
      </c>
      <c r="D797" s="58" t="s">
        <v>52</v>
      </c>
      <c r="E797">
        <v>-99</v>
      </c>
      <c r="F797" t="s">
        <v>61</v>
      </c>
      <c r="G797" t="s">
        <v>845</v>
      </c>
      <c r="H797" t="s">
        <v>48</v>
      </c>
    </row>
    <row r="798" spans="1:8" x14ac:dyDescent="0.25">
      <c r="A798" s="61">
        <v>95848</v>
      </c>
      <c r="B798">
        <v>3463</v>
      </c>
      <c r="C798">
        <v>3.8833699162788039E-3</v>
      </c>
      <c r="D798" s="58" t="s">
        <v>52</v>
      </c>
      <c r="E798">
        <v>-99</v>
      </c>
      <c r="F798" t="s">
        <v>61</v>
      </c>
      <c r="G798" t="s">
        <v>845</v>
      </c>
      <c r="H798" t="s">
        <v>48</v>
      </c>
    </row>
    <row r="799" spans="1:8" x14ac:dyDescent="0.25">
      <c r="A799" s="61">
        <v>95848</v>
      </c>
      <c r="B799">
        <v>3464</v>
      </c>
      <c r="C799">
        <v>5.1811331356741291E-3</v>
      </c>
      <c r="D799" s="58" t="s">
        <v>52</v>
      </c>
      <c r="E799">
        <v>-99</v>
      </c>
      <c r="F799" t="s">
        <v>61</v>
      </c>
      <c r="G799" t="s">
        <v>845</v>
      </c>
      <c r="H799" t="s">
        <v>48</v>
      </c>
    </row>
    <row r="800" spans="1:8" x14ac:dyDescent="0.25">
      <c r="A800" s="61">
        <v>95848</v>
      </c>
      <c r="B800">
        <v>1820</v>
      </c>
      <c r="C800">
        <v>0.94475998170875475</v>
      </c>
      <c r="D800" s="58" t="s">
        <v>52</v>
      </c>
      <c r="E800">
        <v>-99</v>
      </c>
      <c r="F800" t="s">
        <v>61</v>
      </c>
      <c r="G800" t="s">
        <v>845</v>
      </c>
      <c r="H800" t="s">
        <v>48</v>
      </c>
    </row>
    <row r="801" spans="1:8" x14ac:dyDescent="0.25">
      <c r="A801" s="61">
        <v>95848</v>
      </c>
      <c r="B801">
        <v>3465</v>
      </c>
      <c r="C801">
        <v>0.58528265167417137</v>
      </c>
      <c r="D801" s="58" t="s">
        <v>52</v>
      </c>
      <c r="E801">
        <v>-99</v>
      </c>
      <c r="F801" t="s">
        <v>61</v>
      </c>
      <c r="G801" t="s">
        <v>845</v>
      </c>
      <c r="H801" t="s">
        <v>48</v>
      </c>
    </row>
    <row r="802" spans="1:8" x14ac:dyDescent="0.25">
      <c r="A802" s="61">
        <v>95848</v>
      </c>
      <c r="B802">
        <v>611</v>
      </c>
      <c r="C802">
        <v>0.10126002224266409</v>
      </c>
      <c r="D802" s="58" t="s">
        <v>52</v>
      </c>
      <c r="E802">
        <v>-99</v>
      </c>
      <c r="F802" t="s">
        <v>61</v>
      </c>
      <c r="G802" t="s">
        <v>845</v>
      </c>
      <c r="H802" t="s">
        <v>48</v>
      </c>
    </row>
    <row r="803" spans="1:8" x14ac:dyDescent="0.25">
      <c r="A803" s="61">
        <v>95848</v>
      </c>
      <c r="B803">
        <v>410</v>
      </c>
      <c r="C803">
        <v>7.7259985906831322E-2</v>
      </c>
      <c r="D803" s="58" t="s">
        <v>52</v>
      </c>
      <c r="E803">
        <v>-99</v>
      </c>
      <c r="F803" t="s">
        <v>61</v>
      </c>
      <c r="G803" t="s">
        <v>845</v>
      </c>
      <c r="H803" t="s">
        <v>48</v>
      </c>
    </row>
    <row r="804" spans="1:8" x14ac:dyDescent="0.25">
      <c r="A804" s="61">
        <v>95848</v>
      </c>
      <c r="B804">
        <v>3466</v>
      </c>
      <c r="C804">
        <v>3.0770570404548205E-2</v>
      </c>
      <c r="D804" s="58" t="s">
        <v>52</v>
      </c>
      <c r="E804">
        <v>-99</v>
      </c>
      <c r="F804" t="s">
        <v>61</v>
      </c>
      <c r="G804" t="s">
        <v>845</v>
      </c>
      <c r="H804" t="s">
        <v>48</v>
      </c>
    </row>
    <row r="805" spans="1:8" x14ac:dyDescent="0.25">
      <c r="A805" s="61">
        <v>95848</v>
      </c>
      <c r="B805">
        <v>3033</v>
      </c>
      <c r="C805">
        <v>0.19530424497174192</v>
      </c>
      <c r="D805" s="58" t="s">
        <v>52</v>
      </c>
      <c r="E805">
        <v>-99</v>
      </c>
      <c r="F805" t="s">
        <v>61</v>
      </c>
      <c r="G805" t="s">
        <v>845</v>
      </c>
      <c r="H805" t="s">
        <v>48</v>
      </c>
    </row>
    <row r="806" spans="1:8" x14ac:dyDescent="0.25">
      <c r="A806" s="61">
        <v>95848</v>
      </c>
      <c r="B806">
        <v>547</v>
      </c>
      <c r="C806">
        <v>9.4098252331020413E-2</v>
      </c>
      <c r="D806" s="58" t="s">
        <v>52</v>
      </c>
      <c r="E806">
        <v>-99</v>
      </c>
      <c r="F806" t="s">
        <v>61</v>
      </c>
      <c r="G806" t="s">
        <v>845</v>
      </c>
      <c r="H806" t="s">
        <v>48</v>
      </c>
    </row>
    <row r="807" spans="1:8" x14ac:dyDescent="0.25">
      <c r="A807" s="61">
        <v>95848</v>
      </c>
      <c r="B807">
        <v>3467</v>
      </c>
      <c r="C807">
        <v>0.14199721100947815</v>
      </c>
      <c r="D807" s="58" t="s">
        <v>52</v>
      </c>
      <c r="E807">
        <v>-99</v>
      </c>
      <c r="F807" t="s">
        <v>61</v>
      </c>
      <c r="G807" t="s">
        <v>845</v>
      </c>
      <c r="H807" t="s">
        <v>48</v>
      </c>
    </row>
    <row r="808" spans="1:8" x14ac:dyDescent="0.25">
      <c r="A808" s="61">
        <v>95848</v>
      </c>
      <c r="B808">
        <v>315</v>
      </c>
      <c r="C808">
        <v>0.10489289199594107</v>
      </c>
      <c r="D808" s="58" t="s">
        <v>52</v>
      </c>
      <c r="E808">
        <v>-99</v>
      </c>
      <c r="F808" t="s">
        <v>61</v>
      </c>
      <c r="G808" t="s">
        <v>845</v>
      </c>
      <c r="H808" t="s">
        <v>48</v>
      </c>
    </row>
    <row r="809" spans="1:8" x14ac:dyDescent="0.25">
      <c r="A809" s="61">
        <v>95848</v>
      </c>
      <c r="B809">
        <v>2499</v>
      </c>
      <c r="C809">
        <v>0.42500856991814884</v>
      </c>
      <c r="D809" s="58" t="s">
        <v>52</v>
      </c>
      <c r="E809">
        <v>-99</v>
      </c>
      <c r="F809" t="s">
        <v>61</v>
      </c>
      <c r="G809" t="s">
        <v>845</v>
      </c>
      <c r="H809" t="s">
        <v>48</v>
      </c>
    </row>
    <row r="810" spans="1:8" x14ac:dyDescent="0.25">
      <c r="A810" s="61">
        <v>95848</v>
      </c>
      <c r="B810">
        <v>588</v>
      </c>
      <c r="C810">
        <v>0.92457879380313179</v>
      </c>
      <c r="D810" s="58" t="s">
        <v>52</v>
      </c>
      <c r="E810">
        <v>-99</v>
      </c>
      <c r="F810" t="s">
        <v>61</v>
      </c>
      <c r="G810" t="s">
        <v>845</v>
      </c>
      <c r="H810" t="s">
        <v>48</v>
      </c>
    </row>
    <row r="811" spans="1:8" x14ac:dyDescent="0.25">
      <c r="A811" s="61">
        <v>95848</v>
      </c>
      <c r="B811">
        <v>3468</v>
      </c>
      <c r="C811">
        <v>7.0693982674800801E-2</v>
      </c>
      <c r="D811" s="58" t="s">
        <v>52</v>
      </c>
      <c r="E811">
        <v>-99</v>
      </c>
      <c r="F811" t="s">
        <v>61</v>
      </c>
      <c r="G811" t="s">
        <v>845</v>
      </c>
      <c r="H811" t="s">
        <v>48</v>
      </c>
    </row>
    <row r="812" spans="1:8" x14ac:dyDescent="0.25">
      <c r="A812" s="61">
        <v>95848</v>
      </c>
      <c r="B812">
        <v>646</v>
      </c>
      <c r="C812">
        <v>1.6435415231077757</v>
      </c>
      <c r="D812" s="58" t="s">
        <v>52</v>
      </c>
      <c r="E812">
        <v>-99</v>
      </c>
      <c r="F812" t="s">
        <v>61</v>
      </c>
      <c r="G812" t="s">
        <v>845</v>
      </c>
      <c r="H812" t="s">
        <v>48</v>
      </c>
    </row>
    <row r="813" spans="1:8" x14ac:dyDescent="0.25">
      <c r="A813" s="61">
        <v>95848</v>
      </c>
      <c r="B813">
        <v>556</v>
      </c>
      <c r="C813">
        <v>8.3045654100769431E-2</v>
      </c>
      <c r="D813" s="58" t="s">
        <v>52</v>
      </c>
      <c r="E813">
        <v>-99</v>
      </c>
      <c r="F813" t="s">
        <v>61</v>
      </c>
      <c r="G813" t="s">
        <v>845</v>
      </c>
      <c r="H813" t="s">
        <v>48</v>
      </c>
    </row>
    <row r="814" spans="1:8" x14ac:dyDescent="0.25">
      <c r="A814" s="61">
        <v>95848</v>
      </c>
      <c r="B814">
        <v>955</v>
      </c>
      <c r="C814">
        <v>0.59607029711318049</v>
      </c>
      <c r="D814" s="58" t="s">
        <v>52</v>
      </c>
      <c r="E814">
        <v>-99</v>
      </c>
      <c r="F814" t="s">
        <v>61</v>
      </c>
      <c r="G814" t="s">
        <v>845</v>
      </c>
      <c r="H814" t="s">
        <v>48</v>
      </c>
    </row>
    <row r="815" spans="1:8" x14ac:dyDescent="0.25">
      <c r="A815" s="61">
        <v>95848</v>
      </c>
      <c r="B815">
        <v>3469</v>
      </c>
      <c r="C815">
        <v>5.1602913335368247E-2</v>
      </c>
      <c r="D815" s="58" t="s">
        <v>52</v>
      </c>
      <c r="E815">
        <v>-99</v>
      </c>
      <c r="F815" t="s">
        <v>61</v>
      </c>
      <c r="G815" t="s">
        <v>845</v>
      </c>
      <c r="H815" t="s">
        <v>48</v>
      </c>
    </row>
    <row r="816" spans="1:8" x14ac:dyDescent="0.25">
      <c r="A816" s="61">
        <v>95848</v>
      </c>
      <c r="B816">
        <v>3470</v>
      </c>
      <c r="C816">
        <v>4.744904122671062E-2</v>
      </c>
      <c r="D816" s="58" t="s">
        <v>52</v>
      </c>
      <c r="E816">
        <v>-99</v>
      </c>
      <c r="F816" t="s">
        <v>61</v>
      </c>
      <c r="G816" t="s">
        <v>845</v>
      </c>
      <c r="H816" t="s">
        <v>48</v>
      </c>
    </row>
    <row r="817" spans="1:8" x14ac:dyDescent="0.25">
      <c r="A817" s="61">
        <v>95848</v>
      </c>
      <c r="B817">
        <v>3471</v>
      </c>
      <c r="C817">
        <v>0.19110387640331736</v>
      </c>
      <c r="D817" s="58" t="s">
        <v>52</v>
      </c>
      <c r="E817">
        <v>-99</v>
      </c>
      <c r="F817" t="s">
        <v>61</v>
      </c>
      <c r="G817" t="s">
        <v>845</v>
      </c>
      <c r="H817" t="s">
        <v>48</v>
      </c>
    </row>
    <row r="818" spans="1:8" x14ac:dyDescent="0.25">
      <c r="A818" s="61">
        <v>95848</v>
      </c>
      <c r="B818">
        <v>3077</v>
      </c>
      <c r="C818">
        <v>0.10049157055944849</v>
      </c>
      <c r="D818" s="58" t="s">
        <v>52</v>
      </c>
      <c r="E818">
        <v>-99</v>
      </c>
      <c r="F818" t="s">
        <v>61</v>
      </c>
      <c r="G818" t="s">
        <v>845</v>
      </c>
      <c r="H818" t="s">
        <v>48</v>
      </c>
    </row>
    <row r="819" spans="1:8" x14ac:dyDescent="0.25">
      <c r="A819" s="61">
        <v>95848</v>
      </c>
      <c r="B819">
        <v>3472</v>
      </c>
      <c r="C819">
        <v>3.7237135487061993E-2</v>
      </c>
      <c r="D819" s="58" t="s">
        <v>52</v>
      </c>
      <c r="E819">
        <v>-99</v>
      </c>
      <c r="F819" t="s">
        <v>61</v>
      </c>
      <c r="G819" t="s">
        <v>845</v>
      </c>
      <c r="H819" t="s">
        <v>48</v>
      </c>
    </row>
    <row r="820" spans="1:8" x14ac:dyDescent="0.25">
      <c r="A820" s="61">
        <v>95848</v>
      </c>
      <c r="B820">
        <v>2426</v>
      </c>
      <c r="C820">
        <v>0.66561307496261801</v>
      </c>
      <c r="D820" s="58" t="s">
        <v>52</v>
      </c>
      <c r="E820">
        <v>-99</v>
      </c>
      <c r="F820" t="s">
        <v>61</v>
      </c>
      <c r="G820" t="s">
        <v>845</v>
      </c>
      <c r="H820" t="s">
        <v>48</v>
      </c>
    </row>
    <row r="821" spans="1:8" x14ac:dyDescent="0.25">
      <c r="A821" s="61">
        <v>95848</v>
      </c>
      <c r="B821">
        <v>3368</v>
      </c>
      <c r="C821">
        <v>2.0192993571288467</v>
      </c>
      <c r="D821" s="58" t="s">
        <v>52</v>
      </c>
      <c r="E821">
        <v>-99</v>
      </c>
      <c r="F821" t="s">
        <v>61</v>
      </c>
      <c r="G821" t="s">
        <v>845</v>
      </c>
      <c r="H821" t="s">
        <v>48</v>
      </c>
    </row>
    <row r="822" spans="1:8" x14ac:dyDescent="0.25">
      <c r="A822" s="61">
        <v>95848</v>
      </c>
      <c r="B822">
        <v>3473</v>
      </c>
      <c r="C822">
        <v>1.0781323030598633</v>
      </c>
      <c r="D822" s="58" t="s">
        <v>52</v>
      </c>
      <c r="E822">
        <v>-99</v>
      </c>
      <c r="F822" t="s">
        <v>61</v>
      </c>
      <c r="G822" t="s">
        <v>845</v>
      </c>
      <c r="H822" t="s">
        <v>48</v>
      </c>
    </row>
    <row r="823" spans="1:8" x14ac:dyDescent="0.25">
      <c r="A823" s="61">
        <v>95848</v>
      </c>
      <c r="B823">
        <v>847</v>
      </c>
      <c r="C823">
        <v>2.0602437968024846E-2</v>
      </c>
      <c r="D823" s="58" t="s">
        <v>52</v>
      </c>
      <c r="E823">
        <v>-99</v>
      </c>
      <c r="F823" t="s">
        <v>61</v>
      </c>
      <c r="G823" t="s">
        <v>845</v>
      </c>
      <c r="H823" t="s">
        <v>48</v>
      </c>
    </row>
    <row r="824" spans="1:8" x14ac:dyDescent="0.25">
      <c r="A824" s="61">
        <v>95848</v>
      </c>
      <c r="B824">
        <v>330</v>
      </c>
      <c r="C824">
        <v>7.8528126870142503E-2</v>
      </c>
      <c r="D824" s="58" t="s">
        <v>52</v>
      </c>
      <c r="E824">
        <v>-99</v>
      </c>
      <c r="F824" t="s">
        <v>61</v>
      </c>
      <c r="G824" t="s">
        <v>845</v>
      </c>
      <c r="H824" t="s">
        <v>48</v>
      </c>
    </row>
    <row r="825" spans="1:8" x14ac:dyDescent="0.25">
      <c r="A825" s="61">
        <v>95848</v>
      </c>
      <c r="B825">
        <v>3401</v>
      </c>
      <c r="C825">
        <v>0.27470605848782015</v>
      </c>
      <c r="D825" s="58" t="s">
        <v>52</v>
      </c>
      <c r="E825">
        <v>-99</v>
      </c>
      <c r="F825" t="s">
        <v>61</v>
      </c>
      <c r="G825" t="s">
        <v>845</v>
      </c>
      <c r="H825" t="s">
        <v>48</v>
      </c>
    </row>
    <row r="826" spans="1:8" x14ac:dyDescent="0.25">
      <c r="A826" s="61">
        <v>95848</v>
      </c>
      <c r="B826">
        <v>969</v>
      </c>
      <c r="C826">
        <v>0.1381920092126023</v>
      </c>
      <c r="D826" s="58" t="s">
        <v>52</v>
      </c>
      <c r="E826">
        <v>-99</v>
      </c>
      <c r="F826" t="s">
        <v>61</v>
      </c>
      <c r="G826" t="s">
        <v>845</v>
      </c>
      <c r="H826" t="s">
        <v>48</v>
      </c>
    </row>
    <row r="827" spans="1:8" x14ac:dyDescent="0.25">
      <c r="A827" s="61">
        <v>95848</v>
      </c>
      <c r="B827">
        <v>2758</v>
      </c>
      <c r="C827">
        <v>2.2556157560663381E-2</v>
      </c>
      <c r="D827" s="58" t="s">
        <v>52</v>
      </c>
      <c r="E827">
        <v>-99</v>
      </c>
      <c r="F827" t="s">
        <v>61</v>
      </c>
      <c r="G827" t="s">
        <v>845</v>
      </c>
      <c r="H827" t="s">
        <v>48</v>
      </c>
    </row>
    <row r="828" spans="1:8" x14ac:dyDescent="0.25">
      <c r="A828" s="61">
        <v>95848</v>
      </c>
      <c r="B828">
        <v>2332</v>
      </c>
      <c r="C828">
        <v>7.3454472801016982E-2</v>
      </c>
      <c r="D828" s="58" t="s">
        <v>52</v>
      </c>
      <c r="E828">
        <v>-99</v>
      </c>
      <c r="F828" t="s">
        <v>61</v>
      </c>
      <c r="G828" t="s">
        <v>845</v>
      </c>
      <c r="H828" t="s">
        <v>48</v>
      </c>
    </row>
    <row r="829" spans="1:8" x14ac:dyDescent="0.25">
      <c r="A829" s="61">
        <v>95848</v>
      </c>
      <c r="B829">
        <v>997</v>
      </c>
      <c r="C829">
        <v>1.2632587583489053E-2</v>
      </c>
      <c r="D829" s="58" t="s">
        <v>52</v>
      </c>
      <c r="E829">
        <v>-99</v>
      </c>
      <c r="F829" t="s">
        <v>61</v>
      </c>
      <c r="G829" t="s">
        <v>845</v>
      </c>
      <c r="H829" t="s">
        <v>48</v>
      </c>
    </row>
    <row r="830" spans="1:8" x14ac:dyDescent="0.25">
      <c r="A830" s="61">
        <v>95848</v>
      </c>
      <c r="B830">
        <v>3474</v>
      </c>
      <c r="C830">
        <v>2.1837997159582196E-2</v>
      </c>
      <c r="D830" s="58" t="s">
        <v>52</v>
      </c>
      <c r="E830">
        <v>-99</v>
      </c>
      <c r="F830" t="s">
        <v>61</v>
      </c>
      <c r="G830" t="s">
        <v>845</v>
      </c>
      <c r="H830" t="s">
        <v>48</v>
      </c>
    </row>
    <row r="831" spans="1:8" x14ac:dyDescent="0.25">
      <c r="A831" s="61">
        <v>95848</v>
      </c>
      <c r="B831">
        <v>935</v>
      </c>
      <c r="C831">
        <v>0.65014517988606968</v>
      </c>
      <c r="D831" s="58" t="s">
        <v>52</v>
      </c>
      <c r="E831">
        <v>-99</v>
      </c>
      <c r="F831" t="s">
        <v>61</v>
      </c>
      <c r="G831" t="s">
        <v>845</v>
      </c>
      <c r="H831" t="s">
        <v>48</v>
      </c>
    </row>
    <row r="832" spans="1:8" x14ac:dyDescent="0.25">
      <c r="A832" s="61">
        <v>95848</v>
      </c>
      <c r="B832">
        <v>3367</v>
      </c>
      <c r="C832">
        <v>0.65859749299303894</v>
      </c>
      <c r="D832" s="58" t="s">
        <v>52</v>
      </c>
      <c r="E832">
        <v>-99</v>
      </c>
      <c r="F832" t="s">
        <v>61</v>
      </c>
      <c r="G832" t="s">
        <v>845</v>
      </c>
      <c r="H832" t="s">
        <v>48</v>
      </c>
    </row>
    <row r="833" spans="1:8" x14ac:dyDescent="0.25">
      <c r="A833" s="61">
        <v>95848</v>
      </c>
      <c r="B833">
        <v>3357</v>
      </c>
      <c r="C833">
        <v>8.9926803639612432E-2</v>
      </c>
      <c r="D833" s="58" t="s">
        <v>52</v>
      </c>
      <c r="E833">
        <v>-99</v>
      </c>
      <c r="F833" t="s">
        <v>61</v>
      </c>
      <c r="G833" t="s">
        <v>845</v>
      </c>
      <c r="H833" t="s">
        <v>48</v>
      </c>
    </row>
    <row r="834" spans="1:8" x14ac:dyDescent="0.25">
      <c r="A834" s="61">
        <v>95848</v>
      </c>
      <c r="B834">
        <v>3475</v>
      </c>
      <c r="C834">
        <v>2.0450212731507513E-2</v>
      </c>
      <c r="D834" s="58" t="s">
        <v>52</v>
      </c>
      <c r="E834">
        <v>-99</v>
      </c>
      <c r="F834" t="s">
        <v>61</v>
      </c>
      <c r="G834" t="s">
        <v>845</v>
      </c>
      <c r="H834" t="s">
        <v>48</v>
      </c>
    </row>
    <row r="835" spans="1:8" x14ac:dyDescent="0.25">
      <c r="A835" s="61">
        <v>95848</v>
      </c>
      <c r="B835">
        <v>3366</v>
      </c>
      <c r="C835">
        <v>7.4305798425535849E-2</v>
      </c>
      <c r="D835" s="58" t="s">
        <v>52</v>
      </c>
      <c r="E835">
        <v>-99</v>
      </c>
      <c r="F835" t="s">
        <v>61</v>
      </c>
      <c r="G835" t="s">
        <v>845</v>
      </c>
      <c r="H835" t="s">
        <v>48</v>
      </c>
    </row>
    <row r="836" spans="1:8" x14ac:dyDescent="0.25">
      <c r="A836" s="61">
        <v>95848</v>
      </c>
      <c r="B836">
        <v>3040</v>
      </c>
      <c r="C836">
        <v>0.22057030192414706</v>
      </c>
      <c r="D836" s="58" t="s">
        <v>52</v>
      </c>
      <c r="E836">
        <v>-99</v>
      </c>
      <c r="F836" t="s">
        <v>61</v>
      </c>
      <c r="G836" t="s">
        <v>845</v>
      </c>
      <c r="H836" t="s">
        <v>48</v>
      </c>
    </row>
    <row r="837" spans="1:8" x14ac:dyDescent="0.25">
      <c r="A837" s="61">
        <v>95849</v>
      </c>
      <c r="B837">
        <v>529</v>
      </c>
      <c r="C837">
        <v>9.1928755459912566</v>
      </c>
      <c r="D837" s="58" t="s">
        <v>52</v>
      </c>
      <c r="E837">
        <v>-99</v>
      </c>
      <c r="F837" t="s">
        <v>61</v>
      </c>
      <c r="G837" t="s">
        <v>845</v>
      </c>
      <c r="H837" t="s">
        <v>48</v>
      </c>
    </row>
    <row r="838" spans="1:8" x14ac:dyDescent="0.25">
      <c r="A838" s="61">
        <v>95849</v>
      </c>
      <c r="B838">
        <v>3360</v>
      </c>
      <c r="C838">
        <v>4.7479036634072311E-2</v>
      </c>
      <c r="D838" s="58" t="s">
        <v>52</v>
      </c>
      <c r="E838">
        <v>-99</v>
      </c>
      <c r="F838" t="s">
        <v>61</v>
      </c>
      <c r="G838" t="s">
        <v>845</v>
      </c>
      <c r="H838" t="s">
        <v>48</v>
      </c>
    </row>
    <row r="839" spans="1:8" x14ac:dyDescent="0.25">
      <c r="A839" s="61">
        <v>95849</v>
      </c>
      <c r="B839">
        <v>282</v>
      </c>
      <c r="C839">
        <v>0.85228019973979297</v>
      </c>
      <c r="D839" s="58" t="s">
        <v>52</v>
      </c>
      <c r="E839">
        <v>-99</v>
      </c>
      <c r="F839" t="s">
        <v>61</v>
      </c>
      <c r="G839" t="s">
        <v>845</v>
      </c>
      <c r="H839" t="s">
        <v>48</v>
      </c>
    </row>
    <row r="840" spans="1:8" x14ac:dyDescent="0.25">
      <c r="A840" s="61">
        <v>95849</v>
      </c>
      <c r="B840">
        <v>2999</v>
      </c>
      <c r="C840">
        <v>0.65063636585750484</v>
      </c>
      <c r="D840" s="58" t="s">
        <v>52</v>
      </c>
      <c r="E840">
        <v>-99</v>
      </c>
      <c r="F840" t="s">
        <v>61</v>
      </c>
      <c r="G840" t="s">
        <v>845</v>
      </c>
      <c r="H840" t="s">
        <v>48</v>
      </c>
    </row>
    <row r="841" spans="1:8" x14ac:dyDescent="0.25">
      <c r="A841" s="61">
        <v>95849</v>
      </c>
      <c r="B841">
        <v>452</v>
      </c>
      <c r="C841">
        <v>0.8448709892251185</v>
      </c>
      <c r="D841" s="58" t="s">
        <v>52</v>
      </c>
      <c r="E841">
        <v>-99</v>
      </c>
      <c r="F841" t="s">
        <v>61</v>
      </c>
      <c r="G841" t="s">
        <v>845</v>
      </c>
      <c r="H841" t="s">
        <v>48</v>
      </c>
    </row>
    <row r="842" spans="1:8" x14ac:dyDescent="0.25">
      <c r="A842" s="61">
        <v>95849</v>
      </c>
      <c r="B842">
        <v>3417</v>
      </c>
      <c r="C842">
        <v>2.6810212175309463E-4</v>
      </c>
      <c r="D842" s="58" t="s">
        <v>52</v>
      </c>
      <c r="E842">
        <v>-99</v>
      </c>
      <c r="F842" t="s">
        <v>61</v>
      </c>
      <c r="G842" t="s">
        <v>845</v>
      </c>
      <c r="H842" t="s">
        <v>48</v>
      </c>
    </row>
    <row r="843" spans="1:8" x14ac:dyDescent="0.25">
      <c r="A843" s="61">
        <v>95849</v>
      </c>
      <c r="B843">
        <v>465</v>
      </c>
      <c r="C843">
        <v>4.7028798518984543</v>
      </c>
      <c r="D843" s="58" t="s">
        <v>52</v>
      </c>
      <c r="E843">
        <v>-99</v>
      </c>
      <c r="F843" t="s">
        <v>61</v>
      </c>
      <c r="G843" t="s">
        <v>845</v>
      </c>
      <c r="H843" t="s">
        <v>48</v>
      </c>
    </row>
    <row r="844" spans="1:8" x14ac:dyDescent="0.25">
      <c r="A844" s="61">
        <v>95849</v>
      </c>
      <c r="B844">
        <v>531</v>
      </c>
      <c r="C844">
        <v>3.5111380738873632</v>
      </c>
      <c r="D844" s="58" t="s">
        <v>52</v>
      </c>
      <c r="E844">
        <v>-99</v>
      </c>
      <c r="F844" t="s">
        <v>61</v>
      </c>
      <c r="G844" t="s">
        <v>845</v>
      </c>
      <c r="H844" t="s">
        <v>48</v>
      </c>
    </row>
    <row r="845" spans="1:8" x14ac:dyDescent="0.25">
      <c r="A845" s="61">
        <v>95849</v>
      </c>
      <c r="B845">
        <v>42</v>
      </c>
      <c r="C845">
        <v>0.23026532480375259</v>
      </c>
      <c r="D845" s="58" t="s">
        <v>52</v>
      </c>
      <c r="E845">
        <v>-99</v>
      </c>
      <c r="F845" t="s">
        <v>61</v>
      </c>
      <c r="G845" t="s">
        <v>845</v>
      </c>
      <c r="H845" t="s">
        <v>48</v>
      </c>
    </row>
    <row r="846" spans="1:8" x14ac:dyDescent="0.25">
      <c r="A846" s="61">
        <v>95849</v>
      </c>
      <c r="B846">
        <v>1902</v>
      </c>
      <c r="C846">
        <v>0.20698376922610703</v>
      </c>
      <c r="D846" s="58" t="s">
        <v>52</v>
      </c>
      <c r="E846">
        <v>-99</v>
      </c>
      <c r="F846" t="s">
        <v>61</v>
      </c>
      <c r="G846" t="s">
        <v>845</v>
      </c>
      <c r="H846" t="s">
        <v>48</v>
      </c>
    </row>
    <row r="847" spans="1:8" x14ac:dyDescent="0.25">
      <c r="A847" s="61">
        <v>95849</v>
      </c>
      <c r="B847">
        <v>678</v>
      </c>
      <c r="C847">
        <v>1.5803436190776547</v>
      </c>
      <c r="D847" s="58" t="s">
        <v>52</v>
      </c>
      <c r="E847">
        <v>-99</v>
      </c>
      <c r="F847" t="s">
        <v>61</v>
      </c>
      <c r="G847" t="s">
        <v>845</v>
      </c>
      <c r="H847" t="s">
        <v>48</v>
      </c>
    </row>
    <row r="848" spans="1:8" x14ac:dyDescent="0.25">
      <c r="A848" s="61">
        <v>95849</v>
      </c>
      <c r="B848">
        <v>498</v>
      </c>
      <c r="C848">
        <v>0.75649485838441055</v>
      </c>
      <c r="D848" s="58" t="s">
        <v>52</v>
      </c>
      <c r="E848">
        <v>-99</v>
      </c>
      <c r="F848" t="s">
        <v>61</v>
      </c>
      <c r="G848" t="s">
        <v>845</v>
      </c>
      <c r="H848" t="s">
        <v>48</v>
      </c>
    </row>
    <row r="849" spans="1:8" x14ac:dyDescent="0.25">
      <c r="A849" s="61">
        <v>95849</v>
      </c>
      <c r="B849">
        <v>3418</v>
      </c>
      <c r="C849">
        <v>7.4986112380755181E-3</v>
      </c>
      <c r="D849" s="58" t="s">
        <v>52</v>
      </c>
      <c r="E849">
        <v>-99</v>
      </c>
      <c r="F849" t="s">
        <v>61</v>
      </c>
      <c r="G849" t="s">
        <v>845</v>
      </c>
      <c r="H849" t="s">
        <v>48</v>
      </c>
    </row>
    <row r="850" spans="1:8" x14ac:dyDescent="0.25">
      <c r="A850" s="61">
        <v>95849</v>
      </c>
      <c r="B850">
        <v>279</v>
      </c>
      <c r="C850">
        <v>2.6374258085915652</v>
      </c>
      <c r="D850" s="58" t="s">
        <v>52</v>
      </c>
      <c r="E850">
        <v>-99</v>
      </c>
      <c r="F850" t="s">
        <v>61</v>
      </c>
      <c r="G850" t="s">
        <v>845</v>
      </c>
      <c r="H850" t="s">
        <v>48</v>
      </c>
    </row>
    <row r="851" spans="1:8" x14ac:dyDescent="0.25">
      <c r="A851" s="61">
        <v>95849</v>
      </c>
      <c r="B851">
        <v>3073</v>
      </c>
      <c r="C851">
        <v>2.622812306074282E-2</v>
      </c>
      <c r="D851" s="58" t="s">
        <v>52</v>
      </c>
      <c r="E851">
        <v>-99</v>
      </c>
      <c r="F851" t="s">
        <v>61</v>
      </c>
      <c r="G851" t="s">
        <v>845</v>
      </c>
      <c r="H851" t="s">
        <v>48</v>
      </c>
    </row>
    <row r="852" spans="1:8" x14ac:dyDescent="0.25">
      <c r="A852" s="61">
        <v>95849</v>
      </c>
      <c r="B852">
        <v>2085</v>
      </c>
      <c r="C852">
        <v>3.9267449604360997E-4</v>
      </c>
      <c r="D852" s="58" t="s">
        <v>52</v>
      </c>
      <c r="E852">
        <v>-99</v>
      </c>
      <c r="F852" t="s">
        <v>61</v>
      </c>
      <c r="G852" t="s">
        <v>845</v>
      </c>
      <c r="H852" t="s">
        <v>48</v>
      </c>
    </row>
    <row r="853" spans="1:8" x14ac:dyDescent="0.25">
      <c r="A853" s="61">
        <v>95849</v>
      </c>
      <c r="B853">
        <v>466</v>
      </c>
      <c r="C853">
        <v>0.4166716592094678</v>
      </c>
      <c r="D853" s="58" t="s">
        <v>52</v>
      </c>
      <c r="E853">
        <v>-99</v>
      </c>
      <c r="F853" t="s">
        <v>61</v>
      </c>
      <c r="G853" t="s">
        <v>845</v>
      </c>
      <c r="H853" t="s">
        <v>48</v>
      </c>
    </row>
    <row r="854" spans="1:8" x14ac:dyDescent="0.25">
      <c r="A854" s="61">
        <v>95849</v>
      </c>
      <c r="B854">
        <v>442</v>
      </c>
      <c r="C854">
        <v>8.2343088764903233E-2</v>
      </c>
      <c r="D854" s="58" t="s">
        <v>52</v>
      </c>
      <c r="E854">
        <v>-99</v>
      </c>
      <c r="F854" t="s">
        <v>61</v>
      </c>
      <c r="G854" t="s">
        <v>845</v>
      </c>
      <c r="H854" t="s">
        <v>48</v>
      </c>
    </row>
    <row r="855" spans="1:8" x14ac:dyDescent="0.25">
      <c r="A855" s="61">
        <v>95849</v>
      </c>
      <c r="B855">
        <v>540</v>
      </c>
      <c r="C855">
        <v>3.5359533038974662E-2</v>
      </c>
      <c r="D855" s="58" t="s">
        <v>52</v>
      </c>
      <c r="E855">
        <v>-99</v>
      </c>
      <c r="F855" t="s">
        <v>61</v>
      </c>
      <c r="G855" t="s">
        <v>845</v>
      </c>
      <c r="H855" t="s">
        <v>48</v>
      </c>
    </row>
    <row r="856" spans="1:8" x14ac:dyDescent="0.25">
      <c r="A856" s="61">
        <v>95849</v>
      </c>
      <c r="B856">
        <v>3309</v>
      </c>
      <c r="C856">
        <v>1.116295603480699E-3</v>
      </c>
      <c r="D856" s="58" t="s">
        <v>52</v>
      </c>
      <c r="E856">
        <v>-99</v>
      </c>
      <c r="F856" t="s">
        <v>61</v>
      </c>
      <c r="G856" t="s">
        <v>845</v>
      </c>
      <c r="H856" t="s">
        <v>48</v>
      </c>
    </row>
    <row r="857" spans="1:8" x14ac:dyDescent="0.25">
      <c r="A857" s="61">
        <v>95849</v>
      </c>
      <c r="B857">
        <v>3419</v>
      </c>
      <c r="C857">
        <v>1.060593930289304E-3</v>
      </c>
      <c r="D857" s="58" t="s">
        <v>52</v>
      </c>
      <c r="E857">
        <v>-99</v>
      </c>
      <c r="F857" t="s">
        <v>61</v>
      </c>
      <c r="G857" t="s">
        <v>845</v>
      </c>
      <c r="H857" t="s">
        <v>48</v>
      </c>
    </row>
    <row r="858" spans="1:8" x14ac:dyDescent="0.25">
      <c r="A858" s="61">
        <v>95849</v>
      </c>
      <c r="B858">
        <v>770</v>
      </c>
      <c r="C858">
        <v>0.12254649362809734</v>
      </c>
      <c r="D858" s="58" t="s">
        <v>52</v>
      </c>
      <c r="E858">
        <v>-99</v>
      </c>
      <c r="F858" t="s">
        <v>61</v>
      </c>
      <c r="G858" t="s">
        <v>845</v>
      </c>
      <c r="H858" t="s">
        <v>48</v>
      </c>
    </row>
    <row r="859" spans="1:8" x14ac:dyDescent="0.25">
      <c r="A859" s="61">
        <v>95849</v>
      </c>
      <c r="B859">
        <v>285</v>
      </c>
      <c r="C859">
        <v>4.3831426849159506E-2</v>
      </c>
      <c r="D859" s="58" t="s">
        <v>52</v>
      </c>
      <c r="E859">
        <v>-99</v>
      </c>
      <c r="F859" t="s">
        <v>61</v>
      </c>
      <c r="G859" t="s">
        <v>845</v>
      </c>
      <c r="H859" t="s">
        <v>48</v>
      </c>
    </row>
    <row r="860" spans="1:8" x14ac:dyDescent="0.25">
      <c r="A860" s="61">
        <v>95849</v>
      </c>
      <c r="B860">
        <v>3420</v>
      </c>
      <c r="C860">
        <v>8.8789182272870831E-2</v>
      </c>
      <c r="D860" s="58" t="s">
        <v>52</v>
      </c>
      <c r="E860">
        <v>-99</v>
      </c>
      <c r="F860" t="s">
        <v>61</v>
      </c>
      <c r="G860" t="s">
        <v>845</v>
      </c>
      <c r="H860" t="s">
        <v>48</v>
      </c>
    </row>
    <row r="861" spans="1:8" x14ac:dyDescent="0.25">
      <c r="A861" s="61">
        <v>95849</v>
      </c>
      <c r="B861">
        <v>46</v>
      </c>
      <c r="C861">
        <v>0.73609943941885336</v>
      </c>
      <c r="D861" s="58" t="s">
        <v>52</v>
      </c>
      <c r="E861">
        <v>-99</v>
      </c>
      <c r="F861" t="s">
        <v>61</v>
      </c>
      <c r="G861" t="s">
        <v>845</v>
      </c>
      <c r="H861" t="s">
        <v>48</v>
      </c>
    </row>
    <row r="862" spans="1:8" x14ac:dyDescent="0.25">
      <c r="A862" s="61">
        <v>95849</v>
      </c>
      <c r="B862">
        <v>3007</v>
      </c>
      <c r="C862">
        <v>2.5390367967299415E-2</v>
      </c>
      <c r="D862" s="58" t="s">
        <v>52</v>
      </c>
      <c r="E862">
        <v>-99</v>
      </c>
      <c r="F862" t="s">
        <v>61</v>
      </c>
      <c r="G862" t="s">
        <v>845</v>
      </c>
      <c r="H862" t="s">
        <v>48</v>
      </c>
    </row>
    <row r="863" spans="1:8" x14ac:dyDescent="0.25">
      <c r="A863" s="61">
        <v>95849</v>
      </c>
      <c r="B863">
        <v>283</v>
      </c>
      <c r="C863">
        <v>1.9284117748556946</v>
      </c>
      <c r="D863" s="58" t="s">
        <v>52</v>
      </c>
      <c r="E863">
        <v>-99</v>
      </c>
      <c r="F863" t="s">
        <v>61</v>
      </c>
      <c r="G863" t="s">
        <v>845</v>
      </c>
      <c r="H863" t="s">
        <v>48</v>
      </c>
    </row>
    <row r="864" spans="1:8" x14ac:dyDescent="0.25">
      <c r="A864" s="61">
        <v>95849</v>
      </c>
      <c r="B864">
        <v>2120</v>
      </c>
      <c r="C864">
        <v>0.68627611491670382</v>
      </c>
      <c r="D864" s="58" t="s">
        <v>52</v>
      </c>
      <c r="E864">
        <v>-99</v>
      </c>
      <c r="F864" t="s">
        <v>61</v>
      </c>
      <c r="G864" t="s">
        <v>845</v>
      </c>
      <c r="H864" t="s">
        <v>48</v>
      </c>
    </row>
    <row r="865" spans="1:8" x14ac:dyDescent="0.25">
      <c r="A865" s="61">
        <v>95849</v>
      </c>
      <c r="B865">
        <v>3421</v>
      </c>
      <c r="C865">
        <v>3.5644811751849879E-2</v>
      </c>
      <c r="D865" s="58" t="s">
        <v>52</v>
      </c>
      <c r="E865">
        <v>-99</v>
      </c>
      <c r="F865" t="s">
        <v>61</v>
      </c>
      <c r="G865" t="s">
        <v>845</v>
      </c>
      <c r="H865" t="s">
        <v>48</v>
      </c>
    </row>
    <row r="866" spans="1:8" x14ac:dyDescent="0.25">
      <c r="A866" s="61">
        <v>95849</v>
      </c>
      <c r="B866">
        <v>3422</v>
      </c>
      <c r="C866">
        <v>5.9311855212780583E-3</v>
      </c>
      <c r="D866" s="58" t="s">
        <v>52</v>
      </c>
      <c r="E866">
        <v>-99</v>
      </c>
      <c r="F866" t="s">
        <v>61</v>
      </c>
      <c r="G866" t="s">
        <v>845</v>
      </c>
      <c r="H866" t="s">
        <v>48</v>
      </c>
    </row>
    <row r="867" spans="1:8" x14ac:dyDescent="0.25">
      <c r="A867" s="61">
        <v>95849</v>
      </c>
      <c r="B867">
        <v>839</v>
      </c>
      <c r="C867">
        <v>0.81010716635474767</v>
      </c>
      <c r="D867" s="58" t="s">
        <v>52</v>
      </c>
      <c r="E867">
        <v>-99</v>
      </c>
      <c r="F867" t="s">
        <v>61</v>
      </c>
      <c r="G867" t="s">
        <v>845</v>
      </c>
      <c r="H867" t="s">
        <v>48</v>
      </c>
    </row>
    <row r="868" spans="1:8" x14ac:dyDescent="0.25">
      <c r="A868" s="61">
        <v>95849</v>
      </c>
      <c r="B868">
        <v>281</v>
      </c>
      <c r="C868">
        <v>1.4245854598578296</v>
      </c>
      <c r="D868" s="58" t="s">
        <v>52</v>
      </c>
      <c r="E868">
        <v>-99</v>
      </c>
      <c r="F868" t="s">
        <v>61</v>
      </c>
      <c r="G868" t="s">
        <v>845</v>
      </c>
      <c r="H868" t="s">
        <v>48</v>
      </c>
    </row>
    <row r="869" spans="1:8" x14ac:dyDescent="0.25">
      <c r="A869" s="61">
        <v>95849</v>
      </c>
      <c r="B869">
        <v>2941</v>
      </c>
      <c r="C869">
        <v>0.14228496795203355</v>
      </c>
      <c r="D869" s="58" t="s">
        <v>52</v>
      </c>
      <c r="E869">
        <v>-99</v>
      </c>
      <c r="F869" t="s">
        <v>61</v>
      </c>
      <c r="G869" t="s">
        <v>845</v>
      </c>
      <c r="H869" t="s">
        <v>48</v>
      </c>
    </row>
    <row r="870" spans="1:8" x14ac:dyDescent="0.25">
      <c r="A870" s="61">
        <v>95849</v>
      </c>
      <c r="B870">
        <v>2264</v>
      </c>
      <c r="C870">
        <v>4.8271569024509933E-3</v>
      </c>
      <c r="D870" s="58" t="s">
        <v>52</v>
      </c>
      <c r="E870">
        <v>-99</v>
      </c>
      <c r="F870" t="s">
        <v>61</v>
      </c>
      <c r="G870" t="s">
        <v>845</v>
      </c>
      <c r="H870" t="s">
        <v>48</v>
      </c>
    </row>
    <row r="871" spans="1:8" x14ac:dyDescent="0.25">
      <c r="A871" s="61">
        <v>95849</v>
      </c>
      <c r="B871">
        <v>3403</v>
      </c>
      <c r="C871">
        <v>0.36588903481014995</v>
      </c>
      <c r="D871" s="58" t="s">
        <v>52</v>
      </c>
      <c r="E871">
        <v>-99</v>
      </c>
      <c r="F871" t="s">
        <v>61</v>
      </c>
      <c r="G871" t="s">
        <v>845</v>
      </c>
      <c r="H871" t="s">
        <v>48</v>
      </c>
    </row>
    <row r="872" spans="1:8" x14ac:dyDescent="0.25">
      <c r="A872" s="61">
        <v>95849</v>
      </c>
      <c r="B872">
        <v>280</v>
      </c>
      <c r="C872">
        <v>7.5977757258749588</v>
      </c>
      <c r="D872" s="58" t="s">
        <v>52</v>
      </c>
      <c r="E872">
        <v>-99</v>
      </c>
      <c r="F872" t="s">
        <v>61</v>
      </c>
      <c r="G872" t="s">
        <v>845</v>
      </c>
      <c r="H872" t="s">
        <v>48</v>
      </c>
    </row>
    <row r="873" spans="1:8" x14ac:dyDescent="0.25">
      <c r="A873" s="61">
        <v>95849</v>
      </c>
      <c r="B873">
        <v>614</v>
      </c>
      <c r="C873">
        <v>0.10947510336435598</v>
      </c>
      <c r="D873" s="58" t="s">
        <v>52</v>
      </c>
      <c r="E873">
        <v>-99</v>
      </c>
      <c r="F873" t="s">
        <v>61</v>
      </c>
      <c r="G873" t="s">
        <v>845</v>
      </c>
      <c r="H873" t="s">
        <v>48</v>
      </c>
    </row>
    <row r="874" spans="1:8" x14ac:dyDescent="0.25">
      <c r="A874" s="61">
        <v>95849</v>
      </c>
      <c r="B874">
        <v>421</v>
      </c>
      <c r="C874">
        <v>5.2232925123434863E-3</v>
      </c>
      <c r="D874" s="58" t="s">
        <v>52</v>
      </c>
      <c r="E874">
        <v>-99</v>
      </c>
      <c r="F874" t="s">
        <v>61</v>
      </c>
      <c r="G874" t="s">
        <v>845</v>
      </c>
      <c r="H874" t="s">
        <v>48</v>
      </c>
    </row>
    <row r="875" spans="1:8" x14ac:dyDescent="0.25">
      <c r="A875" s="61">
        <v>95849</v>
      </c>
      <c r="B875">
        <v>3423</v>
      </c>
      <c r="C875">
        <v>3.5529776124390474E-4</v>
      </c>
      <c r="D875" s="58" t="s">
        <v>52</v>
      </c>
      <c r="E875">
        <v>-99</v>
      </c>
      <c r="F875" t="s">
        <v>61</v>
      </c>
      <c r="G875" t="s">
        <v>845</v>
      </c>
      <c r="H875" t="s">
        <v>48</v>
      </c>
    </row>
    <row r="876" spans="1:8" x14ac:dyDescent="0.25">
      <c r="A876" s="61">
        <v>95849</v>
      </c>
      <c r="B876">
        <v>48</v>
      </c>
      <c r="C876">
        <v>5.8245073547028917E-2</v>
      </c>
      <c r="D876" s="58" t="s">
        <v>52</v>
      </c>
      <c r="E876">
        <v>-99</v>
      </c>
      <c r="F876" t="s">
        <v>61</v>
      </c>
      <c r="G876" t="s">
        <v>845</v>
      </c>
      <c r="H876" t="s">
        <v>48</v>
      </c>
    </row>
    <row r="877" spans="1:8" x14ac:dyDescent="0.25">
      <c r="A877" s="61">
        <v>95849</v>
      </c>
      <c r="B877">
        <v>3009</v>
      </c>
      <c r="C877">
        <v>0.11838584423116381</v>
      </c>
      <c r="D877" s="58" t="s">
        <v>52</v>
      </c>
      <c r="E877">
        <v>-99</v>
      </c>
      <c r="F877" t="s">
        <v>61</v>
      </c>
      <c r="G877" t="s">
        <v>845</v>
      </c>
      <c r="H877" t="s">
        <v>48</v>
      </c>
    </row>
    <row r="878" spans="1:8" x14ac:dyDescent="0.25">
      <c r="A878" s="61">
        <v>95849</v>
      </c>
      <c r="B878">
        <v>3008</v>
      </c>
      <c r="C878">
        <v>5.4751413816817715E-3</v>
      </c>
      <c r="D878" s="58" t="s">
        <v>52</v>
      </c>
      <c r="E878">
        <v>-99</v>
      </c>
      <c r="F878" t="s">
        <v>61</v>
      </c>
      <c r="G878" t="s">
        <v>845</v>
      </c>
      <c r="H878" t="s">
        <v>48</v>
      </c>
    </row>
    <row r="879" spans="1:8" x14ac:dyDescent="0.25">
      <c r="A879" s="61">
        <v>95849</v>
      </c>
      <c r="B879">
        <v>2640</v>
      </c>
      <c r="C879">
        <v>1.8740802430881089</v>
      </c>
      <c r="D879" s="58" t="s">
        <v>52</v>
      </c>
      <c r="E879">
        <v>-99</v>
      </c>
      <c r="F879" t="s">
        <v>61</v>
      </c>
      <c r="G879" t="s">
        <v>845</v>
      </c>
      <c r="H879" t="s">
        <v>48</v>
      </c>
    </row>
    <row r="880" spans="1:8" x14ac:dyDescent="0.25">
      <c r="A880" s="61">
        <v>95849</v>
      </c>
      <c r="B880">
        <v>511</v>
      </c>
      <c r="C880">
        <v>0.78071542290852003</v>
      </c>
      <c r="D880" s="58" t="s">
        <v>52</v>
      </c>
      <c r="E880">
        <v>-99</v>
      </c>
      <c r="F880" t="s">
        <v>61</v>
      </c>
      <c r="G880" t="s">
        <v>845</v>
      </c>
      <c r="H880" t="s">
        <v>48</v>
      </c>
    </row>
    <row r="881" spans="1:8" x14ac:dyDescent="0.25">
      <c r="A881" s="61">
        <v>95849</v>
      </c>
      <c r="B881">
        <v>3371</v>
      </c>
      <c r="C881">
        <v>0.87558838829519103</v>
      </c>
      <c r="D881" s="58" t="s">
        <v>52</v>
      </c>
      <c r="E881">
        <v>-99</v>
      </c>
      <c r="F881" t="s">
        <v>61</v>
      </c>
      <c r="G881" t="s">
        <v>845</v>
      </c>
      <c r="H881" t="s">
        <v>48</v>
      </c>
    </row>
    <row r="882" spans="1:8" x14ac:dyDescent="0.25">
      <c r="A882" s="61">
        <v>95849</v>
      </c>
      <c r="B882">
        <v>3424</v>
      </c>
      <c r="C882">
        <v>2.5110151947075228E-2</v>
      </c>
      <c r="D882" s="58" t="s">
        <v>52</v>
      </c>
      <c r="E882">
        <v>-99</v>
      </c>
      <c r="F882" t="s">
        <v>61</v>
      </c>
      <c r="G882" t="s">
        <v>845</v>
      </c>
      <c r="H882" t="s">
        <v>48</v>
      </c>
    </row>
    <row r="883" spans="1:8" x14ac:dyDescent="0.25">
      <c r="A883" s="61">
        <v>95849</v>
      </c>
      <c r="B883">
        <v>3425</v>
      </c>
      <c r="C883">
        <v>3.140898538705867E-2</v>
      </c>
      <c r="D883" s="58" t="s">
        <v>52</v>
      </c>
      <c r="E883">
        <v>-99</v>
      </c>
      <c r="F883" t="s">
        <v>61</v>
      </c>
      <c r="G883" t="s">
        <v>845</v>
      </c>
      <c r="H883" t="s">
        <v>48</v>
      </c>
    </row>
    <row r="884" spans="1:8" x14ac:dyDescent="0.25">
      <c r="A884" s="61">
        <v>95849</v>
      </c>
      <c r="B884">
        <v>2562</v>
      </c>
      <c r="C884">
        <v>1.0434731895067511</v>
      </c>
      <c r="D884" s="58" t="s">
        <v>52</v>
      </c>
      <c r="E884">
        <v>-99</v>
      </c>
      <c r="F884" t="s">
        <v>61</v>
      </c>
      <c r="G884" t="s">
        <v>845</v>
      </c>
      <c r="H884" t="s">
        <v>48</v>
      </c>
    </row>
    <row r="885" spans="1:8" x14ac:dyDescent="0.25">
      <c r="A885" s="61">
        <v>95849</v>
      </c>
      <c r="B885">
        <v>2133</v>
      </c>
      <c r="C885">
        <v>9.6764932203255258E-2</v>
      </c>
      <c r="D885" s="58" t="s">
        <v>52</v>
      </c>
      <c r="E885">
        <v>-99</v>
      </c>
      <c r="F885" t="s">
        <v>61</v>
      </c>
      <c r="G885" t="s">
        <v>845</v>
      </c>
      <c r="H885" t="s">
        <v>48</v>
      </c>
    </row>
    <row r="886" spans="1:8" x14ac:dyDescent="0.25">
      <c r="A886" s="61">
        <v>95849</v>
      </c>
      <c r="B886">
        <v>3426</v>
      </c>
      <c r="C886">
        <v>2.4571818961849584E-3</v>
      </c>
      <c r="D886" s="58" t="s">
        <v>52</v>
      </c>
      <c r="E886">
        <v>-99</v>
      </c>
      <c r="F886" t="s">
        <v>61</v>
      </c>
      <c r="G886" t="s">
        <v>845</v>
      </c>
      <c r="H886" t="s">
        <v>48</v>
      </c>
    </row>
    <row r="887" spans="1:8" x14ac:dyDescent="0.25">
      <c r="A887" s="61">
        <v>95849</v>
      </c>
      <c r="B887">
        <v>1903</v>
      </c>
      <c r="C887">
        <v>0.83084813418378767</v>
      </c>
      <c r="D887" s="58" t="s">
        <v>52</v>
      </c>
      <c r="E887">
        <v>-99</v>
      </c>
      <c r="F887" t="s">
        <v>61</v>
      </c>
      <c r="G887" t="s">
        <v>845</v>
      </c>
      <c r="H887" t="s">
        <v>48</v>
      </c>
    </row>
    <row r="888" spans="1:8" x14ac:dyDescent="0.25">
      <c r="A888" s="61">
        <v>95849</v>
      </c>
      <c r="B888">
        <v>536</v>
      </c>
      <c r="C888">
        <v>0.40781194707017432</v>
      </c>
      <c r="D888" s="58" t="s">
        <v>52</v>
      </c>
      <c r="E888">
        <v>-99</v>
      </c>
      <c r="F888" t="s">
        <v>61</v>
      </c>
      <c r="G888" t="s">
        <v>845</v>
      </c>
      <c r="H888" t="s">
        <v>48</v>
      </c>
    </row>
    <row r="889" spans="1:8" x14ac:dyDescent="0.25">
      <c r="A889" s="61">
        <v>95849</v>
      </c>
      <c r="B889">
        <v>3427</v>
      </c>
      <c r="C889">
        <v>2.2681947939302326E-3</v>
      </c>
      <c r="D889" s="58" t="s">
        <v>52</v>
      </c>
      <c r="E889">
        <v>-99</v>
      </c>
      <c r="F889" t="s">
        <v>61</v>
      </c>
      <c r="G889" t="s">
        <v>845</v>
      </c>
      <c r="H889" t="s">
        <v>48</v>
      </c>
    </row>
    <row r="890" spans="1:8" x14ac:dyDescent="0.25">
      <c r="A890" s="61">
        <v>95849</v>
      </c>
      <c r="B890">
        <v>2160</v>
      </c>
      <c r="C890">
        <v>1.6167307180043853</v>
      </c>
      <c r="D890" s="58" t="s">
        <v>52</v>
      </c>
      <c r="E890">
        <v>-99</v>
      </c>
      <c r="F890" t="s">
        <v>61</v>
      </c>
      <c r="G890" t="s">
        <v>845</v>
      </c>
      <c r="H890" t="s">
        <v>48</v>
      </c>
    </row>
    <row r="891" spans="1:8" x14ac:dyDescent="0.25">
      <c r="A891" s="61">
        <v>95849</v>
      </c>
      <c r="B891">
        <v>3175</v>
      </c>
      <c r="C891">
        <v>1.4887450441844689E-3</v>
      </c>
      <c r="D891" s="58" t="s">
        <v>52</v>
      </c>
      <c r="E891">
        <v>-99</v>
      </c>
      <c r="F891" t="s">
        <v>61</v>
      </c>
      <c r="G891" t="s">
        <v>845</v>
      </c>
      <c r="H891" t="s">
        <v>48</v>
      </c>
    </row>
    <row r="892" spans="1:8" x14ac:dyDescent="0.25">
      <c r="A892" s="61">
        <v>95849</v>
      </c>
      <c r="B892">
        <v>3428</v>
      </c>
      <c r="C892">
        <v>1.4143797143549699E-4</v>
      </c>
      <c r="D892" s="58" t="s">
        <v>52</v>
      </c>
      <c r="E892">
        <v>-99</v>
      </c>
      <c r="F892" t="s">
        <v>61</v>
      </c>
      <c r="G892" t="s">
        <v>845</v>
      </c>
      <c r="H892" t="s">
        <v>48</v>
      </c>
    </row>
    <row r="893" spans="1:8" x14ac:dyDescent="0.25">
      <c r="A893" s="61">
        <v>95849</v>
      </c>
      <c r="B893">
        <v>3404</v>
      </c>
      <c r="C893">
        <v>1.9768722666942988</v>
      </c>
      <c r="D893" s="58" t="s">
        <v>52</v>
      </c>
      <c r="E893">
        <v>-99</v>
      </c>
      <c r="F893" t="s">
        <v>61</v>
      </c>
      <c r="G893" t="s">
        <v>845</v>
      </c>
      <c r="H893" t="s">
        <v>48</v>
      </c>
    </row>
    <row r="894" spans="1:8" x14ac:dyDescent="0.25">
      <c r="A894" s="61">
        <v>95849</v>
      </c>
      <c r="B894">
        <v>302</v>
      </c>
      <c r="C894">
        <v>0.53091975670092895</v>
      </c>
      <c r="D894" s="58" t="s">
        <v>52</v>
      </c>
      <c r="E894">
        <v>-99</v>
      </c>
      <c r="F894" t="s">
        <v>61</v>
      </c>
      <c r="G894" t="s">
        <v>845</v>
      </c>
      <c r="H894" t="s">
        <v>48</v>
      </c>
    </row>
    <row r="895" spans="1:8" x14ac:dyDescent="0.25">
      <c r="A895" s="61">
        <v>95849</v>
      </c>
      <c r="B895">
        <v>2238</v>
      </c>
      <c r="C895">
        <v>5.9639724832085059E-2</v>
      </c>
      <c r="D895" s="58" t="s">
        <v>52</v>
      </c>
      <c r="E895">
        <v>-99</v>
      </c>
      <c r="F895" t="s">
        <v>61</v>
      </c>
      <c r="G895" t="s">
        <v>845</v>
      </c>
      <c r="H895" t="s">
        <v>48</v>
      </c>
    </row>
    <row r="896" spans="1:8" x14ac:dyDescent="0.25">
      <c r="A896" s="61">
        <v>95849</v>
      </c>
      <c r="B896">
        <v>3429</v>
      </c>
      <c r="C896">
        <v>0.32576578924726374</v>
      </c>
      <c r="D896" s="58" t="s">
        <v>52</v>
      </c>
      <c r="E896">
        <v>-99</v>
      </c>
      <c r="F896" t="s">
        <v>61</v>
      </c>
      <c r="G896" t="s">
        <v>845</v>
      </c>
      <c r="H896" t="s">
        <v>48</v>
      </c>
    </row>
    <row r="897" spans="1:8" x14ac:dyDescent="0.25">
      <c r="A897" s="61">
        <v>95849</v>
      </c>
      <c r="B897">
        <v>3430</v>
      </c>
      <c r="C897">
        <v>5.1537005784420969E-2</v>
      </c>
      <c r="D897" s="58" t="s">
        <v>52</v>
      </c>
      <c r="E897">
        <v>-99</v>
      </c>
      <c r="F897" t="s">
        <v>61</v>
      </c>
      <c r="G897" t="s">
        <v>845</v>
      </c>
      <c r="H897" t="s">
        <v>48</v>
      </c>
    </row>
    <row r="898" spans="1:8" x14ac:dyDescent="0.25">
      <c r="A898" s="61">
        <v>95849</v>
      </c>
      <c r="B898">
        <v>2641</v>
      </c>
      <c r="C898">
        <v>1.4910112018473087</v>
      </c>
      <c r="D898" s="58" t="s">
        <v>52</v>
      </c>
      <c r="E898">
        <v>-99</v>
      </c>
      <c r="F898" t="s">
        <v>61</v>
      </c>
      <c r="G898" t="s">
        <v>845</v>
      </c>
      <c r="H898" t="s">
        <v>48</v>
      </c>
    </row>
    <row r="899" spans="1:8" x14ac:dyDescent="0.25">
      <c r="A899" s="61">
        <v>95849</v>
      </c>
      <c r="B899">
        <v>3431</v>
      </c>
      <c r="C899">
        <v>1.6557134514172771E-2</v>
      </c>
      <c r="D899" s="58" t="s">
        <v>52</v>
      </c>
      <c r="E899">
        <v>-99</v>
      </c>
      <c r="F899" t="s">
        <v>61</v>
      </c>
      <c r="G899" t="s">
        <v>845</v>
      </c>
      <c r="H899" t="s">
        <v>48</v>
      </c>
    </row>
    <row r="900" spans="1:8" x14ac:dyDescent="0.25">
      <c r="A900" s="61">
        <v>95849</v>
      </c>
      <c r="B900">
        <v>3432</v>
      </c>
      <c r="C900">
        <v>5.2565616354787931E-2</v>
      </c>
      <c r="D900" s="58" t="s">
        <v>52</v>
      </c>
      <c r="E900">
        <v>-99</v>
      </c>
      <c r="F900" t="s">
        <v>61</v>
      </c>
      <c r="G900" t="s">
        <v>845</v>
      </c>
      <c r="H900" t="s">
        <v>48</v>
      </c>
    </row>
    <row r="901" spans="1:8" x14ac:dyDescent="0.25">
      <c r="A901" s="61">
        <v>95849</v>
      </c>
      <c r="B901">
        <v>3433</v>
      </c>
      <c r="C901">
        <v>1.5895970962009165</v>
      </c>
      <c r="D901" s="58" t="s">
        <v>52</v>
      </c>
      <c r="E901">
        <v>-99</v>
      </c>
      <c r="F901" t="s">
        <v>61</v>
      </c>
      <c r="G901" t="s">
        <v>845</v>
      </c>
      <c r="H901" t="s">
        <v>48</v>
      </c>
    </row>
    <row r="902" spans="1:8" x14ac:dyDescent="0.25">
      <c r="A902" s="61">
        <v>95849</v>
      </c>
      <c r="B902">
        <v>3020</v>
      </c>
      <c r="C902">
        <v>0.48814000379976885</v>
      </c>
      <c r="D902" s="58" t="s">
        <v>52</v>
      </c>
      <c r="E902">
        <v>-99</v>
      </c>
      <c r="F902" t="s">
        <v>61</v>
      </c>
      <c r="G902" t="s">
        <v>845</v>
      </c>
      <c r="H902" t="s">
        <v>48</v>
      </c>
    </row>
    <row r="903" spans="1:8" x14ac:dyDescent="0.25">
      <c r="A903" s="61">
        <v>95849</v>
      </c>
      <c r="B903">
        <v>2144</v>
      </c>
      <c r="C903">
        <v>1.3589392118162074</v>
      </c>
      <c r="D903" s="58" t="s">
        <v>52</v>
      </c>
      <c r="E903">
        <v>-99</v>
      </c>
      <c r="F903" t="s">
        <v>61</v>
      </c>
      <c r="G903" t="s">
        <v>845</v>
      </c>
      <c r="H903" t="s">
        <v>48</v>
      </c>
    </row>
    <row r="904" spans="1:8" x14ac:dyDescent="0.25">
      <c r="A904" s="61">
        <v>95849</v>
      </c>
      <c r="B904">
        <v>2955</v>
      </c>
      <c r="C904">
        <v>0.14689081286145406</v>
      </c>
      <c r="D904" s="58" t="s">
        <v>52</v>
      </c>
      <c r="E904">
        <v>-99</v>
      </c>
      <c r="F904" t="s">
        <v>61</v>
      </c>
      <c r="G904" t="s">
        <v>845</v>
      </c>
      <c r="H904" t="s">
        <v>48</v>
      </c>
    </row>
    <row r="905" spans="1:8" x14ac:dyDescent="0.25">
      <c r="A905" s="61">
        <v>95849</v>
      </c>
      <c r="B905">
        <v>1825</v>
      </c>
      <c r="C905">
        <v>3.5481118022800066E-2</v>
      </c>
      <c r="D905" s="58" t="s">
        <v>52</v>
      </c>
      <c r="E905">
        <v>-99</v>
      </c>
      <c r="F905" t="s">
        <v>61</v>
      </c>
      <c r="G905" t="s">
        <v>845</v>
      </c>
      <c r="H905" t="s">
        <v>48</v>
      </c>
    </row>
    <row r="906" spans="1:8" x14ac:dyDescent="0.25">
      <c r="A906" s="61">
        <v>95849</v>
      </c>
      <c r="B906">
        <v>3434</v>
      </c>
      <c r="C906">
        <v>0.3119426293049456</v>
      </c>
      <c r="D906" s="58" t="s">
        <v>52</v>
      </c>
      <c r="E906">
        <v>-99</v>
      </c>
      <c r="F906" t="s">
        <v>61</v>
      </c>
      <c r="G906" t="s">
        <v>845</v>
      </c>
      <c r="H906" t="s">
        <v>48</v>
      </c>
    </row>
    <row r="907" spans="1:8" x14ac:dyDescent="0.25">
      <c r="A907" s="61">
        <v>95849</v>
      </c>
      <c r="B907">
        <v>1887</v>
      </c>
      <c r="C907">
        <v>1.0930594514165111E-3</v>
      </c>
      <c r="D907" s="58" t="s">
        <v>52</v>
      </c>
      <c r="E907">
        <v>-99</v>
      </c>
      <c r="F907" t="s">
        <v>61</v>
      </c>
      <c r="G907" t="s">
        <v>845</v>
      </c>
      <c r="H907" t="s">
        <v>48</v>
      </c>
    </row>
    <row r="908" spans="1:8" x14ac:dyDescent="0.25">
      <c r="A908" s="61">
        <v>95849</v>
      </c>
      <c r="B908">
        <v>3435</v>
      </c>
      <c r="C908">
        <v>2.6783934389644618E-3</v>
      </c>
      <c r="D908" s="58" t="s">
        <v>52</v>
      </c>
      <c r="E908">
        <v>-99</v>
      </c>
      <c r="F908" t="s">
        <v>61</v>
      </c>
      <c r="G908" t="s">
        <v>845</v>
      </c>
      <c r="H908" t="s">
        <v>48</v>
      </c>
    </row>
    <row r="909" spans="1:8" x14ac:dyDescent="0.25">
      <c r="A909" s="61">
        <v>95849</v>
      </c>
      <c r="B909">
        <v>3370</v>
      </c>
      <c r="C909">
        <v>1.5738157992454631</v>
      </c>
      <c r="D909" s="58" t="s">
        <v>52</v>
      </c>
      <c r="E909">
        <v>-99</v>
      </c>
      <c r="F909" t="s">
        <v>61</v>
      </c>
      <c r="G909" t="s">
        <v>845</v>
      </c>
      <c r="H909" t="s">
        <v>48</v>
      </c>
    </row>
    <row r="910" spans="1:8" x14ac:dyDescent="0.25">
      <c r="A910" s="61">
        <v>95849</v>
      </c>
      <c r="B910">
        <v>717</v>
      </c>
      <c r="C910">
        <v>0.74235949906194587</v>
      </c>
      <c r="D910" s="58" t="s">
        <v>52</v>
      </c>
      <c r="E910">
        <v>-99</v>
      </c>
      <c r="F910" t="s">
        <v>61</v>
      </c>
      <c r="G910" t="s">
        <v>845</v>
      </c>
      <c r="H910" t="s">
        <v>48</v>
      </c>
    </row>
    <row r="911" spans="1:8" x14ac:dyDescent="0.25">
      <c r="A911" s="61">
        <v>95849</v>
      </c>
      <c r="B911">
        <v>3436</v>
      </c>
      <c r="C911">
        <v>1.1942731243366035E-2</v>
      </c>
      <c r="D911" s="58" t="s">
        <v>52</v>
      </c>
      <c r="E911">
        <v>-99</v>
      </c>
      <c r="F911" t="s">
        <v>61</v>
      </c>
      <c r="G911" t="s">
        <v>845</v>
      </c>
      <c r="H911" t="s">
        <v>48</v>
      </c>
    </row>
    <row r="912" spans="1:8" x14ac:dyDescent="0.25">
      <c r="A912" s="61">
        <v>95849</v>
      </c>
      <c r="B912">
        <v>3437</v>
      </c>
      <c r="C912">
        <v>4.9539251192286388E-2</v>
      </c>
      <c r="D912" s="58" t="s">
        <v>52</v>
      </c>
      <c r="E912">
        <v>-99</v>
      </c>
      <c r="F912" t="s">
        <v>61</v>
      </c>
      <c r="G912" t="s">
        <v>845</v>
      </c>
      <c r="H912" t="s">
        <v>48</v>
      </c>
    </row>
    <row r="913" spans="1:8" x14ac:dyDescent="0.25">
      <c r="A913" s="61">
        <v>95849</v>
      </c>
      <c r="B913">
        <v>2692</v>
      </c>
      <c r="C913">
        <v>7.6433399597341817E-3</v>
      </c>
      <c r="D913" s="58" t="s">
        <v>52</v>
      </c>
      <c r="E913">
        <v>-99</v>
      </c>
      <c r="F913" t="s">
        <v>61</v>
      </c>
      <c r="G913" t="s">
        <v>845</v>
      </c>
      <c r="H913" t="s">
        <v>48</v>
      </c>
    </row>
    <row r="914" spans="1:8" x14ac:dyDescent="0.25">
      <c r="A914" s="61">
        <v>95849</v>
      </c>
      <c r="B914">
        <v>663</v>
      </c>
      <c r="C914">
        <v>1.4558053978724832</v>
      </c>
      <c r="D914" s="58" t="s">
        <v>52</v>
      </c>
      <c r="E914">
        <v>-99</v>
      </c>
      <c r="F914" t="s">
        <v>61</v>
      </c>
      <c r="G914" t="s">
        <v>845</v>
      </c>
      <c r="H914" t="s">
        <v>48</v>
      </c>
    </row>
    <row r="915" spans="1:8" x14ac:dyDescent="0.25">
      <c r="A915" s="61">
        <v>95849</v>
      </c>
      <c r="B915">
        <v>3438</v>
      </c>
      <c r="C915">
        <v>3.1080472886147716E-2</v>
      </c>
      <c r="D915" s="58" t="s">
        <v>52</v>
      </c>
      <c r="E915">
        <v>-99</v>
      </c>
      <c r="F915" t="s">
        <v>61</v>
      </c>
      <c r="G915" t="s">
        <v>845</v>
      </c>
      <c r="H915" t="s">
        <v>48</v>
      </c>
    </row>
    <row r="916" spans="1:8" x14ac:dyDescent="0.25">
      <c r="A916" s="61">
        <v>95849</v>
      </c>
      <c r="B916">
        <v>3439</v>
      </c>
      <c r="C916">
        <v>3.2446395399414303E-2</v>
      </c>
      <c r="D916" s="58" t="s">
        <v>52</v>
      </c>
      <c r="E916">
        <v>-99</v>
      </c>
      <c r="F916" t="s">
        <v>61</v>
      </c>
      <c r="G916" t="s">
        <v>845</v>
      </c>
      <c r="H916" t="s">
        <v>48</v>
      </c>
    </row>
    <row r="917" spans="1:8" x14ac:dyDescent="0.25">
      <c r="A917" s="61">
        <v>95849</v>
      </c>
      <c r="B917">
        <v>1670</v>
      </c>
      <c r="C917">
        <v>2.5972336541564842</v>
      </c>
      <c r="D917" s="58" t="s">
        <v>52</v>
      </c>
      <c r="E917">
        <v>-99</v>
      </c>
      <c r="F917" t="s">
        <v>61</v>
      </c>
      <c r="G917" t="s">
        <v>845</v>
      </c>
      <c r="H917" t="s">
        <v>48</v>
      </c>
    </row>
    <row r="918" spans="1:8" x14ac:dyDescent="0.25">
      <c r="A918" s="61">
        <v>95849</v>
      </c>
      <c r="B918">
        <v>2645</v>
      </c>
      <c r="C918">
        <v>0.89438090894410938</v>
      </c>
      <c r="D918" s="58" t="s">
        <v>52</v>
      </c>
      <c r="E918">
        <v>-99</v>
      </c>
      <c r="F918" t="s">
        <v>61</v>
      </c>
      <c r="G918" t="s">
        <v>845</v>
      </c>
      <c r="H918" t="s">
        <v>48</v>
      </c>
    </row>
    <row r="919" spans="1:8" x14ac:dyDescent="0.25">
      <c r="A919" s="61">
        <v>95849</v>
      </c>
      <c r="B919">
        <v>3440</v>
      </c>
      <c r="C919">
        <v>6.106410939144085E-3</v>
      </c>
      <c r="D919" s="58" t="s">
        <v>52</v>
      </c>
      <c r="E919">
        <v>-99</v>
      </c>
      <c r="F919" t="s">
        <v>61</v>
      </c>
      <c r="G919" t="s">
        <v>845</v>
      </c>
      <c r="H919" t="s">
        <v>48</v>
      </c>
    </row>
    <row r="920" spans="1:8" x14ac:dyDescent="0.25">
      <c r="A920" s="61">
        <v>95849</v>
      </c>
      <c r="B920">
        <v>3441</v>
      </c>
      <c r="C920">
        <v>9.6946948058089705E-2</v>
      </c>
      <c r="D920" s="58" t="s">
        <v>52</v>
      </c>
      <c r="E920">
        <v>-99</v>
      </c>
      <c r="F920" t="s">
        <v>61</v>
      </c>
      <c r="G920" t="s">
        <v>845</v>
      </c>
      <c r="H920" t="s">
        <v>48</v>
      </c>
    </row>
    <row r="921" spans="1:8" x14ac:dyDescent="0.25">
      <c r="A921" s="61">
        <v>95849</v>
      </c>
      <c r="B921">
        <v>2105</v>
      </c>
      <c r="C921">
        <v>1.8139145607417231</v>
      </c>
      <c r="D921" s="58" t="s">
        <v>52</v>
      </c>
      <c r="E921">
        <v>-99</v>
      </c>
      <c r="F921" t="s">
        <v>61</v>
      </c>
      <c r="G921" t="s">
        <v>845</v>
      </c>
      <c r="H921" t="s">
        <v>48</v>
      </c>
    </row>
    <row r="922" spans="1:8" x14ac:dyDescent="0.25">
      <c r="A922" s="61">
        <v>95849</v>
      </c>
      <c r="B922">
        <v>387</v>
      </c>
      <c r="C922">
        <v>7.145629056017952E-2</v>
      </c>
      <c r="D922" s="58" t="s">
        <v>52</v>
      </c>
      <c r="E922">
        <v>-99</v>
      </c>
      <c r="F922" t="s">
        <v>61</v>
      </c>
      <c r="G922" t="s">
        <v>845</v>
      </c>
      <c r="H922" t="s">
        <v>48</v>
      </c>
    </row>
    <row r="923" spans="1:8" x14ac:dyDescent="0.25">
      <c r="A923" s="61">
        <v>95849</v>
      </c>
      <c r="B923">
        <v>3442</v>
      </c>
      <c r="C923">
        <v>0.18167512758303128</v>
      </c>
      <c r="D923" s="58" t="s">
        <v>52</v>
      </c>
      <c r="E923">
        <v>-99</v>
      </c>
      <c r="F923" t="s">
        <v>61</v>
      </c>
      <c r="G923" t="s">
        <v>845</v>
      </c>
      <c r="H923" t="s">
        <v>48</v>
      </c>
    </row>
    <row r="924" spans="1:8" x14ac:dyDescent="0.25">
      <c r="A924" s="61">
        <v>95849</v>
      </c>
      <c r="B924">
        <v>541</v>
      </c>
      <c r="C924">
        <v>0.60659495780362904</v>
      </c>
      <c r="D924" s="58" t="s">
        <v>52</v>
      </c>
      <c r="E924">
        <v>-99</v>
      </c>
      <c r="F924" t="s">
        <v>61</v>
      </c>
      <c r="G924" t="s">
        <v>845</v>
      </c>
      <c r="H924" t="s">
        <v>48</v>
      </c>
    </row>
    <row r="925" spans="1:8" x14ac:dyDescent="0.25">
      <c r="A925" s="61">
        <v>95849</v>
      </c>
      <c r="B925">
        <v>840</v>
      </c>
      <c r="C925">
        <v>1.6936916823200445E-2</v>
      </c>
      <c r="D925" s="58" t="s">
        <v>52</v>
      </c>
      <c r="E925">
        <v>-99</v>
      </c>
      <c r="F925" t="s">
        <v>61</v>
      </c>
      <c r="G925" t="s">
        <v>845</v>
      </c>
      <c r="H925" t="s">
        <v>48</v>
      </c>
    </row>
    <row r="926" spans="1:8" x14ac:dyDescent="0.25">
      <c r="A926" s="61">
        <v>95849</v>
      </c>
      <c r="B926">
        <v>1901</v>
      </c>
      <c r="C926">
        <v>0.29961216009267172</v>
      </c>
      <c r="D926" s="58" t="s">
        <v>52</v>
      </c>
      <c r="E926">
        <v>-99</v>
      </c>
      <c r="F926" t="s">
        <v>61</v>
      </c>
      <c r="G926" t="s">
        <v>845</v>
      </c>
      <c r="H926" t="s">
        <v>48</v>
      </c>
    </row>
    <row r="927" spans="1:8" x14ac:dyDescent="0.25">
      <c r="A927" s="61">
        <v>95849</v>
      </c>
      <c r="B927">
        <v>3030</v>
      </c>
      <c r="C927">
        <v>6.1079377829594732E-3</v>
      </c>
      <c r="D927" s="58" t="s">
        <v>52</v>
      </c>
      <c r="E927">
        <v>-99</v>
      </c>
      <c r="F927" t="s">
        <v>61</v>
      </c>
      <c r="G927" t="s">
        <v>845</v>
      </c>
      <c r="H927" t="s">
        <v>48</v>
      </c>
    </row>
    <row r="928" spans="1:8" x14ac:dyDescent="0.25">
      <c r="A928" s="61">
        <v>95849</v>
      </c>
      <c r="B928">
        <v>992</v>
      </c>
      <c r="C928">
        <v>5.2389225714010154E-2</v>
      </c>
      <c r="D928" s="58" t="s">
        <v>52</v>
      </c>
      <c r="E928">
        <v>-99</v>
      </c>
      <c r="F928" t="s">
        <v>61</v>
      </c>
      <c r="G928" t="s">
        <v>845</v>
      </c>
      <c r="H928" t="s">
        <v>48</v>
      </c>
    </row>
    <row r="929" spans="1:8" x14ac:dyDescent="0.25">
      <c r="A929" s="61">
        <v>95849</v>
      </c>
      <c r="B929">
        <v>698</v>
      </c>
      <c r="C929">
        <v>0.17306493386725261</v>
      </c>
      <c r="D929" s="58" t="s">
        <v>52</v>
      </c>
      <c r="E929">
        <v>-99</v>
      </c>
      <c r="F929" t="s">
        <v>61</v>
      </c>
      <c r="G929" t="s">
        <v>845</v>
      </c>
      <c r="H929" t="s">
        <v>48</v>
      </c>
    </row>
    <row r="930" spans="1:8" x14ac:dyDescent="0.25">
      <c r="A930" s="61">
        <v>95849</v>
      </c>
      <c r="B930">
        <v>3443</v>
      </c>
      <c r="C930">
        <v>5.6827117803737899E-3</v>
      </c>
      <c r="D930" s="58" t="s">
        <v>52</v>
      </c>
      <c r="E930">
        <v>-99</v>
      </c>
      <c r="F930" t="s">
        <v>61</v>
      </c>
      <c r="G930" t="s">
        <v>845</v>
      </c>
      <c r="H930" t="s">
        <v>48</v>
      </c>
    </row>
    <row r="931" spans="1:8" x14ac:dyDescent="0.25">
      <c r="A931" s="61">
        <v>95849</v>
      </c>
      <c r="B931">
        <v>301</v>
      </c>
      <c r="C931">
        <v>0.17374518296710853</v>
      </c>
      <c r="D931" s="58" t="s">
        <v>52</v>
      </c>
      <c r="E931">
        <v>-99</v>
      </c>
      <c r="F931" t="s">
        <v>61</v>
      </c>
      <c r="G931" t="s">
        <v>845</v>
      </c>
      <c r="H931" t="s">
        <v>48</v>
      </c>
    </row>
    <row r="932" spans="1:8" x14ac:dyDescent="0.25">
      <c r="A932" s="61">
        <v>95849</v>
      </c>
      <c r="B932">
        <v>507</v>
      </c>
      <c r="C932">
        <v>0.50741841597406834</v>
      </c>
      <c r="D932" s="58" t="s">
        <v>52</v>
      </c>
      <c r="E932">
        <v>-99</v>
      </c>
      <c r="F932" t="s">
        <v>61</v>
      </c>
      <c r="G932" t="s">
        <v>845</v>
      </c>
      <c r="H932" t="s">
        <v>48</v>
      </c>
    </row>
    <row r="933" spans="1:8" x14ac:dyDescent="0.25">
      <c r="A933" s="61">
        <v>95849</v>
      </c>
      <c r="B933">
        <v>3359</v>
      </c>
      <c r="C933">
        <v>8.2508711138772461E-3</v>
      </c>
      <c r="D933" s="58" t="s">
        <v>52</v>
      </c>
      <c r="E933">
        <v>-99</v>
      </c>
      <c r="F933" t="s">
        <v>61</v>
      </c>
      <c r="G933" t="s">
        <v>845</v>
      </c>
      <c r="H933" t="s">
        <v>48</v>
      </c>
    </row>
    <row r="934" spans="1:8" x14ac:dyDescent="0.25">
      <c r="A934" s="61">
        <v>95849</v>
      </c>
      <c r="B934">
        <v>3444</v>
      </c>
      <c r="C934">
        <v>1.4740471634563348E-2</v>
      </c>
      <c r="D934" s="58" t="s">
        <v>52</v>
      </c>
      <c r="E934">
        <v>-99</v>
      </c>
      <c r="F934" t="s">
        <v>61</v>
      </c>
      <c r="G934" t="s">
        <v>845</v>
      </c>
      <c r="H934" t="s">
        <v>48</v>
      </c>
    </row>
    <row r="935" spans="1:8" x14ac:dyDescent="0.25">
      <c r="A935" s="61">
        <v>95849</v>
      </c>
      <c r="B935">
        <v>3445</v>
      </c>
      <c r="C935">
        <v>2.0939377164839647E-2</v>
      </c>
      <c r="D935" s="58" t="s">
        <v>52</v>
      </c>
      <c r="E935">
        <v>-99</v>
      </c>
      <c r="F935" t="s">
        <v>61</v>
      </c>
      <c r="G935" t="s">
        <v>845</v>
      </c>
      <c r="H935" t="s">
        <v>48</v>
      </c>
    </row>
    <row r="936" spans="1:8" x14ac:dyDescent="0.25">
      <c r="A936" s="61">
        <v>95849</v>
      </c>
      <c r="B936">
        <v>3446</v>
      </c>
      <c r="C936">
        <v>0.31307410093234933</v>
      </c>
      <c r="D936" s="58" t="s">
        <v>52</v>
      </c>
      <c r="E936">
        <v>-99</v>
      </c>
      <c r="F936" t="s">
        <v>61</v>
      </c>
      <c r="G936" t="s">
        <v>845</v>
      </c>
      <c r="H936" t="s">
        <v>48</v>
      </c>
    </row>
    <row r="937" spans="1:8" x14ac:dyDescent="0.25">
      <c r="A937" s="61">
        <v>95849</v>
      </c>
      <c r="B937">
        <v>618</v>
      </c>
      <c r="C937">
        <v>1.8743494497608222</v>
      </c>
      <c r="D937" s="58" t="s">
        <v>52</v>
      </c>
      <c r="E937">
        <v>-99</v>
      </c>
      <c r="F937" t="s">
        <v>61</v>
      </c>
      <c r="G937" t="s">
        <v>845</v>
      </c>
      <c r="H937" t="s">
        <v>48</v>
      </c>
    </row>
    <row r="938" spans="1:8" x14ac:dyDescent="0.25">
      <c r="A938" s="61">
        <v>95849</v>
      </c>
      <c r="B938">
        <v>3447</v>
      </c>
      <c r="C938">
        <v>3.6869621752494246</v>
      </c>
      <c r="D938" s="58" t="s">
        <v>52</v>
      </c>
      <c r="E938">
        <v>-99</v>
      </c>
      <c r="F938" t="s">
        <v>61</v>
      </c>
      <c r="G938" t="s">
        <v>845</v>
      </c>
      <c r="H938" t="s">
        <v>48</v>
      </c>
    </row>
    <row r="939" spans="1:8" x14ac:dyDescent="0.25">
      <c r="A939" s="61">
        <v>95849</v>
      </c>
      <c r="B939">
        <v>3448</v>
      </c>
      <c r="C939">
        <v>1.6371904251305906E-2</v>
      </c>
      <c r="D939" s="58" t="s">
        <v>52</v>
      </c>
      <c r="E939">
        <v>-99</v>
      </c>
      <c r="F939" t="s">
        <v>61</v>
      </c>
      <c r="G939" t="s">
        <v>845</v>
      </c>
      <c r="H939" t="s">
        <v>48</v>
      </c>
    </row>
    <row r="940" spans="1:8" x14ac:dyDescent="0.25">
      <c r="A940" s="61">
        <v>95849</v>
      </c>
      <c r="B940">
        <v>3449</v>
      </c>
      <c r="C940">
        <v>0.53081930644991659</v>
      </c>
      <c r="D940" s="58" t="s">
        <v>52</v>
      </c>
      <c r="E940">
        <v>-99</v>
      </c>
      <c r="F940" t="s">
        <v>61</v>
      </c>
      <c r="G940" t="s">
        <v>845</v>
      </c>
      <c r="H940" t="s">
        <v>48</v>
      </c>
    </row>
    <row r="941" spans="1:8" x14ac:dyDescent="0.25">
      <c r="A941" s="61">
        <v>95849</v>
      </c>
      <c r="B941">
        <v>3450</v>
      </c>
      <c r="C941">
        <v>0.94847136010926514</v>
      </c>
      <c r="D941" s="58" t="s">
        <v>52</v>
      </c>
      <c r="E941">
        <v>-99</v>
      </c>
      <c r="F941" t="s">
        <v>61</v>
      </c>
      <c r="G941" t="s">
        <v>845</v>
      </c>
      <c r="H941" t="s">
        <v>48</v>
      </c>
    </row>
    <row r="942" spans="1:8" x14ac:dyDescent="0.25">
      <c r="A942" s="61">
        <v>95849</v>
      </c>
      <c r="B942">
        <v>3451</v>
      </c>
      <c r="C942">
        <v>4.4769471473213682E-2</v>
      </c>
      <c r="D942" s="58" t="s">
        <v>52</v>
      </c>
      <c r="E942">
        <v>-99</v>
      </c>
      <c r="F942" t="s">
        <v>61</v>
      </c>
      <c r="G942" t="s">
        <v>845</v>
      </c>
      <c r="H942" t="s">
        <v>48</v>
      </c>
    </row>
    <row r="943" spans="1:8" x14ac:dyDescent="0.25">
      <c r="A943" s="61">
        <v>95849</v>
      </c>
      <c r="B943">
        <v>3452</v>
      </c>
      <c r="C943">
        <v>3.6687284456856538E-3</v>
      </c>
      <c r="D943" s="58" t="s">
        <v>52</v>
      </c>
      <c r="E943">
        <v>-99</v>
      </c>
      <c r="F943" t="s">
        <v>61</v>
      </c>
      <c r="G943" t="s">
        <v>845</v>
      </c>
      <c r="H943" t="s">
        <v>48</v>
      </c>
    </row>
    <row r="944" spans="1:8" x14ac:dyDescent="0.25">
      <c r="A944" s="61">
        <v>95849</v>
      </c>
      <c r="B944">
        <v>3402</v>
      </c>
      <c r="C944">
        <v>0.40143825006711631</v>
      </c>
      <c r="D944" s="58" t="s">
        <v>52</v>
      </c>
      <c r="E944">
        <v>-99</v>
      </c>
      <c r="F944" t="s">
        <v>61</v>
      </c>
      <c r="G944" t="s">
        <v>845</v>
      </c>
      <c r="H944" t="s">
        <v>48</v>
      </c>
    </row>
    <row r="945" spans="1:8" x14ac:dyDescent="0.25">
      <c r="A945" s="61">
        <v>95849</v>
      </c>
      <c r="B945">
        <v>3453</v>
      </c>
      <c r="C945">
        <v>0.86796249292784866</v>
      </c>
      <c r="D945" s="58" t="s">
        <v>52</v>
      </c>
      <c r="E945">
        <v>-99</v>
      </c>
      <c r="F945" t="s">
        <v>61</v>
      </c>
      <c r="G945" t="s">
        <v>845</v>
      </c>
      <c r="H945" t="s">
        <v>48</v>
      </c>
    </row>
    <row r="946" spans="1:8" x14ac:dyDescent="0.25">
      <c r="A946" s="61">
        <v>95849</v>
      </c>
      <c r="B946">
        <v>3454</v>
      </c>
      <c r="C946">
        <v>0.1322483806718788</v>
      </c>
      <c r="D946" s="58" t="s">
        <v>52</v>
      </c>
      <c r="E946">
        <v>-99</v>
      </c>
      <c r="F946" t="s">
        <v>61</v>
      </c>
      <c r="G946" t="s">
        <v>845</v>
      </c>
      <c r="H946" t="s">
        <v>48</v>
      </c>
    </row>
    <row r="947" spans="1:8" x14ac:dyDescent="0.25">
      <c r="A947" s="61">
        <v>95849</v>
      </c>
      <c r="B947">
        <v>1018</v>
      </c>
      <c r="C947">
        <v>4.0903342212248506E-2</v>
      </c>
      <c r="D947" s="58" t="s">
        <v>52</v>
      </c>
      <c r="E947">
        <v>-99</v>
      </c>
      <c r="F947" t="s">
        <v>61</v>
      </c>
      <c r="G947" t="s">
        <v>845</v>
      </c>
      <c r="H947" t="s">
        <v>48</v>
      </c>
    </row>
    <row r="948" spans="1:8" x14ac:dyDescent="0.25">
      <c r="A948" s="61">
        <v>95849</v>
      </c>
      <c r="B948">
        <v>3455</v>
      </c>
      <c r="C948">
        <v>0.42729125974649856</v>
      </c>
      <c r="D948" s="58" t="s">
        <v>52</v>
      </c>
      <c r="E948">
        <v>-99</v>
      </c>
      <c r="F948" t="s">
        <v>61</v>
      </c>
      <c r="G948" t="s">
        <v>845</v>
      </c>
      <c r="H948" t="s">
        <v>48</v>
      </c>
    </row>
    <row r="949" spans="1:8" x14ac:dyDescent="0.25">
      <c r="A949" s="61">
        <v>95849</v>
      </c>
      <c r="B949">
        <v>486</v>
      </c>
      <c r="C949">
        <v>3.2290657330244686E-2</v>
      </c>
      <c r="D949" s="58" t="s">
        <v>52</v>
      </c>
      <c r="E949">
        <v>-99</v>
      </c>
      <c r="F949" t="s">
        <v>61</v>
      </c>
      <c r="G949" t="s">
        <v>845</v>
      </c>
      <c r="H949" t="s">
        <v>48</v>
      </c>
    </row>
    <row r="950" spans="1:8" x14ac:dyDescent="0.25">
      <c r="A950" s="61">
        <v>95849</v>
      </c>
      <c r="B950">
        <v>3456</v>
      </c>
      <c r="C950">
        <v>6.4574644763822145E-2</v>
      </c>
      <c r="D950" s="58" t="s">
        <v>52</v>
      </c>
      <c r="E950">
        <v>-99</v>
      </c>
      <c r="F950" t="s">
        <v>61</v>
      </c>
      <c r="G950" t="s">
        <v>845</v>
      </c>
      <c r="H950" t="s">
        <v>48</v>
      </c>
    </row>
    <row r="951" spans="1:8" x14ac:dyDescent="0.25">
      <c r="A951" s="61">
        <v>95849</v>
      </c>
      <c r="B951">
        <v>3457</v>
      </c>
      <c r="C951">
        <v>5.950632689874058E-3</v>
      </c>
      <c r="D951" s="58" t="s">
        <v>52</v>
      </c>
      <c r="E951">
        <v>-99</v>
      </c>
      <c r="F951" t="s">
        <v>61</v>
      </c>
      <c r="G951" t="s">
        <v>845</v>
      </c>
      <c r="H951" t="s">
        <v>48</v>
      </c>
    </row>
    <row r="952" spans="1:8" x14ac:dyDescent="0.25">
      <c r="A952" s="61">
        <v>95849</v>
      </c>
      <c r="B952">
        <v>3458</v>
      </c>
      <c r="C952">
        <v>1.6847395559498195E-2</v>
      </c>
      <c r="D952" s="58" t="s">
        <v>52</v>
      </c>
      <c r="E952">
        <v>-99</v>
      </c>
      <c r="F952" t="s">
        <v>61</v>
      </c>
      <c r="G952" t="s">
        <v>845</v>
      </c>
      <c r="H952" t="s">
        <v>48</v>
      </c>
    </row>
    <row r="953" spans="1:8" x14ac:dyDescent="0.25">
      <c r="A953" s="61">
        <v>95849</v>
      </c>
      <c r="B953">
        <v>3459</v>
      </c>
      <c r="C953">
        <v>8.3444425317003149E-2</v>
      </c>
      <c r="D953" s="58" t="s">
        <v>52</v>
      </c>
      <c r="E953">
        <v>-99</v>
      </c>
      <c r="F953" t="s">
        <v>61</v>
      </c>
      <c r="G953" t="s">
        <v>845</v>
      </c>
      <c r="H953" t="s">
        <v>48</v>
      </c>
    </row>
    <row r="954" spans="1:8" x14ac:dyDescent="0.25">
      <c r="A954" s="61">
        <v>95849</v>
      </c>
      <c r="B954">
        <v>485</v>
      </c>
      <c r="C954">
        <v>0.14812675274991058</v>
      </c>
      <c r="D954" s="58" t="s">
        <v>52</v>
      </c>
      <c r="E954">
        <v>-99</v>
      </c>
      <c r="F954" t="s">
        <v>61</v>
      </c>
      <c r="G954" t="s">
        <v>845</v>
      </c>
      <c r="H954" t="s">
        <v>48</v>
      </c>
    </row>
    <row r="955" spans="1:8" x14ac:dyDescent="0.25">
      <c r="A955" s="61">
        <v>95849</v>
      </c>
      <c r="B955">
        <v>3460</v>
      </c>
      <c r="C955">
        <v>3.6964004808345496E-3</v>
      </c>
      <c r="D955" s="58" t="s">
        <v>52</v>
      </c>
      <c r="E955">
        <v>-99</v>
      </c>
      <c r="F955" t="s">
        <v>61</v>
      </c>
      <c r="G955" t="s">
        <v>845</v>
      </c>
      <c r="H955" t="s">
        <v>48</v>
      </c>
    </row>
    <row r="956" spans="1:8" x14ac:dyDescent="0.25">
      <c r="A956" s="61">
        <v>95849</v>
      </c>
      <c r="B956">
        <v>716</v>
      </c>
      <c r="C956">
        <v>0.34383277139435364</v>
      </c>
      <c r="D956" s="58" t="s">
        <v>52</v>
      </c>
      <c r="E956">
        <v>-99</v>
      </c>
      <c r="F956" t="s">
        <v>61</v>
      </c>
      <c r="G956" t="s">
        <v>845</v>
      </c>
      <c r="H956" t="s">
        <v>48</v>
      </c>
    </row>
    <row r="957" spans="1:8" x14ac:dyDescent="0.25">
      <c r="A957" s="61">
        <v>95849</v>
      </c>
      <c r="B957">
        <v>326</v>
      </c>
      <c r="C957">
        <v>0.26899894159413329</v>
      </c>
      <c r="D957" s="58" t="s">
        <v>52</v>
      </c>
      <c r="E957">
        <v>-99</v>
      </c>
      <c r="F957" t="s">
        <v>61</v>
      </c>
      <c r="G957" t="s">
        <v>845</v>
      </c>
      <c r="H957" t="s">
        <v>48</v>
      </c>
    </row>
    <row r="958" spans="1:8" x14ac:dyDescent="0.25">
      <c r="A958" s="61">
        <v>95849</v>
      </c>
      <c r="B958">
        <v>1762</v>
      </c>
      <c r="C958">
        <v>0.17154652787294916</v>
      </c>
      <c r="D958" s="58" t="s">
        <v>52</v>
      </c>
      <c r="E958">
        <v>-99</v>
      </c>
      <c r="F958" t="s">
        <v>61</v>
      </c>
      <c r="G958" t="s">
        <v>845</v>
      </c>
      <c r="H958" t="s">
        <v>48</v>
      </c>
    </row>
    <row r="959" spans="1:8" x14ac:dyDescent="0.25">
      <c r="A959" s="61">
        <v>95849</v>
      </c>
      <c r="B959">
        <v>3461</v>
      </c>
      <c r="C959">
        <v>0.56468309507121617</v>
      </c>
      <c r="D959" s="58" t="s">
        <v>52</v>
      </c>
      <c r="E959">
        <v>-99</v>
      </c>
      <c r="F959" t="s">
        <v>61</v>
      </c>
      <c r="G959" t="s">
        <v>845</v>
      </c>
      <c r="H959" t="s">
        <v>48</v>
      </c>
    </row>
    <row r="960" spans="1:8" x14ac:dyDescent="0.25">
      <c r="A960" s="61">
        <v>95849</v>
      </c>
      <c r="B960">
        <v>2206</v>
      </c>
      <c r="C960">
        <v>2.1746314121272446E-2</v>
      </c>
      <c r="D960" s="58" t="s">
        <v>52</v>
      </c>
      <c r="E960">
        <v>-99</v>
      </c>
      <c r="F960" t="s">
        <v>61</v>
      </c>
      <c r="G960" t="s">
        <v>845</v>
      </c>
      <c r="H960" t="s">
        <v>48</v>
      </c>
    </row>
    <row r="961" spans="1:8" x14ac:dyDescent="0.25">
      <c r="A961" s="61">
        <v>95849</v>
      </c>
      <c r="B961">
        <v>3462</v>
      </c>
      <c r="C961">
        <v>0.29827014473914609</v>
      </c>
      <c r="D961" s="58" t="s">
        <v>52</v>
      </c>
      <c r="E961">
        <v>-99</v>
      </c>
      <c r="F961" t="s">
        <v>61</v>
      </c>
      <c r="G961" t="s">
        <v>845</v>
      </c>
      <c r="H961" t="s">
        <v>48</v>
      </c>
    </row>
    <row r="962" spans="1:8" x14ac:dyDescent="0.25">
      <c r="A962" s="61">
        <v>95849</v>
      </c>
      <c r="B962">
        <v>947</v>
      </c>
      <c r="C962">
        <v>2.4235471341359673</v>
      </c>
      <c r="D962" s="58" t="s">
        <v>52</v>
      </c>
      <c r="E962">
        <v>-99</v>
      </c>
      <c r="F962" t="s">
        <v>61</v>
      </c>
      <c r="G962" t="s">
        <v>845</v>
      </c>
      <c r="H962" t="s">
        <v>48</v>
      </c>
    </row>
    <row r="963" spans="1:8" x14ac:dyDescent="0.25">
      <c r="A963" s="61">
        <v>95849</v>
      </c>
      <c r="B963">
        <v>3369</v>
      </c>
      <c r="C963">
        <v>2.6186512789844048</v>
      </c>
      <c r="D963" s="58" t="s">
        <v>52</v>
      </c>
      <c r="E963">
        <v>-99</v>
      </c>
      <c r="F963" t="s">
        <v>61</v>
      </c>
      <c r="G963" t="s">
        <v>845</v>
      </c>
      <c r="H963" t="s">
        <v>48</v>
      </c>
    </row>
    <row r="964" spans="1:8" x14ac:dyDescent="0.25">
      <c r="A964" s="61">
        <v>95849</v>
      </c>
      <c r="B964">
        <v>3358</v>
      </c>
      <c r="C964">
        <v>4.6265722160153802E-2</v>
      </c>
      <c r="D964" s="58" t="s">
        <v>52</v>
      </c>
      <c r="E964">
        <v>-99</v>
      </c>
      <c r="F964" t="s">
        <v>61</v>
      </c>
      <c r="G964" t="s">
        <v>845</v>
      </c>
      <c r="H964" t="s">
        <v>48</v>
      </c>
    </row>
    <row r="965" spans="1:8" x14ac:dyDescent="0.25">
      <c r="A965" s="61">
        <v>95849</v>
      </c>
      <c r="B965">
        <v>3463</v>
      </c>
      <c r="C965">
        <v>6.9794039806426349E-4</v>
      </c>
      <c r="D965" s="58" t="s">
        <v>52</v>
      </c>
      <c r="E965">
        <v>-99</v>
      </c>
      <c r="F965" t="s">
        <v>61</v>
      </c>
      <c r="G965" t="s">
        <v>845</v>
      </c>
      <c r="H965" t="s">
        <v>48</v>
      </c>
    </row>
    <row r="966" spans="1:8" x14ac:dyDescent="0.25">
      <c r="A966" s="61">
        <v>95849</v>
      </c>
      <c r="B966">
        <v>3464</v>
      </c>
      <c r="C966">
        <v>1.7072805922770016E-3</v>
      </c>
      <c r="D966" s="58" t="s">
        <v>52</v>
      </c>
      <c r="E966">
        <v>-99</v>
      </c>
      <c r="F966" t="s">
        <v>61</v>
      </c>
      <c r="G966" t="s">
        <v>845</v>
      </c>
      <c r="H966" t="s">
        <v>48</v>
      </c>
    </row>
    <row r="967" spans="1:8" x14ac:dyDescent="0.25">
      <c r="A967" s="61">
        <v>95849</v>
      </c>
      <c r="B967">
        <v>1820</v>
      </c>
      <c r="C967">
        <v>1.5973880176694382</v>
      </c>
      <c r="D967" s="58" t="s">
        <v>52</v>
      </c>
      <c r="E967">
        <v>-99</v>
      </c>
      <c r="F967" t="s">
        <v>61</v>
      </c>
      <c r="G967" t="s">
        <v>845</v>
      </c>
      <c r="H967" t="s">
        <v>48</v>
      </c>
    </row>
    <row r="968" spans="1:8" x14ac:dyDescent="0.25">
      <c r="A968" s="61">
        <v>95849</v>
      </c>
      <c r="B968">
        <v>3465</v>
      </c>
      <c r="C968">
        <v>0.80725437922599574</v>
      </c>
      <c r="D968" s="58" t="s">
        <v>52</v>
      </c>
      <c r="E968">
        <v>-99</v>
      </c>
      <c r="F968" t="s">
        <v>61</v>
      </c>
      <c r="G968" t="s">
        <v>845</v>
      </c>
      <c r="H968" t="s">
        <v>48</v>
      </c>
    </row>
    <row r="969" spans="1:8" x14ac:dyDescent="0.25">
      <c r="A969" s="61">
        <v>95849</v>
      </c>
      <c r="B969">
        <v>611</v>
      </c>
      <c r="C969">
        <v>7.8150697088649773E-2</v>
      </c>
      <c r="D969" s="58" t="s">
        <v>52</v>
      </c>
      <c r="E969">
        <v>-99</v>
      </c>
      <c r="F969" t="s">
        <v>61</v>
      </c>
      <c r="G969" t="s">
        <v>845</v>
      </c>
      <c r="H969" t="s">
        <v>48</v>
      </c>
    </row>
    <row r="970" spans="1:8" x14ac:dyDescent="0.25">
      <c r="A970" s="61">
        <v>95849</v>
      </c>
      <c r="B970">
        <v>410</v>
      </c>
      <c r="C970">
        <v>7.9144350971664432E-2</v>
      </c>
      <c r="D970" s="58" t="s">
        <v>52</v>
      </c>
      <c r="E970">
        <v>-99</v>
      </c>
      <c r="F970" t="s">
        <v>61</v>
      </c>
      <c r="G970" t="s">
        <v>845</v>
      </c>
      <c r="H970" t="s">
        <v>48</v>
      </c>
    </row>
    <row r="971" spans="1:8" x14ac:dyDescent="0.25">
      <c r="A971" s="61">
        <v>95849</v>
      </c>
      <c r="B971">
        <v>3466</v>
      </c>
      <c r="C971">
        <v>1.3133749779569839E-2</v>
      </c>
      <c r="D971" s="58" t="s">
        <v>52</v>
      </c>
      <c r="E971">
        <v>-99</v>
      </c>
      <c r="F971" t="s">
        <v>61</v>
      </c>
      <c r="G971" t="s">
        <v>845</v>
      </c>
      <c r="H971" t="s">
        <v>48</v>
      </c>
    </row>
    <row r="972" spans="1:8" x14ac:dyDescent="0.25">
      <c r="A972" s="61">
        <v>95849</v>
      </c>
      <c r="B972">
        <v>3033</v>
      </c>
      <c r="C972">
        <v>0.15474039727656688</v>
      </c>
      <c r="D972" s="58" t="s">
        <v>52</v>
      </c>
      <c r="E972">
        <v>-99</v>
      </c>
      <c r="F972" t="s">
        <v>61</v>
      </c>
      <c r="G972" t="s">
        <v>845</v>
      </c>
      <c r="H972" t="s">
        <v>48</v>
      </c>
    </row>
    <row r="973" spans="1:8" x14ac:dyDescent="0.25">
      <c r="A973" s="61">
        <v>95849</v>
      </c>
      <c r="B973">
        <v>547</v>
      </c>
      <c r="C973">
        <v>0.19867532806436958</v>
      </c>
      <c r="D973" s="58" t="s">
        <v>52</v>
      </c>
      <c r="E973">
        <v>-99</v>
      </c>
      <c r="F973" t="s">
        <v>61</v>
      </c>
      <c r="G973" t="s">
        <v>845</v>
      </c>
      <c r="H973" t="s">
        <v>48</v>
      </c>
    </row>
    <row r="974" spans="1:8" x14ac:dyDescent="0.25">
      <c r="A974" s="61">
        <v>95849</v>
      </c>
      <c r="B974">
        <v>3467</v>
      </c>
      <c r="C974">
        <v>0.16426629548057464</v>
      </c>
      <c r="D974" s="58" t="s">
        <v>52</v>
      </c>
      <c r="E974">
        <v>-99</v>
      </c>
      <c r="F974" t="s">
        <v>61</v>
      </c>
      <c r="G974" t="s">
        <v>845</v>
      </c>
      <c r="H974" t="s">
        <v>48</v>
      </c>
    </row>
    <row r="975" spans="1:8" x14ac:dyDescent="0.25">
      <c r="A975" s="61">
        <v>95849</v>
      </c>
      <c r="B975">
        <v>315</v>
      </c>
      <c r="C975">
        <v>0.21713044998137138</v>
      </c>
      <c r="D975" s="58" t="s">
        <v>52</v>
      </c>
      <c r="E975">
        <v>-99</v>
      </c>
      <c r="F975" t="s">
        <v>61</v>
      </c>
      <c r="G975" t="s">
        <v>845</v>
      </c>
      <c r="H975" t="s">
        <v>48</v>
      </c>
    </row>
    <row r="976" spans="1:8" x14ac:dyDescent="0.25">
      <c r="A976" s="61">
        <v>95849</v>
      </c>
      <c r="B976">
        <v>2499</v>
      </c>
      <c r="C976">
        <v>0.28407170265904563</v>
      </c>
      <c r="D976" s="58" t="s">
        <v>52</v>
      </c>
      <c r="E976">
        <v>-99</v>
      </c>
      <c r="F976" t="s">
        <v>61</v>
      </c>
      <c r="G976" t="s">
        <v>845</v>
      </c>
      <c r="H976" t="s">
        <v>48</v>
      </c>
    </row>
    <row r="977" spans="1:8" x14ac:dyDescent="0.25">
      <c r="A977" s="61">
        <v>95849</v>
      </c>
      <c r="B977">
        <v>588</v>
      </c>
      <c r="C977">
        <v>2.9204825619143815</v>
      </c>
      <c r="D977" s="58" t="s">
        <v>52</v>
      </c>
      <c r="E977">
        <v>-99</v>
      </c>
      <c r="F977" t="s">
        <v>61</v>
      </c>
      <c r="G977" t="s">
        <v>845</v>
      </c>
      <c r="H977" t="s">
        <v>48</v>
      </c>
    </row>
    <row r="978" spans="1:8" x14ac:dyDescent="0.25">
      <c r="A978" s="61">
        <v>95849</v>
      </c>
      <c r="B978">
        <v>3468</v>
      </c>
      <c r="C978">
        <v>2.4175241370852637E-2</v>
      </c>
      <c r="D978" s="58" t="s">
        <v>52</v>
      </c>
      <c r="E978">
        <v>-99</v>
      </c>
      <c r="F978" t="s">
        <v>61</v>
      </c>
      <c r="G978" t="s">
        <v>845</v>
      </c>
      <c r="H978" t="s">
        <v>48</v>
      </c>
    </row>
    <row r="979" spans="1:8" x14ac:dyDescent="0.25">
      <c r="A979" s="61">
        <v>95849</v>
      </c>
      <c r="B979">
        <v>646</v>
      </c>
      <c r="C979">
        <v>1.8628579410450037</v>
      </c>
      <c r="D979" s="58" t="s">
        <v>52</v>
      </c>
      <c r="E979">
        <v>-99</v>
      </c>
      <c r="F979" t="s">
        <v>61</v>
      </c>
      <c r="G979" t="s">
        <v>845</v>
      </c>
      <c r="H979" t="s">
        <v>48</v>
      </c>
    </row>
    <row r="980" spans="1:8" x14ac:dyDescent="0.25">
      <c r="A980" s="61">
        <v>95849</v>
      </c>
      <c r="B980">
        <v>556</v>
      </c>
      <c r="C980">
        <v>6.9372148752174276E-2</v>
      </c>
      <c r="D980" s="58" t="s">
        <v>52</v>
      </c>
      <c r="E980">
        <v>-99</v>
      </c>
      <c r="F980" t="s">
        <v>61</v>
      </c>
      <c r="G980" t="s">
        <v>845</v>
      </c>
      <c r="H980" t="s">
        <v>48</v>
      </c>
    </row>
    <row r="981" spans="1:8" x14ac:dyDescent="0.25">
      <c r="A981" s="61">
        <v>95849</v>
      </c>
      <c r="B981">
        <v>955</v>
      </c>
      <c r="C981">
        <v>1.1819217614721191</v>
      </c>
      <c r="D981" s="58" t="s">
        <v>52</v>
      </c>
      <c r="E981">
        <v>-99</v>
      </c>
      <c r="F981" t="s">
        <v>61</v>
      </c>
      <c r="G981" t="s">
        <v>845</v>
      </c>
      <c r="H981" t="s">
        <v>48</v>
      </c>
    </row>
    <row r="982" spans="1:8" x14ac:dyDescent="0.25">
      <c r="A982" s="61">
        <v>95849</v>
      </c>
      <c r="B982">
        <v>3469</v>
      </c>
      <c r="C982">
        <v>5.433313897160208E-2</v>
      </c>
      <c r="D982" s="58" t="s">
        <v>52</v>
      </c>
      <c r="E982">
        <v>-99</v>
      </c>
      <c r="F982" t="s">
        <v>61</v>
      </c>
      <c r="G982" t="s">
        <v>845</v>
      </c>
      <c r="H982" t="s">
        <v>48</v>
      </c>
    </row>
    <row r="983" spans="1:8" x14ac:dyDescent="0.25">
      <c r="A983" s="61">
        <v>95849</v>
      </c>
      <c r="B983">
        <v>3470</v>
      </c>
      <c r="C983">
        <v>3.3577907206918368E-2</v>
      </c>
      <c r="D983" s="58" t="s">
        <v>52</v>
      </c>
      <c r="E983">
        <v>-99</v>
      </c>
      <c r="F983" t="s">
        <v>61</v>
      </c>
      <c r="G983" t="s">
        <v>845</v>
      </c>
      <c r="H983" t="s">
        <v>48</v>
      </c>
    </row>
    <row r="984" spans="1:8" x14ac:dyDescent="0.25">
      <c r="A984" s="61">
        <v>95849</v>
      </c>
      <c r="B984">
        <v>3471</v>
      </c>
      <c r="C984">
        <v>0.18370181184745746</v>
      </c>
      <c r="D984" s="58" t="s">
        <v>52</v>
      </c>
      <c r="E984">
        <v>-99</v>
      </c>
      <c r="F984" t="s">
        <v>61</v>
      </c>
      <c r="G984" t="s">
        <v>845</v>
      </c>
      <c r="H984" t="s">
        <v>48</v>
      </c>
    </row>
    <row r="985" spans="1:8" x14ac:dyDescent="0.25">
      <c r="A985" s="61">
        <v>95849</v>
      </c>
      <c r="B985">
        <v>3077</v>
      </c>
      <c r="C985">
        <v>0.10717479261617208</v>
      </c>
      <c r="D985" s="58" t="s">
        <v>52</v>
      </c>
      <c r="E985">
        <v>-99</v>
      </c>
      <c r="F985" t="s">
        <v>61</v>
      </c>
      <c r="G985" t="s">
        <v>845</v>
      </c>
      <c r="H985" t="s">
        <v>48</v>
      </c>
    </row>
    <row r="986" spans="1:8" x14ac:dyDescent="0.25">
      <c r="A986" s="61">
        <v>95849</v>
      </c>
      <c r="B986">
        <v>3472</v>
      </c>
      <c r="C986">
        <v>8.6714281887958738E-2</v>
      </c>
      <c r="D986" s="58" t="s">
        <v>52</v>
      </c>
      <c r="E986">
        <v>-99</v>
      </c>
      <c r="F986" t="s">
        <v>61</v>
      </c>
      <c r="G986" t="s">
        <v>845</v>
      </c>
      <c r="H986" t="s">
        <v>48</v>
      </c>
    </row>
    <row r="987" spans="1:8" x14ac:dyDescent="0.25">
      <c r="A987" s="61">
        <v>95849</v>
      </c>
      <c r="B987">
        <v>2426</v>
      </c>
      <c r="C987">
        <v>0.6692638604052441</v>
      </c>
      <c r="D987" s="58" t="s">
        <v>52</v>
      </c>
      <c r="E987">
        <v>-99</v>
      </c>
      <c r="F987" t="s">
        <v>61</v>
      </c>
      <c r="G987" t="s">
        <v>845</v>
      </c>
      <c r="H987" t="s">
        <v>48</v>
      </c>
    </row>
    <row r="988" spans="1:8" x14ac:dyDescent="0.25">
      <c r="A988" s="61">
        <v>95849</v>
      </c>
      <c r="B988">
        <v>3368</v>
      </c>
      <c r="C988">
        <v>1.5040335201544253</v>
      </c>
      <c r="D988" s="58" t="s">
        <v>52</v>
      </c>
      <c r="E988">
        <v>-99</v>
      </c>
      <c r="F988" t="s">
        <v>61</v>
      </c>
      <c r="G988" t="s">
        <v>845</v>
      </c>
      <c r="H988" t="s">
        <v>48</v>
      </c>
    </row>
    <row r="989" spans="1:8" x14ac:dyDescent="0.25">
      <c r="A989" s="61">
        <v>95849</v>
      </c>
      <c r="B989">
        <v>3473</v>
      </c>
      <c r="C989">
        <v>0.55226342603604328</v>
      </c>
      <c r="D989" s="58" t="s">
        <v>52</v>
      </c>
      <c r="E989">
        <v>-99</v>
      </c>
      <c r="F989" t="s">
        <v>61</v>
      </c>
      <c r="G989" t="s">
        <v>845</v>
      </c>
      <c r="H989" t="s">
        <v>48</v>
      </c>
    </row>
    <row r="990" spans="1:8" x14ac:dyDescent="0.25">
      <c r="A990" s="61">
        <v>95849</v>
      </c>
      <c r="B990">
        <v>847</v>
      </c>
      <c r="C990">
        <v>9.8839832588167344E-3</v>
      </c>
      <c r="D990" s="58" t="s">
        <v>52</v>
      </c>
      <c r="E990">
        <v>-99</v>
      </c>
      <c r="F990" t="s">
        <v>61</v>
      </c>
      <c r="G990" t="s">
        <v>845</v>
      </c>
      <c r="H990" t="s">
        <v>48</v>
      </c>
    </row>
    <row r="991" spans="1:8" x14ac:dyDescent="0.25">
      <c r="A991" s="61">
        <v>95849</v>
      </c>
      <c r="B991">
        <v>330</v>
      </c>
      <c r="C991">
        <v>8.9275361487770835E-2</v>
      </c>
      <c r="D991" s="58" t="s">
        <v>52</v>
      </c>
      <c r="E991">
        <v>-99</v>
      </c>
      <c r="F991" t="s">
        <v>61</v>
      </c>
      <c r="G991" t="s">
        <v>845</v>
      </c>
      <c r="H991" t="s">
        <v>48</v>
      </c>
    </row>
    <row r="992" spans="1:8" x14ac:dyDescent="0.25">
      <c r="A992" s="61">
        <v>95849</v>
      </c>
      <c r="B992">
        <v>3401</v>
      </c>
      <c r="C992">
        <v>0.51095406390920273</v>
      </c>
      <c r="D992" s="58" t="s">
        <v>52</v>
      </c>
      <c r="E992">
        <v>-99</v>
      </c>
      <c r="F992" t="s">
        <v>61</v>
      </c>
      <c r="G992" t="s">
        <v>845</v>
      </c>
      <c r="H992" t="s">
        <v>48</v>
      </c>
    </row>
    <row r="993" spans="1:8" x14ac:dyDescent="0.25">
      <c r="A993" s="61">
        <v>95849</v>
      </c>
      <c r="B993">
        <v>969</v>
      </c>
      <c r="C993">
        <v>0.10143185086529125</v>
      </c>
      <c r="D993" s="58" t="s">
        <v>52</v>
      </c>
      <c r="E993">
        <v>-99</v>
      </c>
      <c r="F993" t="s">
        <v>61</v>
      </c>
      <c r="G993" t="s">
        <v>845</v>
      </c>
      <c r="H993" t="s">
        <v>48</v>
      </c>
    </row>
    <row r="994" spans="1:8" x14ac:dyDescent="0.25">
      <c r="A994" s="61">
        <v>95849</v>
      </c>
      <c r="B994">
        <v>2758</v>
      </c>
      <c r="C994">
        <v>2.5141612965692312E-2</v>
      </c>
      <c r="D994" s="58" t="s">
        <v>52</v>
      </c>
      <c r="E994">
        <v>-99</v>
      </c>
      <c r="F994" t="s">
        <v>61</v>
      </c>
      <c r="G994" t="s">
        <v>845</v>
      </c>
      <c r="H994" t="s">
        <v>48</v>
      </c>
    </row>
    <row r="995" spans="1:8" x14ac:dyDescent="0.25">
      <c r="A995" s="61">
        <v>95849</v>
      </c>
      <c r="B995">
        <v>2332</v>
      </c>
      <c r="C995">
        <v>0.11476320637865269</v>
      </c>
      <c r="D995" s="58" t="s">
        <v>52</v>
      </c>
      <c r="E995">
        <v>-99</v>
      </c>
      <c r="F995" t="s">
        <v>61</v>
      </c>
      <c r="G995" t="s">
        <v>845</v>
      </c>
      <c r="H995" t="s">
        <v>48</v>
      </c>
    </row>
    <row r="996" spans="1:8" x14ac:dyDescent="0.25">
      <c r="A996" s="61">
        <v>95849</v>
      </c>
      <c r="B996">
        <v>997</v>
      </c>
      <c r="C996">
        <v>6.9002090027444609E-3</v>
      </c>
      <c r="D996" s="58" t="s">
        <v>52</v>
      </c>
      <c r="E996">
        <v>-99</v>
      </c>
      <c r="F996" t="s">
        <v>61</v>
      </c>
      <c r="G996" t="s">
        <v>845</v>
      </c>
      <c r="H996" t="s">
        <v>48</v>
      </c>
    </row>
    <row r="997" spans="1:8" x14ac:dyDescent="0.25">
      <c r="A997" s="61">
        <v>95849</v>
      </c>
      <c r="B997">
        <v>3474</v>
      </c>
      <c r="C997">
        <v>4.5741829903013696E-2</v>
      </c>
      <c r="D997" s="58" t="s">
        <v>52</v>
      </c>
      <c r="E997">
        <v>-99</v>
      </c>
      <c r="F997" t="s">
        <v>61</v>
      </c>
      <c r="G997" t="s">
        <v>845</v>
      </c>
      <c r="H997" t="s">
        <v>48</v>
      </c>
    </row>
    <row r="998" spans="1:8" x14ac:dyDescent="0.25">
      <c r="A998" s="61">
        <v>95849</v>
      </c>
      <c r="B998">
        <v>935</v>
      </c>
      <c r="C998">
        <v>0.49797609237890283</v>
      </c>
      <c r="D998" s="58" t="s">
        <v>52</v>
      </c>
      <c r="E998">
        <v>-99</v>
      </c>
      <c r="F998" t="s">
        <v>61</v>
      </c>
      <c r="G998" t="s">
        <v>845</v>
      </c>
      <c r="H998" t="s">
        <v>48</v>
      </c>
    </row>
    <row r="999" spans="1:8" x14ac:dyDescent="0.25">
      <c r="A999" s="61">
        <v>95849</v>
      </c>
      <c r="B999">
        <v>3367</v>
      </c>
      <c r="C999">
        <v>0.57874073402546744</v>
      </c>
      <c r="D999" s="58" t="s">
        <v>52</v>
      </c>
      <c r="E999">
        <v>-99</v>
      </c>
      <c r="F999" t="s">
        <v>61</v>
      </c>
      <c r="G999" t="s">
        <v>845</v>
      </c>
      <c r="H999" t="s">
        <v>48</v>
      </c>
    </row>
    <row r="1000" spans="1:8" x14ac:dyDescent="0.25">
      <c r="A1000" s="61">
        <v>95849</v>
      </c>
      <c r="B1000">
        <v>3357</v>
      </c>
      <c r="C1000">
        <v>8.084967479305169E-2</v>
      </c>
      <c r="D1000" s="58" t="s">
        <v>52</v>
      </c>
      <c r="E1000">
        <v>-99</v>
      </c>
      <c r="F1000" t="s">
        <v>61</v>
      </c>
      <c r="G1000" t="s">
        <v>845</v>
      </c>
      <c r="H1000" t="s">
        <v>48</v>
      </c>
    </row>
    <row r="1001" spans="1:8" x14ac:dyDescent="0.25">
      <c r="A1001" s="61">
        <v>95849</v>
      </c>
      <c r="B1001">
        <v>3475</v>
      </c>
      <c r="C1001">
        <v>3.6541872673490995E-2</v>
      </c>
      <c r="D1001" s="58" t="s">
        <v>52</v>
      </c>
      <c r="E1001">
        <v>-99</v>
      </c>
      <c r="F1001" t="s">
        <v>61</v>
      </c>
      <c r="G1001" t="s">
        <v>845</v>
      </c>
      <c r="H1001" t="s">
        <v>48</v>
      </c>
    </row>
    <row r="1002" spans="1:8" x14ac:dyDescent="0.25">
      <c r="A1002" s="61">
        <v>95849</v>
      </c>
      <c r="B1002">
        <v>3366</v>
      </c>
      <c r="C1002">
        <v>5.1311675781349965E-2</v>
      </c>
      <c r="D1002" s="58" t="s">
        <v>52</v>
      </c>
      <c r="E1002">
        <v>-99</v>
      </c>
      <c r="F1002" t="s">
        <v>61</v>
      </c>
      <c r="G1002" t="s">
        <v>845</v>
      </c>
      <c r="H1002" t="s">
        <v>48</v>
      </c>
    </row>
    <row r="1003" spans="1:8" x14ac:dyDescent="0.25">
      <c r="A1003" s="61">
        <v>95849</v>
      </c>
      <c r="B1003">
        <v>3040</v>
      </c>
      <c r="C1003">
        <v>1.0229411581998169</v>
      </c>
      <c r="D1003" s="58" t="s">
        <v>52</v>
      </c>
      <c r="E1003">
        <v>-99</v>
      </c>
      <c r="F1003" t="s">
        <v>61</v>
      </c>
      <c r="G1003" t="s">
        <v>845</v>
      </c>
      <c r="H1003" t="s">
        <v>48</v>
      </c>
    </row>
    <row r="1004" spans="1:8" x14ac:dyDescent="0.25">
      <c r="A1004" s="61">
        <v>95850</v>
      </c>
      <c r="B1004">
        <v>529</v>
      </c>
      <c r="C1004">
        <v>9.1928755459912566</v>
      </c>
      <c r="D1004" s="58" t="s">
        <v>52</v>
      </c>
      <c r="E1004">
        <v>-99</v>
      </c>
      <c r="F1004" t="s">
        <v>61</v>
      </c>
      <c r="G1004" t="s">
        <v>845</v>
      </c>
      <c r="H1004" t="s">
        <v>48</v>
      </c>
    </row>
    <row r="1005" spans="1:8" x14ac:dyDescent="0.25">
      <c r="A1005" s="61">
        <v>95850</v>
      </c>
      <c r="B1005">
        <v>282</v>
      </c>
      <c r="C1005">
        <v>0.7900143527437401</v>
      </c>
      <c r="D1005" s="58" t="s">
        <v>52</v>
      </c>
      <c r="E1005">
        <v>-99</v>
      </c>
      <c r="F1005" t="s">
        <v>61</v>
      </c>
      <c r="G1005" t="s">
        <v>845</v>
      </c>
      <c r="H1005" t="s">
        <v>48</v>
      </c>
    </row>
    <row r="1006" spans="1:8" x14ac:dyDescent="0.25">
      <c r="A1006" s="61">
        <v>95850</v>
      </c>
      <c r="B1006">
        <v>2999</v>
      </c>
      <c r="C1006">
        <v>1.1592091789764583</v>
      </c>
      <c r="D1006" s="58" t="s">
        <v>52</v>
      </c>
      <c r="E1006">
        <v>-99</v>
      </c>
      <c r="F1006" t="s">
        <v>61</v>
      </c>
      <c r="G1006" t="s">
        <v>845</v>
      </c>
      <c r="H1006" t="s">
        <v>48</v>
      </c>
    </row>
    <row r="1007" spans="1:8" x14ac:dyDescent="0.25">
      <c r="A1007" s="61">
        <v>95850</v>
      </c>
      <c r="B1007">
        <v>452</v>
      </c>
      <c r="C1007">
        <v>1.2175764395780351</v>
      </c>
      <c r="D1007" s="58" t="s">
        <v>52</v>
      </c>
      <c r="E1007">
        <v>-99</v>
      </c>
      <c r="F1007" t="s">
        <v>61</v>
      </c>
      <c r="G1007" t="s">
        <v>845</v>
      </c>
      <c r="H1007" t="s">
        <v>48</v>
      </c>
    </row>
    <row r="1008" spans="1:8" x14ac:dyDescent="0.25">
      <c r="A1008" s="61">
        <v>95850</v>
      </c>
      <c r="B1008">
        <v>3417</v>
      </c>
      <c r="C1008">
        <v>4.8140402549248275E-4</v>
      </c>
      <c r="D1008" s="58" t="s">
        <v>52</v>
      </c>
      <c r="E1008">
        <v>-99</v>
      </c>
      <c r="F1008" t="s">
        <v>61</v>
      </c>
      <c r="G1008" t="s">
        <v>845</v>
      </c>
      <c r="H1008" t="s">
        <v>48</v>
      </c>
    </row>
    <row r="1009" spans="1:8" x14ac:dyDescent="0.25">
      <c r="A1009" s="61">
        <v>95850</v>
      </c>
      <c r="B1009">
        <v>465</v>
      </c>
      <c r="C1009">
        <v>4.0308777846744803</v>
      </c>
      <c r="D1009" s="58" t="s">
        <v>52</v>
      </c>
      <c r="E1009">
        <v>-99</v>
      </c>
      <c r="F1009" t="s">
        <v>61</v>
      </c>
      <c r="G1009" t="s">
        <v>845</v>
      </c>
      <c r="H1009" t="s">
        <v>48</v>
      </c>
    </row>
    <row r="1010" spans="1:8" x14ac:dyDescent="0.25">
      <c r="A1010" s="61">
        <v>95850</v>
      </c>
      <c r="B1010">
        <v>531</v>
      </c>
      <c r="C1010">
        <v>3.380487859908448</v>
      </c>
      <c r="D1010" s="58" t="s">
        <v>52</v>
      </c>
      <c r="E1010">
        <v>-99</v>
      </c>
      <c r="F1010" t="s">
        <v>61</v>
      </c>
      <c r="G1010" t="s">
        <v>845</v>
      </c>
      <c r="H1010" t="s">
        <v>48</v>
      </c>
    </row>
    <row r="1011" spans="1:8" x14ac:dyDescent="0.25">
      <c r="A1011" s="61">
        <v>95850</v>
      </c>
      <c r="B1011">
        <v>42</v>
      </c>
      <c r="C1011">
        <v>0.20041063406178319</v>
      </c>
      <c r="D1011" s="58" t="s">
        <v>52</v>
      </c>
      <c r="E1011">
        <v>-99</v>
      </c>
      <c r="F1011" t="s">
        <v>61</v>
      </c>
      <c r="G1011" t="s">
        <v>845</v>
      </c>
      <c r="H1011" t="s">
        <v>48</v>
      </c>
    </row>
    <row r="1012" spans="1:8" x14ac:dyDescent="0.25">
      <c r="A1012" s="61">
        <v>95850</v>
      </c>
      <c r="B1012">
        <v>1902</v>
      </c>
      <c r="C1012">
        <v>0.39781567831972331</v>
      </c>
      <c r="D1012" s="58" t="s">
        <v>52</v>
      </c>
      <c r="E1012">
        <v>-99</v>
      </c>
      <c r="F1012" t="s">
        <v>61</v>
      </c>
      <c r="G1012" t="s">
        <v>845</v>
      </c>
      <c r="H1012" t="s">
        <v>48</v>
      </c>
    </row>
    <row r="1013" spans="1:8" x14ac:dyDescent="0.25">
      <c r="A1013" s="61">
        <v>95850</v>
      </c>
      <c r="B1013">
        <v>678</v>
      </c>
      <c r="C1013">
        <v>1.2826662437675103</v>
      </c>
      <c r="D1013" s="58" t="s">
        <v>52</v>
      </c>
      <c r="E1013">
        <v>-99</v>
      </c>
      <c r="F1013" t="s">
        <v>61</v>
      </c>
      <c r="G1013" t="s">
        <v>845</v>
      </c>
      <c r="H1013" t="s">
        <v>48</v>
      </c>
    </row>
    <row r="1014" spans="1:8" x14ac:dyDescent="0.25">
      <c r="A1014" s="61">
        <v>95850</v>
      </c>
      <c r="B1014">
        <v>498</v>
      </c>
      <c r="C1014">
        <v>0.82352390750861493</v>
      </c>
      <c r="D1014" s="58" t="s">
        <v>52</v>
      </c>
      <c r="E1014">
        <v>-99</v>
      </c>
      <c r="F1014" t="s">
        <v>61</v>
      </c>
      <c r="G1014" t="s">
        <v>845</v>
      </c>
      <c r="H1014" t="s">
        <v>48</v>
      </c>
    </row>
    <row r="1015" spans="1:8" x14ac:dyDescent="0.25">
      <c r="A1015" s="61">
        <v>95850</v>
      </c>
      <c r="B1015">
        <v>3418</v>
      </c>
      <c r="C1015">
        <v>1.0469183730263228E-2</v>
      </c>
      <c r="D1015" s="58" t="s">
        <v>52</v>
      </c>
      <c r="E1015">
        <v>-99</v>
      </c>
      <c r="F1015" t="s">
        <v>61</v>
      </c>
      <c r="G1015" t="s">
        <v>845</v>
      </c>
      <c r="H1015" t="s">
        <v>48</v>
      </c>
    </row>
    <row r="1016" spans="1:8" x14ac:dyDescent="0.25">
      <c r="A1016" s="61">
        <v>95850</v>
      </c>
      <c r="B1016">
        <v>279</v>
      </c>
      <c r="C1016">
        <v>3.038170890036326</v>
      </c>
      <c r="D1016" s="58" t="s">
        <v>52</v>
      </c>
      <c r="E1016">
        <v>-99</v>
      </c>
      <c r="F1016" t="s">
        <v>61</v>
      </c>
      <c r="G1016" t="s">
        <v>845</v>
      </c>
      <c r="H1016" t="s">
        <v>48</v>
      </c>
    </row>
    <row r="1017" spans="1:8" x14ac:dyDescent="0.25">
      <c r="A1017" s="61">
        <v>95850</v>
      </c>
      <c r="B1017">
        <v>3073</v>
      </c>
      <c r="C1017">
        <v>3.6764737861342392E-2</v>
      </c>
      <c r="D1017" s="58" t="s">
        <v>52</v>
      </c>
      <c r="E1017">
        <v>-99</v>
      </c>
      <c r="F1017" t="s">
        <v>61</v>
      </c>
      <c r="G1017" t="s">
        <v>845</v>
      </c>
      <c r="H1017" t="s">
        <v>48</v>
      </c>
    </row>
    <row r="1018" spans="1:8" x14ac:dyDescent="0.25">
      <c r="A1018" s="61">
        <v>95850</v>
      </c>
      <c r="B1018">
        <v>2085</v>
      </c>
      <c r="C1018">
        <v>1.6106851055871293E-3</v>
      </c>
      <c r="D1018" s="58" t="s">
        <v>52</v>
      </c>
      <c r="E1018">
        <v>-99</v>
      </c>
      <c r="F1018" t="s">
        <v>61</v>
      </c>
      <c r="G1018" t="s">
        <v>845</v>
      </c>
      <c r="H1018" t="s">
        <v>48</v>
      </c>
    </row>
    <row r="1019" spans="1:8" x14ac:dyDescent="0.25">
      <c r="A1019" s="61">
        <v>95850</v>
      </c>
      <c r="B1019">
        <v>466</v>
      </c>
      <c r="C1019">
        <v>0.94330097248860934</v>
      </c>
      <c r="D1019" s="58" t="s">
        <v>52</v>
      </c>
      <c r="E1019">
        <v>-99</v>
      </c>
      <c r="F1019" t="s">
        <v>61</v>
      </c>
      <c r="G1019" t="s">
        <v>845</v>
      </c>
      <c r="H1019" t="s">
        <v>48</v>
      </c>
    </row>
    <row r="1020" spans="1:8" x14ac:dyDescent="0.25">
      <c r="A1020" s="61">
        <v>95850</v>
      </c>
      <c r="B1020">
        <v>442</v>
      </c>
      <c r="C1020">
        <v>0.2043493116838275</v>
      </c>
      <c r="D1020" s="58" t="s">
        <v>52</v>
      </c>
      <c r="E1020">
        <v>-99</v>
      </c>
      <c r="F1020" t="s">
        <v>61</v>
      </c>
      <c r="G1020" t="s">
        <v>845</v>
      </c>
      <c r="H1020" t="s">
        <v>48</v>
      </c>
    </row>
    <row r="1021" spans="1:8" x14ac:dyDescent="0.25">
      <c r="A1021" s="61">
        <v>95850</v>
      </c>
      <c r="B1021">
        <v>540</v>
      </c>
      <c r="C1021">
        <v>6.7184170609141183E-2</v>
      </c>
      <c r="D1021" s="58" t="s">
        <v>52</v>
      </c>
      <c r="E1021">
        <v>-99</v>
      </c>
      <c r="F1021" t="s">
        <v>61</v>
      </c>
      <c r="G1021" t="s">
        <v>845</v>
      </c>
      <c r="H1021" t="s">
        <v>48</v>
      </c>
    </row>
    <row r="1022" spans="1:8" x14ac:dyDescent="0.25">
      <c r="A1022" s="61">
        <v>95850</v>
      </c>
      <c r="B1022">
        <v>3309</v>
      </c>
      <c r="C1022">
        <v>1.8056943005956942E-3</v>
      </c>
      <c r="D1022" s="58" t="s">
        <v>52</v>
      </c>
      <c r="E1022">
        <v>-99</v>
      </c>
      <c r="F1022" t="s">
        <v>61</v>
      </c>
      <c r="G1022" t="s">
        <v>845</v>
      </c>
      <c r="H1022" t="s">
        <v>48</v>
      </c>
    </row>
    <row r="1023" spans="1:8" x14ac:dyDescent="0.25">
      <c r="A1023" s="61">
        <v>95850</v>
      </c>
      <c r="B1023">
        <v>3419</v>
      </c>
      <c r="C1023">
        <v>1.1032423868708812E-3</v>
      </c>
      <c r="D1023" s="58" t="s">
        <v>52</v>
      </c>
      <c r="E1023">
        <v>-99</v>
      </c>
      <c r="F1023" t="s">
        <v>61</v>
      </c>
      <c r="G1023" t="s">
        <v>845</v>
      </c>
      <c r="H1023" t="s">
        <v>48</v>
      </c>
    </row>
    <row r="1024" spans="1:8" x14ac:dyDescent="0.25">
      <c r="A1024" s="61">
        <v>95850</v>
      </c>
      <c r="B1024">
        <v>770</v>
      </c>
      <c r="C1024">
        <v>0.1014976282616116</v>
      </c>
      <c r="D1024" s="58" t="s">
        <v>52</v>
      </c>
      <c r="E1024">
        <v>-99</v>
      </c>
      <c r="F1024" t="s">
        <v>61</v>
      </c>
      <c r="G1024" t="s">
        <v>845</v>
      </c>
      <c r="H1024" t="s">
        <v>48</v>
      </c>
    </row>
    <row r="1025" spans="1:8" x14ac:dyDescent="0.25">
      <c r="A1025" s="61">
        <v>95850</v>
      </c>
      <c r="B1025">
        <v>285</v>
      </c>
      <c r="C1025">
        <v>6.2838229409680646E-2</v>
      </c>
      <c r="D1025" s="58" t="s">
        <v>52</v>
      </c>
      <c r="E1025">
        <v>-99</v>
      </c>
      <c r="F1025" t="s">
        <v>61</v>
      </c>
      <c r="G1025" t="s">
        <v>845</v>
      </c>
      <c r="H1025" t="s">
        <v>48</v>
      </c>
    </row>
    <row r="1026" spans="1:8" x14ac:dyDescent="0.25">
      <c r="A1026" s="61">
        <v>95850</v>
      </c>
      <c r="B1026">
        <v>3420</v>
      </c>
      <c r="C1026">
        <v>0.11323390213602365</v>
      </c>
      <c r="D1026" s="58" t="s">
        <v>52</v>
      </c>
      <c r="E1026">
        <v>-99</v>
      </c>
      <c r="F1026" t="s">
        <v>61</v>
      </c>
      <c r="G1026" t="s">
        <v>845</v>
      </c>
      <c r="H1026" t="s">
        <v>48</v>
      </c>
    </row>
    <row r="1027" spans="1:8" x14ac:dyDescent="0.25">
      <c r="A1027" s="61">
        <v>95850</v>
      </c>
      <c r="B1027">
        <v>46</v>
      </c>
      <c r="C1027">
        <v>0.57686075699312245</v>
      </c>
      <c r="D1027" s="58" t="s">
        <v>52</v>
      </c>
      <c r="E1027">
        <v>-99</v>
      </c>
      <c r="F1027" t="s">
        <v>61</v>
      </c>
      <c r="G1027" t="s">
        <v>845</v>
      </c>
      <c r="H1027" t="s">
        <v>48</v>
      </c>
    </row>
    <row r="1028" spans="1:8" x14ac:dyDescent="0.25">
      <c r="A1028" s="61">
        <v>95850</v>
      </c>
      <c r="B1028">
        <v>3007</v>
      </c>
      <c r="C1028">
        <v>4.156382715469175E-2</v>
      </c>
      <c r="D1028" s="58" t="s">
        <v>52</v>
      </c>
      <c r="E1028">
        <v>-99</v>
      </c>
      <c r="F1028" t="s">
        <v>61</v>
      </c>
      <c r="G1028" t="s">
        <v>845</v>
      </c>
      <c r="H1028" t="s">
        <v>48</v>
      </c>
    </row>
    <row r="1029" spans="1:8" x14ac:dyDescent="0.25">
      <c r="A1029" s="61">
        <v>95850</v>
      </c>
      <c r="B1029">
        <v>283</v>
      </c>
      <c r="C1029">
        <v>1.6414646855967714</v>
      </c>
      <c r="D1029" s="58" t="s">
        <v>52</v>
      </c>
      <c r="E1029">
        <v>-99</v>
      </c>
      <c r="F1029" t="s">
        <v>61</v>
      </c>
      <c r="G1029" t="s">
        <v>845</v>
      </c>
      <c r="H1029" t="s">
        <v>48</v>
      </c>
    </row>
    <row r="1030" spans="1:8" x14ac:dyDescent="0.25">
      <c r="A1030" s="61">
        <v>95850</v>
      </c>
      <c r="B1030">
        <v>2120</v>
      </c>
      <c r="C1030">
        <v>0.61118483891282982</v>
      </c>
      <c r="D1030" s="58" t="s">
        <v>52</v>
      </c>
      <c r="E1030">
        <v>-99</v>
      </c>
      <c r="F1030" t="s">
        <v>61</v>
      </c>
      <c r="G1030" t="s">
        <v>845</v>
      </c>
      <c r="H1030" t="s">
        <v>48</v>
      </c>
    </row>
    <row r="1031" spans="1:8" x14ac:dyDescent="0.25">
      <c r="A1031" s="61">
        <v>95850</v>
      </c>
      <c r="B1031">
        <v>3421</v>
      </c>
      <c r="C1031">
        <v>4.677541517163207E-2</v>
      </c>
      <c r="D1031" s="58" t="s">
        <v>52</v>
      </c>
      <c r="E1031">
        <v>-99</v>
      </c>
      <c r="F1031" t="s">
        <v>61</v>
      </c>
      <c r="G1031" t="s">
        <v>845</v>
      </c>
      <c r="H1031" t="s">
        <v>48</v>
      </c>
    </row>
    <row r="1032" spans="1:8" x14ac:dyDescent="0.25">
      <c r="A1032" s="61">
        <v>95850</v>
      </c>
      <c r="B1032">
        <v>3422</v>
      </c>
      <c r="C1032">
        <v>6.8303568041207727E-3</v>
      </c>
      <c r="D1032" s="58" t="s">
        <v>52</v>
      </c>
      <c r="E1032">
        <v>-99</v>
      </c>
      <c r="F1032" t="s">
        <v>61</v>
      </c>
      <c r="G1032" t="s">
        <v>845</v>
      </c>
      <c r="H1032" t="s">
        <v>48</v>
      </c>
    </row>
    <row r="1033" spans="1:8" x14ac:dyDescent="0.25">
      <c r="A1033" s="61">
        <v>95850</v>
      </c>
      <c r="B1033">
        <v>839</v>
      </c>
      <c r="C1033">
        <v>5.6685084955727029E-2</v>
      </c>
      <c r="D1033" s="58" t="s">
        <v>52</v>
      </c>
      <c r="E1033">
        <v>-99</v>
      </c>
      <c r="F1033" t="s">
        <v>61</v>
      </c>
      <c r="G1033" t="s">
        <v>845</v>
      </c>
      <c r="H1033" t="s">
        <v>48</v>
      </c>
    </row>
    <row r="1034" spans="1:8" x14ac:dyDescent="0.25">
      <c r="A1034" s="61">
        <v>95850</v>
      </c>
      <c r="B1034">
        <v>281</v>
      </c>
      <c r="C1034">
        <v>1.5758559860364478</v>
      </c>
      <c r="D1034" s="58" t="s">
        <v>52</v>
      </c>
      <c r="E1034">
        <v>-99</v>
      </c>
      <c r="F1034" t="s">
        <v>61</v>
      </c>
      <c r="G1034" t="s">
        <v>845</v>
      </c>
      <c r="H1034" t="s">
        <v>48</v>
      </c>
    </row>
    <row r="1035" spans="1:8" x14ac:dyDescent="0.25">
      <c r="A1035" s="61">
        <v>95850</v>
      </c>
      <c r="B1035">
        <v>2941</v>
      </c>
      <c r="C1035">
        <v>0.23512889169346995</v>
      </c>
      <c r="D1035" s="58" t="s">
        <v>52</v>
      </c>
      <c r="E1035">
        <v>-99</v>
      </c>
      <c r="F1035" t="s">
        <v>61</v>
      </c>
      <c r="G1035" t="s">
        <v>845</v>
      </c>
      <c r="H1035" t="s">
        <v>48</v>
      </c>
    </row>
    <row r="1036" spans="1:8" x14ac:dyDescent="0.25">
      <c r="A1036" s="61">
        <v>95850</v>
      </c>
      <c r="B1036">
        <v>2264</v>
      </c>
      <c r="C1036">
        <v>1.0946244124179562E-2</v>
      </c>
      <c r="D1036" s="58" t="s">
        <v>52</v>
      </c>
      <c r="E1036">
        <v>-99</v>
      </c>
      <c r="F1036" t="s">
        <v>61</v>
      </c>
      <c r="G1036" t="s">
        <v>845</v>
      </c>
      <c r="H1036" t="s">
        <v>48</v>
      </c>
    </row>
    <row r="1037" spans="1:8" x14ac:dyDescent="0.25">
      <c r="A1037" s="61">
        <v>95850</v>
      </c>
      <c r="B1037">
        <v>3403</v>
      </c>
      <c r="C1037">
        <v>0.4179833075436713</v>
      </c>
      <c r="D1037" s="58" t="s">
        <v>52</v>
      </c>
      <c r="E1037">
        <v>-99</v>
      </c>
      <c r="F1037" t="s">
        <v>61</v>
      </c>
      <c r="G1037" t="s">
        <v>845</v>
      </c>
      <c r="H1037" t="s">
        <v>48</v>
      </c>
    </row>
    <row r="1038" spans="1:8" x14ac:dyDescent="0.25">
      <c r="A1038" s="61">
        <v>95850</v>
      </c>
      <c r="B1038">
        <v>280</v>
      </c>
      <c r="C1038">
        <v>6.8749017390721967</v>
      </c>
      <c r="D1038" s="58" t="s">
        <v>52</v>
      </c>
      <c r="E1038">
        <v>-99</v>
      </c>
      <c r="F1038" t="s">
        <v>61</v>
      </c>
      <c r="G1038" t="s">
        <v>845</v>
      </c>
      <c r="H1038" t="s">
        <v>48</v>
      </c>
    </row>
    <row r="1039" spans="1:8" x14ac:dyDescent="0.25">
      <c r="A1039" s="61">
        <v>95850</v>
      </c>
      <c r="B1039">
        <v>614</v>
      </c>
      <c r="C1039">
        <v>6.6014577363752269E-2</v>
      </c>
      <c r="D1039" s="58" t="s">
        <v>52</v>
      </c>
      <c r="E1039">
        <v>-99</v>
      </c>
      <c r="F1039" t="s">
        <v>61</v>
      </c>
      <c r="G1039" t="s">
        <v>845</v>
      </c>
      <c r="H1039" t="s">
        <v>48</v>
      </c>
    </row>
    <row r="1040" spans="1:8" x14ac:dyDescent="0.25">
      <c r="A1040" s="61">
        <v>95850</v>
      </c>
      <c r="B1040">
        <v>421</v>
      </c>
      <c r="C1040">
        <v>7.4669351814787748E-3</v>
      </c>
      <c r="D1040" s="58" t="s">
        <v>52</v>
      </c>
      <c r="E1040">
        <v>-99</v>
      </c>
      <c r="F1040" t="s">
        <v>61</v>
      </c>
      <c r="G1040" t="s">
        <v>845</v>
      </c>
      <c r="H1040" t="s">
        <v>48</v>
      </c>
    </row>
    <row r="1041" spans="1:8" x14ac:dyDescent="0.25">
      <c r="A1041" s="61">
        <v>95850</v>
      </c>
      <c r="B1041">
        <v>3423</v>
      </c>
      <c r="C1041">
        <v>3.5432393159874474E-4</v>
      </c>
      <c r="D1041" s="58" t="s">
        <v>52</v>
      </c>
      <c r="E1041">
        <v>-99</v>
      </c>
      <c r="F1041" t="s">
        <v>61</v>
      </c>
      <c r="G1041" t="s">
        <v>845</v>
      </c>
      <c r="H1041" t="s">
        <v>48</v>
      </c>
    </row>
    <row r="1042" spans="1:8" x14ac:dyDescent="0.25">
      <c r="A1042" s="61">
        <v>95850</v>
      </c>
      <c r="B1042">
        <v>48</v>
      </c>
      <c r="C1042">
        <v>4.61525867517271E-2</v>
      </c>
      <c r="D1042" s="58" t="s">
        <v>52</v>
      </c>
      <c r="E1042">
        <v>-99</v>
      </c>
      <c r="F1042" t="s">
        <v>61</v>
      </c>
      <c r="G1042" t="s">
        <v>845</v>
      </c>
      <c r="H1042" t="s">
        <v>48</v>
      </c>
    </row>
    <row r="1043" spans="1:8" x14ac:dyDescent="0.25">
      <c r="A1043" s="61">
        <v>95850</v>
      </c>
      <c r="B1043">
        <v>3009</v>
      </c>
      <c r="C1043">
        <v>0.12123212766679343</v>
      </c>
      <c r="D1043" s="58" t="s">
        <v>52</v>
      </c>
      <c r="E1043">
        <v>-99</v>
      </c>
      <c r="F1043" t="s">
        <v>61</v>
      </c>
      <c r="G1043" t="s">
        <v>845</v>
      </c>
      <c r="H1043" t="s">
        <v>48</v>
      </c>
    </row>
    <row r="1044" spans="1:8" x14ac:dyDescent="0.25">
      <c r="A1044" s="61">
        <v>95850</v>
      </c>
      <c r="B1044">
        <v>3008</v>
      </c>
      <c r="C1044">
        <v>3.2825906264410606E-3</v>
      </c>
      <c r="D1044" s="58" t="s">
        <v>52</v>
      </c>
      <c r="E1044">
        <v>-99</v>
      </c>
      <c r="F1044" t="s">
        <v>61</v>
      </c>
      <c r="G1044" t="s">
        <v>845</v>
      </c>
      <c r="H1044" t="s">
        <v>48</v>
      </c>
    </row>
    <row r="1045" spans="1:8" x14ac:dyDescent="0.25">
      <c r="A1045" s="61">
        <v>95850</v>
      </c>
      <c r="B1045">
        <v>2640</v>
      </c>
      <c r="C1045">
        <v>2.0102191436512626</v>
      </c>
      <c r="D1045" s="58" t="s">
        <v>52</v>
      </c>
      <c r="E1045">
        <v>-99</v>
      </c>
      <c r="F1045" t="s">
        <v>61</v>
      </c>
      <c r="G1045" t="s">
        <v>845</v>
      </c>
      <c r="H1045" t="s">
        <v>48</v>
      </c>
    </row>
    <row r="1046" spans="1:8" x14ac:dyDescent="0.25">
      <c r="A1046" s="61">
        <v>95850</v>
      </c>
      <c r="B1046">
        <v>511</v>
      </c>
      <c r="C1046">
        <v>0.43444476430518536</v>
      </c>
      <c r="D1046" s="58" t="s">
        <v>52</v>
      </c>
      <c r="E1046">
        <v>-99</v>
      </c>
      <c r="F1046" t="s">
        <v>61</v>
      </c>
      <c r="G1046" t="s">
        <v>845</v>
      </c>
      <c r="H1046" t="s">
        <v>48</v>
      </c>
    </row>
    <row r="1047" spans="1:8" x14ac:dyDescent="0.25">
      <c r="A1047" s="61">
        <v>95850</v>
      </c>
      <c r="B1047">
        <v>3371</v>
      </c>
      <c r="C1047">
        <v>1.2229436207585347</v>
      </c>
      <c r="D1047" s="58" t="s">
        <v>52</v>
      </c>
      <c r="E1047">
        <v>-99</v>
      </c>
      <c r="F1047" t="s">
        <v>61</v>
      </c>
      <c r="G1047" t="s">
        <v>845</v>
      </c>
      <c r="H1047" t="s">
        <v>48</v>
      </c>
    </row>
    <row r="1048" spans="1:8" x14ac:dyDescent="0.25">
      <c r="A1048" s="61">
        <v>95850</v>
      </c>
      <c r="B1048">
        <v>3424</v>
      </c>
      <c r="C1048">
        <v>3.4312379828257973E-2</v>
      </c>
      <c r="D1048" s="58" t="s">
        <v>52</v>
      </c>
      <c r="E1048">
        <v>-99</v>
      </c>
      <c r="F1048" t="s">
        <v>61</v>
      </c>
      <c r="G1048" t="s">
        <v>845</v>
      </c>
      <c r="H1048" t="s">
        <v>48</v>
      </c>
    </row>
    <row r="1049" spans="1:8" x14ac:dyDescent="0.25">
      <c r="A1049" s="61">
        <v>95850</v>
      </c>
      <c r="B1049">
        <v>3425</v>
      </c>
      <c r="C1049">
        <v>4.202883131491747E-2</v>
      </c>
      <c r="D1049" s="58" t="s">
        <v>52</v>
      </c>
      <c r="E1049">
        <v>-99</v>
      </c>
      <c r="F1049" t="s">
        <v>61</v>
      </c>
      <c r="G1049" t="s">
        <v>845</v>
      </c>
      <c r="H1049" t="s">
        <v>48</v>
      </c>
    </row>
    <row r="1050" spans="1:8" x14ac:dyDescent="0.25">
      <c r="A1050" s="61">
        <v>95850</v>
      </c>
      <c r="B1050">
        <v>2562</v>
      </c>
      <c r="C1050">
        <v>0.93640751677559453</v>
      </c>
      <c r="D1050" s="58" t="s">
        <v>52</v>
      </c>
      <c r="E1050">
        <v>-99</v>
      </c>
      <c r="F1050" t="s">
        <v>61</v>
      </c>
      <c r="G1050" t="s">
        <v>845</v>
      </c>
      <c r="H1050" t="s">
        <v>48</v>
      </c>
    </row>
    <row r="1051" spans="1:8" x14ac:dyDescent="0.25">
      <c r="A1051" s="61">
        <v>95850</v>
      </c>
      <c r="B1051">
        <v>2133</v>
      </c>
      <c r="C1051">
        <v>9.2484400272494841E-2</v>
      </c>
      <c r="D1051" s="58" t="s">
        <v>52</v>
      </c>
      <c r="E1051">
        <v>-99</v>
      </c>
      <c r="F1051" t="s">
        <v>61</v>
      </c>
      <c r="G1051" t="s">
        <v>845</v>
      </c>
      <c r="H1051" t="s">
        <v>48</v>
      </c>
    </row>
    <row r="1052" spans="1:8" x14ac:dyDescent="0.25">
      <c r="A1052" s="61">
        <v>95850</v>
      </c>
      <c r="B1052">
        <v>3426</v>
      </c>
      <c r="C1052">
        <v>2.7531479757999617E-3</v>
      </c>
      <c r="D1052" s="58" t="s">
        <v>52</v>
      </c>
      <c r="E1052">
        <v>-99</v>
      </c>
      <c r="F1052" t="s">
        <v>61</v>
      </c>
      <c r="G1052" t="s">
        <v>845</v>
      </c>
      <c r="H1052" t="s">
        <v>48</v>
      </c>
    </row>
    <row r="1053" spans="1:8" x14ac:dyDescent="0.25">
      <c r="A1053" s="61">
        <v>95850</v>
      </c>
      <c r="B1053">
        <v>1903</v>
      </c>
      <c r="C1053">
        <v>1.0169256046917641</v>
      </c>
      <c r="D1053" s="58" t="s">
        <v>52</v>
      </c>
      <c r="E1053">
        <v>-99</v>
      </c>
      <c r="F1053" t="s">
        <v>61</v>
      </c>
      <c r="G1053" t="s">
        <v>845</v>
      </c>
      <c r="H1053" t="s">
        <v>48</v>
      </c>
    </row>
    <row r="1054" spans="1:8" x14ac:dyDescent="0.25">
      <c r="A1054" s="61">
        <v>95850</v>
      </c>
      <c r="B1054">
        <v>536</v>
      </c>
      <c r="C1054">
        <v>0.49363733030371892</v>
      </c>
      <c r="D1054" s="58" t="s">
        <v>52</v>
      </c>
      <c r="E1054">
        <v>-99</v>
      </c>
      <c r="F1054" t="s">
        <v>61</v>
      </c>
      <c r="G1054" t="s">
        <v>845</v>
      </c>
      <c r="H1054" t="s">
        <v>48</v>
      </c>
    </row>
    <row r="1055" spans="1:8" x14ac:dyDescent="0.25">
      <c r="A1055" s="61">
        <v>95850</v>
      </c>
      <c r="B1055">
        <v>3427</v>
      </c>
      <c r="C1055">
        <v>2.1535543664175268E-3</v>
      </c>
      <c r="D1055" s="58" t="s">
        <v>52</v>
      </c>
      <c r="E1055">
        <v>-99</v>
      </c>
      <c r="F1055" t="s">
        <v>61</v>
      </c>
      <c r="G1055" t="s">
        <v>845</v>
      </c>
      <c r="H1055" t="s">
        <v>48</v>
      </c>
    </row>
    <row r="1056" spans="1:8" x14ac:dyDescent="0.25">
      <c r="A1056" s="61">
        <v>95850</v>
      </c>
      <c r="B1056">
        <v>2160</v>
      </c>
      <c r="C1056">
        <v>1.5930241859918013</v>
      </c>
      <c r="D1056" s="58" t="s">
        <v>52</v>
      </c>
      <c r="E1056">
        <v>-99</v>
      </c>
      <c r="F1056" t="s">
        <v>61</v>
      </c>
      <c r="G1056" t="s">
        <v>845</v>
      </c>
      <c r="H1056" t="s">
        <v>48</v>
      </c>
    </row>
    <row r="1057" spans="1:8" x14ac:dyDescent="0.25">
      <c r="A1057" s="61">
        <v>95850</v>
      </c>
      <c r="B1057">
        <v>3175</v>
      </c>
      <c r="C1057">
        <v>2.5559677348777603E-3</v>
      </c>
      <c r="D1057" s="58" t="s">
        <v>52</v>
      </c>
      <c r="E1057">
        <v>-99</v>
      </c>
      <c r="F1057" t="s">
        <v>61</v>
      </c>
      <c r="G1057" t="s">
        <v>845</v>
      </c>
      <c r="H1057" t="s">
        <v>48</v>
      </c>
    </row>
    <row r="1058" spans="1:8" x14ac:dyDescent="0.25">
      <c r="A1058" s="61">
        <v>95850</v>
      </c>
      <c r="B1058">
        <v>3428</v>
      </c>
      <c r="C1058">
        <v>1.6346282005921288E-4</v>
      </c>
      <c r="D1058" s="58" t="s">
        <v>52</v>
      </c>
      <c r="E1058">
        <v>-99</v>
      </c>
      <c r="F1058" t="s">
        <v>61</v>
      </c>
      <c r="G1058" t="s">
        <v>845</v>
      </c>
      <c r="H1058" t="s">
        <v>48</v>
      </c>
    </row>
    <row r="1059" spans="1:8" x14ac:dyDescent="0.25">
      <c r="A1059" s="61">
        <v>95850</v>
      </c>
      <c r="B1059">
        <v>3404</v>
      </c>
      <c r="C1059">
        <v>1.8172624831649293</v>
      </c>
      <c r="D1059" s="58" t="s">
        <v>52</v>
      </c>
      <c r="E1059">
        <v>-99</v>
      </c>
      <c r="F1059" t="s">
        <v>61</v>
      </c>
      <c r="G1059" t="s">
        <v>845</v>
      </c>
      <c r="H1059" t="s">
        <v>48</v>
      </c>
    </row>
    <row r="1060" spans="1:8" x14ac:dyDescent="0.25">
      <c r="A1060" s="61">
        <v>95850</v>
      </c>
      <c r="B1060">
        <v>302</v>
      </c>
      <c r="C1060">
        <v>0.52281557148344504</v>
      </c>
      <c r="D1060" s="58" t="s">
        <v>52</v>
      </c>
      <c r="E1060">
        <v>-99</v>
      </c>
      <c r="F1060" t="s">
        <v>61</v>
      </c>
      <c r="G1060" t="s">
        <v>845</v>
      </c>
      <c r="H1060" t="s">
        <v>48</v>
      </c>
    </row>
    <row r="1061" spans="1:8" x14ac:dyDescent="0.25">
      <c r="A1061" s="61">
        <v>95850</v>
      </c>
      <c r="B1061">
        <v>3360</v>
      </c>
      <c r="C1061">
        <v>7.6613746694036214E-2</v>
      </c>
      <c r="D1061" s="58" t="s">
        <v>52</v>
      </c>
      <c r="E1061">
        <v>-99</v>
      </c>
      <c r="F1061" t="s">
        <v>61</v>
      </c>
      <c r="G1061" t="s">
        <v>845</v>
      </c>
      <c r="H1061" t="s">
        <v>48</v>
      </c>
    </row>
    <row r="1062" spans="1:8" x14ac:dyDescent="0.25">
      <c r="A1062" s="61">
        <v>95850</v>
      </c>
      <c r="B1062">
        <v>2238</v>
      </c>
      <c r="C1062">
        <v>0.128640937328244</v>
      </c>
      <c r="D1062" s="58" t="s">
        <v>52</v>
      </c>
      <c r="E1062">
        <v>-99</v>
      </c>
      <c r="F1062" t="s">
        <v>61</v>
      </c>
      <c r="G1062" t="s">
        <v>845</v>
      </c>
      <c r="H1062" t="s">
        <v>48</v>
      </c>
    </row>
    <row r="1063" spans="1:8" x14ac:dyDescent="0.25">
      <c r="A1063" s="61">
        <v>95850</v>
      </c>
      <c r="B1063">
        <v>3429</v>
      </c>
      <c r="C1063">
        <v>0.26498616212703563</v>
      </c>
      <c r="D1063" s="58" t="s">
        <v>52</v>
      </c>
      <c r="E1063">
        <v>-99</v>
      </c>
      <c r="F1063" t="s">
        <v>61</v>
      </c>
      <c r="G1063" t="s">
        <v>845</v>
      </c>
      <c r="H1063" t="s">
        <v>48</v>
      </c>
    </row>
    <row r="1064" spans="1:8" x14ac:dyDescent="0.25">
      <c r="A1064" s="61">
        <v>95850</v>
      </c>
      <c r="B1064">
        <v>3430</v>
      </c>
      <c r="C1064">
        <v>5.6368050662381083E-2</v>
      </c>
      <c r="D1064" s="58" t="s">
        <v>52</v>
      </c>
      <c r="E1064">
        <v>-99</v>
      </c>
      <c r="F1064" t="s">
        <v>61</v>
      </c>
      <c r="G1064" t="s">
        <v>845</v>
      </c>
      <c r="H1064" t="s">
        <v>48</v>
      </c>
    </row>
    <row r="1065" spans="1:8" x14ac:dyDescent="0.25">
      <c r="A1065" s="61">
        <v>95850</v>
      </c>
      <c r="B1065">
        <v>2641</v>
      </c>
      <c r="C1065">
        <v>1.5966887883141101</v>
      </c>
      <c r="D1065" s="58" t="s">
        <v>52</v>
      </c>
      <c r="E1065">
        <v>-99</v>
      </c>
      <c r="F1065" t="s">
        <v>61</v>
      </c>
      <c r="G1065" t="s">
        <v>845</v>
      </c>
      <c r="H1065" t="s">
        <v>48</v>
      </c>
    </row>
    <row r="1066" spans="1:8" x14ac:dyDescent="0.25">
      <c r="A1066" s="61">
        <v>95850</v>
      </c>
      <c r="B1066">
        <v>3431</v>
      </c>
      <c r="C1066">
        <v>2.770639523019048E-2</v>
      </c>
      <c r="D1066" s="58" t="s">
        <v>52</v>
      </c>
      <c r="E1066">
        <v>-99</v>
      </c>
      <c r="F1066" t="s">
        <v>61</v>
      </c>
      <c r="G1066" t="s">
        <v>845</v>
      </c>
      <c r="H1066" t="s">
        <v>48</v>
      </c>
    </row>
    <row r="1067" spans="1:8" x14ac:dyDescent="0.25">
      <c r="A1067" s="61">
        <v>95850</v>
      </c>
      <c r="B1067">
        <v>3432</v>
      </c>
      <c r="C1067">
        <v>5.4005613963591971E-2</v>
      </c>
      <c r="D1067" s="58" t="s">
        <v>52</v>
      </c>
      <c r="E1067">
        <v>-99</v>
      </c>
      <c r="F1067" t="s">
        <v>61</v>
      </c>
      <c r="G1067" t="s">
        <v>845</v>
      </c>
      <c r="H1067" t="s">
        <v>48</v>
      </c>
    </row>
    <row r="1068" spans="1:8" x14ac:dyDescent="0.25">
      <c r="A1068" s="61">
        <v>95850</v>
      </c>
      <c r="B1068">
        <v>3433</v>
      </c>
      <c r="C1068">
        <v>1.7490931319536507</v>
      </c>
      <c r="D1068" s="58" t="s">
        <v>52</v>
      </c>
      <c r="E1068">
        <v>-99</v>
      </c>
      <c r="F1068" t="s">
        <v>61</v>
      </c>
      <c r="G1068" t="s">
        <v>845</v>
      </c>
      <c r="H1068" t="s">
        <v>48</v>
      </c>
    </row>
    <row r="1069" spans="1:8" x14ac:dyDescent="0.25">
      <c r="A1069" s="61">
        <v>95850</v>
      </c>
      <c r="B1069">
        <v>3020</v>
      </c>
      <c r="C1069">
        <v>0.50885158893679938</v>
      </c>
      <c r="D1069" s="58" t="s">
        <v>52</v>
      </c>
      <c r="E1069">
        <v>-99</v>
      </c>
      <c r="F1069" t="s">
        <v>61</v>
      </c>
      <c r="G1069" t="s">
        <v>845</v>
      </c>
      <c r="H1069" t="s">
        <v>48</v>
      </c>
    </row>
    <row r="1070" spans="1:8" x14ac:dyDescent="0.25">
      <c r="A1070" s="61">
        <v>95850</v>
      </c>
      <c r="B1070">
        <v>2144</v>
      </c>
      <c r="C1070">
        <v>1.3987294344611989</v>
      </c>
      <c r="D1070" s="58" t="s">
        <v>52</v>
      </c>
      <c r="E1070">
        <v>-99</v>
      </c>
      <c r="F1070" t="s">
        <v>61</v>
      </c>
      <c r="G1070" t="s">
        <v>845</v>
      </c>
      <c r="H1070" t="s">
        <v>48</v>
      </c>
    </row>
    <row r="1071" spans="1:8" x14ac:dyDescent="0.25">
      <c r="A1071" s="61">
        <v>95850</v>
      </c>
      <c r="B1071">
        <v>2955</v>
      </c>
      <c r="C1071">
        <v>0.20805240772800906</v>
      </c>
      <c r="D1071" s="58" t="s">
        <v>52</v>
      </c>
      <c r="E1071">
        <v>-99</v>
      </c>
      <c r="F1071" t="s">
        <v>61</v>
      </c>
      <c r="G1071" t="s">
        <v>845</v>
      </c>
      <c r="H1071" t="s">
        <v>48</v>
      </c>
    </row>
    <row r="1072" spans="1:8" x14ac:dyDescent="0.25">
      <c r="A1072" s="61">
        <v>95850</v>
      </c>
      <c r="B1072">
        <v>1825</v>
      </c>
      <c r="C1072">
        <v>3.8855716833483191E-2</v>
      </c>
      <c r="D1072" s="58" t="s">
        <v>52</v>
      </c>
      <c r="E1072">
        <v>-99</v>
      </c>
      <c r="F1072" t="s">
        <v>61</v>
      </c>
      <c r="G1072" t="s">
        <v>845</v>
      </c>
      <c r="H1072" t="s">
        <v>48</v>
      </c>
    </row>
    <row r="1073" spans="1:8" x14ac:dyDescent="0.25">
      <c r="A1073" s="61">
        <v>95850</v>
      </c>
      <c r="B1073">
        <v>3434</v>
      </c>
      <c r="C1073">
        <v>0.438472747361975</v>
      </c>
      <c r="D1073" s="58" t="s">
        <v>52</v>
      </c>
      <c r="E1073">
        <v>-99</v>
      </c>
      <c r="F1073" t="s">
        <v>61</v>
      </c>
      <c r="G1073" t="s">
        <v>845</v>
      </c>
      <c r="H1073" t="s">
        <v>48</v>
      </c>
    </row>
    <row r="1074" spans="1:8" x14ac:dyDescent="0.25">
      <c r="A1074" s="61">
        <v>95850</v>
      </c>
      <c r="B1074">
        <v>1887</v>
      </c>
      <c r="C1074">
        <v>1.5948410896642067E-3</v>
      </c>
      <c r="D1074" s="58" t="s">
        <v>52</v>
      </c>
      <c r="E1074">
        <v>-99</v>
      </c>
      <c r="F1074" t="s">
        <v>61</v>
      </c>
      <c r="G1074" t="s">
        <v>845</v>
      </c>
      <c r="H1074" t="s">
        <v>48</v>
      </c>
    </row>
    <row r="1075" spans="1:8" x14ac:dyDescent="0.25">
      <c r="A1075" s="61">
        <v>95850</v>
      </c>
      <c r="B1075">
        <v>3435</v>
      </c>
      <c r="C1075">
        <v>2.9477568361010479E-3</v>
      </c>
      <c r="D1075" s="58" t="s">
        <v>52</v>
      </c>
      <c r="E1075">
        <v>-99</v>
      </c>
      <c r="F1075" t="s">
        <v>61</v>
      </c>
      <c r="G1075" t="s">
        <v>845</v>
      </c>
      <c r="H1075" t="s">
        <v>48</v>
      </c>
    </row>
    <row r="1076" spans="1:8" x14ac:dyDescent="0.25">
      <c r="A1076" s="61">
        <v>95850</v>
      </c>
      <c r="B1076">
        <v>3370</v>
      </c>
      <c r="C1076">
        <v>1.882554821302165</v>
      </c>
      <c r="D1076" s="58" t="s">
        <v>52</v>
      </c>
      <c r="E1076">
        <v>-99</v>
      </c>
      <c r="F1076" t="s">
        <v>61</v>
      </c>
      <c r="G1076" t="s">
        <v>845</v>
      </c>
      <c r="H1076" t="s">
        <v>48</v>
      </c>
    </row>
    <row r="1077" spans="1:8" x14ac:dyDescent="0.25">
      <c r="A1077" s="61">
        <v>95850</v>
      </c>
      <c r="B1077">
        <v>717</v>
      </c>
      <c r="C1077">
        <v>0.54741921875578492</v>
      </c>
      <c r="D1077" s="58" t="s">
        <v>52</v>
      </c>
      <c r="E1077">
        <v>-99</v>
      </c>
      <c r="F1077" t="s">
        <v>61</v>
      </c>
      <c r="G1077" t="s">
        <v>845</v>
      </c>
      <c r="H1077" t="s">
        <v>48</v>
      </c>
    </row>
    <row r="1078" spans="1:8" x14ac:dyDescent="0.25">
      <c r="A1078" s="61">
        <v>95850</v>
      </c>
      <c r="B1078">
        <v>3436</v>
      </c>
      <c r="C1078">
        <v>2.4213936832097882E-2</v>
      </c>
      <c r="D1078" s="58" t="s">
        <v>52</v>
      </c>
      <c r="E1078">
        <v>-99</v>
      </c>
      <c r="F1078" t="s">
        <v>61</v>
      </c>
      <c r="G1078" t="s">
        <v>845</v>
      </c>
      <c r="H1078" t="s">
        <v>48</v>
      </c>
    </row>
    <row r="1079" spans="1:8" x14ac:dyDescent="0.25">
      <c r="A1079" s="61">
        <v>95850</v>
      </c>
      <c r="B1079">
        <v>3437</v>
      </c>
      <c r="C1079">
        <v>5.215791531368847E-2</v>
      </c>
      <c r="D1079" s="58" t="s">
        <v>52</v>
      </c>
      <c r="E1079">
        <v>-99</v>
      </c>
      <c r="F1079" t="s">
        <v>61</v>
      </c>
      <c r="G1079" t="s">
        <v>845</v>
      </c>
      <c r="H1079" t="s">
        <v>48</v>
      </c>
    </row>
    <row r="1080" spans="1:8" x14ac:dyDescent="0.25">
      <c r="A1080" s="61">
        <v>95850</v>
      </c>
      <c r="B1080">
        <v>2692</v>
      </c>
      <c r="C1080">
        <v>1.0479992767365163E-2</v>
      </c>
      <c r="D1080" s="58" t="s">
        <v>52</v>
      </c>
      <c r="E1080">
        <v>-99</v>
      </c>
      <c r="F1080" t="s">
        <v>61</v>
      </c>
      <c r="G1080" t="s">
        <v>845</v>
      </c>
      <c r="H1080" t="s">
        <v>48</v>
      </c>
    </row>
    <row r="1081" spans="1:8" x14ac:dyDescent="0.25">
      <c r="A1081" s="61">
        <v>95850</v>
      </c>
      <c r="B1081">
        <v>663</v>
      </c>
      <c r="C1081">
        <v>1.4464185366152083</v>
      </c>
      <c r="D1081" s="58" t="s">
        <v>52</v>
      </c>
      <c r="E1081">
        <v>-99</v>
      </c>
      <c r="F1081" t="s">
        <v>61</v>
      </c>
      <c r="G1081" t="s">
        <v>845</v>
      </c>
      <c r="H1081" t="s">
        <v>48</v>
      </c>
    </row>
    <row r="1082" spans="1:8" x14ac:dyDescent="0.25">
      <c r="A1082" s="61">
        <v>95850</v>
      </c>
      <c r="B1082">
        <v>3438</v>
      </c>
      <c r="C1082">
        <v>3.6043827438105039E-2</v>
      </c>
      <c r="D1082" s="58" t="s">
        <v>52</v>
      </c>
      <c r="E1082">
        <v>-99</v>
      </c>
      <c r="F1082" t="s">
        <v>61</v>
      </c>
      <c r="G1082" t="s">
        <v>845</v>
      </c>
      <c r="H1082" t="s">
        <v>48</v>
      </c>
    </row>
    <row r="1083" spans="1:8" x14ac:dyDescent="0.25">
      <c r="A1083" s="61">
        <v>95850</v>
      </c>
      <c r="B1083">
        <v>3439</v>
      </c>
      <c r="C1083">
        <v>3.5345551323329012E-2</v>
      </c>
      <c r="D1083" s="58" t="s">
        <v>52</v>
      </c>
      <c r="E1083">
        <v>-99</v>
      </c>
      <c r="F1083" t="s">
        <v>61</v>
      </c>
      <c r="G1083" t="s">
        <v>845</v>
      </c>
      <c r="H1083" t="s">
        <v>48</v>
      </c>
    </row>
    <row r="1084" spans="1:8" x14ac:dyDescent="0.25">
      <c r="A1084" s="61">
        <v>95850</v>
      </c>
      <c r="B1084">
        <v>1670</v>
      </c>
      <c r="C1084">
        <v>4.7526658647705329</v>
      </c>
      <c r="D1084" s="58" t="s">
        <v>52</v>
      </c>
      <c r="E1084">
        <v>-99</v>
      </c>
      <c r="F1084" t="s">
        <v>61</v>
      </c>
      <c r="G1084" t="s">
        <v>845</v>
      </c>
      <c r="H1084" t="s">
        <v>48</v>
      </c>
    </row>
    <row r="1085" spans="1:8" x14ac:dyDescent="0.25">
      <c r="A1085" s="61">
        <v>95850</v>
      </c>
      <c r="B1085">
        <v>2645</v>
      </c>
      <c r="C1085">
        <v>0.9859443175795074</v>
      </c>
      <c r="D1085" s="58" t="s">
        <v>52</v>
      </c>
      <c r="E1085">
        <v>-99</v>
      </c>
      <c r="F1085" t="s">
        <v>61</v>
      </c>
      <c r="G1085" t="s">
        <v>845</v>
      </c>
      <c r="H1085" t="s">
        <v>48</v>
      </c>
    </row>
    <row r="1086" spans="1:8" x14ac:dyDescent="0.25">
      <c r="A1086" s="61">
        <v>95850</v>
      </c>
      <c r="B1086">
        <v>3440</v>
      </c>
      <c r="C1086">
        <v>1.1120697671707952E-2</v>
      </c>
      <c r="D1086" s="58" t="s">
        <v>52</v>
      </c>
      <c r="E1086">
        <v>-99</v>
      </c>
      <c r="F1086" t="s">
        <v>61</v>
      </c>
      <c r="G1086" t="s">
        <v>845</v>
      </c>
      <c r="H1086" t="s">
        <v>48</v>
      </c>
    </row>
    <row r="1087" spans="1:8" x14ac:dyDescent="0.25">
      <c r="A1087" s="61">
        <v>95850</v>
      </c>
      <c r="B1087">
        <v>3441</v>
      </c>
      <c r="C1087">
        <v>0.12583335922971564</v>
      </c>
      <c r="D1087" s="58" t="s">
        <v>52</v>
      </c>
      <c r="E1087">
        <v>-99</v>
      </c>
      <c r="F1087" t="s">
        <v>61</v>
      </c>
      <c r="G1087" t="s">
        <v>845</v>
      </c>
      <c r="H1087" t="s">
        <v>48</v>
      </c>
    </row>
    <row r="1088" spans="1:8" x14ac:dyDescent="0.25">
      <c r="A1088" s="61">
        <v>95850</v>
      </c>
      <c r="B1088">
        <v>2105</v>
      </c>
      <c r="C1088">
        <v>1.8194750530262247</v>
      </c>
      <c r="D1088" s="58" t="s">
        <v>52</v>
      </c>
      <c r="E1088">
        <v>-99</v>
      </c>
      <c r="F1088" t="s">
        <v>61</v>
      </c>
      <c r="G1088" t="s">
        <v>845</v>
      </c>
      <c r="H1088" t="s">
        <v>48</v>
      </c>
    </row>
    <row r="1089" spans="1:8" x14ac:dyDescent="0.25">
      <c r="A1089" s="61">
        <v>95850</v>
      </c>
      <c r="B1089">
        <v>387</v>
      </c>
      <c r="C1089">
        <v>9.6674518885813507E-2</v>
      </c>
      <c r="D1089" s="58" t="s">
        <v>52</v>
      </c>
      <c r="E1089">
        <v>-99</v>
      </c>
      <c r="F1089" t="s">
        <v>61</v>
      </c>
      <c r="G1089" t="s">
        <v>845</v>
      </c>
      <c r="H1089" t="s">
        <v>48</v>
      </c>
    </row>
    <row r="1090" spans="1:8" x14ac:dyDescent="0.25">
      <c r="A1090" s="61">
        <v>95850</v>
      </c>
      <c r="B1090">
        <v>3442</v>
      </c>
      <c r="C1090">
        <v>0.26203446353381477</v>
      </c>
      <c r="D1090" s="58" t="s">
        <v>52</v>
      </c>
      <c r="E1090">
        <v>-99</v>
      </c>
      <c r="F1090" t="s">
        <v>61</v>
      </c>
      <c r="G1090" t="s">
        <v>845</v>
      </c>
      <c r="H1090" t="s">
        <v>48</v>
      </c>
    </row>
    <row r="1091" spans="1:8" x14ac:dyDescent="0.25">
      <c r="A1091" s="61">
        <v>95850</v>
      </c>
      <c r="B1091">
        <v>541</v>
      </c>
      <c r="C1091">
        <v>0.57181807942776075</v>
      </c>
      <c r="D1091" s="58" t="s">
        <v>52</v>
      </c>
      <c r="E1091">
        <v>-99</v>
      </c>
      <c r="F1091" t="s">
        <v>61</v>
      </c>
      <c r="G1091" t="s">
        <v>845</v>
      </c>
      <c r="H1091" t="s">
        <v>48</v>
      </c>
    </row>
    <row r="1092" spans="1:8" x14ac:dyDescent="0.25">
      <c r="A1092" s="61">
        <v>95850</v>
      </c>
      <c r="B1092">
        <v>840</v>
      </c>
      <c r="C1092">
        <v>2.9123734069553962E-2</v>
      </c>
      <c r="D1092" s="58" t="s">
        <v>52</v>
      </c>
      <c r="E1092">
        <v>-99</v>
      </c>
      <c r="F1092" t="s">
        <v>61</v>
      </c>
      <c r="G1092" t="s">
        <v>845</v>
      </c>
      <c r="H1092" t="s">
        <v>48</v>
      </c>
    </row>
    <row r="1093" spans="1:8" x14ac:dyDescent="0.25">
      <c r="A1093" s="61">
        <v>95850</v>
      </c>
      <c r="B1093">
        <v>1901</v>
      </c>
      <c r="C1093">
        <v>0.28900316507803125</v>
      </c>
      <c r="D1093" s="58" t="s">
        <v>52</v>
      </c>
      <c r="E1093">
        <v>-99</v>
      </c>
      <c r="F1093" t="s">
        <v>61</v>
      </c>
      <c r="G1093" t="s">
        <v>845</v>
      </c>
      <c r="H1093" t="s">
        <v>48</v>
      </c>
    </row>
    <row r="1094" spans="1:8" x14ac:dyDescent="0.25">
      <c r="A1094" s="61">
        <v>95850</v>
      </c>
      <c r="B1094">
        <v>3030</v>
      </c>
      <c r="C1094">
        <v>2.9066763361181936E-3</v>
      </c>
      <c r="D1094" s="58" t="s">
        <v>52</v>
      </c>
      <c r="E1094">
        <v>-99</v>
      </c>
      <c r="F1094" t="s">
        <v>61</v>
      </c>
      <c r="G1094" t="s">
        <v>845</v>
      </c>
      <c r="H1094" t="s">
        <v>48</v>
      </c>
    </row>
    <row r="1095" spans="1:8" x14ac:dyDescent="0.25">
      <c r="A1095" s="61">
        <v>95850</v>
      </c>
      <c r="B1095">
        <v>992</v>
      </c>
      <c r="C1095">
        <v>6.1914842009391381E-2</v>
      </c>
      <c r="D1095" s="58" t="s">
        <v>52</v>
      </c>
      <c r="E1095">
        <v>-99</v>
      </c>
      <c r="F1095" t="s">
        <v>61</v>
      </c>
      <c r="G1095" t="s">
        <v>845</v>
      </c>
      <c r="H1095" t="s">
        <v>48</v>
      </c>
    </row>
    <row r="1096" spans="1:8" x14ac:dyDescent="0.25">
      <c r="A1096" s="61">
        <v>95850</v>
      </c>
      <c r="B1096">
        <v>698</v>
      </c>
      <c r="C1096">
        <v>0.10300673613392029</v>
      </c>
      <c r="D1096" s="58" t="s">
        <v>52</v>
      </c>
      <c r="E1096">
        <v>-99</v>
      </c>
      <c r="F1096" t="s">
        <v>61</v>
      </c>
      <c r="G1096" t="s">
        <v>845</v>
      </c>
      <c r="H1096" t="s">
        <v>48</v>
      </c>
    </row>
    <row r="1097" spans="1:8" x14ac:dyDescent="0.25">
      <c r="A1097" s="61">
        <v>95850</v>
      </c>
      <c r="B1097">
        <v>3443</v>
      </c>
      <c r="C1097">
        <v>4.1934906633547377E-3</v>
      </c>
      <c r="D1097" s="58" t="s">
        <v>52</v>
      </c>
      <c r="E1097">
        <v>-99</v>
      </c>
      <c r="F1097" t="s">
        <v>61</v>
      </c>
      <c r="G1097" t="s">
        <v>845</v>
      </c>
      <c r="H1097" t="s">
        <v>48</v>
      </c>
    </row>
    <row r="1098" spans="1:8" x14ac:dyDescent="0.25">
      <c r="A1098" s="61">
        <v>95850</v>
      </c>
      <c r="B1098">
        <v>301</v>
      </c>
      <c r="C1098">
        <v>0.15809371573236827</v>
      </c>
      <c r="D1098" s="58" t="s">
        <v>52</v>
      </c>
      <c r="E1098">
        <v>-99</v>
      </c>
      <c r="F1098" t="s">
        <v>61</v>
      </c>
      <c r="G1098" t="s">
        <v>845</v>
      </c>
      <c r="H1098" t="s">
        <v>48</v>
      </c>
    </row>
    <row r="1099" spans="1:8" x14ac:dyDescent="0.25">
      <c r="A1099" s="61">
        <v>95850</v>
      </c>
      <c r="B1099">
        <v>507</v>
      </c>
      <c r="C1099">
        <v>0.3027408045400638</v>
      </c>
      <c r="D1099" s="58" t="s">
        <v>52</v>
      </c>
      <c r="E1099">
        <v>-99</v>
      </c>
      <c r="F1099" t="s">
        <v>61</v>
      </c>
      <c r="G1099" t="s">
        <v>845</v>
      </c>
      <c r="H1099" t="s">
        <v>48</v>
      </c>
    </row>
    <row r="1100" spans="1:8" x14ac:dyDescent="0.25">
      <c r="A1100" s="61">
        <v>95850</v>
      </c>
      <c r="B1100">
        <v>3359</v>
      </c>
      <c r="C1100">
        <v>1.7625851814701332E-2</v>
      </c>
      <c r="D1100" s="58" t="s">
        <v>52</v>
      </c>
      <c r="E1100">
        <v>-99</v>
      </c>
      <c r="F1100" t="s">
        <v>61</v>
      </c>
      <c r="G1100" t="s">
        <v>845</v>
      </c>
      <c r="H1100" t="s">
        <v>48</v>
      </c>
    </row>
    <row r="1101" spans="1:8" x14ac:dyDescent="0.25">
      <c r="A1101" s="61">
        <v>95850</v>
      </c>
      <c r="B1101">
        <v>3444</v>
      </c>
      <c r="C1101">
        <v>2.4920681565685974E-2</v>
      </c>
      <c r="D1101" s="58" t="s">
        <v>52</v>
      </c>
      <c r="E1101">
        <v>-99</v>
      </c>
      <c r="F1101" t="s">
        <v>61</v>
      </c>
      <c r="G1101" t="s">
        <v>845</v>
      </c>
      <c r="H1101" t="s">
        <v>48</v>
      </c>
    </row>
    <row r="1102" spans="1:8" x14ac:dyDescent="0.25">
      <c r="A1102" s="61">
        <v>95850</v>
      </c>
      <c r="B1102">
        <v>3445</v>
      </c>
      <c r="C1102">
        <v>1.4671050627497529E-2</v>
      </c>
      <c r="D1102" s="58" t="s">
        <v>52</v>
      </c>
      <c r="E1102">
        <v>-99</v>
      </c>
      <c r="F1102" t="s">
        <v>61</v>
      </c>
      <c r="G1102" t="s">
        <v>845</v>
      </c>
      <c r="H1102" t="s">
        <v>48</v>
      </c>
    </row>
    <row r="1103" spans="1:8" x14ac:dyDescent="0.25">
      <c r="A1103" s="61">
        <v>95850</v>
      </c>
      <c r="B1103">
        <v>3446</v>
      </c>
      <c r="C1103">
        <v>0.32741220076290034</v>
      </c>
      <c r="D1103" s="58" t="s">
        <v>52</v>
      </c>
      <c r="E1103">
        <v>-99</v>
      </c>
      <c r="F1103" t="s">
        <v>61</v>
      </c>
      <c r="G1103" t="s">
        <v>845</v>
      </c>
      <c r="H1103" t="s">
        <v>48</v>
      </c>
    </row>
    <row r="1104" spans="1:8" x14ac:dyDescent="0.25">
      <c r="A1104" s="61">
        <v>95850</v>
      </c>
      <c r="B1104">
        <v>618</v>
      </c>
      <c r="C1104">
        <v>2.0668972997370525</v>
      </c>
      <c r="D1104" s="58" t="s">
        <v>52</v>
      </c>
      <c r="E1104">
        <v>-99</v>
      </c>
      <c r="F1104" t="s">
        <v>61</v>
      </c>
      <c r="G1104" t="s">
        <v>845</v>
      </c>
      <c r="H1104" t="s">
        <v>48</v>
      </c>
    </row>
    <row r="1105" spans="1:8" x14ac:dyDescent="0.25">
      <c r="A1105" s="61">
        <v>95850</v>
      </c>
      <c r="B1105">
        <v>3447</v>
      </c>
      <c r="C1105">
        <v>4.6790812660381267</v>
      </c>
      <c r="D1105" s="58" t="s">
        <v>52</v>
      </c>
      <c r="E1105">
        <v>-99</v>
      </c>
      <c r="F1105" t="s">
        <v>61</v>
      </c>
      <c r="G1105" t="s">
        <v>845</v>
      </c>
      <c r="H1105" t="s">
        <v>48</v>
      </c>
    </row>
    <row r="1106" spans="1:8" x14ac:dyDescent="0.25">
      <c r="A1106" s="61">
        <v>95850</v>
      </c>
      <c r="B1106">
        <v>3448</v>
      </c>
      <c r="C1106">
        <v>2.8517534937498125E-2</v>
      </c>
      <c r="D1106" s="58" t="s">
        <v>52</v>
      </c>
      <c r="E1106">
        <v>-99</v>
      </c>
      <c r="F1106" t="s">
        <v>61</v>
      </c>
      <c r="G1106" t="s">
        <v>845</v>
      </c>
      <c r="H1106" t="s">
        <v>48</v>
      </c>
    </row>
    <row r="1107" spans="1:8" x14ac:dyDescent="0.25">
      <c r="A1107" s="61">
        <v>95850</v>
      </c>
      <c r="B1107">
        <v>3449</v>
      </c>
      <c r="C1107">
        <v>0.68972280977585299</v>
      </c>
      <c r="D1107" s="58" t="s">
        <v>52</v>
      </c>
      <c r="E1107">
        <v>-99</v>
      </c>
      <c r="F1107" t="s">
        <v>61</v>
      </c>
      <c r="G1107" t="s">
        <v>845</v>
      </c>
      <c r="H1107" t="s">
        <v>48</v>
      </c>
    </row>
    <row r="1108" spans="1:8" x14ac:dyDescent="0.25">
      <c r="A1108" s="61">
        <v>95850</v>
      </c>
      <c r="B1108">
        <v>3450</v>
      </c>
      <c r="C1108">
        <v>0.92707971809133161</v>
      </c>
      <c r="D1108" s="58" t="s">
        <v>52</v>
      </c>
      <c r="E1108">
        <v>-99</v>
      </c>
      <c r="F1108" t="s">
        <v>61</v>
      </c>
      <c r="G1108" t="s">
        <v>845</v>
      </c>
      <c r="H1108" t="s">
        <v>48</v>
      </c>
    </row>
    <row r="1109" spans="1:8" x14ac:dyDescent="0.25">
      <c r="A1109" s="61">
        <v>95850</v>
      </c>
      <c r="B1109">
        <v>3451</v>
      </c>
      <c r="C1109">
        <v>6.772431451446298E-2</v>
      </c>
      <c r="D1109" s="58" t="s">
        <v>52</v>
      </c>
      <c r="E1109">
        <v>-99</v>
      </c>
      <c r="F1109" t="s">
        <v>61</v>
      </c>
      <c r="G1109" t="s">
        <v>845</v>
      </c>
      <c r="H1109" t="s">
        <v>48</v>
      </c>
    </row>
    <row r="1110" spans="1:8" x14ac:dyDescent="0.25">
      <c r="A1110" s="61">
        <v>95850</v>
      </c>
      <c r="B1110">
        <v>3452</v>
      </c>
      <c r="C1110">
        <v>8.6968557877870403E-3</v>
      </c>
      <c r="D1110" s="58" t="s">
        <v>52</v>
      </c>
      <c r="E1110">
        <v>-99</v>
      </c>
      <c r="F1110" t="s">
        <v>61</v>
      </c>
      <c r="G1110" t="s">
        <v>845</v>
      </c>
      <c r="H1110" t="s">
        <v>48</v>
      </c>
    </row>
    <row r="1111" spans="1:8" x14ac:dyDescent="0.25">
      <c r="A1111" s="61">
        <v>95850</v>
      </c>
      <c r="B1111">
        <v>3402</v>
      </c>
      <c r="C1111">
        <v>0.30889745962145226</v>
      </c>
      <c r="D1111" s="58" t="s">
        <v>52</v>
      </c>
      <c r="E1111">
        <v>-99</v>
      </c>
      <c r="F1111" t="s">
        <v>61</v>
      </c>
      <c r="G1111" t="s">
        <v>845</v>
      </c>
      <c r="H1111" t="s">
        <v>48</v>
      </c>
    </row>
    <row r="1112" spans="1:8" x14ac:dyDescent="0.25">
      <c r="A1112" s="61">
        <v>95850</v>
      </c>
      <c r="B1112">
        <v>3453</v>
      </c>
      <c r="C1112">
        <v>1.1950037210717137</v>
      </c>
      <c r="D1112" s="58" t="s">
        <v>52</v>
      </c>
      <c r="E1112">
        <v>-99</v>
      </c>
      <c r="F1112" t="s">
        <v>61</v>
      </c>
      <c r="G1112" t="s">
        <v>845</v>
      </c>
      <c r="H1112" t="s">
        <v>48</v>
      </c>
    </row>
    <row r="1113" spans="1:8" x14ac:dyDescent="0.25">
      <c r="A1113" s="61">
        <v>95850</v>
      </c>
      <c r="B1113">
        <v>3454</v>
      </c>
      <c r="C1113">
        <v>0.13906288156302468</v>
      </c>
      <c r="D1113" s="58" t="s">
        <v>52</v>
      </c>
      <c r="E1113">
        <v>-99</v>
      </c>
      <c r="F1113" t="s">
        <v>61</v>
      </c>
      <c r="G1113" t="s">
        <v>845</v>
      </c>
      <c r="H1113" t="s">
        <v>48</v>
      </c>
    </row>
    <row r="1114" spans="1:8" x14ac:dyDescent="0.25">
      <c r="A1114" s="61">
        <v>95850</v>
      </c>
      <c r="B1114">
        <v>1018</v>
      </c>
      <c r="C1114">
        <v>7.0656150347197355E-2</v>
      </c>
      <c r="D1114" s="58" t="s">
        <v>52</v>
      </c>
      <c r="E1114">
        <v>-99</v>
      </c>
      <c r="F1114" t="s">
        <v>61</v>
      </c>
      <c r="G1114" t="s">
        <v>845</v>
      </c>
      <c r="H1114" t="s">
        <v>48</v>
      </c>
    </row>
    <row r="1115" spans="1:8" x14ac:dyDescent="0.25">
      <c r="A1115" s="61">
        <v>95850</v>
      </c>
      <c r="B1115">
        <v>3455</v>
      </c>
      <c r="C1115">
        <v>0.30207871252384838</v>
      </c>
      <c r="D1115" s="58" t="s">
        <v>52</v>
      </c>
      <c r="E1115">
        <v>-99</v>
      </c>
      <c r="F1115" t="s">
        <v>61</v>
      </c>
      <c r="G1115" t="s">
        <v>845</v>
      </c>
      <c r="H1115" t="s">
        <v>48</v>
      </c>
    </row>
    <row r="1116" spans="1:8" x14ac:dyDescent="0.25">
      <c r="A1116" s="61">
        <v>95850</v>
      </c>
      <c r="B1116">
        <v>486</v>
      </c>
      <c r="C1116">
        <v>2.6174345099645495E-2</v>
      </c>
      <c r="D1116" s="58" t="s">
        <v>52</v>
      </c>
      <c r="E1116">
        <v>-99</v>
      </c>
      <c r="F1116" t="s">
        <v>61</v>
      </c>
      <c r="G1116" t="s">
        <v>845</v>
      </c>
      <c r="H1116" t="s">
        <v>48</v>
      </c>
    </row>
    <row r="1117" spans="1:8" x14ac:dyDescent="0.25">
      <c r="A1117" s="61">
        <v>95850</v>
      </c>
      <c r="B1117">
        <v>3456</v>
      </c>
      <c r="C1117">
        <v>0.11440210960742513</v>
      </c>
      <c r="D1117" s="58" t="s">
        <v>52</v>
      </c>
      <c r="E1117">
        <v>-99</v>
      </c>
      <c r="F1117" t="s">
        <v>61</v>
      </c>
      <c r="G1117" t="s">
        <v>845</v>
      </c>
      <c r="H1117" t="s">
        <v>48</v>
      </c>
    </row>
    <row r="1118" spans="1:8" x14ac:dyDescent="0.25">
      <c r="A1118" s="61">
        <v>95850</v>
      </c>
      <c r="B1118">
        <v>3457</v>
      </c>
      <c r="C1118">
        <v>8.5033863416533965E-3</v>
      </c>
      <c r="D1118" s="58" t="s">
        <v>52</v>
      </c>
      <c r="E1118">
        <v>-99</v>
      </c>
      <c r="F1118" t="s">
        <v>61</v>
      </c>
      <c r="G1118" t="s">
        <v>845</v>
      </c>
      <c r="H1118" t="s">
        <v>48</v>
      </c>
    </row>
    <row r="1119" spans="1:8" x14ac:dyDescent="0.25">
      <c r="A1119" s="61">
        <v>95850</v>
      </c>
      <c r="B1119">
        <v>3458</v>
      </c>
      <c r="C1119">
        <v>1.7308009153196059E-2</v>
      </c>
      <c r="D1119" s="58" t="s">
        <v>52</v>
      </c>
      <c r="E1119">
        <v>-99</v>
      </c>
      <c r="F1119" t="s">
        <v>61</v>
      </c>
      <c r="G1119" t="s">
        <v>845</v>
      </c>
      <c r="H1119" t="s">
        <v>48</v>
      </c>
    </row>
    <row r="1120" spans="1:8" x14ac:dyDescent="0.25">
      <c r="A1120" s="61">
        <v>95850</v>
      </c>
      <c r="B1120">
        <v>3459</v>
      </c>
      <c r="C1120">
        <v>7.4574657258980201E-2</v>
      </c>
      <c r="D1120" s="58" t="s">
        <v>52</v>
      </c>
      <c r="E1120">
        <v>-99</v>
      </c>
      <c r="F1120" t="s">
        <v>61</v>
      </c>
      <c r="G1120" t="s">
        <v>845</v>
      </c>
      <c r="H1120" t="s">
        <v>48</v>
      </c>
    </row>
    <row r="1121" spans="1:8" x14ac:dyDescent="0.25">
      <c r="A1121" s="61">
        <v>95850</v>
      </c>
      <c r="B1121">
        <v>485</v>
      </c>
      <c r="C1121">
        <v>7.4596983617666535E-2</v>
      </c>
      <c r="D1121" s="58" t="s">
        <v>52</v>
      </c>
      <c r="E1121">
        <v>-99</v>
      </c>
      <c r="F1121" t="s">
        <v>61</v>
      </c>
      <c r="G1121" t="s">
        <v>845</v>
      </c>
      <c r="H1121" t="s">
        <v>48</v>
      </c>
    </row>
    <row r="1122" spans="1:8" x14ac:dyDescent="0.25">
      <c r="A1122" s="61">
        <v>95850</v>
      </c>
      <c r="B1122">
        <v>3460</v>
      </c>
      <c r="C1122">
        <v>2.6584842149699056E-3</v>
      </c>
      <c r="D1122" s="58" t="s">
        <v>52</v>
      </c>
      <c r="E1122">
        <v>-99</v>
      </c>
      <c r="F1122" t="s">
        <v>61</v>
      </c>
      <c r="G1122" t="s">
        <v>845</v>
      </c>
      <c r="H1122" t="s">
        <v>48</v>
      </c>
    </row>
    <row r="1123" spans="1:8" x14ac:dyDescent="0.25">
      <c r="A1123" s="61">
        <v>95850</v>
      </c>
      <c r="B1123">
        <v>716</v>
      </c>
      <c r="C1123">
        <v>0.22259379610274962</v>
      </c>
      <c r="D1123" s="58" t="s">
        <v>52</v>
      </c>
      <c r="E1123">
        <v>-99</v>
      </c>
      <c r="F1123" t="s">
        <v>61</v>
      </c>
      <c r="G1123" t="s">
        <v>845</v>
      </c>
      <c r="H1123" t="s">
        <v>48</v>
      </c>
    </row>
    <row r="1124" spans="1:8" x14ac:dyDescent="0.25">
      <c r="A1124" s="61">
        <v>95850</v>
      </c>
      <c r="B1124">
        <v>326</v>
      </c>
      <c r="C1124">
        <v>0.15073556380890255</v>
      </c>
      <c r="D1124" s="58" t="s">
        <v>52</v>
      </c>
      <c r="E1124">
        <v>-99</v>
      </c>
      <c r="F1124" t="s">
        <v>61</v>
      </c>
      <c r="G1124" t="s">
        <v>845</v>
      </c>
      <c r="H1124" t="s">
        <v>48</v>
      </c>
    </row>
    <row r="1125" spans="1:8" x14ac:dyDescent="0.25">
      <c r="A1125" s="61">
        <v>95850</v>
      </c>
      <c r="B1125">
        <v>1762</v>
      </c>
      <c r="C1125">
        <v>0.15284994696394213</v>
      </c>
      <c r="D1125" s="58" t="s">
        <v>52</v>
      </c>
      <c r="E1125">
        <v>-99</v>
      </c>
      <c r="F1125" t="s">
        <v>61</v>
      </c>
      <c r="G1125" t="s">
        <v>845</v>
      </c>
      <c r="H1125" t="s">
        <v>48</v>
      </c>
    </row>
    <row r="1126" spans="1:8" x14ac:dyDescent="0.25">
      <c r="A1126" s="61">
        <v>95850</v>
      </c>
      <c r="B1126">
        <v>3461</v>
      </c>
      <c r="C1126">
        <v>0.56989955232961098</v>
      </c>
      <c r="D1126" s="58" t="s">
        <v>52</v>
      </c>
      <c r="E1126">
        <v>-99</v>
      </c>
      <c r="F1126" t="s">
        <v>61</v>
      </c>
      <c r="G1126" t="s">
        <v>845</v>
      </c>
      <c r="H1126" t="s">
        <v>48</v>
      </c>
    </row>
    <row r="1127" spans="1:8" x14ac:dyDescent="0.25">
      <c r="A1127" s="61">
        <v>95850</v>
      </c>
      <c r="B1127">
        <v>2206</v>
      </c>
      <c r="C1127">
        <v>5.1916020765438595E-2</v>
      </c>
      <c r="D1127" s="58" t="s">
        <v>52</v>
      </c>
      <c r="E1127">
        <v>-99</v>
      </c>
      <c r="F1127" t="s">
        <v>61</v>
      </c>
      <c r="G1127" t="s">
        <v>845</v>
      </c>
      <c r="H1127" t="s">
        <v>48</v>
      </c>
    </row>
    <row r="1128" spans="1:8" x14ac:dyDescent="0.25">
      <c r="A1128" s="61">
        <v>95850</v>
      </c>
      <c r="B1128">
        <v>3462</v>
      </c>
      <c r="C1128">
        <v>0.268233492504241</v>
      </c>
      <c r="D1128" s="58" t="s">
        <v>52</v>
      </c>
      <c r="E1128">
        <v>-99</v>
      </c>
      <c r="F1128" t="s">
        <v>61</v>
      </c>
      <c r="G1128" t="s">
        <v>845</v>
      </c>
      <c r="H1128" t="s">
        <v>48</v>
      </c>
    </row>
    <row r="1129" spans="1:8" x14ac:dyDescent="0.25">
      <c r="A1129" s="61">
        <v>95850</v>
      </c>
      <c r="B1129">
        <v>947</v>
      </c>
      <c r="C1129">
        <v>2.9495121498184562</v>
      </c>
      <c r="D1129" s="58" t="s">
        <v>52</v>
      </c>
      <c r="E1129">
        <v>-99</v>
      </c>
      <c r="F1129" t="s">
        <v>61</v>
      </c>
      <c r="G1129" t="s">
        <v>845</v>
      </c>
      <c r="H1129" t="s">
        <v>48</v>
      </c>
    </row>
    <row r="1130" spans="1:8" x14ac:dyDescent="0.25">
      <c r="A1130" s="61">
        <v>95850</v>
      </c>
      <c r="B1130">
        <v>3369</v>
      </c>
      <c r="C1130">
        <v>2.8578069933553261</v>
      </c>
      <c r="D1130" s="58" t="s">
        <v>52</v>
      </c>
      <c r="E1130">
        <v>-99</v>
      </c>
      <c r="F1130" t="s">
        <v>61</v>
      </c>
      <c r="G1130" t="s">
        <v>845</v>
      </c>
      <c r="H1130" t="s">
        <v>48</v>
      </c>
    </row>
    <row r="1131" spans="1:8" x14ac:dyDescent="0.25">
      <c r="A1131" s="61">
        <v>95850</v>
      </c>
      <c r="B1131">
        <v>3358</v>
      </c>
      <c r="C1131">
        <v>5.16351751898999E-2</v>
      </c>
      <c r="D1131" s="58" t="s">
        <v>52</v>
      </c>
      <c r="E1131">
        <v>-99</v>
      </c>
      <c r="F1131" t="s">
        <v>61</v>
      </c>
      <c r="G1131" t="s">
        <v>845</v>
      </c>
      <c r="H1131" t="s">
        <v>48</v>
      </c>
    </row>
    <row r="1132" spans="1:8" x14ac:dyDescent="0.25">
      <c r="A1132" s="61">
        <v>95850</v>
      </c>
      <c r="B1132">
        <v>3463</v>
      </c>
      <c r="C1132">
        <v>1.6151503773243958E-3</v>
      </c>
      <c r="D1132" s="58" t="s">
        <v>52</v>
      </c>
      <c r="E1132">
        <v>-99</v>
      </c>
      <c r="F1132" t="s">
        <v>61</v>
      </c>
      <c r="G1132" t="s">
        <v>845</v>
      </c>
      <c r="H1132" t="s">
        <v>48</v>
      </c>
    </row>
    <row r="1133" spans="1:8" x14ac:dyDescent="0.25">
      <c r="A1133" s="61">
        <v>95850</v>
      </c>
      <c r="B1133">
        <v>3464</v>
      </c>
      <c r="C1133">
        <v>1.1002999267709099E-3</v>
      </c>
      <c r="D1133" s="58" t="s">
        <v>52</v>
      </c>
      <c r="E1133">
        <v>-99</v>
      </c>
      <c r="F1133" t="s">
        <v>61</v>
      </c>
      <c r="G1133" t="s">
        <v>845</v>
      </c>
      <c r="H1133" t="s">
        <v>48</v>
      </c>
    </row>
    <row r="1134" spans="1:8" x14ac:dyDescent="0.25">
      <c r="A1134" s="61">
        <v>95850</v>
      </c>
      <c r="B1134">
        <v>1820</v>
      </c>
      <c r="C1134">
        <v>1.517245445112634</v>
      </c>
      <c r="D1134" s="58" t="s">
        <v>52</v>
      </c>
      <c r="E1134">
        <v>-99</v>
      </c>
      <c r="F1134" t="s">
        <v>61</v>
      </c>
      <c r="G1134" t="s">
        <v>845</v>
      </c>
      <c r="H1134" t="s">
        <v>48</v>
      </c>
    </row>
    <row r="1135" spans="1:8" x14ac:dyDescent="0.25">
      <c r="A1135" s="61">
        <v>95850</v>
      </c>
      <c r="B1135">
        <v>3465</v>
      </c>
      <c r="C1135">
        <v>0.87376899279499076</v>
      </c>
      <c r="D1135" s="58" t="s">
        <v>52</v>
      </c>
      <c r="E1135">
        <v>-99</v>
      </c>
      <c r="F1135" t="s">
        <v>61</v>
      </c>
      <c r="G1135" t="s">
        <v>845</v>
      </c>
      <c r="H1135" t="s">
        <v>48</v>
      </c>
    </row>
    <row r="1136" spans="1:8" x14ac:dyDescent="0.25">
      <c r="A1136" s="61">
        <v>95850</v>
      </c>
      <c r="B1136">
        <v>611</v>
      </c>
      <c r="C1136">
        <v>4.3734257168778407E-2</v>
      </c>
      <c r="D1136" s="58" t="s">
        <v>52</v>
      </c>
      <c r="E1136">
        <v>-99</v>
      </c>
      <c r="F1136" t="s">
        <v>61</v>
      </c>
      <c r="G1136" t="s">
        <v>845</v>
      </c>
      <c r="H1136" t="s">
        <v>48</v>
      </c>
    </row>
    <row r="1137" spans="1:8" x14ac:dyDescent="0.25">
      <c r="A1137" s="61">
        <v>95850</v>
      </c>
      <c r="B1137">
        <v>410</v>
      </c>
      <c r="C1137">
        <v>5.8646571047487085E-2</v>
      </c>
      <c r="D1137" s="58" t="s">
        <v>52</v>
      </c>
      <c r="E1137">
        <v>-99</v>
      </c>
      <c r="F1137" t="s">
        <v>61</v>
      </c>
      <c r="G1137" t="s">
        <v>845</v>
      </c>
      <c r="H1137" t="s">
        <v>48</v>
      </c>
    </row>
    <row r="1138" spans="1:8" x14ac:dyDescent="0.25">
      <c r="A1138" s="61">
        <v>95850</v>
      </c>
      <c r="B1138">
        <v>3466</v>
      </c>
      <c r="C1138">
        <v>1.1778894123269826E-2</v>
      </c>
      <c r="D1138" s="58" t="s">
        <v>52</v>
      </c>
      <c r="E1138">
        <v>-99</v>
      </c>
      <c r="F1138" t="s">
        <v>61</v>
      </c>
      <c r="G1138" t="s">
        <v>845</v>
      </c>
      <c r="H1138" t="s">
        <v>48</v>
      </c>
    </row>
    <row r="1139" spans="1:8" x14ac:dyDescent="0.25">
      <c r="A1139" s="61">
        <v>95850</v>
      </c>
      <c r="B1139">
        <v>3033</v>
      </c>
      <c r="C1139">
        <v>0.14124147224614841</v>
      </c>
      <c r="D1139" s="58" t="s">
        <v>52</v>
      </c>
      <c r="E1139">
        <v>-99</v>
      </c>
      <c r="F1139" t="s">
        <v>61</v>
      </c>
      <c r="G1139" t="s">
        <v>845</v>
      </c>
      <c r="H1139" t="s">
        <v>48</v>
      </c>
    </row>
    <row r="1140" spans="1:8" x14ac:dyDescent="0.25">
      <c r="A1140" s="61">
        <v>95850</v>
      </c>
      <c r="B1140">
        <v>547</v>
      </c>
      <c r="C1140">
        <v>0.12636411066690043</v>
      </c>
      <c r="D1140" s="58" t="s">
        <v>52</v>
      </c>
      <c r="E1140">
        <v>-99</v>
      </c>
      <c r="F1140" t="s">
        <v>61</v>
      </c>
      <c r="G1140" t="s">
        <v>845</v>
      </c>
      <c r="H1140" t="s">
        <v>48</v>
      </c>
    </row>
    <row r="1141" spans="1:8" x14ac:dyDescent="0.25">
      <c r="A1141" s="61">
        <v>95850</v>
      </c>
      <c r="B1141">
        <v>3467</v>
      </c>
      <c r="C1141">
        <v>0.11176067041250061</v>
      </c>
      <c r="D1141" s="58" t="s">
        <v>52</v>
      </c>
      <c r="E1141">
        <v>-99</v>
      </c>
      <c r="F1141" t="s">
        <v>61</v>
      </c>
      <c r="G1141" t="s">
        <v>845</v>
      </c>
      <c r="H1141" t="s">
        <v>48</v>
      </c>
    </row>
    <row r="1142" spans="1:8" x14ac:dyDescent="0.25">
      <c r="A1142" s="61">
        <v>95850</v>
      </c>
      <c r="B1142">
        <v>315</v>
      </c>
      <c r="C1142">
        <v>0.10083569022028367</v>
      </c>
      <c r="D1142" s="58" t="s">
        <v>52</v>
      </c>
      <c r="E1142">
        <v>-99</v>
      </c>
      <c r="F1142" t="s">
        <v>61</v>
      </c>
      <c r="G1142" t="s">
        <v>845</v>
      </c>
      <c r="H1142" t="s">
        <v>48</v>
      </c>
    </row>
    <row r="1143" spans="1:8" x14ac:dyDescent="0.25">
      <c r="A1143" s="61">
        <v>95850</v>
      </c>
      <c r="B1143">
        <v>2499</v>
      </c>
      <c r="C1143">
        <v>0.24177290808874793</v>
      </c>
      <c r="D1143" s="58" t="s">
        <v>52</v>
      </c>
      <c r="E1143">
        <v>-99</v>
      </c>
      <c r="F1143" t="s">
        <v>61</v>
      </c>
      <c r="G1143" t="s">
        <v>845</v>
      </c>
      <c r="H1143" t="s">
        <v>48</v>
      </c>
    </row>
    <row r="1144" spans="1:8" x14ac:dyDescent="0.25">
      <c r="A1144" s="61">
        <v>95850</v>
      </c>
      <c r="B1144">
        <v>588</v>
      </c>
      <c r="C1144">
        <v>0.38479556183340335</v>
      </c>
      <c r="D1144" s="58" t="s">
        <v>52</v>
      </c>
      <c r="E1144">
        <v>-99</v>
      </c>
      <c r="F1144" t="s">
        <v>61</v>
      </c>
      <c r="G1144" t="s">
        <v>845</v>
      </c>
      <c r="H1144" t="s">
        <v>48</v>
      </c>
    </row>
    <row r="1145" spans="1:8" x14ac:dyDescent="0.25">
      <c r="A1145" s="61">
        <v>95850</v>
      </c>
      <c r="B1145">
        <v>3468</v>
      </c>
      <c r="C1145">
        <v>4.3415067227007574E-2</v>
      </c>
      <c r="D1145" s="58" t="s">
        <v>52</v>
      </c>
      <c r="E1145">
        <v>-99</v>
      </c>
      <c r="F1145" t="s">
        <v>61</v>
      </c>
      <c r="G1145" t="s">
        <v>845</v>
      </c>
      <c r="H1145" t="s">
        <v>48</v>
      </c>
    </row>
    <row r="1146" spans="1:8" x14ac:dyDescent="0.25">
      <c r="A1146" s="61">
        <v>95850</v>
      </c>
      <c r="B1146">
        <v>646</v>
      </c>
      <c r="C1146">
        <v>2.0989394738241294</v>
      </c>
      <c r="D1146" s="58" t="s">
        <v>52</v>
      </c>
      <c r="E1146">
        <v>-99</v>
      </c>
      <c r="F1146" t="s">
        <v>61</v>
      </c>
      <c r="G1146" t="s">
        <v>845</v>
      </c>
      <c r="H1146" t="s">
        <v>48</v>
      </c>
    </row>
    <row r="1147" spans="1:8" x14ac:dyDescent="0.25">
      <c r="A1147" s="61">
        <v>95850</v>
      </c>
      <c r="B1147">
        <v>556</v>
      </c>
      <c r="C1147">
        <v>4.7666159895773053E-2</v>
      </c>
      <c r="D1147" s="58" t="s">
        <v>52</v>
      </c>
      <c r="E1147">
        <v>-99</v>
      </c>
      <c r="F1147" t="s">
        <v>61</v>
      </c>
      <c r="G1147" t="s">
        <v>845</v>
      </c>
      <c r="H1147" t="s">
        <v>48</v>
      </c>
    </row>
    <row r="1148" spans="1:8" x14ac:dyDescent="0.25">
      <c r="A1148" s="61">
        <v>95850</v>
      </c>
      <c r="B1148">
        <v>955</v>
      </c>
      <c r="C1148">
        <v>1.2810433484533452</v>
      </c>
      <c r="D1148" s="58" t="s">
        <v>52</v>
      </c>
      <c r="E1148">
        <v>-99</v>
      </c>
      <c r="F1148" t="s">
        <v>61</v>
      </c>
      <c r="G1148" t="s">
        <v>845</v>
      </c>
      <c r="H1148" t="s">
        <v>48</v>
      </c>
    </row>
    <row r="1149" spans="1:8" x14ac:dyDescent="0.25">
      <c r="A1149" s="61">
        <v>95850</v>
      </c>
      <c r="B1149">
        <v>3469</v>
      </c>
      <c r="C1149">
        <v>3.2854545593484115E-2</v>
      </c>
      <c r="D1149" s="58" t="s">
        <v>52</v>
      </c>
      <c r="E1149">
        <v>-99</v>
      </c>
      <c r="F1149" t="s">
        <v>61</v>
      </c>
      <c r="G1149" t="s">
        <v>845</v>
      </c>
      <c r="H1149" t="s">
        <v>48</v>
      </c>
    </row>
    <row r="1150" spans="1:8" x14ac:dyDescent="0.25">
      <c r="A1150" s="61">
        <v>95850</v>
      </c>
      <c r="B1150">
        <v>3470</v>
      </c>
      <c r="C1150">
        <v>1.4575432222365022E-2</v>
      </c>
      <c r="D1150" s="58" t="s">
        <v>52</v>
      </c>
      <c r="E1150">
        <v>-99</v>
      </c>
      <c r="F1150" t="s">
        <v>61</v>
      </c>
      <c r="G1150" t="s">
        <v>845</v>
      </c>
      <c r="H1150" t="s">
        <v>48</v>
      </c>
    </row>
    <row r="1151" spans="1:8" x14ac:dyDescent="0.25">
      <c r="A1151" s="61">
        <v>95850</v>
      </c>
      <c r="B1151">
        <v>3471</v>
      </c>
      <c r="C1151">
        <v>0.15646620117157828</v>
      </c>
      <c r="D1151" s="58" t="s">
        <v>52</v>
      </c>
      <c r="E1151">
        <v>-99</v>
      </c>
      <c r="F1151" t="s">
        <v>61</v>
      </c>
      <c r="G1151" t="s">
        <v>845</v>
      </c>
      <c r="H1151" t="s">
        <v>48</v>
      </c>
    </row>
    <row r="1152" spans="1:8" x14ac:dyDescent="0.25">
      <c r="A1152" s="61">
        <v>95850</v>
      </c>
      <c r="B1152">
        <v>3077</v>
      </c>
      <c r="C1152">
        <v>8.048852473777135E-2</v>
      </c>
      <c r="D1152" s="58" t="s">
        <v>52</v>
      </c>
      <c r="E1152">
        <v>-99</v>
      </c>
      <c r="F1152" t="s">
        <v>61</v>
      </c>
      <c r="G1152" t="s">
        <v>845</v>
      </c>
      <c r="H1152" t="s">
        <v>48</v>
      </c>
    </row>
    <row r="1153" spans="1:8" x14ac:dyDescent="0.25">
      <c r="A1153" s="61">
        <v>95850</v>
      </c>
      <c r="B1153">
        <v>3472</v>
      </c>
      <c r="C1153">
        <v>2.7822492295359418E-2</v>
      </c>
      <c r="D1153" s="58" t="s">
        <v>52</v>
      </c>
      <c r="E1153">
        <v>-99</v>
      </c>
      <c r="F1153" t="s">
        <v>61</v>
      </c>
      <c r="G1153" t="s">
        <v>845</v>
      </c>
      <c r="H1153" t="s">
        <v>48</v>
      </c>
    </row>
    <row r="1154" spans="1:8" x14ac:dyDescent="0.25">
      <c r="A1154" s="61">
        <v>95850</v>
      </c>
      <c r="B1154">
        <v>2426</v>
      </c>
      <c r="C1154">
        <v>0.61986440332075143</v>
      </c>
      <c r="D1154" s="58" t="s">
        <v>52</v>
      </c>
      <c r="E1154">
        <v>-99</v>
      </c>
      <c r="F1154" t="s">
        <v>61</v>
      </c>
      <c r="G1154" t="s">
        <v>845</v>
      </c>
      <c r="H1154" t="s">
        <v>48</v>
      </c>
    </row>
    <row r="1155" spans="1:8" x14ac:dyDescent="0.25">
      <c r="A1155" s="61">
        <v>95850</v>
      </c>
      <c r="B1155">
        <v>3368</v>
      </c>
      <c r="C1155">
        <v>1.3161870741133961</v>
      </c>
      <c r="D1155" s="58" t="s">
        <v>52</v>
      </c>
      <c r="E1155">
        <v>-99</v>
      </c>
      <c r="F1155" t="s">
        <v>61</v>
      </c>
      <c r="G1155" t="s">
        <v>845</v>
      </c>
      <c r="H1155" t="s">
        <v>48</v>
      </c>
    </row>
    <row r="1156" spans="1:8" x14ac:dyDescent="0.25">
      <c r="A1156" s="61">
        <v>95850</v>
      </c>
      <c r="B1156">
        <v>3473</v>
      </c>
      <c r="C1156">
        <v>0.87764762021091314</v>
      </c>
      <c r="D1156" s="58" t="s">
        <v>52</v>
      </c>
      <c r="E1156">
        <v>-99</v>
      </c>
      <c r="F1156" t="s">
        <v>61</v>
      </c>
      <c r="G1156" t="s">
        <v>845</v>
      </c>
      <c r="H1156" t="s">
        <v>48</v>
      </c>
    </row>
    <row r="1157" spans="1:8" x14ac:dyDescent="0.25">
      <c r="A1157" s="61">
        <v>95850</v>
      </c>
      <c r="B1157">
        <v>847</v>
      </c>
      <c r="C1157">
        <v>4.0400392904802509E-4</v>
      </c>
      <c r="D1157" s="58" t="s">
        <v>52</v>
      </c>
      <c r="E1157">
        <v>-99</v>
      </c>
      <c r="F1157" t="s">
        <v>61</v>
      </c>
      <c r="G1157" t="s">
        <v>845</v>
      </c>
      <c r="H1157" t="s">
        <v>48</v>
      </c>
    </row>
    <row r="1158" spans="1:8" x14ac:dyDescent="0.25">
      <c r="A1158" s="61">
        <v>95850</v>
      </c>
      <c r="B1158">
        <v>330</v>
      </c>
      <c r="C1158">
        <v>5.5937690851841054E-2</v>
      </c>
      <c r="D1158" s="58" t="s">
        <v>52</v>
      </c>
      <c r="E1158">
        <v>-99</v>
      </c>
      <c r="F1158" t="s">
        <v>61</v>
      </c>
      <c r="G1158" t="s">
        <v>845</v>
      </c>
      <c r="H1158" t="s">
        <v>48</v>
      </c>
    </row>
    <row r="1159" spans="1:8" x14ac:dyDescent="0.25">
      <c r="A1159" s="61">
        <v>95850</v>
      </c>
      <c r="B1159">
        <v>3401</v>
      </c>
      <c r="C1159">
        <v>0.23529734022038618</v>
      </c>
      <c r="D1159" s="58" t="s">
        <v>52</v>
      </c>
      <c r="E1159">
        <v>-99</v>
      </c>
      <c r="F1159" t="s">
        <v>61</v>
      </c>
      <c r="G1159" t="s">
        <v>845</v>
      </c>
      <c r="H1159" t="s">
        <v>48</v>
      </c>
    </row>
    <row r="1160" spans="1:8" x14ac:dyDescent="0.25">
      <c r="A1160" s="61">
        <v>95850</v>
      </c>
      <c r="B1160">
        <v>969</v>
      </c>
      <c r="C1160">
        <v>6.9760324451769148E-2</v>
      </c>
      <c r="D1160" s="58" t="s">
        <v>52</v>
      </c>
      <c r="E1160">
        <v>-99</v>
      </c>
      <c r="F1160" t="s">
        <v>61</v>
      </c>
      <c r="G1160" t="s">
        <v>845</v>
      </c>
      <c r="H1160" t="s">
        <v>48</v>
      </c>
    </row>
    <row r="1161" spans="1:8" x14ac:dyDescent="0.25">
      <c r="A1161" s="61">
        <v>95850</v>
      </c>
      <c r="B1161">
        <v>2758</v>
      </c>
      <c r="C1161">
        <v>1.736944513330535E-2</v>
      </c>
      <c r="D1161" s="58" t="s">
        <v>52</v>
      </c>
      <c r="E1161">
        <v>-99</v>
      </c>
      <c r="F1161" t="s">
        <v>61</v>
      </c>
      <c r="G1161" t="s">
        <v>845</v>
      </c>
      <c r="H1161" t="s">
        <v>48</v>
      </c>
    </row>
    <row r="1162" spans="1:8" x14ac:dyDescent="0.25">
      <c r="A1162" s="61">
        <v>95850</v>
      </c>
      <c r="B1162">
        <v>2332</v>
      </c>
      <c r="C1162">
        <v>7.5015333386982186E-2</v>
      </c>
      <c r="D1162" s="58" t="s">
        <v>52</v>
      </c>
      <c r="E1162">
        <v>-99</v>
      </c>
      <c r="F1162" t="s">
        <v>61</v>
      </c>
      <c r="G1162" t="s">
        <v>845</v>
      </c>
      <c r="H1162" t="s">
        <v>48</v>
      </c>
    </row>
    <row r="1163" spans="1:8" x14ac:dyDescent="0.25">
      <c r="A1163" s="61">
        <v>95850</v>
      </c>
      <c r="B1163">
        <v>997</v>
      </c>
      <c r="C1163">
        <v>1.1623579654256687E-2</v>
      </c>
      <c r="D1163" s="58" t="s">
        <v>52</v>
      </c>
      <c r="E1163">
        <v>-99</v>
      </c>
      <c r="F1163" t="s">
        <v>61</v>
      </c>
      <c r="G1163" t="s">
        <v>845</v>
      </c>
      <c r="H1163" t="s">
        <v>48</v>
      </c>
    </row>
    <row r="1164" spans="1:8" x14ac:dyDescent="0.25">
      <c r="A1164" s="61">
        <v>95850</v>
      </c>
      <c r="B1164">
        <v>3474</v>
      </c>
      <c r="C1164">
        <v>1.9900484333898162E-2</v>
      </c>
      <c r="D1164" s="58" t="s">
        <v>52</v>
      </c>
      <c r="E1164">
        <v>-99</v>
      </c>
      <c r="F1164" t="s">
        <v>61</v>
      </c>
      <c r="G1164" t="s">
        <v>845</v>
      </c>
      <c r="H1164" t="s">
        <v>48</v>
      </c>
    </row>
    <row r="1165" spans="1:8" x14ac:dyDescent="0.25">
      <c r="A1165" s="61">
        <v>95850</v>
      </c>
      <c r="B1165">
        <v>935</v>
      </c>
      <c r="C1165">
        <v>0.47089985866778139</v>
      </c>
      <c r="D1165" s="58" t="s">
        <v>52</v>
      </c>
      <c r="E1165">
        <v>-99</v>
      </c>
      <c r="F1165" t="s">
        <v>61</v>
      </c>
      <c r="G1165" t="s">
        <v>845</v>
      </c>
      <c r="H1165" t="s">
        <v>48</v>
      </c>
    </row>
    <row r="1166" spans="1:8" x14ac:dyDescent="0.25">
      <c r="A1166" s="61">
        <v>95850</v>
      </c>
      <c r="B1166">
        <v>3367</v>
      </c>
      <c r="C1166">
        <v>0.38488378790418737</v>
      </c>
      <c r="D1166" s="58" t="s">
        <v>52</v>
      </c>
      <c r="E1166">
        <v>-99</v>
      </c>
      <c r="F1166" t="s">
        <v>61</v>
      </c>
      <c r="G1166" t="s">
        <v>845</v>
      </c>
      <c r="H1166" t="s">
        <v>48</v>
      </c>
    </row>
    <row r="1167" spans="1:8" x14ac:dyDescent="0.25">
      <c r="A1167" s="61">
        <v>95850</v>
      </c>
      <c r="B1167">
        <v>3357</v>
      </c>
      <c r="C1167">
        <v>5.3154132835761425E-2</v>
      </c>
      <c r="D1167" s="58" t="s">
        <v>52</v>
      </c>
      <c r="E1167">
        <v>-99</v>
      </c>
      <c r="F1167" t="s">
        <v>61</v>
      </c>
      <c r="G1167" t="s">
        <v>845</v>
      </c>
      <c r="H1167" t="s">
        <v>48</v>
      </c>
    </row>
    <row r="1168" spans="1:8" x14ac:dyDescent="0.25">
      <c r="A1168" s="61">
        <v>95850</v>
      </c>
      <c r="B1168">
        <v>3475</v>
      </c>
      <c r="C1168">
        <v>1.8525026663932496E-2</v>
      </c>
      <c r="D1168" s="58" t="s">
        <v>52</v>
      </c>
      <c r="E1168">
        <v>-99</v>
      </c>
      <c r="F1168" t="s">
        <v>61</v>
      </c>
      <c r="G1168" t="s">
        <v>845</v>
      </c>
      <c r="H1168" t="s">
        <v>48</v>
      </c>
    </row>
    <row r="1169" spans="1:8" x14ac:dyDescent="0.25">
      <c r="A1169" s="61">
        <v>95850</v>
      </c>
      <c r="B1169">
        <v>3366</v>
      </c>
      <c r="C1169">
        <v>3.2433686033502343E-2</v>
      </c>
      <c r="D1169" s="58" t="s">
        <v>52</v>
      </c>
      <c r="E1169">
        <v>-99</v>
      </c>
      <c r="F1169" t="s">
        <v>61</v>
      </c>
      <c r="G1169" t="s">
        <v>845</v>
      </c>
      <c r="H1169" t="s">
        <v>48</v>
      </c>
    </row>
    <row r="1170" spans="1:8" x14ac:dyDescent="0.25">
      <c r="A1170" s="61">
        <v>95850</v>
      </c>
      <c r="B1170">
        <v>3040</v>
      </c>
      <c r="C1170">
        <v>9.5841206794707007E-2</v>
      </c>
      <c r="D1170" s="58" t="s">
        <v>52</v>
      </c>
      <c r="E1170">
        <v>-99</v>
      </c>
      <c r="F1170" t="s">
        <v>61</v>
      </c>
      <c r="G1170" t="s">
        <v>845</v>
      </c>
      <c r="H1170" t="s">
        <v>48</v>
      </c>
    </row>
    <row r="1171" spans="1:8" x14ac:dyDescent="0.25">
      <c r="A1171" s="61">
        <v>95851</v>
      </c>
      <c r="B1171">
        <v>529</v>
      </c>
      <c r="C1171">
        <v>9.1928755459912566</v>
      </c>
      <c r="D1171" s="58" t="s">
        <v>52</v>
      </c>
      <c r="E1171">
        <v>-99</v>
      </c>
      <c r="F1171" t="s">
        <v>61</v>
      </c>
      <c r="G1171" t="s">
        <v>845</v>
      </c>
      <c r="H1171" t="s">
        <v>48</v>
      </c>
    </row>
    <row r="1172" spans="1:8" x14ac:dyDescent="0.25">
      <c r="A1172" s="61">
        <v>95851</v>
      </c>
      <c r="B1172">
        <v>3360</v>
      </c>
      <c r="C1172">
        <v>4.7062356796778775E-2</v>
      </c>
      <c r="D1172" s="58" t="s">
        <v>52</v>
      </c>
      <c r="E1172">
        <v>-99</v>
      </c>
      <c r="F1172" t="s">
        <v>61</v>
      </c>
      <c r="G1172" t="s">
        <v>845</v>
      </c>
      <c r="H1172" t="s">
        <v>48</v>
      </c>
    </row>
    <row r="1173" spans="1:8" x14ac:dyDescent="0.25">
      <c r="A1173" s="61">
        <v>95851</v>
      </c>
      <c r="B1173">
        <v>282</v>
      </c>
      <c r="C1173">
        <v>1.9325962215818215</v>
      </c>
      <c r="D1173" s="58" t="s">
        <v>52</v>
      </c>
      <c r="E1173">
        <v>-99</v>
      </c>
      <c r="F1173" t="s">
        <v>61</v>
      </c>
      <c r="G1173" t="s">
        <v>845</v>
      </c>
      <c r="H1173" t="s">
        <v>48</v>
      </c>
    </row>
    <row r="1174" spans="1:8" x14ac:dyDescent="0.25">
      <c r="A1174" s="61">
        <v>95851</v>
      </c>
      <c r="B1174">
        <v>2999</v>
      </c>
      <c r="C1174">
        <v>1.180660670045363</v>
      </c>
      <c r="D1174" s="58" t="s">
        <v>52</v>
      </c>
      <c r="E1174">
        <v>-99</v>
      </c>
      <c r="F1174" t="s">
        <v>61</v>
      </c>
      <c r="G1174" t="s">
        <v>845</v>
      </c>
      <c r="H1174" t="s">
        <v>48</v>
      </c>
    </row>
    <row r="1175" spans="1:8" x14ac:dyDescent="0.25">
      <c r="A1175" s="61">
        <v>95851</v>
      </c>
      <c r="B1175">
        <v>452</v>
      </c>
      <c r="C1175">
        <v>3.544641920217277</v>
      </c>
      <c r="D1175" s="58" t="s">
        <v>52</v>
      </c>
      <c r="E1175">
        <v>-99</v>
      </c>
      <c r="F1175" t="s">
        <v>61</v>
      </c>
      <c r="G1175" t="s">
        <v>845</v>
      </c>
      <c r="H1175" t="s">
        <v>48</v>
      </c>
    </row>
    <row r="1176" spans="1:8" x14ac:dyDescent="0.25">
      <c r="A1176" s="61">
        <v>95851</v>
      </c>
      <c r="B1176">
        <v>3417</v>
      </c>
      <c r="C1176">
        <v>5.394673942607721E-3</v>
      </c>
      <c r="D1176" s="58" t="s">
        <v>52</v>
      </c>
      <c r="E1176">
        <v>-99</v>
      </c>
      <c r="F1176" t="s">
        <v>61</v>
      </c>
      <c r="G1176" t="s">
        <v>845</v>
      </c>
      <c r="H1176" t="s">
        <v>48</v>
      </c>
    </row>
    <row r="1177" spans="1:8" x14ac:dyDescent="0.25">
      <c r="A1177" s="61">
        <v>95851</v>
      </c>
      <c r="B1177">
        <v>465</v>
      </c>
      <c r="C1177">
        <v>6.1361284892334238</v>
      </c>
      <c r="D1177" s="58" t="s">
        <v>52</v>
      </c>
      <c r="E1177">
        <v>-99</v>
      </c>
      <c r="F1177" t="s">
        <v>61</v>
      </c>
      <c r="G1177" t="s">
        <v>845</v>
      </c>
      <c r="H1177" t="s">
        <v>48</v>
      </c>
    </row>
    <row r="1178" spans="1:8" x14ac:dyDescent="0.25">
      <c r="A1178" s="61">
        <v>95851</v>
      </c>
      <c r="B1178">
        <v>531</v>
      </c>
      <c r="C1178">
        <v>2.9965159837088655</v>
      </c>
      <c r="D1178" s="58" t="s">
        <v>52</v>
      </c>
      <c r="E1178">
        <v>-99</v>
      </c>
      <c r="F1178" t="s">
        <v>61</v>
      </c>
      <c r="G1178" t="s">
        <v>845</v>
      </c>
      <c r="H1178" t="s">
        <v>48</v>
      </c>
    </row>
    <row r="1179" spans="1:8" x14ac:dyDescent="0.25">
      <c r="A1179" s="61">
        <v>95851</v>
      </c>
      <c r="B1179">
        <v>42</v>
      </c>
      <c r="C1179">
        <v>0.35651538481665201</v>
      </c>
      <c r="D1179" s="58" t="s">
        <v>52</v>
      </c>
      <c r="E1179">
        <v>-99</v>
      </c>
      <c r="F1179" t="s">
        <v>61</v>
      </c>
      <c r="G1179" t="s">
        <v>845</v>
      </c>
      <c r="H1179" t="s">
        <v>48</v>
      </c>
    </row>
    <row r="1180" spans="1:8" x14ac:dyDescent="0.25">
      <c r="A1180" s="61">
        <v>95851</v>
      </c>
      <c r="B1180">
        <v>1902</v>
      </c>
      <c r="C1180">
        <v>0.2737718907155014</v>
      </c>
      <c r="D1180" s="58" t="s">
        <v>52</v>
      </c>
      <c r="E1180">
        <v>-99</v>
      </c>
      <c r="F1180" t="s">
        <v>61</v>
      </c>
      <c r="G1180" t="s">
        <v>845</v>
      </c>
      <c r="H1180" t="s">
        <v>48</v>
      </c>
    </row>
    <row r="1181" spans="1:8" x14ac:dyDescent="0.25">
      <c r="A1181" s="61">
        <v>95851</v>
      </c>
      <c r="B1181">
        <v>678</v>
      </c>
      <c r="C1181">
        <v>2.4838100148696425</v>
      </c>
      <c r="D1181" s="58" t="s">
        <v>52</v>
      </c>
      <c r="E1181">
        <v>-99</v>
      </c>
      <c r="F1181" t="s">
        <v>61</v>
      </c>
      <c r="G1181" t="s">
        <v>845</v>
      </c>
      <c r="H1181" t="s">
        <v>48</v>
      </c>
    </row>
    <row r="1182" spans="1:8" x14ac:dyDescent="0.25">
      <c r="A1182" s="61">
        <v>95851</v>
      </c>
      <c r="B1182">
        <v>498</v>
      </c>
      <c r="C1182">
        <v>2.7960561583531049</v>
      </c>
      <c r="D1182" s="58" t="s">
        <v>52</v>
      </c>
      <c r="E1182">
        <v>-99</v>
      </c>
      <c r="F1182" t="s">
        <v>61</v>
      </c>
      <c r="G1182" t="s">
        <v>845</v>
      </c>
      <c r="H1182" t="s">
        <v>48</v>
      </c>
    </row>
    <row r="1183" spans="1:8" x14ac:dyDescent="0.25">
      <c r="A1183" s="61">
        <v>95851</v>
      </c>
      <c r="B1183">
        <v>3418</v>
      </c>
      <c r="C1183">
        <v>2.6242576941911695E-2</v>
      </c>
      <c r="D1183" s="58" t="s">
        <v>52</v>
      </c>
      <c r="E1183">
        <v>-99</v>
      </c>
      <c r="F1183" t="s">
        <v>61</v>
      </c>
      <c r="G1183" t="s">
        <v>845</v>
      </c>
      <c r="H1183" t="s">
        <v>48</v>
      </c>
    </row>
    <row r="1184" spans="1:8" x14ac:dyDescent="0.25">
      <c r="A1184" s="61">
        <v>95851</v>
      </c>
      <c r="B1184">
        <v>279</v>
      </c>
      <c r="C1184">
        <v>3.0607928399426183</v>
      </c>
      <c r="D1184" s="58" t="s">
        <v>52</v>
      </c>
      <c r="E1184">
        <v>-99</v>
      </c>
      <c r="F1184" t="s">
        <v>61</v>
      </c>
      <c r="G1184" t="s">
        <v>845</v>
      </c>
      <c r="H1184" t="s">
        <v>48</v>
      </c>
    </row>
    <row r="1185" spans="1:8" x14ac:dyDescent="0.25">
      <c r="A1185" s="61">
        <v>95851</v>
      </c>
      <c r="B1185">
        <v>3073</v>
      </c>
      <c r="C1185">
        <v>3.6575054834818814E-2</v>
      </c>
      <c r="D1185" s="58" t="s">
        <v>52</v>
      </c>
      <c r="E1185">
        <v>-99</v>
      </c>
      <c r="F1185" t="s">
        <v>61</v>
      </c>
      <c r="G1185" t="s">
        <v>845</v>
      </c>
      <c r="H1185" t="s">
        <v>48</v>
      </c>
    </row>
    <row r="1186" spans="1:8" x14ac:dyDescent="0.25">
      <c r="A1186" s="61">
        <v>95851</v>
      </c>
      <c r="B1186">
        <v>2085</v>
      </c>
      <c r="C1186">
        <v>2.0981673234454976E-4</v>
      </c>
      <c r="D1186" s="58" t="s">
        <v>52</v>
      </c>
      <c r="E1186">
        <v>-99</v>
      </c>
      <c r="F1186" t="s">
        <v>61</v>
      </c>
      <c r="G1186" t="s">
        <v>845</v>
      </c>
      <c r="H1186" t="s">
        <v>48</v>
      </c>
    </row>
    <row r="1187" spans="1:8" x14ac:dyDescent="0.25">
      <c r="A1187" s="61">
        <v>95851</v>
      </c>
      <c r="B1187">
        <v>466</v>
      </c>
      <c r="C1187">
        <v>0.88349226928286417</v>
      </c>
      <c r="D1187" s="58" t="s">
        <v>52</v>
      </c>
      <c r="E1187">
        <v>-99</v>
      </c>
      <c r="F1187" t="s">
        <v>61</v>
      </c>
      <c r="G1187" t="s">
        <v>845</v>
      </c>
      <c r="H1187" t="s">
        <v>48</v>
      </c>
    </row>
    <row r="1188" spans="1:8" x14ac:dyDescent="0.25">
      <c r="A1188" s="61">
        <v>95851</v>
      </c>
      <c r="B1188">
        <v>442</v>
      </c>
      <c r="C1188">
        <v>0.20133859176538499</v>
      </c>
      <c r="D1188" s="58" t="s">
        <v>52</v>
      </c>
      <c r="E1188">
        <v>-99</v>
      </c>
      <c r="F1188" t="s">
        <v>61</v>
      </c>
      <c r="G1188" t="s">
        <v>845</v>
      </c>
      <c r="H1188" t="s">
        <v>48</v>
      </c>
    </row>
    <row r="1189" spans="1:8" x14ac:dyDescent="0.25">
      <c r="A1189" s="61">
        <v>95851</v>
      </c>
      <c r="B1189">
        <v>540</v>
      </c>
      <c r="C1189">
        <v>3.3029774683749874E-2</v>
      </c>
      <c r="D1189" s="58" t="s">
        <v>52</v>
      </c>
      <c r="E1189">
        <v>-99</v>
      </c>
      <c r="F1189" t="s">
        <v>61</v>
      </c>
      <c r="G1189" t="s">
        <v>845</v>
      </c>
      <c r="H1189" t="s">
        <v>48</v>
      </c>
    </row>
    <row r="1190" spans="1:8" x14ac:dyDescent="0.25">
      <c r="A1190" s="61">
        <v>95851</v>
      </c>
      <c r="B1190">
        <v>3309</v>
      </c>
      <c r="C1190">
        <v>2.0782161532387519E-3</v>
      </c>
      <c r="D1190" s="58" t="s">
        <v>52</v>
      </c>
      <c r="E1190">
        <v>-99</v>
      </c>
      <c r="F1190" t="s">
        <v>61</v>
      </c>
      <c r="G1190" t="s">
        <v>845</v>
      </c>
      <c r="H1190" t="s">
        <v>48</v>
      </c>
    </row>
    <row r="1191" spans="1:8" x14ac:dyDescent="0.25">
      <c r="A1191" s="61">
        <v>95851</v>
      </c>
      <c r="B1191">
        <v>3419</v>
      </c>
      <c r="C1191">
        <v>8.7186761371306817E-3</v>
      </c>
      <c r="D1191" s="58" t="s">
        <v>52</v>
      </c>
      <c r="E1191">
        <v>-99</v>
      </c>
      <c r="F1191" t="s">
        <v>61</v>
      </c>
      <c r="G1191" t="s">
        <v>845</v>
      </c>
      <c r="H1191" t="s">
        <v>48</v>
      </c>
    </row>
    <row r="1192" spans="1:8" x14ac:dyDescent="0.25">
      <c r="A1192" s="61">
        <v>95851</v>
      </c>
      <c r="B1192">
        <v>770</v>
      </c>
      <c r="C1192">
        <v>0.24392223959497583</v>
      </c>
      <c r="D1192" s="58" t="s">
        <v>52</v>
      </c>
      <c r="E1192">
        <v>-99</v>
      </c>
      <c r="F1192" t="s">
        <v>61</v>
      </c>
      <c r="G1192" t="s">
        <v>845</v>
      </c>
      <c r="H1192" t="s">
        <v>48</v>
      </c>
    </row>
    <row r="1193" spans="1:8" x14ac:dyDescent="0.25">
      <c r="A1193" s="61">
        <v>95851</v>
      </c>
      <c r="B1193">
        <v>285</v>
      </c>
      <c r="C1193">
        <v>0.14855878182305335</v>
      </c>
      <c r="D1193" s="58" t="s">
        <v>52</v>
      </c>
      <c r="E1193">
        <v>-99</v>
      </c>
      <c r="F1193" t="s">
        <v>61</v>
      </c>
      <c r="G1193" t="s">
        <v>845</v>
      </c>
      <c r="H1193" t="s">
        <v>48</v>
      </c>
    </row>
    <row r="1194" spans="1:8" x14ac:dyDescent="0.25">
      <c r="A1194" s="61">
        <v>95851</v>
      </c>
      <c r="B1194">
        <v>3420</v>
      </c>
      <c r="C1194">
        <v>0.10894563745847172</v>
      </c>
      <c r="D1194" s="58" t="s">
        <v>52</v>
      </c>
      <c r="E1194">
        <v>-99</v>
      </c>
      <c r="F1194" t="s">
        <v>61</v>
      </c>
      <c r="G1194" t="s">
        <v>845</v>
      </c>
      <c r="H1194" t="s">
        <v>48</v>
      </c>
    </row>
    <row r="1195" spans="1:8" x14ac:dyDescent="0.25">
      <c r="A1195" s="61">
        <v>95851</v>
      </c>
      <c r="B1195">
        <v>46</v>
      </c>
      <c r="C1195">
        <v>1.5252795055710213</v>
      </c>
      <c r="D1195" s="58" t="s">
        <v>52</v>
      </c>
      <c r="E1195">
        <v>-99</v>
      </c>
      <c r="F1195" t="s">
        <v>61</v>
      </c>
      <c r="G1195" t="s">
        <v>845</v>
      </c>
      <c r="H1195" t="s">
        <v>48</v>
      </c>
    </row>
    <row r="1196" spans="1:8" x14ac:dyDescent="0.25">
      <c r="A1196" s="61">
        <v>95851</v>
      </c>
      <c r="B1196">
        <v>3007</v>
      </c>
      <c r="C1196">
        <v>5.4508603927276807E-2</v>
      </c>
      <c r="D1196" s="58" t="s">
        <v>52</v>
      </c>
      <c r="E1196">
        <v>-99</v>
      </c>
      <c r="F1196" t="s">
        <v>61</v>
      </c>
      <c r="G1196" t="s">
        <v>845</v>
      </c>
      <c r="H1196" t="s">
        <v>48</v>
      </c>
    </row>
    <row r="1197" spans="1:8" x14ac:dyDescent="0.25">
      <c r="A1197" s="61">
        <v>95851</v>
      </c>
      <c r="B1197">
        <v>283</v>
      </c>
      <c r="C1197">
        <v>3.5657404302787374</v>
      </c>
      <c r="D1197" s="58" t="s">
        <v>52</v>
      </c>
      <c r="E1197">
        <v>-99</v>
      </c>
      <c r="F1197" t="s">
        <v>61</v>
      </c>
      <c r="G1197" t="s">
        <v>845</v>
      </c>
      <c r="H1197" t="s">
        <v>48</v>
      </c>
    </row>
    <row r="1198" spans="1:8" x14ac:dyDescent="0.25">
      <c r="A1198" s="61">
        <v>95851</v>
      </c>
      <c r="B1198">
        <v>2120</v>
      </c>
      <c r="C1198">
        <v>0.83656938950113313</v>
      </c>
      <c r="D1198" s="58" t="s">
        <v>52</v>
      </c>
      <c r="E1198">
        <v>-99</v>
      </c>
      <c r="F1198" t="s">
        <v>61</v>
      </c>
      <c r="G1198" t="s">
        <v>845</v>
      </c>
      <c r="H1198" t="s">
        <v>48</v>
      </c>
    </row>
    <row r="1199" spans="1:8" x14ac:dyDescent="0.25">
      <c r="A1199" s="61">
        <v>95851</v>
      </c>
      <c r="B1199">
        <v>3421</v>
      </c>
      <c r="C1199">
        <v>4.3346204575473682E-2</v>
      </c>
      <c r="D1199" s="58" t="s">
        <v>52</v>
      </c>
      <c r="E1199">
        <v>-99</v>
      </c>
      <c r="F1199" t="s">
        <v>61</v>
      </c>
      <c r="G1199" t="s">
        <v>845</v>
      </c>
      <c r="H1199" t="s">
        <v>48</v>
      </c>
    </row>
    <row r="1200" spans="1:8" x14ac:dyDescent="0.25">
      <c r="A1200" s="61">
        <v>95851</v>
      </c>
      <c r="B1200">
        <v>3422</v>
      </c>
      <c r="C1200">
        <v>6.1848627640912479E-3</v>
      </c>
      <c r="D1200" s="58" t="s">
        <v>52</v>
      </c>
      <c r="E1200">
        <v>-99</v>
      </c>
      <c r="F1200" t="s">
        <v>61</v>
      </c>
      <c r="G1200" t="s">
        <v>845</v>
      </c>
      <c r="H1200" t="s">
        <v>48</v>
      </c>
    </row>
    <row r="1201" spans="1:8" x14ac:dyDescent="0.25">
      <c r="A1201" s="61">
        <v>95851</v>
      </c>
      <c r="B1201">
        <v>839</v>
      </c>
      <c r="C1201">
        <v>0.52486555778179644</v>
      </c>
      <c r="D1201" s="58" t="s">
        <v>52</v>
      </c>
      <c r="E1201">
        <v>-99</v>
      </c>
      <c r="F1201" t="s">
        <v>61</v>
      </c>
      <c r="G1201" t="s">
        <v>845</v>
      </c>
      <c r="H1201" t="s">
        <v>48</v>
      </c>
    </row>
    <row r="1202" spans="1:8" x14ac:dyDescent="0.25">
      <c r="A1202" s="61">
        <v>95851</v>
      </c>
      <c r="B1202">
        <v>281</v>
      </c>
      <c r="C1202">
        <v>1.0139828094793899</v>
      </c>
      <c r="D1202" s="58" t="s">
        <v>52</v>
      </c>
      <c r="E1202">
        <v>-99</v>
      </c>
      <c r="F1202" t="s">
        <v>61</v>
      </c>
      <c r="G1202" t="s">
        <v>845</v>
      </c>
      <c r="H1202" t="s">
        <v>48</v>
      </c>
    </row>
    <row r="1203" spans="1:8" x14ac:dyDescent="0.25">
      <c r="A1203" s="61">
        <v>95851</v>
      </c>
      <c r="B1203">
        <v>2941</v>
      </c>
      <c r="C1203">
        <v>8.7025543520338852E-2</v>
      </c>
      <c r="D1203" s="58" t="s">
        <v>52</v>
      </c>
      <c r="E1203">
        <v>-99</v>
      </c>
      <c r="F1203" t="s">
        <v>61</v>
      </c>
      <c r="G1203" t="s">
        <v>845</v>
      </c>
      <c r="H1203" t="s">
        <v>48</v>
      </c>
    </row>
    <row r="1204" spans="1:8" x14ac:dyDescent="0.25">
      <c r="A1204" s="61">
        <v>95851</v>
      </c>
      <c r="B1204">
        <v>2264</v>
      </c>
      <c r="C1204">
        <v>4.2813115800533815E-3</v>
      </c>
      <c r="D1204" s="58" t="s">
        <v>52</v>
      </c>
      <c r="E1204">
        <v>-99</v>
      </c>
      <c r="F1204" t="s">
        <v>61</v>
      </c>
      <c r="G1204" t="s">
        <v>845</v>
      </c>
      <c r="H1204" t="s">
        <v>48</v>
      </c>
    </row>
    <row r="1205" spans="1:8" x14ac:dyDescent="0.25">
      <c r="A1205" s="61">
        <v>95851</v>
      </c>
      <c r="B1205">
        <v>3403</v>
      </c>
      <c r="C1205">
        <v>0.24189442523303975</v>
      </c>
      <c r="D1205" s="58" t="s">
        <v>52</v>
      </c>
      <c r="E1205">
        <v>-99</v>
      </c>
      <c r="F1205" t="s">
        <v>61</v>
      </c>
      <c r="G1205" t="s">
        <v>845</v>
      </c>
      <c r="H1205" t="s">
        <v>48</v>
      </c>
    </row>
    <row r="1206" spans="1:8" x14ac:dyDescent="0.25">
      <c r="A1206" s="61">
        <v>95851</v>
      </c>
      <c r="B1206">
        <v>280</v>
      </c>
      <c r="C1206">
        <v>6.9003453731697073</v>
      </c>
      <c r="D1206" s="58" t="s">
        <v>52</v>
      </c>
      <c r="E1206">
        <v>-99</v>
      </c>
      <c r="F1206" t="s">
        <v>61</v>
      </c>
      <c r="G1206" t="s">
        <v>845</v>
      </c>
      <c r="H1206" t="s">
        <v>48</v>
      </c>
    </row>
    <row r="1207" spans="1:8" x14ac:dyDescent="0.25">
      <c r="A1207" s="61">
        <v>95851</v>
      </c>
      <c r="B1207">
        <v>614</v>
      </c>
      <c r="C1207">
        <v>0.32575044424932653</v>
      </c>
      <c r="D1207" s="58" t="s">
        <v>52</v>
      </c>
      <c r="E1207">
        <v>-99</v>
      </c>
      <c r="F1207" t="s">
        <v>61</v>
      </c>
      <c r="G1207" t="s">
        <v>845</v>
      </c>
      <c r="H1207" t="s">
        <v>48</v>
      </c>
    </row>
    <row r="1208" spans="1:8" x14ac:dyDescent="0.25">
      <c r="A1208" s="61">
        <v>95851</v>
      </c>
      <c r="B1208">
        <v>421</v>
      </c>
      <c r="C1208">
        <v>3.9641145359749757E-3</v>
      </c>
      <c r="D1208" s="58" t="s">
        <v>52</v>
      </c>
      <c r="E1208">
        <v>-99</v>
      </c>
      <c r="F1208" t="s">
        <v>61</v>
      </c>
      <c r="G1208" t="s">
        <v>845</v>
      </c>
      <c r="H1208" t="s">
        <v>48</v>
      </c>
    </row>
    <row r="1209" spans="1:8" x14ac:dyDescent="0.25">
      <c r="A1209" s="61">
        <v>95851</v>
      </c>
      <c r="B1209">
        <v>3423</v>
      </c>
      <c r="C1209">
        <v>2.6040999290266611E-3</v>
      </c>
      <c r="D1209" s="58" t="s">
        <v>52</v>
      </c>
      <c r="E1209">
        <v>-99</v>
      </c>
      <c r="F1209" t="s">
        <v>61</v>
      </c>
      <c r="G1209" t="s">
        <v>845</v>
      </c>
      <c r="H1209" t="s">
        <v>48</v>
      </c>
    </row>
    <row r="1210" spans="1:8" x14ac:dyDescent="0.25">
      <c r="A1210" s="61">
        <v>95851</v>
      </c>
      <c r="B1210">
        <v>48</v>
      </c>
      <c r="C1210">
        <v>0.16548735712186866</v>
      </c>
      <c r="D1210" s="58" t="s">
        <v>52</v>
      </c>
      <c r="E1210">
        <v>-99</v>
      </c>
      <c r="F1210" t="s">
        <v>61</v>
      </c>
      <c r="G1210" t="s">
        <v>845</v>
      </c>
      <c r="H1210" t="s">
        <v>48</v>
      </c>
    </row>
    <row r="1211" spans="1:8" x14ac:dyDescent="0.25">
      <c r="A1211" s="61">
        <v>95851</v>
      </c>
      <c r="B1211">
        <v>3009</v>
      </c>
      <c r="C1211">
        <v>0.23146161228537804</v>
      </c>
      <c r="D1211" s="58" t="s">
        <v>52</v>
      </c>
      <c r="E1211">
        <v>-99</v>
      </c>
      <c r="F1211" t="s">
        <v>61</v>
      </c>
      <c r="G1211" t="s">
        <v>845</v>
      </c>
      <c r="H1211" t="s">
        <v>48</v>
      </c>
    </row>
    <row r="1212" spans="1:8" x14ac:dyDescent="0.25">
      <c r="A1212" s="61">
        <v>95851</v>
      </c>
      <c r="B1212">
        <v>3008</v>
      </c>
      <c r="C1212">
        <v>1.296615779285051E-2</v>
      </c>
      <c r="D1212" s="58" t="s">
        <v>52</v>
      </c>
      <c r="E1212">
        <v>-99</v>
      </c>
      <c r="F1212" t="s">
        <v>61</v>
      </c>
      <c r="G1212" t="s">
        <v>845</v>
      </c>
      <c r="H1212" t="s">
        <v>48</v>
      </c>
    </row>
    <row r="1213" spans="1:8" x14ac:dyDescent="0.25">
      <c r="A1213" s="61">
        <v>95851</v>
      </c>
      <c r="B1213">
        <v>2640</v>
      </c>
      <c r="C1213">
        <v>0.97555245813995339</v>
      </c>
      <c r="D1213" s="58" t="s">
        <v>52</v>
      </c>
      <c r="E1213">
        <v>-99</v>
      </c>
      <c r="F1213" t="s">
        <v>61</v>
      </c>
      <c r="G1213" t="s">
        <v>845</v>
      </c>
      <c r="H1213" t="s">
        <v>48</v>
      </c>
    </row>
    <row r="1214" spans="1:8" x14ac:dyDescent="0.25">
      <c r="A1214" s="61">
        <v>95851</v>
      </c>
      <c r="B1214">
        <v>511</v>
      </c>
      <c r="C1214">
        <v>1.3764831764384982</v>
      </c>
      <c r="D1214" s="58" t="s">
        <v>52</v>
      </c>
      <c r="E1214">
        <v>-99</v>
      </c>
      <c r="F1214" t="s">
        <v>61</v>
      </c>
      <c r="G1214" t="s">
        <v>845</v>
      </c>
      <c r="H1214" t="s">
        <v>48</v>
      </c>
    </row>
    <row r="1215" spans="1:8" x14ac:dyDescent="0.25">
      <c r="A1215" s="61">
        <v>95851</v>
      </c>
      <c r="B1215">
        <v>3371</v>
      </c>
      <c r="C1215">
        <v>0.73471500665142464</v>
      </c>
      <c r="D1215" s="58" t="s">
        <v>52</v>
      </c>
      <c r="E1215">
        <v>-99</v>
      </c>
      <c r="F1215" t="s">
        <v>61</v>
      </c>
      <c r="G1215" t="s">
        <v>845</v>
      </c>
      <c r="H1215" t="s">
        <v>48</v>
      </c>
    </row>
    <row r="1216" spans="1:8" x14ac:dyDescent="0.25">
      <c r="A1216" s="61">
        <v>95851</v>
      </c>
      <c r="B1216">
        <v>3424</v>
      </c>
      <c r="C1216">
        <v>3.8943887377302464E-2</v>
      </c>
      <c r="D1216" s="58" t="s">
        <v>52</v>
      </c>
      <c r="E1216">
        <v>-99</v>
      </c>
      <c r="F1216" t="s">
        <v>61</v>
      </c>
      <c r="G1216" t="s">
        <v>845</v>
      </c>
      <c r="H1216" t="s">
        <v>48</v>
      </c>
    </row>
    <row r="1217" spans="1:8" x14ac:dyDescent="0.25">
      <c r="A1217" s="61">
        <v>95851</v>
      </c>
      <c r="B1217">
        <v>3425</v>
      </c>
      <c r="C1217">
        <v>2.4582844699989923E-2</v>
      </c>
      <c r="D1217" s="58" t="s">
        <v>52</v>
      </c>
      <c r="E1217">
        <v>-99</v>
      </c>
      <c r="F1217" t="s">
        <v>61</v>
      </c>
      <c r="G1217" t="s">
        <v>845</v>
      </c>
      <c r="H1217" t="s">
        <v>48</v>
      </c>
    </row>
    <row r="1218" spans="1:8" x14ac:dyDescent="0.25">
      <c r="A1218" s="61">
        <v>95851</v>
      </c>
      <c r="B1218">
        <v>2562</v>
      </c>
      <c r="C1218">
        <v>1.2395660573772995</v>
      </c>
      <c r="D1218" s="58" t="s">
        <v>52</v>
      </c>
      <c r="E1218">
        <v>-99</v>
      </c>
      <c r="F1218" t="s">
        <v>61</v>
      </c>
      <c r="G1218" t="s">
        <v>845</v>
      </c>
      <c r="H1218" t="s">
        <v>48</v>
      </c>
    </row>
    <row r="1219" spans="1:8" x14ac:dyDescent="0.25">
      <c r="A1219" s="61">
        <v>95851</v>
      </c>
      <c r="B1219">
        <v>2133</v>
      </c>
      <c r="C1219">
        <v>0.10051988345788238</v>
      </c>
      <c r="D1219" s="58" t="s">
        <v>52</v>
      </c>
      <c r="E1219">
        <v>-99</v>
      </c>
      <c r="F1219" t="s">
        <v>61</v>
      </c>
      <c r="G1219" t="s">
        <v>845</v>
      </c>
      <c r="H1219" t="s">
        <v>48</v>
      </c>
    </row>
    <row r="1220" spans="1:8" x14ac:dyDescent="0.25">
      <c r="A1220" s="61">
        <v>95851</v>
      </c>
      <c r="B1220">
        <v>3426</v>
      </c>
      <c r="C1220">
        <v>2.8602075819339308E-3</v>
      </c>
      <c r="D1220" s="58" t="s">
        <v>52</v>
      </c>
      <c r="E1220">
        <v>-99</v>
      </c>
      <c r="F1220" t="s">
        <v>61</v>
      </c>
      <c r="G1220" t="s">
        <v>845</v>
      </c>
      <c r="H1220" t="s">
        <v>48</v>
      </c>
    </row>
    <row r="1221" spans="1:8" x14ac:dyDescent="0.25">
      <c r="A1221" s="61">
        <v>95851</v>
      </c>
      <c r="B1221">
        <v>1903</v>
      </c>
      <c r="C1221">
        <v>0.93897777222470213</v>
      </c>
      <c r="D1221" s="58" t="s">
        <v>52</v>
      </c>
      <c r="E1221">
        <v>-99</v>
      </c>
      <c r="F1221" t="s">
        <v>61</v>
      </c>
      <c r="G1221" t="s">
        <v>845</v>
      </c>
      <c r="H1221" t="s">
        <v>48</v>
      </c>
    </row>
    <row r="1222" spans="1:8" x14ac:dyDescent="0.25">
      <c r="A1222" s="61">
        <v>95851</v>
      </c>
      <c r="B1222">
        <v>536</v>
      </c>
      <c r="C1222">
        <v>0.2274260011372346</v>
      </c>
      <c r="D1222" s="58" t="s">
        <v>52</v>
      </c>
      <c r="E1222">
        <v>-99</v>
      </c>
      <c r="F1222" t="s">
        <v>61</v>
      </c>
      <c r="G1222" t="s">
        <v>845</v>
      </c>
      <c r="H1222" t="s">
        <v>48</v>
      </c>
    </row>
    <row r="1223" spans="1:8" x14ac:dyDescent="0.25">
      <c r="A1223" s="61">
        <v>95851</v>
      </c>
      <c r="B1223">
        <v>3427</v>
      </c>
      <c r="C1223">
        <v>7.4280479224250583E-3</v>
      </c>
      <c r="D1223" s="58" t="s">
        <v>52</v>
      </c>
      <c r="E1223">
        <v>-99</v>
      </c>
      <c r="F1223" t="s">
        <v>61</v>
      </c>
      <c r="G1223" t="s">
        <v>845</v>
      </c>
      <c r="H1223" t="s">
        <v>48</v>
      </c>
    </row>
    <row r="1224" spans="1:8" x14ac:dyDescent="0.25">
      <c r="A1224" s="61">
        <v>95851</v>
      </c>
      <c r="B1224">
        <v>2160</v>
      </c>
      <c r="C1224">
        <v>1.7107021693582365</v>
      </c>
      <c r="D1224" s="58" t="s">
        <v>52</v>
      </c>
      <c r="E1224">
        <v>-99</v>
      </c>
      <c r="F1224" t="s">
        <v>61</v>
      </c>
      <c r="G1224" t="s">
        <v>845</v>
      </c>
      <c r="H1224" t="s">
        <v>48</v>
      </c>
    </row>
    <row r="1225" spans="1:8" x14ac:dyDescent="0.25">
      <c r="A1225" s="61">
        <v>95851</v>
      </c>
      <c r="B1225">
        <v>3175</v>
      </c>
      <c r="C1225">
        <v>1.4883359000883375E-3</v>
      </c>
      <c r="D1225" s="58" t="s">
        <v>52</v>
      </c>
      <c r="E1225">
        <v>-99</v>
      </c>
      <c r="F1225" t="s">
        <v>61</v>
      </c>
      <c r="G1225" t="s">
        <v>845</v>
      </c>
      <c r="H1225" t="s">
        <v>48</v>
      </c>
    </row>
    <row r="1226" spans="1:8" x14ac:dyDescent="0.25">
      <c r="A1226" s="61">
        <v>95851</v>
      </c>
      <c r="B1226">
        <v>3428</v>
      </c>
      <c r="C1226">
        <v>2.6701107072273468E-4</v>
      </c>
      <c r="D1226" s="58" t="s">
        <v>52</v>
      </c>
      <c r="E1226">
        <v>-99</v>
      </c>
      <c r="F1226" t="s">
        <v>61</v>
      </c>
      <c r="G1226" t="s">
        <v>845</v>
      </c>
      <c r="H1226" t="s">
        <v>48</v>
      </c>
    </row>
    <row r="1227" spans="1:8" x14ac:dyDescent="0.25">
      <c r="A1227" s="61">
        <v>95851</v>
      </c>
      <c r="B1227">
        <v>3404</v>
      </c>
      <c r="C1227">
        <v>2.1446021137854454</v>
      </c>
      <c r="D1227" s="58" t="s">
        <v>52</v>
      </c>
      <c r="E1227">
        <v>-99</v>
      </c>
      <c r="F1227" t="s">
        <v>61</v>
      </c>
      <c r="G1227" t="s">
        <v>845</v>
      </c>
      <c r="H1227" t="s">
        <v>48</v>
      </c>
    </row>
    <row r="1228" spans="1:8" x14ac:dyDescent="0.25">
      <c r="A1228" s="61">
        <v>95851</v>
      </c>
      <c r="B1228">
        <v>302</v>
      </c>
      <c r="C1228">
        <v>2.3114950633133011</v>
      </c>
      <c r="D1228" s="58" t="s">
        <v>52</v>
      </c>
      <c r="E1228">
        <v>-99</v>
      </c>
      <c r="F1228" t="s">
        <v>61</v>
      </c>
      <c r="G1228" t="s">
        <v>845</v>
      </c>
      <c r="H1228" t="s">
        <v>48</v>
      </c>
    </row>
    <row r="1229" spans="1:8" x14ac:dyDescent="0.25">
      <c r="A1229" s="61">
        <v>95851</v>
      </c>
      <c r="B1229">
        <v>2238</v>
      </c>
      <c r="C1229">
        <v>7.1577774473240596E-2</v>
      </c>
      <c r="D1229" s="58" t="s">
        <v>52</v>
      </c>
      <c r="E1229">
        <v>-99</v>
      </c>
      <c r="F1229" t="s">
        <v>61</v>
      </c>
      <c r="G1229" t="s">
        <v>845</v>
      </c>
      <c r="H1229" t="s">
        <v>48</v>
      </c>
    </row>
    <row r="1230" spans="1:8" x14ac:dyDescent="0.25">
      <c r="A1230" s="61">
        <v>95851</v>
      </c>
      <c r="B1230">
        <v>3429</v>
      </c>
      <c r="C1230">
        <v>0.39182578337431245</v>
      </c>
      <c r="D1230" s="58" t="s">
        <v>52</v>
      </c>
      <c r="E1230">
        <v>-99</v>
      </c>
      <c r="F1230" t="s">
        <v>61</v>
      </c>
      <c r="G1230" t="s">
        <v>845</v>
      </c>
      <c r="H1230" t="s">
        <v>48</v>
      </c>
    </row>
    <row r="1231" spans="1:8" x14ac:dyDescent="0.25">
      <c r="A1231" s="61">
        <v>95851</v>
      </c>
      <c r="B1231">
        <v>3430</v>
      </c>
      <c r="C1231">
        <v>5.09710341951672E-2</v>
      </c>
      <c r="D1231" s="58" t="s">
        <v>52</v>
      </c>
      <c r="E1231">
        <v>-99</v>
      </c>
      <c r="F1231" t="s">
        <v>61</v>
      </c>
      <c r="G1231" t="s">
        <v>845</v>
      </c>
      <c r="H1231" t="s">
        <v>48</v>
      </c>
    </row>
    <row r="1232" spans="1:8" x14ac:dyDescent="0.25">
      <c r="A1232" s="61">
        <v>95851</v>
      </c>
      <c r="B1232">
        <v>2641</v>
      </c>
      <c r="C1232">
        <v>0.8053182129439318</v>
      </c>
      <c r="D1232" s="58" t="s">
        <v>52</v>
      </c>
      <c r="E1232">
        <v>-99</v>
      </c>
      <c r="F1232" t="s">
        <v>61</v>
      </c>
      <c r="G1232" t="s">
        <v>845</v>
      </c>
      <c r="H1232" t="s">
        <v>48</v>
      </c>
    </row>
    <row r="1233" spans="1:8" x14ac:dyDescent="0.25">
      <c r="A1233" s="61">
        <v>95851</v>
      </c>
      <c r="B1233">
        <v>3431</v>
      </c>
      <c r="C1233">
        <v>1.9662453753273339E-2</v>
      </c>
      <c r="D1233" s="58" t="s">
        <v>52</v>
      </c>
      <c r="E1233">
        <v>-99</v>
      </c>
      <c r="F1233" t="s">
        <v>61</v>
      </c>
      <c r="G1233" t="s">
        <v>845</v>
      </c>
      <c r="H1233" t="s">
        <v>48</v>
      </c>
    </row>
    <row r="1234" spans="1:8" x14ac:dyDescent="0.25">
      <c r="A1234" s="61">
        <v>95851</v>
      </c>
      <c r="B1234">
        <v>3432</v>
      </c>
      <c r="C1234">
        <v>2.8236181392359817E-2</v>
      </c>
      <c r="D1234" s="58" t="s">
        <v>52</v>
      </c>
      <c r="E1234">
        <v>-99</v>
      </c>
      <c r="F1234" t="s">
        <v>61</v>
      </c>
      <c r="G1234" t="s">
        <v>845</v>
      </c>
      <c r="H1234" t="s">
        <v>48</v>
      </c>
    </row>
    <row r="1235" spans="1:8" x14ac:dyDescent="0.25">
      <c r="A1235" s="61">
        <v>95851</v>
      </c>
      <c r="B1235">
        <v>3433</v>
      </c>
      <c r="C1235">
        <v>0.82156174149798178</v>
      </c>
      <c r="D1235" s="58" t="s">
        <v>52</v>
      </c>
      <c r="E1235">
        <v>-99</v>
      </c>
      <c r="F1235" t="s">
        <v>61</v>
      </c>
      <c r="G1235" t="s">
        <v>845</v>
      </c>
      <c r="H1235" t="s">
        <v>48</v>
      </c>
    </row>
    <row r="1236" spans="1:8" x14ac:dyDescent="0.25">
      <c r="A1236" s="61">
        <v>95851</v>
      </c>
      <c r="B1236">
        <v>3020</v>
      </c>
      <c r="C1236">
        <v>0.42655956064807604</v>
      </c>
      <c r="D1236" s="58" t="s">
        <v>52</v>
      </c>
      <c r="E1236">
        <v>-99</v>
      </c>
      <c r="F1236" t="s">
        <v>61</v>
      </c>
      <c r="G1236" t="s">
        <v>845</v>
      </c>
      <c r="H1236" t="s">
        <v>48</v>
      </c>
    </row>
    <row r="1237" spans="1:8" x14ac:dyDescent="0.25">
      <c r="A1237" s="61">
        <v>95851</v>
      </c>
      <c r="B1237">
        <v>2144</v>
      </c>
      <c r="C1237">
        <v>1.2927458130226845</v>
      </c>
      <c r="D1237" s="58" t="s">
        <v>52</v>
      </c>
      <c r="E1237">
        <v>-99</v>
      </c>
      <c r="F1237" t="s">
        <v>61</v>
      </c>
      <c r="G1237" t="s">
        <v>845</v>
      </c>
      <c r="H1237" t="s">
        <v>48</v>
      </c>
    </row>
    <row r="1238" spans="1:8" x14ac:dyDescent="0.25">
      <c r="A1238" s="61">
        <v>95851</v>
      </c>
      <c r="B1238">
        <v>2955</v>
      </c>
      <c r="C1238">
        <v>8.1083356047704655E-2</v>
      </c>
      <c r="D1238" s="58" t="s">
        <v>52</v>
      </c>
      <c r="E1238">
        <v>-99</v>
      </c>
      <c r="F1238" t="s">
        <v>61</v>
      </c>
      <c r="G1238" t="s">
        <v>845</v>
      </c>
      <c r="H1238" t="s">
        <v>48</v>
      </c>
    </row>
    <row r="1239" spans="1:8" x14ac:dyDescent="0.25">
      <c r="A1239" s="61">
        <v>95851</v>
      </c>
      <c r="B1239">
        <v>1825</v>
      </c>
      <c r="C1239">
        <v>3.0701412617813562E-2</v>
      </c>
      <c r="D1239" s="58" t="s">
        <v>52</v>
      </c>
      <c r="E1239">
        <v>-99</v>
      </c>
      <c r="F1239" t="s">
        <v>61</v>
      </c>
      <c r="G1239" t="s">
        <v>845</v>
      </c>
      <c r="H1239" t="s">
        <v>48</v>
      </c>
    </row>
    <row r="1240" spans="1:8" x14ac:dyDescent="0.25">
      <c r="A1240" s="61">
        <v>95851</v>
      </c>
      <c r="B1240">
        <v>3434</v>
      </c>
      <c r="C1240">
        <v>0.16138829180812689</v>
      </c>
      <c r="D1240" s="58" t="s">
        <v>52</v>
      </c>
      <c r="E1240">
        <v>-99</v>
      </c>
      <c r="F1240" t="s">
        <v>61</v>
      </c>
      <c r="G1240" t="s">
        <v>845</v>
      </c>
      <c r="H1240" t="s">
        <v>48</v>
      </c>
    </row>
    <row r="1241" spans="1:8" x14ac:dyDescent="0.25">
      <c r="A1241" s="61">
        <v>95851</v>
      </c>
      <c r="B1241">
        <v>1887</v>
      </c>
      <c r="C1241">
        <v>8.8191329353425334E-4</v>
      </c>
      <c r="D1241" s="58" t="s">
        <v>52</v>
      </c>
      <c r="E1241">
        <v>-99</v>
      </c>
      <c r="F1241" t="s">
        <v>61</v>
      </c>
      <c r="G1241" t="s">
        <v>845</v>
      </c>
      <c r="H1241" t="s">
        <v>48</v>
      </c>
    </row>
    <row r="1242" spans="1:8" x14ac:dyDescent="0.25">
      <c r="A1242" s="61">
        <v>95851</v>
      </c>
      <c r="B1242">
        <v>3435</v>
      </c>
      <c r="C1242">
        <v>9.9552576352074547E-3</v>
      </c>
      <c r="D1242" s="58" t="s">
        <v>52</v>
      </c>
      <c r="E1242">
        <v>-99</v>
      </c>
      <c r="F1242" t="s">
        <v>61</v>
      </c>
      <c r="G1242" t="s">
        <v>845</v>
      </c>
      <c r="H1242" t="s">
        <v>48</v>
      </c>
    </row>
    <row r="1243" spans="1:8" x14ac:dyDescent="0.25">
      <c r="A1243" s="61">
        <v>95851</v>
      </c>
      <c r="B1243">
        <v>3370</v>
      </c>
      <c r="C1243">
        <v>0.75154208037181347</v>
      </c>
      <c r="D1243" s="58" t="s">
        <v>52</v>
      </c>
      <c r="E1243">
        <v>-99</v>
      </c>
      <c r="F1243" t="s">
        <v>61</v>
      </c>
      <c r="G1243" t="s">
        <v>845</v>
      </c>
      <c r="H1243" t="s">
        <v>48</v>
      </c>
    </row>
    <row r="1244" spans="1:8" x14ac:dyDescent="0.25">
      <c r="A1244" s="61">
        <v>95851</v>
      </c>
      <c r="B1244">
        <v>717</v>
      </c>
      <c r="C1244">
        <v>1.1947497083256076</v>
      </c>
      <c r="D1244" s="58" t="s">
        <v>52</v>
      </c>
      <c r="E1244">
        <v>-99</v>
      </c>
      <c r="F1244" t="s">
        <v>61</v>
      </c>
      <c r="G1244" t="s">
        <v>845</v>
      </c>
      <c r="H1244" t="s">
        <v>48</v>
      </c>
    </row>
    <row r="1245" spans="1:8" x14ac:dyDescent="0.25">
      <c r="A1245" s="61">
        <v>95851</v>
      </c>
      <c r="B1245">
        <v>3436</v>
      </c>
      <c r="C1245">
        <v>4.424821291784598E-3</v>
      </c>
      <c r="D1245" s="58" t="s">
        <v>52</v>
      </c>
      <c r="E1245">
        <v>-99</v>
      </c>
      <c r="F1245" t="s">
        <v>61</v>
      </c>
      <c r="G1245" t="s">
        <v>845</v>
      </c>
      <c r="H1245" t="s">
        <v>48</v>
      </c>
    </row>
    <row r="1246" spans="1:8" x14ac:dyDescent="0.25">
      <c r="A1246" s="61">
        <v>95851</v>
      </c>
      <c r="B1246">
        <v>3437</v>
      </c>
      <c r="C1246">
        <v>4.3698153842804219E-2</v>
      </c>
      <c r="D1246" s="58" t="s">
        <v>52</v>
      </c>
      <c r="E1246">
        <v>-99</v>
      </c>
      <c r="F1246" t="s">
        <v>61</v>
      </c>
      <c r="G1246" t="s">
        <v>845</v>
      </c>
      <c r="H1246" t="s">
        <v>48</v>
      </c>
    </row>
    <row r="1247" spans="1:8" x14ac:dyDescent="0.25">
      <c r="A1247" s="61">
        <v>95851</v>
      </c>
      <c r="B1247">
        <v>2692</v>
      </c>
      <c r="C1247">
        <v>4.2793563063459892E-3</v>
      </c>
      <c r="D1247" s="58" t="s">
        <v>52</v>
      </c>
      <c r="E1247">
        <v>-99</v>
      </c>
      <c r="F1247" t="s">
        <v>61</v>
      </c>
      <c r="G1247" t="s">
        <v>845</v>
      </c>
      <c r="H1247" t="s">
        <v>48</v>
      </c>
    </row>
    <row r="1248" spans="1:8" x14ac:dyDescent="0.25">
      <c r="A1248" s="61">
        <v>95851</v>
      </c>
      <c r="B1248">
        <v>663</v>
      </c>
      <c r="C1248">
        <v>1.6093267614234783</v>
      </c>
      <c r="D1248" s="58" t="s">
        <v>52</v>
      </c>
      <c r="E1248">
        <v>-99</v>
      </c>
      <c r="F1248" t="s">
        <v>61</v>
      </c>
      <c r="G1248" t="s">
        <v>845</v>
      </c>
      <c r="H1248" t="s">
        <v>48</v>
      </c>
    </row>
    <row r="1249" spans="1:8" x14ac:dyDescent="0.25">
      <c r="A1249" s="61">
        <v>95851</v>
      </c>
      <c r="B1249">
        <v>3438</v>
      </c>
      <c r="C1249">
        <v>1.9614051506026204E-2</v>
      </c>
      <c r="D1249" s="58" t="s">
        <v>52</v>
      </c>
      <c r="E1249">
        <v>-99</v>
      </c>
      <c r="F1249" t="s">
        <v>61</v>
      </c>
      <c r="G1249" t="s">
        <v>845</v>
      </c>
      <c r="H1249" t="s">
        <v>48</v>
      </c>
    </row>
    <row r="1250" spans="1:8" x14ac:dyDescent="0.25">
      <c r="A1250" s="61">
        <v>95851</v>
      </c>
      <c r="B1250">
        <v>3439</v>
      </c>
      <c r="C1250">
        <v>2.3987998789461871E-2</v>
      </c>
      <c r="D1250" s="58" t="s">
        <v>52</v>
      </c>
      <c r="E1250">
        <v>-99</v>
      </c>
      <c r="F1250" t="s">
        <v>61</v>
      </c>
      <c r="G1250" t="s">
        <v>845</v>
      </c>
      <c r="H1250" t="s">
        <v>48</v>
      </c>
    </row>
    <row r="1251" spans="1:8" x14ac:dyDescent="0.25">
      <c r="A1251" s="61">
        <v>95851</v>
      </c>
      <c r="B1251">
        <v>1670</v>
      </c>
      <c r="C1251">
        <v>0.97004448899818718</v>
      </c>
      <c r="D1251" s="58" t="s">
        <v>52</v>
      </c>
      <c r="E1251">
        <v>-99</v>
      </c>
      <c r="F1251" t="s">
        <v>61</v>
      </c>
      <c r="G1251" t="s">
        <v>845</v>
      </c>
      <c r="H1251" t="s">
        <v>48</v>
      </c>
    </row>
    <row r="1252" spans="1:8" x14ac:dyDescent="0.25">
      <c r="A1252" s="61">
        <v>95851</v>
      </c>
      <c r="B1252">
        <v>2645</v>
      </c>
      <c r="C1252">
        <v>0.57869461186586257</v>
      </c>
      <c r="D1252" s="58" t="s">
        <v>52</v>
      </c>
      <c r="E1252">
        <v>-99</v>
      </c>
      <c r="F1252" t="s">
        <v>61</v>
      </c>
      <c r="G1252" t="s">
        <v>845</v>
      </c>
      <c r="H1252" t="s">
        <v>48</v>
      </c>
    </row>
    <row r="1253" spans="1:8" x14ac:dyDescent="0.25">
      <c r="A1253" s="61">
        <v>95851</v>
      </c>
      <c r="B1253">
        <v>3440</v>
      </c>
      <c r="C1253">
        <v>8.0390525100066529E-3</v>
      </c>
      <c r="D1253" s="58" t="s">
        <v>52</v>
      </c>
      <c r="E1253">
        <v>-99</v>
      </c>
      <c r="F1253" t="s">
        <v>61</v>
      </c>
      <c r="G1253" t="s">
        <v>845</v>
      </c>
      <c r="H1253" t="s">
        <v>48</v>
      </c>
    </row>
    <row r="1254" spans="1:8" x14ac:dyDescent="0.25">
      <c r="A1254" s="61">
        <v>95851</v>
      </c>
      <c r="B1254">
        <v>3441</v>
      </c>
      <c r="C1254">
        <v>4.8077966947362064E-2</v>
      </c>
      <c r="D1254" s="58" t="s">
        <v>52</v>
      </c>
      <c r="E1254">
        <v>-99</v>
      </c>
      <c r="F1254" t="s">
        <v>61</v>
      </c>
      <c r="G1254" t="s">
        <v>845</v>
      </c>
      <c r="H1254" t="s">
        <v>48</v>
      </c>
    </row>
    <row r="1255" spans="1:8" x14ac:dyDescent="0.25">
      <c r="A1255" s="61">
        <v>95851</v>
      </c>
      <c r="B1255">
        <v>2105</v>
      </c>
      <c r="C1255">
        <v>0.88762416843810743</v>
      </c>
      <c r="D1255" s="58" t="s">
        <v>52</v>
      </c>
      <c r="E1255">
        <v>-99</v>
      </c>
      <c r="F1255" t="s">
        <v>61</v>
      </c>
      <c r="G1255" t="s">
        <v>845</v>
      </c>
      <c r="H1255" t="s">
        <v>48</v>
      </c>
    </row>
    <row r="1256" spans="1:8" x14ac:dyDescent="0.25">
      <c r="A1256" s="61">
        <v>95851</v>
      </c>
      <c r="B1256">
        <v>387</v>
      </c>
      <c r="C1256">
        <v>8.2957836369828841E-2</v>
      </c>
      <c r="D1256" s="58" t="s">
        <v>52</v>
      </c>
      <c r="E1256">
        <v>-99</v>
      </c>
      <c r="F1256" t="s">
        <v>61</v>
      </c>
      <c r="G1256" t="s">
        <v>845</v>
      </c>
      <c r="H1256" t="s">
        <v>48</v>
      </c>
    </row>
    <row r="1257" spans="1:8" x14ac:dyDescent="0.25">
      <c r="A1257" s="61">
        <v>95851</v>
      </c>
      <c r="B1257">
        <v>3442</v>
      </c>
      <c r="C1257">
        <v>7.3528621145823286E-2</v>
      </c>
      <c r="D1257" s="58" t="s">
        <v>52</v>
      </c>
      <c r="E1257">
        <v>-99</v>
      </c>
      <c r="F1257" t="s">
        <v>61</v>
      </c>
      <c r="G1257" t="s">
        <v>845</v>
      </c>
      <c r="H1257" t="s">
        <v>48</v>
      </c>
    </row>
    <row r="1258" spans="1:8" x14ac:dyDescent="0.25">
      <c r="A1258" s="61">
        <v>95851</v>
      </c>
      <c r="B1258">
        <v>541</v>
      </c>
      <c r="C1258">
        <v>0.34468376536952644</v>
      </c>
      <c r="D1258" s="58" t="s">
        <v>52</v>
      </c>
      <c r="E1258">
        <v>-99</v>
      </c>
      <c r="F1258" t="s">
        <v>61</v>
      </c>
      <c r="G1258" t="s">
        <v>845</v>
      </c>
      <c r="H1258" t="s">
        <v>48</v>
      </c>
    </row>
    <row r="1259" spans="1:8" x14ac:dyDescent="0.25">
      <c r="A1259" s="61">
        <v>95851</v>
      </c>
      <c r="B1259">
        <v>840</v>
      </c>
      <c r="C1259">
        <v>1.3098083430164347E-2</v>
      </c>
      <c r="D1259" s="58" t="s">
        <v>52</v>
      </c>
      <c r="E1259">
        <v>-99</v>
      </c>
      <c r="F1259" t="s">
        <v>61</v>
      </c>
      <c r="G1259" t="s">
        <v>845</v>
      </c>
      <c r="H1259" t="s">
        <v>48</v>
      </c>
    </row>
    <row r="1260" spans="1:8" x14ac:dyDescent="0.25">
      <c r="A1260" s="61">
        <v>95851</v>
      </c>
      <c r="B1260">
        <v>1901</v>
      </c>
      <c r="C1260">
        <v>0.23758457034605407</v>
      </c>
      <c r="D1260" s="58" t="s">
        <v>52</v>
      </c>
      <c r="E1260">
        <v>-99</v>
      </c>
      <c r="F1260" t="s">
        <v>61</v>
      </c>
      <c r="G1260" t="s">
        <v>845</v>
      </c>
      <c r="H1260" t="s">
        <v>48</v>
      </c>
    </row>
    <row r="1261" spans="1:8" x14ac:dyDescent="0.25">
      <c r="A1261" s="61">
        <v>95851</v>
      </c>
      <c r="B1261">
        <v>3030</v>
      </c>
      <c r="C1261">
        <v>7.9478555929373584E-2</v>
      </c>
      <c r="D1261" s="58" t="s">
        <v>52</v>
      </c>
      <c r="E1261">
        <v>-99</v>
      </c>
      <c r="F1261" t="s">
        <v>61</v>
      </c>
      <c r="G1261" t="s">
        <v>845</v>
      </c>
      <c r="H1261" t="s">
        <v>48</v>
      </c>
    </row>
    <row r="1262" spans="1:8" x14ac:dyDescent="0.25">
      <c r="A1262" s="61">
        <v>95851</v>
      </c>
      <c r="B1262">
        <v>992</v>
      </c>
      <c r="C1262">
        <v>7.4809140964381279E-2</v>
      </c>
      <c r="D1262" s="58" t="s">
        <v>52</v>
      </c>
      <c r="E1262">
        <v>-99</v>
      </c>
      <c r="F1262" t="s">
        <v>61</v>
      </c>
      <c r="G1262" t="s">
        <v>845</v>
      </c>
      <c r="H1262" t="s">
        <v>48</v>
      </c>
    </row>
    <row r="1263" spans="1:8" x14ac:dyDescent="0.25">
      <c r="A1263" s="61">
        <v>95851</v>
      </c>
      <c r="B1263">
        <v>698</v>
      </c>
      <c r="C1263">
        <v>0.45423221740118269</v>
      </c>
      <c r="D1263" s="58" t="s">
        <v>52</v>
      </c>
      <c r="E1263">
        <v>-99</v>
      </c>
      <c r="F1263" t="s">
        <v>61</v>
      </c>
      <c r="G1263" t="s">
        <v>845</v>
      </c>
      <c r="H1263" t="s">
        <v>48</v>
      </c>
    </row>
    <row r="1264" spans="1:8" x14ac:dyDescent="0.25">
      <c r="A1264" s="61">
        <v>95851</v>
      </c>
      <c r="B1264">
        <v>3443</v>
      </c>
      <c r="C1264">
        <v>1.4558045726321456E-2</v>
      </c>
      <c r="D1264" s="58" t="s">
        <v>52</v>
      </c>
      <c r="E1264">
        <v>-99</v>
      </c>
      <c r="F1264" t="s">
        <v>61</v>
      </c>
      <c r="G1264" t="s">
        <v>845</v>
      </c>
      <c r="H1264" t="s">
        <v>48</v>
      </c>
    </row>
    <row r="1265" spans="1:8" x14ac:dyDescent="0.25">
      <c r="A1265" s="61">
        <v>95851</v>
      </c>
      <c r="B1265">
        <v>301</v>
      </c>
      <c r="C1265">
        <v>0.34924693149909825</v>
      </c>
      <c r="D1265" s="58" t="s">
        <v>52</v>
      </c>
      <c r="E1265">
        <v>-99</v>
      </c>
      <c r="F1265" t="s">
        <v>61</v>
      </c>
      <c r="G1265" t="s">
        <v>845</v>
      </c>
      <c r="H1265" t="s">
        <v>48</v>
      </c>
    </row>
    <row r="1266" spans="1:8" x14ac:dyDescent="0.25">
      <c r="A1266" s="61">
        <v>95851</v>
      </c>
      <c r="B1266">
        <v>507</v>
      </c>
      <c r="C1266">
        <v>0.8119181840052978</v>
      </c>
      <c r="D1266" s="58" t="s">
        <v>52</v>
      </c>
      <c r="E1266">
        <v>-99</v>
      </c>
      <c r="F1266" t="s">
        <v>61</v>
      </c>
      <c r="G1266" t="s">
        <v>845</v>
      </c>
      <c r="H1266" t="s">
        <v>48</v>
      </c>
    </row>
    <row r="1267" spans="1:8" x14ac:dyDescent="0.25">
      <c r="A1267" s="61">
        <v>95851</v>
      </c>
      <c r="B1267">
        <v>3359</v>
      </c>
      <c r="C1267">
        <v>3.9116209707250145E-3</v>
      </c>
      <c r="D1267" s="58" t="s">
        <v>52</v>
      </c>
      <c r="E1267">
        <v>-99</v>
      </c>
      <c r="F1267" t="s">
        <v>61</v>
      </c>
      <c r="G1267" t="s">
        <v>845</v>
      </c>
      <c r="H1267" t="s">
        <v>48</v>
      </c>
    </row>
    <row r="1268" spans="1:8" x14ac:dyDescent="0.25">
      <c r="A1268" s="61">
        <v>95851</v>
      </c>
      <c r="B1268">
        <v>3444</v>
      </c>
      <c r="C1268">
        <v>1.8032530212400106E-2</v>
      </c>
      <c r="D1268" s="58" t="s">
        <v>52</v>
      </c>
      <c r="E1268">
        <v>-99</v>
      </c>
      <c r="F1268" t="s">
        <v>61</v>
      </c>
      <c r="G1268" t="s">
        <v>845</v>
      </c>
      <c r="H1268" t="s">
        <v>48</v>
      </c>
    </row>
    <row r="1269" spans="1:8" x14ac:dyDescent="0.25">
      <c r="A1269" s="61">
        <v>95851</v>
      </c>
      <c r="B1269">
        <v>3445</v>
      </c>
      <c r="C1269">
        <v>1.2809108732994524E-2</v>
      </c>
      <c r="D1269" s="58" t="s">
        <v>52</v>
      </c>
      <c r="E1269">
        <v>-99</v>
      </c>
      <c r="F1269" t="s">
        <v>61</v>
      </c>
      <c r="G1269" t="s">
        <v>845</v>
      </c>
      <c r="H1269" t="s">
        <v>48</v>
      </c>
    </row>
    <row r="1270" spans="1:8" x14ac:dyDescent="0.25">
      <c r="A1270" s="61">
        <v>95851</v>
      </c>
      <c r="B1270">
        <v>3446</v>
      </c>
      <c r="C1270">
        <v>0.15735378741868578</v>
      </c>
      <c r="D1270" s="58" t="s">
        <v>52</v>
      </c>
      <c r="E1270">
        <v>-99</v>
      </c>
      <c r="F1270" t="s">
        <v>61</v>
      </c>
      <c r="G1270" t="s">
        <v>845</v>
      </c>
      <c r="H1270" t="s">
        <v>48</v>
      </c>
    </row>
    <row r="1271" spans="1:8" x14ac:dyDescent="0.25">
      <c r="A1271" s="61">
        <v>95851</v>
      </c>
      <c r="B1271">
        <v>618</v>
      </c>
      <c r="C1271">
        <v>1.2850575292373929</v>
      </c>
      <c r="D1271" s="58" t="s">
        <v>52</v>
      </c>
      <c r="E1271">
        <v>-99</v>
      </c>
      <c r="F1271" t="s">
        <v>61</v>
      </c>
      <c r="G1271" t="s">
        <v>845</v>
      </c>
      <c r="H1271" t="s">
        <v>48</v>
      </c>
    </row>
    <row r="1272" spans="1:8" x14ac:dyDescent="0.25">
      <c r="A1272" s="61">
        <v>95851</v>
      </c>
      <c r="B1272">
        <v>3447</v>
      </c>
      <c r="C1272">
        <v>1.1800150608023563</v>
      </c>
      <c r="D1272" s="58" t="s">
        <v>52</v>
      </c>
      <c r="E1272">
        <v>-99</v>
      </c>
      <c r="F1272" t="s">
        <v>61</v>
      </c>
      <c r="G1272" t="s">
        <v>845</v>
      </c>
      <c r="H1272" t="s">
        <v>48</v>
      </c>
    </row>
    <row r="1273" spans="1:8" x14ac:dyDescent="0.25">
      <c r="A1273" s="61">
        <v>95851</v>
      </c>
      <c r="B1273">
        <v>3448</v>
      </c>
      <c r="C1273">
        <v>1.7321917341611755E-2</v>
      </c>
      <c r="D1273" s="58" t="s">
        <v>52</v>
      </c>
      <c r="E1273">
        <v>-99</v>
      </c>
      <c r="F1273" t="s">
        <v>61</v>
      </c>
      <c r="G1273" t="s">
        <v>845</v>
      </c>
      <c r="H1273" t="s">
        <v>48</v>
      </c>
    </row>
    <row r="1274" spans="1:8" x14ac:dyDescent="0.25">
      <c r="A1274" s="61">
        <v>95851</v>
      </c>
      <c r="B1274">
        <v>3449</v>
      </c>
      <c r="C1274">
        <v>0.18504156987405729</v>
      </c>
      <c r="D1274" s="58" t="s">
        <v>52</v>
      </c>
      <c r="E1274">
        <v>-99</v>
      </c>
      <c r="F1274" t="s">
        <v>61</v>
      </c>
      <c r="G1274" t="s">
        <v>845</v>
      </c>
      <c r="H1274" t="s">
        <v>48</v>
      </c>
    </row>
    <row r="1275" spans="1:8" x14ac:dyDescent="0.25">
      <c r="A1275" s="61">
        <v>95851</v>
      </c>
      <c r="B1275">
        <v>3450</v>
      </c>
      <c r="C1275">
        <v>0.41261071180345571</v>
      </c>
      <c r="D1275" s="58" t="s">
        <v>52</v>
      </c>
      <c r="E1275">
        <v>-99</v>
      </c>
      <c r="F1275" t="s">
        <v>61</v>
      </c>
      <c r="G1275" t="s">
        <v>845</v>
      </c>
      <c r="H1275" t="s">
        <v>48</v>
      </c>
    </row>
    <row r="1276" spans="1:8" x14ac:dyDescent="0.25">
      <c r="A1276" s="61">
        <v>95851</v>
      </c>
      <c r="B1276">
        <v>3451</v>
      </c>
      <c r="C1276">
        <v>3.7320272361032324E-2</v>
      </c>
      <c r="D1276" s="58" t="s">
        <v>52</v>
      </c>
      <c r="E1276">
        <v>-99</v>
      </c>
      <c r="F1276" t="s">
        <v>61</v>
      </c>
      <c r="G1276" t="s">
        <v>845</v>
      </c>
      <c r="H1276" t="s">
        <v>48</v>
      </c>
    </row>
    <row r="1277" spans="1:8" x14ac:dyDescent="0.25">
      <c r="A1277" s="61">
        <v>95851</v>
      </c>
      <c r="B1277">
        <v>3452</v>
      </c>
      <c r="C1277">
        <v>2.9329400746532352E-3</v>
      </c>
      <c r="D1277" s="58" t="s">
        <v>52</v>
      </c>
      <c r="E1277">
        <v>-99</v>
      </c>
      <c r="F1277" t="s">
        <v>61</v>
      </c>
      <c r="G1277" t="s">
        <v>845</v>
      </c>
      <c r="H1277" t="s">
        <v>48</v>
      </c>
    </row>
    <row r="1278" spans="1:8" x14ac:dyDescent="0.25">
      <c r="A1278" s="61">
        <v>95851</v>
      </c>
      <c r="B1278">
        <v>3402</v>
      </c>
      <c r="C1278">
        <v>0.23226630702425302</v>
      </c>
      <c r="D1278" s="58" t="s">
        <v>52</v>
      </c>
      <c r="E1278">
        <v>-99</v>
      </c>
      <c r="F1278" t="s">
        <v>61</v>
      </c>
      <c r="G1278" t="s">
        <v>845</v>
      </c>
      <c r="H1278" t="s">
        <v>48</v>
      </c>
    </row>
    <row r="1279" spans="1:8" x14ac:dyDescent="0.25">
      <c r="A1279" s="61">
        <v>95851</v>
      </c>
      <c r="B1279">
        <v>3453</v>
      </c>
      <c r="C1279">
        <v>0.36263539152078866</v>
      </c>
      <c r="D1279" s="58" t="s">
        <v>52</v>
      </c>
      <c r="E1279">
        <v>-99</v>
      </c>
      <c r="F1279" t="s">
        <v>61</v>
      </c>
      <c r="G1279" t="s">
        <v>845</v>
      </c>
      <c r="H1279" t="s">
        <v>48</v>
      </c>
    </row>
    <row r="1280" spans="1:8" x14ac:dyDescent="0.25">
      <c r="A1280" s="61">
        <v>95851</v>
      </c>
      <c r="B1280">
        <v>3454</v>
      </c>
      <c r="C1280">
        <v>9.6846551324957647E-2</v>
      </c>
      <c r="D1280" s="58" t="s">
        <v>52</v>
      </c>
      <c r="E1280">
        <v>-99</v>
      </c>
      <c r="F1280" t="s">
        <v>61</v>
      </c>
      <c r="G1280" t="s">
        <v>845</v>
      </c>
      <c r="H1280" t="s">
        <v>48</v>
      </c>
    </row>
    <row r="1281" spans="1:8" x14ac:dyDescent="0.25">
      <c r="A1281" s="61">
        <v>95851</v>
      </c>
      <c r="B1281">
        <v>1018</v>
      </c>
      <c r="C1281">
        <v>2.0763826229886123E-2</v>
      </c>
      <c r="D1281" s="58" t="s">
        <v>52</v>
      </c>
      <c r="E1281">
        <v>-99</v>
      </c>
      <c r="F1281" t="s">
        <v>61</v>
      </c>
      <c r="G1281" t="s">
        <v>845</v>
      </c>
      <c r="H1281" t="s">
        <v>48</v>
      </c>
    </row>
    <row r="1282" spans="1:8" x14ac:dyDescent="0.25">
      <c r="A1282" s="61">
        <v>95851</v>
      </c>
      <c r="B1282">
        <v>3455</v>
      </c>
      <c r="C1282">
        <v>0.24885727664851948</v>
      </c>
      <c r="D1282" s="58" t="s">
        <v>52</v>
      </c>
      <c r="E1282">
        <v>-99</v>
      </c>
      <c r="F1282" t="s">
        <v>61</v>
      </c>
      <c r="G1282" t="s">
        <v>845</v>
      </c>
      <c r="H1282" t="s">
        <v>48</v>
      </c>
    </row>
    <row r="1283" spans="1:8" x14ac:dyDescent="0.25">
      <c r="A1283" s="61">
        <v>95851</v>
      </c>
      <c r="B1283">
        <v>486</v>
      </c>
      <c r="C1283">
        <v>0.19748559580312069</v>
      </c>
      <c r="D1283" s="58" t="s">
        <v>52</v>
      </c>
      <c r="E1283">
        <v>-99</v>
      </c>
      <c r="F1283" t="s">
        <v>61</v>
      </c>
      <c r="G1283" t="s">
        <v>845</v>
      </c>
      <c r="H1283" t="s">
        <v>48</v>
      </c>
    </row>
    <row r="1284" spans="1:8" x14ac:dyDescent="0.25">
      <c r="A1284" s="61">
        <v>95851</v>
      </c>
      <c r="B1284">
        <v>3456</v>
      </c>
      <c r="C1284">
        <v>1.099660689819898E-2</v>
      </c>
      <c r="D1284" s="58" t="s">
        <v>52</v>
      </c>
      <c r="E1284">
        <v>-99</v>
      </c>
      <c r="F1284" t="s">
        <v>61</v>
      </c>
      <c r="G1284" t="s">
        <v>845</v>
      </c>
      <c r="H1284" t="s">
        <v>48</v>
      </c>
    </row>
    <row r="1285" spans="1:8" x14ac:dyDescent="0.25">
      <c r="A1285" s="61">
        <v>95851</v>
      </c>
      <c r="B1285">
        <v>3457</v>
      </c>
      <c r="C1285">
        <v>8.1067861425872505E-3</v>
      </c>
      <c r="D1285" s="58" t="s">
        <v>52</v>
      </c>
      <c r="E1285">
        <v>-99</v>
      </c>
      <c r="F1285" t="s">
        <v>61</v>
      </c>
      <c r="G1285" t="s">
        <v>845</v>
      </c>
      <c r="H1285" t="s">
        <v>48</v>
      </c>
    </row>
    <row r="1286" spans="1:8" x14ac:dyDescent="0.25">
      <c r="A1286" s="61">
        <v>95851</v>
      </c>
      <c r="B1286">
        <v>3458</v>
      </c>
      <c r="C1286">
        <v>4.3525499485245846E-2</v>
      </c>
      <c r="D1286" s="58" t="s">
        <v>52</v>
      </c>
      <c r="E1286">
        <v>-99</v>
      </c>
      <c r="F1286" t="s">
        <v>61</v>
      </c>
      <c r="G1286" t="s">
        <v>845</v>
      </c>
      <c r="H1286" t="s">
        <v>48</v>
      </c>
    </row>
    <row r="1287" spans="1:8" x14ac:dyDescent="0.25">
      <c r="A1287" s="61">
        <v>95851</v>
      </c>
      <c r="B1287">
        <v>3459</v>
      </c>
      <c r="C1287">
        <v>0.14025252087035536</v>
      </c>
      <c r="D1287" s="58" t="s">
        <v>52</v>
      </c>
      <c r="E1287">
        <v>-99</v>
      </c>
      <c r="F1287" t="s">
        <v>61</v>
      </c>
      <c r="G1287" t="s">
        <v>845</v>
      </c>
      <c r="H1287" t="s">
        <v>48</v>
      </c>
    </row>
    <row r="1288" spans="1:8" x14ac:dyDescent="0.25">
      <c r="A1288" s="61">
        <v>95851</v>
      </c>
      <c r="B1288">
        <v>485</v>
      </c>
      <c r="C1288">
        <v>0.29101223994075387</v>
      </c>
      <c r="D1288" s="58" t="s">
        <v>52</v>
      </c>
      <c r="E1288">
        <v>-99</v>
      </c>
      <c r="F1288" t="s">
        <v>61</v>
      </c>
      <c r="G1288" t="s">
        <v>845</v>
      </c>
      <c r="H1288" t="s">
        <v>48</v>
      </c>
    </row>
    <row r="1289" spans="1:8" x14ac:dyDescent="0.25">
      <c r="A1289" s="61">
        <v>95851</v>
      </c>
      <c r="B1289">
        <v>3460</v>
      </c>
      <c r="C1289">
        <v>6.9399673347119509E-3</v>
      </c>
      <c r="D1289" s="58" t="s">
        <v>52</v>
      </c>
      <c r="E1289">
        <v>-99</v>
      </c>
      <c r="F1289" t="s">
        <v>61</v>
      </c>
      <c r="G1289" t="s">
        <v>845</v>
      </c>
      <c r="H1289" t="s">
        <v>48</v>
      </c>
    </row>
    <row r="1290" spans="1:8" x14ac:dyDescent="0.25">
      <c r="A1290" s="61">
        <v>95851</v>
      </c>
      <c r="B1290">
        <v>716</v>
      </c>
      <c r="C1290">
        <v>0.32640269404454719</v>
      </c>
      <c r="D1290" s="58" t="s">
        <v>52</v>
      </c>
      <c r="E1290">
        <v>-99</v>
      </c>
      <c r="F1290" t="s">
        <v>61</v>
      </c>
      <c r="G1290" t="s">
        <v>845</v>
      </c>
      <c r="H1290" t="s">
        <v>48</v>
      </c>
    </row>
    <row r="1291" spans="1:8" x14ac:dyDescent="0.25">
      <c r="A1291" s="61">
        <v>95851</v>
      </c>
      <c r="B1291">
        <v>326</v>
      </c>
      <c r="C1291">
        <v>0.41678688130679081</v>
      </c>
      <c r="D1291" s="58" t="s">
        <v>52</v>
      </c>
      <c r="E1291">
        <v>-99</v>
      </c>
      <c r="F1291" t="s">
        <v>61</v>
      </c>
      <c r="G1291" t="s">
        <v>845</v>
      </c>
      <c r="H1291" t="s">
        <v>48</v>
      </c>
    </row>
    <row r="1292" spans="1:8" x14ac:dyDescent="0.25">
      <c r="A1292" s="61">
        <v>95851</v>
      </c>
      <c r="B1292">
        <v>1762</v>
      </c>
      <c r="C1292">
        <v>0.14443975796071348</v>
      </c>
      <c r="D1292" s="58" t="s">
        <v>52</v>
      </c>
      <c r="E1292">
        <v>-99</v>
      </c>
      <c r="F1292" t="s">
        <v>61</v>
      </c>
      <c r="G1292" t="s">
        <v>845</v>
      </c>
      <c r="H1292" t="s">
        <v>48</v>
      </c>
    </row>
    <row r="1293" spans="1:8" x14ac:dyDescent="0.25">
      <c r="A1293" s="61">
        <v>95851</v>
      </c>
      <c r="B1293">
        <v>3461</v>
      </c>
      <c r="C1293">
        <v>0.29970029575378765</v>
      </c>
      <c r="D1293" s="58" t="s">
        <v>52</v>
      </c>
      <c r="E1293">
        <v>-99</v>
      </c>
      <c r="F1293" t="s">
        <v>61</v>
      </c>
      <c r="G1293" t="s">
        <v>845</v>
      </c>
      <c r="H1293" t="s">
        <v>48</v>
      </c>
    </row>
    <row r="1294" spans="1:8" x14ac:dyDescent="0.25">
      <c r="A1294" s="61">
        <v>95851</v>
      </c>
      <c r="B1294">
        <v>2206</v>
      </c>
      <c r="C1294">
        <v>1.7709172211545578E-2</v>
      </c>
      <c r="D1294" s="58" t="s">
        <v>52</v>
      </c>
      <c r="E1294">
        <v>-99</v>
      </c>
      <c r="F1294" t="s">
        <v>61</v>
      </c>
      <c r="G1294" t="s">
        <v>845</v>
      </c>
      <c r="H1294" t="s">
        <v>48</v>
      </c>
    </row>
    <row r="1295" spans="1:8" x14ac:dyDescent="0.25">
      <c r="A1295" s="61">
        <v>95851</v>
      </c>
      <c r="B1295">
        <v>3462</v>
      </c>
      <c r="C1295">
        <v>0.12910414046211469</v>
      </c>
      <c r="D1295" s="58" t="s">
        <v>52</v>
      </c>
      <c r="E1295">
        <v>-99</v>
      </c>
      <c r="F1295" t="s">
        <v>61</v>
      </c>
      <c r="G1295" t="s">
        <v>845</v>
      </c>
      <c r="H1295" t="s">
        <v>48</v>
      </c>
    </row>
    <row r="1296" spans="1:8" x14ac:dyDescent="0.25">
      <c r="A1296" s="61">
        <v>95851</v>
      </c>
      <c r="B1296">
        <v>947</v>
      </c>
      <c r="C1296">
        <v>0.71750428830798973</v>
      </c>
      <c r="D1296" s="58" t="s">
        <v>52</v>
      </c>
      <c r="E1296">
        <v>-99</v>
      </c>
      <c r="F1296" t="s">
        <v>61</v>
      </c>
      <c r="G1296" t="s">
        <v>845</v>
      </c>
      <c r="H1296" t="s">
        <v>48</v>
      </c>
    </row>
    <row r="1297" spans="1:8" x14ac:dyDescent="0.25">
      <c r="A1297" s="61">
        <v>95851</v>
      </c>
      <c r="B1297">
        <v>3369</v>
      </c>
      <c r="C1297">
        <v>1.2615281011594455</v>
      </c>
      <c r="D1297" s="58" t="s">
        <v>52</v>
      </c>
      <c r="E1297">
        <v>-99</v>
      </c>
      <c r="F1297" t="s">
        <v>61</v>
      </c>
      <c r="G1297" t="s">
        <v>845</v>
      </c>
      <c r="H1297" t="s">
        <v>48</v>
      </c>
    </row>
    <row r="1298" spans="1:8" x14ac:dyDescent="0.25">
      <c r="A1298" s="61">
        <v>95851</v>
      </c>
      <c r="B1298">
        <v>3358</v>
      </c>
      <c r="C1298">
        <v>1.4066220604998909E-2</v>
      </c>
      <c r="D1298" s="58" t="s">
        <v>52</v>
      </c>
      <c r="E1298">
        <v>-99</v>
      </c>
      <c r="F1298" t="s">
        <v>61</v>
      </c>
      <c r="G1298" t="s">
        <v>845</v>
      </c>
      <c r="H1298" t="s">
        <v>48</v>
      </c>
    </row>
    <row r="1299" spans="1:8" x14ac:dyDescent="0.25">
      <c r="A1299" s="61">
        <v>95851</v>
      </c>
      <c r="B1299">
        <v>3463</v>
      </c>
      <c r="C1299">
        <v>5.4580912162493546E-4</v>
      </c>
      <c r="D1299" s="58" t="s">
        <v>52</v>
      </c>
      <c r="E1299">
        <v>-99</v>
      </c>
      <c r="F1299" t="s">
        <v>61</v>
      </c>
      <c r="G1299" t="s">
        <v>845</v>
      </c>
      <c r="H1299" t="s">
        <v>48</v>
      </c>
    </row>
    <row r="1300" spans="1:8" x14ac:dyDescent="0.25">
      <c r="A1300" s="61">
        <v>95851</v>
      </c>
      <c r="B1300">
        <v>3464</v>
      </c>
      <c r="C1300">
        <v>1.7609748388122538E-3</v>
      </c>
      <c r="D1300" s="58" t="s">
        <v>52</v>
      </c>
      <c r="E1300">
        <v>-99</v>
      </c>
      <c r="F1300" t="s">
        <v>61</v>
      </c>
      <c r="G1300" t="s">
        <v>845</v>
      </c>
      <c r="H1300" t="s">
        <v>48</v>
      </c>
    </row>
    <row r="1301" spans="1:8" x14ac:dyDescent="0.25">
      <c r="A1301" s="61">
        <v>95851</v>
      </c>
      <c r="B1301">
        <v>1820</v>
      </c>
      <c r="C1301">
        <v>0.36832339341146186</v>
      </c>
      <c r="D1301" s="58" t="s">
        <v>52</v>
      </c>
      <c r="E1301">
        <v>-99</v>
      </c>
      <c r="F1301" t="s">
        <v>61</v>
      </c>
      <c r="G1301" t="s">
        <v>845</v>
      </c>
      <c r="H1301" t="s">
        <v>48</v>
      </c>
    </row>
    <row r="1302" spans="1:8" x14ac:dyDescent="0.25">
      <c r="A1302" s="61">
        <v>95851</v>
      </c>
      <c r="B1302">
        <v>3465</v>
      </c>
      <c r="C1302">
        <v>0.24289627427794627</v>
      </c>
      <c r="D1302" s="58" t="s">
        <v>52</v>
      </c>
      <c r="E1302">
        <v>-99</v>
      </c>
      <c r="F1302" t="s">
        <v>61</v>
      </c>
      <c r="G1302" t="s">
        <v>845</v>
      </c>
      <c r="H1302" t="s">
        <v>48</v>
      </c>
    </row>
    <row r="1303" spans="1:8" x14ac:dyDescent="0.25">
      <c r="A1303" s="61">
        <v>95851</v>
      </c>
      <c r="B1303">
        <v>611</v>
      </c>
      <c r="C1303">
        <v>0.46882298629313546</v>
      </c>
      <c r="D1303" s="58" t="s">
        <v>52</v>
      </c>
      <c r="E1303">
        <v>-99</v>
      </c>
      <c r="F1303" t="s">
        <v>61</v>
      </c>
      <c r="G1303" t="s">
        <v>845</v>
      </c>
      <c r="H1303" t="s">
        <v>48</v>
      </c>
    </row>
    <row r="1304" spans="1:8" x14ac:dyDescent="0.25">
      <c r="A1304" s="61">
        <v>95851</v>
      </c>
      <c r="B1304">
        <v>410</v>
      </c>
      <c r="C1304">
        <v>0.15589913756429971</v>
      </c>
      <c r="D1304" s="58" t="s">
        <v>52</v>
      </c>
      <c r="E1304">
        <v>-99</v>
      </c>
      <c r="F1304" t="s">
        <v>61</v>
      </c>
      <c r="G1304" t="s">
        <v>845</v>
      </c>
      <c r="H1304" t="s">
        <v>48</v>
      </c>
    </row>
    <row r="1305" spans="1:8" x14ac:dyDescent="0.25">
      <c r="A1305" s="61">
        <v>95851</v>
      </c>
      <c r="B1305">
        <v>3466</v>
      </c>
      <c r="C1305">
        <v>1.5180081008969282E-2</v>
      </c>
      <c r="D1305" s="58" t="s">
        <v>52</v>
      </c>
      <c r="E1305">
        <v>-99</v>
      </c>
      <c r="F1305" t="s">
        <v>61</v>
      </c>
      <c r="G1305" t="s">
        <v>845</v>
      </c>
      <c r="H1305" t="s">
        <v>48</v>
      </c>
    </row>
    <row r="1306" spans="1:8" x14ac:dyDescent="0.25">
      <c r="A1306" s="61">
        <v>95851</v>
      </c>
      <c r="B1306">
        <v>3033</v>
      </c>
      <c r="C1306">
        <v>0.18885324684476917</v>
      </c>
      <c r="D1306" s="58" t="s">
        <v>52</v>
      </c>
      <c r="E1306">
        <v>-99</v>
      </c>
      <c r="F1306" t="s">
        <v>61</v>
      </c>
      <c r="G1306" t="s">
        <v>845</v>
      </c>
      <c r="H1306" t="s">
        <v>48</v>
      </c>
    </row>
    <row r="1307" spans="1:8" x14ac:dyDescent="0.25">
      <c r="A1307" s="61">
        <v>95851</v>
      </c>
      <c r="B1307">
        <v>547</v>
      </c>
      <c r="C1307">
        <v>0.14805000484760725</v>
      </c>
      <c r="D1307" s="58" t="s">
        <v>52</v>
      </c>
      <c r="E1307">
        <v>-99</v>
      </c>
      <c r="F1307" t="s">
        <v>61</v>
      </c>
      <c r="G1307" t="s">
        <v>845</v>
      </c>
      <c r="H1307" t="s">
        <v>48</v>
      </c>
    </row>
    <row r="1308" spans="1:8" x14ac:dyDescent="0.25">
      <c r="A1308" s="61">
        <v>95851</v>
      </c>
      <c r="B1308">
        <v>3467</v>
      </c>
      <c r="C1308">
        <v>0.13706726932514374</v>
      </c>
      <c r="D1308" s="58" t="s">
        <v>52</v>
      </c>
      <c r="E1308">
        <v>-99</v>
      </c>
      <c r="F1308" t="s">
        <v>61</v>
      </c>
      <c r="G1308" t="s">
        <v>845</v>
      </c>
      <c r="H1308" t="s">
        <v>48</v>
      </c>
    </row>
    <row r="1309" spans="1:8" x14ac:dyDescent="0.25">
      <c r="A1309" s="61">
        <v>95851</v>
      </c>
      <c r="B1309">
        <v>315</v>
      </c>
      <c r="C1309">
        <v>0.2470735505399837</v>
      </c>
      <c r="D1309" s="58" t="s">
        <v>52</v>
      </c>
      <c r="E1309">
        <v>-99</v>
      </c>
      <c r="F1309" t="s">
        <v>61</v>
      </c>
      <c r="G1309" t="s">
        <v>845</v>
      </c>
      <c r="H1309" t="s">
        <v>48</v>
      </c>
    </row>
    <row r="1310" spans="1:8" x14ac:dyDescent="0.25">
      <c r="A1310" s="61">
        <v>95851</v>
      </c>
      <c r="B1310">
        <v>2499</v>
      </c>
      <c r="C1310">
        <v>0.16139308776250352</v>
      </c>
      <c r="D1310" s="58" t="s">
        <v>52</v>
      </c>
      <c r="E1310">
        <v>-99</v>
      </c>
      <c r="F1310" t="s">
        <v>61</v>
      </c>
      <c r="G1310" t="s">
        <v>845</v>
      </c>
      <c r="H1310" t="s">
        <v>48</v>
      </c>
    </row>
    <row r="1311" spans="1:8" x14ac:dyDescent="0.25">
      <c r="A1311" s="61">
        <v>95851</v>
      </c>
      <c r="B1311">
        <v>588</v>
      </c>
      <c r="C1311">
        <v>9.4987196705098178</v>
      </c>
      <c r="D1311" s="58" t="s">
        <v>52</v>
      </c>
      <c r="E1311">
        <v>-99</v>
      </c>
      <c r="F1311" t="s">
        <v>61</v>
      </c>
      <c r="G1311" t="s">
        <v>845</v>
      </c>
      <c r="H1311" t="s">
        <v>48</v>
      </c>
    </row>
    <row r="1312" spans="1:8" x14ac:dyDescent="0.25">
      <c r="A1312" s="61">
        <v>95851</v>
      </c>
      <c r="B1312">
        <v>3468</v>
      </c>
      <c r="C1312">
        <v>9.8612569294256689E-3</v>
      </c>
      <c r="D1312" s="58" t="s">
        <v>52</v>
      </c>
      <c r="E1312">
        <v>-99</v>
      </c>
      <c r="F1312" t="s">
        <v>61</v>
      </c>
      <c r="G1312" t="s">
        <v>845</v>
      </c>
      <c r="H1312" t="s">
        <v>48</v>
      </c>
    </row>
    <row r="1313" spans="1:8" x14ac:dyDescent="0.25">
      <c r="A1313" s="61">
        <v>95851</v>
      </c>
      <c r="B1313">
        <v>646</v>
      </c>
      <c r="C1313">
        <v>0.39142735024148545</v>
      </c>
      <c r="D1313" s="58" t="s">
        <v>52</v>
      </c>
      <c r="E1313">
        <v>-99</v>
      </c>
      <c r="F1313" t="s">
        <v>61</v>
      </c>
      <c r="G1313" t="s">
        <v>845</v>
      </c>
      <c r="H1313" t="s">
        <v>48</v>
      </c>
    </row>
    <row r="1314" spans="1:8" x14ac:dyDescent="0.25">
      <c r="A1314" s="61">
        <v>95851</v>
      </c>
      <c r="B1314">
        <v>556</v>
      </c>
      <c r="C1314">
        <v>0.1662137597501431</v>
      </c>
      <c r="D1314" s="58" t="s">
        <v>52</v>
      </c>
      <c r="E1314">
        <v>-99</v>
      </c>
      <c r="F1314" t="s">
        <v>61</v>
      </c>
      <c r="G1314" t="s">
        <v>845</v>
      </c>
      <c r="H1314" t="s">
        <v>48</v>
      </c>
    </row>
    <row r="1315" spans="1:8" x14ac:dyDescent="0.25">
      <c r="A1315" s="61">
        <v>95851</v>
      </c>
      <c r="B1315">
        <v>955</v>
      </c>
      <c r="C1315">
        <v>0.15365573767474308</v>
      </c>
      <c r="D1315" s="58" t="s">
        <v>52</v>
      </c>
      <c r="E1315">
        <v>-99</v>
      </c>
      <c r="F1315" t="s">
        <v>61</v>
      </c>
      <c r="G1315" t="s">
        <v>845</v>
      </c>
      <c r="H1315" t="s">
        <v>48</v>
      </c>
    </row>
    <row r="1316" spans="1:8" x14ac:dyDescent="0.25">
      <c r="A1316" s="61">
        <v>95851</v>
      </c>
      <c r="B1316">
        <v>3469</v>
      </c>
      <c r="C1316">
        <v>7.8039769616387103E-2</v>
      </c>
      <c r="D1316" s="58" t="s">
        <v>52</v>
      </c>
      <c r="E1316">
        <v>-99</v>
      </c>
      <c r="F1316" t="s">
        <v>61</v>
      </c>
      <c r="G1316" t="s">
        <v>845</v>
      </c>
      <c r="H1316" t="s">
        <v>48</v>
      </c>
    </row>
    <row r="1317" spans="1:8" x14ac:dyDescent="0.25">
      <c r="A1317" s="61">
        <v>95851</v>
      </c>
      <c r="B1317">
        <v>3470</v>
      </c>
      <c r="C1317">
        <v>7.7893308548116408E-2</v>
      </c>
      <c r="D1317" s="58" t="s">
        <v>52</v>
      </c>
      <c r="E1317">
        <v>-99</v>
      </c>
      <c r="F1317" t="s">
        <v>61</v>
      </c>
      <c r="G1317" t="s">
        <v>845</v>
      </c>
      <c r="H1317" t="s">
        <v>48</v>
      </c>
    </row>
    <row r="1318" spans="1:8" x14ac:dyDescent="0.25">
      <c r="A1318" s="61">
        <v>95851</v>
      </c>
      <c r="B1318">
        <v>3471</v>
      </c>
      <c r="C1318">
        <v>0.1067251105820959</v>
      </c>
      <c r="D1318" s="58" t="s">
        <v>52</v>
      </c>
      <c r="E1318">
        <v>-99</v>
      </c>
      <c r="F1318" t="s">
        <v>61</v>
      </c>
      <c r="G1318" t="s">
        <v>845</v>
      </c>
      <c r="H1318" t="s">
        <v>48</v>
      </c>
    </row>
    <row r="1319" spans="1:8" x14ac:dyDescent="0.25">
      <c r="A1319" s="61">
        <v>95851</v>
      </c>
      <c r="B1319">
        <v>3077</v>
      </c>
      <c r="C1319">
        <v>6.5071140062434765E-2</v>
      </c>
      <c r="D1319" s="58" t="s">
        <v>52</v>
      </c>
      <c r="E1319">
        <v>-99</v>
      </c>
      <c r="F1319" t="s">
        <v>61</v>
      </c>
      <c r="G1319" t="s">
        <v>845</v>
      </c>
      <c r="H1319" t="s">
        <v>48</v>
      </c>
    </row>
    <row r="1320" spans="1:8" x14ac:dyDescent="0.25">
      <c r="A1320" s="61">
        <v>95851</v>
      </c>
      <c r="B1320">
        <v>3472</v>
      </c>
      <c r="C1320">
        <v>6.4583797313856536E-2</v>
      </c>
      <c r="D1320" s="58" t="s">
        <v>52</v>
      </c>
      <c r="E1320">
        <v>-99</v>
      </c>
      <c r="F1320" t="s">
        <v>61</v>
      </c>
      <c r="G1320" t="s">
        <v>845</v>
      </c>
      <c r="H1320" t="s">
        <v>48</v>
      </c>
    </row>
    <row r="1321" spans="1:8" x14ac:dyDescent="0.25">
      <c r="A1321" s="61">
        <v>95851</v>
      </c>
      <c r="B1321">
        <v>2426</v>
      </c>
      <c r="C1321">
        <v>0.30016808576529197</v>
      </c>
      <c r="D1321" s="58" t="s">
        <v>52</v>
      </c>
      <c r="E1321">
        <v>-99</v>
      </c>
      <c r="F1321" t="s">
        <v>61</v>
      </c>
      <c r="G1321" t="s">
        <v>845</v>
      </c>
      <c r="H1321" t="s">
        <v>48</v>
      </c>
    </row>
    <row r="1322" spans="1:8" x14ac:dyDescent="0.25">
      <c r="A1322" s="61">
        <v>95851</v>
      </c>
      <c r="B1322">
        <v>3368</v>
      </c>
      <c r="C1322">
        <v>0.68670968550068423</v>
      </c>
      <c r="D1322" s="58" t="s">
        <v>52</v>
      </c>
      <c r="E1322">
        <v>-99</v>
      </c>
      <c r="F1322" t="s">
        <v>61</v>
      </c>
      <c r="G1322" t="s">
        <v>845</v>
      </c>
      <c r="H1322" t="s">
        <v>48</v>
      </c>
    </row>
    <row r="1323" spans="1:8" x14ac:dyDescent="0.25">
      <c r="A1323" s="61">
        <v>95851</v>
      </c>
      <c r="B1323">
        <v>3473</v>
      </c>
      <c r="C1323">
        <v>0.24065730142319883</v>
      </c>
      <c r="D1323" s="58" t="s">
        <v>52</v>
      </c>
      <c r="E1323">
        <v>-99</v>
      </c>
      <c r="F1323" t="s">
        <v>61</v>
      </c>
      <c r="G1323" t="s">
        <v>845</v>
      </c>
      <c r="H1323" t="s">
        <v>48</v>
      </c>
    </row>
    <row r="1324" spans="1:8" x14ac:dyDescent="0.25">
      <c r="A1324" s="61">
        <v>95851</v>
      </c>
      <c r="B1324">
        <v>847</v>
      </c>
      <c r="C1324">
        <v>5.9414865254560717E-2</v>
      </c>
      <c r="D1324" s="58" t="s">
        <v>52</v>
      </c>
      <c r="E1324">
        <v>-99</v>
      </c>
      <c r="F1324" t="s">
        <v>61</v>
      </c>
      <c r="G1324" t="s">
        <v>845</v>
      </c>
      <c r="H1324" t="s">
        <v>48</v>
      </c>
    </row>
    <row r="1325" spans="1:8" x14ac:dyDescent="0.25">
      <c r="A1325" s="61">
        <v>95851</v>
      </c>
      <c r="B1325">
        <v>330</v>
      </c>
      <c r="C1325">
        <v>6.9573434463380185E-2</v>
      </c>
      <c r="D1325" s="58" t="s">
        <v>52</v>
      </c>
      <c r="E1325">
        <v>-99</v>
      </c>
      <c r="F1325" t="s">
        <v>61</v>
      </c>
      <c r="G1325" t="s">
        <v>845</v>
      </c>
      <c r="H1325" t="s">
        <v>48</v>
      </c>
    </row>
    <row r="1326" spans="1:8" x14ac:dyDescent="0.25">
      <c r="A1326" s="61">
        <v>95851</v>
      </c>
      <c r="B1326">
        <v>3401</v>
      </c>
      <c r="C1326">
        <v>0.16562332611764152</v>
      </c>
      <c r="D1326" s="58" t="s">
        <v>52</v>
      </c>
      <c r="E1326">
        <v>-99</v>
      </c>
      <c r="F1326" t="s">
        <v>61</v>
      </c>
      <c r="G1326" t="s">
        <v>845</v>
      </c>
      <c r="H1326" t="s">
        <v>48</v>
      </c>
    </row>
    <row r="1327" spans="1:8" x14ac:dyDescent="0.25">
      <c r="A1327" s="61">
        <v>95851</v>
      </c>
      <c r="B1327">
        <v>969</v>
      </c>
      <c r="C1327">
        <v>4.2308802751853683E-2</v>
      </c>
      <c r="D1327" s="58" t="s">
        <v>52</v>
      </c>
      <c r="E1327">
        <v>-99</v>
      </c>
      <c r="F1327" t="s">
        <v>61</v>
      </c>
      <c r="G1327" t="s">
        <v>845</v>
      </c>
      <c r="H1327" t="s">
        <v>48</v>
      </c>
    </row>
    <row r="1328" spans="1:8" x14ac:dyDescent="0.25">
      <c r="A1328" s="61">
        <v>95851</v>
      </c>
      <c r="B1328">
        <v>2758</v>
      </c>
      <c r="C1328">
        <v>1.2318888411790307E-2</v>
      </c>
      <c r="D1328" s="58" t="s">
        <v>52</v>
      </c>
      <c r="E1328">
        <v>-99</v>
      </c>
      <c r="F1328" t="s">
        <v>61</v>
      </c>
      <c r="G1328" t="s">
        <v>845</v>
      </c>
      <c r="H1328" t="s">
        <v>48</v>
      </c>
    </row>
    <row r="1329" spans="1:8" x14ac:dyDescent="0.25">
      <c r="A1329" s="61">
        <v>95851</v>
      </c>
      <c r="B1329">
        <v>2332</v>
      </c>
      <c r="C1329">
        <v>8.895868205368479E-2</v>
      </c>
      <c r="D1329" s="58" t="s">
        <v>52</v>
      </c>
      <c r="E1329">
        <v>-99</v>
      </c>
      <c r="F1329" t="s">
        <v>61</v>
      </c>
      <c r="G1329" t="s">
        <v>845</v>
      </c>
      <c r="H1329" t="s">
        <v>48</v>
      </c>
    </row>
    <row r="1330" spans="1:8" x14ac:dyDescent="0.25">
      <c r="A1330" s="61">
        <v>95851</v>
      </c>
      <c r="B1330">
        <v>997</v>
      </c>
      <c r="C1330">
        <v>6.4774897649786537E-3</v>
      </c>
      <c r="D1330" s="58" t="s">
        <v>52</v>
      </c>
      <c r="E1330">
        <v>-99</v>
      </c>
      <c r="F1330" t="s">
        <v>61</v>
      </c>
      <c r="G1330" t="s">
        <v>845</v>
      </c>
      <c r="H1330" t="s">
        <v>48</v>
      </c>
    </row>
    <row r="1331" spans="1:8" x14ac:dyDescent="0.25">
      <c r="A1331" s="61">
        <v>95851</v>
      </c>
      <c r="B1331">
        <v>3474</v>
      </c>
      <c r="C1331">
        <v>3.261053448731966E-2</v>
      </c>
      <c r="D1331" s="58" t="s">
        <v>52</v>
      </c>
      <c r="E1331">
        <v>-99</v>
      </c>
      <c r="F1331" t="s">
        <v>61</v>
      </c>
      <c r="G1331" t="s">
        <v>845</v>
      </c>
      <c r="H1331" t="s">
        <v>48</v>
      </c>
    </row>
    <row r="1332" spans="1:8" x14ac:dyDescent="0.25">
      <c r="A1332" s="61">
        <v>95851</v>
      </c>
      <c r="B1332">
        <v>935</v>
      </c>
      <c r="C1332">
        <v>0.17839659062546429</v>
      </c>
      <c r="D1332" s="58" t="s">
        <v>52</v>
      </c>
      <c r="E1332">
        <v>-99</v>
      </c>
      <c r="F1332" t="s">
        <v>61</v>
      </c>
      <c r="G1332" t="s">
        <v>845</v>
      </c>
      <c r="H1332" t="s">
        <v>48</v>
      </c>
    </row>
    <row r="1333" spans="1:8" x14ac:dyDescent="0.25">
      <c r="A1333" s="61">
        <v>95851</v>
      </c>
      <c r="B1333">
        <v>3367</v>
      </c>
      <c r="C1333">
        <v>0.2337555726016512</v>
      </c>
      <c r="D1333" s="58" t="s">
        <v>52</v>
      </c>
      <c r="E1333">
        <v>-99</v>
      </c>
      <c r="F1333" t="s">
        <v>61</v>
      </c>
      <c r="G1333" t="s">
        <v>845</v>
      </c>
      <c r="H1333" t="s">
        <v>48</v>
      </c>
    </row>
    <row r="1334" spans="1:8" x14ac:dyDescent="0.25">
      <c r="A1334" s="61">
        <v>95851</v>
      </c>
      <c r="B1334">
        <v>3357</v>
      </c>
      <c r="C1334">
        <v>5.1722855381637754E-2</v>
      </c>
      <c r="D1334" s="58" t="s">
        <v>52</v>
      </c>
      <c r="E1334">
        <v>-99</v>
      </c>
      <c r="F1334" t="s">
        <v>61</v>
      </c>
      <c r="G1334" t="s">
        <v>845</v>
      </c>
      <c r="H1334" t="s">
        <v>48</v>
      </c>
    </row>
    <row r="1335" spans="1:8" x14ac:dyDescent="0.25">
      <c r="A1335" s="61">
        <v>95851</v>
      </c>
      <c r="B1335">
        <v>3475</v>
      </c>
      <c r="C1335">
        <v>1.9918594608941676E-2</v>
      </c>
      <c r="D1335" s="58" t="s">
        <v>52</v>
      </c>
      <c r="E1335">
        <v>-99</v>
      </c>
      <c r="F1335" t="s">
        <v>61</v>
      </c>
      <c r="G1335" t="s">
        <v>845</v>
      </c>
      <c r="H1335" t="s">
        <v>48</v>
      </c>
    </row>
    <row r="1336" spans="1:8" x14ac:dyDescent="0.25">
      <c r="A1336" s="61">
        <v>95851</v>
      </c>
      <c r="B1336">
        <v>3366</v>
      </c>
      <c r="C1336">
        <v>1.5079354899473206E-2</v>
      </c>
      <c r="D1336" s="58" t="s">
        <v>52</v>
      </c>
      <c r="E1336">
        <v>-99</v>
      </c>
      <c r="F1336" t="s">
        <v>61</v>
      </c>
      <c r="G1336" t="s">
        <v>845</v>
      </c>
      <c r="H1336" t="s">
        <v>48</v>
      </c>
    </row>
    <row r="1337" spans="1:8" x14ac:dyDescent="0.25">
      <c r="A1337" s="61">
        <v>95851</v>
      </c>
      <c r="B1337">
        <v>3040</v>
      </c>
      <c r="C1337">
        <v>0.7944424640960237</v>
      </c>
      <c r="D1337" s="58" t="s">
        <v>52</v>
      </c>
      <c r="E1337">
        <v>-99</v>
      </c>
      <c r="F1337" t="s">
        <v>61</v>
      </c>
      <c r="G1337" t="s">
        <v>845</v>
      </c>
      <c r="H1337" t="s">
        <v>48</v>
      </c>
    </row>
    <row r="1338" spans="1:8" x14ac:dyDescent="0.25">
      <c r="A1338" s="61">
        <v>95852</v>
      </c>
      <c r="B1338">
        <v>529</v>
      </c>
      <c r="C1338">
        <v>9.1928755459912566</v>
      </c>
      <c r="D1338" s="58" t="s">
        <v>52</v>
      </c>
      <c r="E1338">
        <v>-99</v>
      </c>
      <c r="F1338" t="s">
        <v>61</v>
      </c>
      <c r="G1338" t="s">
        <v>845</v>
      </c>
      <c r="H1338" t="s">
        <v>48</v>
      </c>
    </row>
    <row r="1339" spans="1:8" x14ac:dyDescent="0.25">
      <c r="A1339" s="61">
        <v>95852</v>
      </c>
      <c r="B1339">
        <v>3360</v>
      </c>
      <c r="C1339">
        <v>5.1133411448409535E-2</v>
      </c>
      <c r="D1339" s="58" t="s">
        <v>52</v>
      </c>
      <c r="E1339">
        <v>-99</v>
      </c>
      <c r="F1339" t="s">
        <v>61</v>
      </c>
      <c r="G1339" t="s">
        <v>845</v>
      </c>
      <c r="H1339" t="s">
        <v>48</v>
      </c>
    </row>
    <row r="1340" spans="1:8" x14ac:dyDescent="0.25">
      <c r="A1340" s="61">
        <v>95852</v>
      </c>
      <c r="B1340">
        <v>282</v>
      </c>
      <c r="C1340">
        <v>1.6194764811788867</v>
      </c>
      <c r="D1340" s="58" t="s">
        <v>52</v>
      </c>
      <c r="E1340">
        <v>-99</v>
      </c>
      <c r="F1340" t="s">
        <v>61</v>
      </c>
      <c r="G1340" t="s">
        <v>845</v>
      </c>
      <c r="H1340" t="s">
        <v>48</v>
      </c>
    </row>
    <row r="1341" spans="1:8" x14ac:dyDescent="0.25">
      <c r="A1341" s="61">
        <v>95852</v>
      </c>
      <c r="B1341">
        <v>2999</v>
      </c>
      <c r="C1341">
        <v>1.1633854851817023</v>
      </c>
      <c r="D1341" s="58" t="s">
        <v>52</v>
      </c>
      <c r="E1341">
        <v>-99</v>
      </c>
      <c r="F1341" t="s">
        <v>61</v>
      </c>
      <c r="G1341" t="s">
        <v>845</v>
      </c>
      <c r="H1341" t="s">
        <v>48</v>
      </c>
    </row>
    <row r="1342" spans="1:8" x14ac:dyDescent="0.25">
      <c r="A1342" s="61">
        <v>95852</v>
      </c>
      <c r="B1342">
        <v>452</v>
      </c>
      <c r="C1342">
        <v>2.6458296454881505</v>
      </c>
      <c r="D1342" s="58" t="s">
        <v>52</v>
      </c>
      <c r="E1342">
        <v>-99</v>
      </c>
      <c r="F1342" t="s">
        <v>61</v>
      </c>
      <c r="G1342" t="s">
        <v>845</v>
      </c>
      <c r="H1342" t="s">
        <v>48</v>
      </c>
    </row>
    <row r="1343" spans="1:8" x14ac:dyDescent="0.25">
      <c r="A1343" s="61">
        <v>95852</v>
      </c>
      <c r="B1343">
        <v>3417</v>
      </c>
      <c r="C1343">
        <v>8.8502646217212232E-3</v>
      </c>
      <c r="D1343" s="58" t="s">
        <v>52</v>
      </c>
      <c r="E1343">
        <v>-99</v>
      </c>
      <c r="F1343" t="s">
        <v>61</v>
      </c>
      <c r="G1343" t="s">
        <v>845</v>
      </c>
      <c r="H1343" t="s">
        <v>48</v>
      </c>
    </row>
    <row r="1344" spans="1:8" x14ac:dyDescent="0.25">
      <c r="A1344" s="61">
        <v>95852</v>
      </c>
      <c r="B1344">
        <v>465</v>
      </c>
      <c r="C1344">
        <v>5.9497563984831467</v>
      </c>
      <c r="D1344" s="58" t="s">
        <v>52</v>
      </c>
      <c r="E1344">
        <v>-99</v>
      </c>
      <c r="F1344" t="s">
        <v>61</v>
      </c>
      <c r="G1344" t="s">
        <v>845</v>
      </c>
      <c r="H1344" t="s">
        <v>48</v>
      </c>
    </row>
    <row r="1345" spans="1:8" x14ac:dyDescent="0.25">
      <c r="A1345" s="61">
        <v>95852</v>
      </c>
      <c r="B1345">
        <v>531</v>
      </c>
      <c r="C1345">
        <v>3.7621708765571569</v>
      </c>
      <c r="D1345" s="58" t="s">
        <v>52</v>
      </c>
      <c r="E1345">
        <v>-99</v>
      </c>
      <c r="F1345" t="s">
        <v>61</v>
      </c>
      <c r="G1345" t="s">
        <v>845</v>
      </c>
      <c r="H1345" t="s">
        <v>48</v>
      </c>
    </row>
    <row r="1346" spans="1:8" x14ac:dyDescent="0.25">
      <c r="A1346" s="61">
        <v>95852</v>
      </c>
      <c r="B1346">
        <v>42</v>
      </c>
      <c r="C1346">
        <v>0.3133952371969439</v>
      </c>
      <c r="D1346" s="58" t="s">
        <v>52</v>
      </c>
      <c r="E1346">
        <v>-99</v>
      </c>
      <c r="F1346" t="s">
        <v>61</v>
      </c>
      <c r="G1346" t="s">
        <v>845</v>
      </c>
      <c r="H1346" t="s">
        <v>48</v>
      </c>
    </row>
    <row r="1347" spans="1:8" x14ac:dyDescent="0.25">
      <c r="A1347" s="61">
        <v>95852</v>
      </c>
      <c r="B1347">
        <v>1902</v>
      </c>
      <c r="C1347">
        <v>0.3960409014828109</v>
      </c>
      <c r="D1347" s="58" t="s">
        <v>52</v>
      </c>
      <c r="E1347">
        <v>-99</v>
      </c>
      <c r="F1347" t="s">
        <v>61</v>
      </c>
      <c r="G1347" t="s">
        <v>845</v>
      </c>
      <c r="H1347" t="s">
        <v>48</v>
      </c>
    </row>
    <row r="1348" spans="1:8" x14ac:dyDescent="0.25">
      <c r="A1348" s="61">
        <v>95852</v>
      </c>
      <c r="B1348">
        <v>678</v>
      </c>
      <c r="C1348">
        <v>2.3119484285787797</v>
      </c>
      <c r="D1348" s="58" t="s">
        <v>52</v>
      </c>
      <c r="E1348">
        <v>-99</v>
      </c>
      <c r="F1348" t="s">
        <v>61</v>
      </c>
      <c r="G1348" t="s">
        <v>845</v>
      </c>
      <c r="H1348" t="s">
        <v>48</v>
      </c>
    </row>
    <row r="1349" spans="1:8" x14ac:dyDescent="0.25">
      <c r="A1349" s="61">
        <v>95852</v>
      </c>
      <c r="B1349">
        <v>498</v>
      </c>
      <c r="C1349">
        <v>5.3436351571220158</v>
      </c>
      <c r="D1349" s="58" t="s">
        <v>52</v>
      </c>
      <c r="E1349">
        <v>-99</v>
      </c>
      <c r="F1349" t="s">
        <v>61</v>
      </c>
      <c r="G1349" t="s">
        <v>845</v>
      </c>
      <c r="H1349" t="s">
        <v>48</v>
      </c>
    </row>
    <row r="1350" spans="1:8" x14ac:dyDescent="0.25">
      <c r="A1350" s="61">
        <v>95852</v>
      </c>
      <c r="B1350">
        <v>3418</v>
      </c>
      <c r="C1350">
        <v>5.6142801256754575E-2</v>
      </c>
      <c r="D1350" s="58" t="s">
        <v>52</v>
      </c>
      <c r="E1350">
        <v>-99</v>
      </c>
      <c r="F1350" t="s">
        <v>61</v>
      </c>
      <c r="G1350" t="s">
        <v>845</v>
      </c>
      <c r="H1350" t="s">
        <v>48</v>
      </c>
    </row>
    <row r="1351" spans="1:8" x14ac:dyDescent="0.25">
      <c r="A1351" s="61">
        <v>95852</v>
      </c>
      <c r="B1351">
        <v>279</v>
      </c>
      <c r="C1351">
        <v>3.3175104548387435</v>
      </c>
      <c r="D1351" s="58" t="s">
        <v>52</v>
      </c>
      <c r="E1351">
        <v>-99</v>
      </c>
      <c r="F1351" t="s">
        <v>61</v>
      </c>
      <c r="G1351" t="s">
        <v>845</v>
      </c>
      <c r="H1351" t="s">
        <v>48</v>
      </c>
    </row>
    <row r="1352" spans="1:8" x14ac:dyDescent="0.25">
      <c r="A1352" s="61">
        <v>95852</v>
      </c>
      <c r="B1352">
        <v>3073</v>
      </c>
      <c r="C1352">
        <v>4.6543968590246683E-2</v>
      </c>
      <c r="D1352" s="58" t="s">
        <v>52</v>
      </c>
      <c r="E1352">
        <v>-99</v>
      </c>
      <c r="F1352" t="s">
        <v>61</v>
      </c>
      <c r="G1352" t="s">
        <v>845</v>
      </c>
      <c r="H1352" t="s">
        <v>48</v>
      </c>
    </row>
    <row r="1353" spans="1:8" x14ac:dyDescent="0.25">
      <c r="A1353" s="61">
        <v>95852</v>
      </c>
      <c r="B1353">
        <v>2085</v>
      </c>
      <c r="C1353">
        <v>7.6632343128756096E-4</v>
      </c>
      <c r="D1353" s="58" t="s">
        <v>52</v>
      </c>
      <c r="E1353">
        <v>-99</v>
      </c>
      <c r="F1353" t="s">
        <v>61</v>
      </c>
      <c r="G1353" t="s">
        <v>845</v>
      </c>
      <c r="H1353" t="s">
        <v>48</v>
      </c>
    </row>
    <row r="1354" spans="1:8" x14ac:dyDescent="0.25">
      <c r="A1354" s="61">
        <v>95852</v>
      </c>
      <c r="B1354">
        <v>466</v>
      </c>
      <c r="C1354">
        <v>0.59385553855991724</v>
      </c>
      <c r="D1354" s="58" t="s">
        <v>52</v>
      </c>
      <c r="E1354">
        <v>-99</v>
      </c>
      <c r="F1354" t="s">
        <v>61</v>
      </c>
      <c r="G1354" t="s">
        <v>845</v>
      </c>
      <c r="H1354" t="s">
        <v>48</v>
      </c>
    </row>
    <row r="1355" spans="1:8" x14ac:dyDescent="0.25">
      <c r="A1355" s="61">
        <v>95852</v>
      </c>
      <c r="B1355">
        <v>442</v>
      </c>
      <c r="C1355">
        <v>0.1886931337935692</v>
      </c>
      <c r="D1355" s="58" t="s">
        <v>52</v>
      </c>
      <c r="E1355">
        <v>-99</v>
      </c>
      <c r="F1355" t="s">
        <v>61</v>
      </c>
      <c r="G1355" t="s">
        <v>845</v>
      </c>
      <c r="H1355" t="s">
        <v>48</v>
      </c>
    </row>
    <row r="1356" spans="1:8" x14ac:dyDescent="0.25">
      <c r="A1356" s="61">
        <v>95852</v>
      </c>
      <c r="B1356">
        <v>540</v>
      </c>
      <c r="C1356">
        <v>3.5230233145516557E-2</v>
      </c>
      <c r="D1356" s="58" t="s">
        <v>52</v>
      </c>
      <c r="E1356">
        <v>-99</v>
      </c>
      <c r="F1356" t="s">
        <v>61</v>
      </c>
      <c r="G1356" t="s">
        <v>845</v>
      </c>
      <c r="H1356" t="s">
        <v>48</v>
      </c>
    </row>
    <row r="1357" spans="1:8" x14ac:dyDescent="0.25">
      <c r="A1357" s="61">
        <v>95852</v>
      </c>
      <c r="B1357">
        <v>3309</v>
      </c>
      <c r="C1357">
        <v>1.9742873645654528E-3</v>
      </c>
      <c r="D1357" s="58" t="s">
        <v>52</v>
      </c>
      <c r="E1357">
        <v>-99</v>
      </c>
      <c r="F1357" t="s">
        <v>61</v>
      </c>
      <c r="G1357" t="s">
        <v>845</v>
      </c>
      <c r="H1357" t="s">
        <v>48</v>
      </c>
    </row>
    <row r="1358" spans="1:8" x14ac:dyDescent="0.25">
      <c r="A1358" s="61">
        <v>95852</v>
      </c>
      <c r="B1358">
        <v>3419</v>
      </c>
      <c r="C1358">
        <v>8.7861457493818591E-3</v>
      </c>
      <c r="D1358" s="58" t="s">
        <v>52</v>
      </c>
      <c r="E1358">
        <v>-99</v>
      </c>
      <c r="F1358" t="s">
        <v>61</v>
      </c>
      <c r="G1358" t="s">
        <v>845</v>
      </c>
      <c r="H1358" t="s">
        <v>48</v>
      </c>
    </row>
    <row r="1359" spans="1:8" x14ac:dyDescent="0.25">
      <c r="A1359" s="61">
        <v>95852</v>
      </c>
      <c r="B1359">
        <v>770</v>
      </c>
      <c r="C1359">
        <v>0.22175749475874335</v>
      </c>
      <c r="D1359" s="58" t="s">
        <v>52</v>
      </c>
      <c r="E1359">
        <v>-99</v>
      </c>
      <c r="F1359" t="s">
        <v>61</v>
      </c>
      <c r="G1359" t="s">
        <v>845</v>
      </c>
      <c r="H1359" t="s">
        <v>48</v>
      </c>
    </row>
    <row r="1360" spans="1:8" x14ac:dyDescent="0.25">
      <c r="A1360" s="61">
        <v>95852</v>
      </c>
      <c r="B1360">
        <v>285</v>
      </c>
      <c r="C1360">
        <v>0.17596735829354329</v>
      </c>
      <c r="D1360" s="58" t="s">
        <v>52</v>
      </c>
      <c r="E1360">
        <v>-99</v>
      </c>
      <c r="F1360" t="s">
        <v>61</v>
      </c>
      <c r="G1360" t="s">
        <v>845</v>
      </c>
      <c r="H1360" t="s">
        <v>48</v>
      </c>
    </row>
    <row r="1361" spans="1:8" x14ac:dyDescent="0.25">
      <c r="A1361" s="61">
        <v>95852</v>
      </c>
      <c r="B1361">
        <v>3420</v>
      </c>
      <c r="C1361">
        <v>8.2338526971451317E-2</v>
      </c>
      <c r="D1361" s="58" t="s">
        <v>52</v>
      </c>
      <c r="E1361">
        <v>-99</v>
      </c>
      <c r="F1361" t="s">
        <v>61</v>
      </c>
      <c r="G1361" t="s">
        <v>845</v>
      </c>
      <c r="H1361" t="s">
        <v>48</v>
      </c>
    </row>
    <row r="1362" spans="1:8" x14ac:dyDescent="0.25">
      <c r="A1362" s="61">
        <v>95852</v>
      </c>
      <c r="B1362">
        <v>46</v>
      </c>
      <c r="C1362">
        <v>1.1650755320020054</v>
      </c>
      <c r="D1362" s="58" t="s">
        <v>52</v>
      </c>
      <c r="E1362">
        <v>-99</v>
      </c>
      <c r="F1362" t="s">
        <v>61</v>
      </c>
      <c r="G1362" t="s">
        <v>845</v>
      </c>
      <c r="H1362" t="s">
        <v>48</v>
      </c>
    </row>
    <row r="1363" spans="1:8" x14ac:dyDescent="0.25">
      <c r="A1363" s="61">
        <v>95852</v>
      </c>
      <c r="B1363">
        <v>3007</v>
      </c>
      <c r="C1363">
        <v>7.0329695455101482E-2</v>
      </c>
      <c r="D1363" s="58" t="s">
        <v>52</v>
      </c>
      <c r="E1363">
        <v>-99</v>
      </c>
      <c r="F1363" t="s">
        <v>61</v>
      </c>
      <c r="G1363" t="s">
        <v>845</v>
      </c>
      <c r="H1363" t="s">
        <v>48</v>
      </c>
    </row>
    <row r="1364" spans="1:8" x14ac:dyDescent="0.25">
      <c r="A1364" s="61">
        <v>95852</v>
      </c>
      <c r="B1364">
        <v>283</v>
      </c>
      <c r="C1364">
        <v>3.5517739002722202</v>
      </c>
      <c r="D1364" s="58" t="s">
        <v>52</v>
      </c>
      <c r="E1364">
        <v>-99</v>
      </c>
      <c r="F1364" t="s">
        <v>61</v>
      </c>
      <c r="G1364" t="s">
        <v>845</v>
      </c>
      <c r="H1364" t="s">
        <v>48</v>
      </c>
    </row>
    <row r="1365" spans="1:8" x14ac:dyDescent="0.25">
      <c r="A1365" s="61">
        <v>95852</v>
      </c>
      <c r="B1365">
        <v>2120</v>
      </c>
      <c r="C1365">
        <v>0.73501204862850433</v>
      </c>
      <c r="D1365" s="58" t="s">
        <v>52</v>
      </c>
      <c r="E1365">
        <v>-99</v>
      </c>
      <c r="F1365" t="s">
        <v>61</v>
      </c>
      <c r="G1365" t="s">
        <v>845</v>
      </c>
      <c r="H1365" t="s">
        <v>48</v>
      </c>
    </row>
    <row r="1366" spans="1:8" x14ac:dyDescent="0.25">
      <c r="A1366" s="61">
        <v>95852</v>
      </c>
      <c r="B1366">
        <v>3421</v>
      </c>
      <c r="C1366">
        <v>6.5617749929174685E-2</v>
      </c>
      <c r="D1366" s="58" t="s">
        <v>52</v>
      </c>
      <c r="E1366">
        <v>-99</v>
      </c>
      <c r="F1366" t="s">
        <v>61</v>
      </c>
      <c r="G1366" t="s">
        <v>845</v>
      </c>
      <c r="H1366" t="s">
        <v>48</v>
      </c>
    </row>
    <row r="1367" spans="1:8" x14ac:dyDescent="0.25">
      <c r="A1367" s="61">
        <v>95852</v>
      </c>
      <c r="B1367">
        <v>3422</v>
      </c>
      <c r="C1367">
        <v>1.6549635064501675E-2</v>
      </c>
      <c r="D1367" s="58" t="s">
        <v>52</v>
      </c>
      <c r="E1367">
        <v>-99</v>
      </c>
      <c r="F1367" t="s">
        <v>61</v>
      </c>
      <c r="G1367" t="s">
        <v>845</v>
      </c>
      <c r="H1367" t="s">
        <v>48</v>
      </c>
    </row>
    <row r="1368" spans="1:8" x14ac:dyDescent="0.25">
      <c r="A1368" s="61">
        <v>95852</v>
      </c>
      <c r="B1368">
        <v>839</v>
      </c>
      <c r="C1368">
        <v>1.2640283670240093</v>
      </c>
      <c r="D1368" s="58" t="s">
        <v>52</v>
      </c>
      <c r="E1368">
        <v>-99</v>
      </c>
      <c r="F1368" t="s">
        <v>61</v>
      </c>
      <c r="G1368" t="s">
        <v>845</v>
      </c>
      <c r="H1368" t="s">
        <v>48</v>
      </c>
    </row>
    <row r="1369" spans="1:8" x14ac:dyDescent="0.25">
      <c r="A1369" s="61">
        <v>95852</v>
      </c>
      <c r="B1369">
        <v>281</v>
      </c>
      <c r="C1369">
        <v>1.4979989237813687</v>
      </c>
      <c r="D1369" s="58" t="s">
        <v>52</v>
      </c>
      <c r="E1369">
        <v>-99</v>
      </c>
      <c r="F1369" t="s">
        <v>61</v>
      </c>
      <c r="G1369" t="s">
        <v>845</v>
      </c>
      <c r="H1369" t="s">
        <v>48</v>
      </c>
    </row>
    <row r="1370" spans="1:8" x14ac:dyDescent="0.25">
      <c r="A1370" s="61">
        <v>95852</v>
      </c>
      <c r="B1370">
        <v>2941</v>
      </c>
      <c r="C1370">
        <v>0.13197009632169418</v>
      </c>
      <c r="D1370" s="58" t="s">
        <v>52</v>
      </c>
      <c r="E1370">
        <v>-99</v>
      </c>
      <c r="F1370" t="s">
        <v>61</v>
      </c>
      <c r="G1370" t="s">
        <v>845</v>
      </c>
      <c r="H1370" t="s">
        <v>48</v>
      </c>
    </row>
    <row r="1371" spans="1:8" x14ac:dyDescent="0.25">
      <c r="A1371" s="61">
        <v>95852</v>
      </c>
      <c r="B1371">
        <v>2264</v>
      </c>
      <c r="C1371">
        <v>1.0324088355857602E-2</v>
      </c>
      <c r="D1371" s="58" t="s">
        <v>52</v>
      </c>
      <c r="E1371">
        <v>-99</v>
      </c>
      <c r="F1371" t="s">
        <v>61</v>
      </c>
      <c r="G1371" t="s">
        <v>845</v>
      </c>
      <c r="H1371" t="s">
        <v>48</v>
      </c>
    </row>
    <row r="1372" spans="1:8" x14ac:dyDescent="0.25">
      <c r="A1372" s="61">
        <v>95852</v>
      </c>
      <c r="B1372">
        <v>3403</v>
      </c>
      <c r="C1372">
        <v>0.26327957827644899</v>
      </c>
      <c r="D1372" s="58" t="s">
        <v>52</v>
      </c>
      <c r="E1372">
        <v>-99</v>
      </c>
      <c r="F1372" t="s">
        <v>61</v>
      </c>
      <c r="G1372" t="s">
        <v>845</v>
      </c>
      <c r="H1372" t="s">
        <v>48</v>
      </c>
    </row>
    <row r="1373" spans="1:8" x14ac:dyDescent="0.25">
      <c r="A1373" s="61">
        <v>95852</v>
      </c>
      <c r="B1373">
        <v>280</v>
      </c>
      <c r="C1373">
        <v>8.9237638476065335</v>
      </c>
      <c r="D1373" s="58" t="s">
        <v>52</v>
      </c>
      <c r="E1373">
        <v>-99</v>
      </c>
      <c r="F1373" t="s">
        <v>61</v>
      </c>
      <c r="G1373" t="s">
        <v>845</v>
      </c>
      <c r="H1373" t="s">
        <v>48</v>
      </c>
    </row>
    <row r="1374" spans="1:8" x14ac:dyDescent="0.25">
      <c r="A1374" s="61">
        <v>95852</v>
      </c>
      <c r="B1374">
        <v>614</v>
      </c>
      <c r="C1374">
        <v>0.18922389557015615</v>
      </c>
      <c r="D1374" s="58" t="s">
        <v>52</v>
      </c>
      <c r="E1374">
        <v>-99</v>
      </c>
      <c r="F1374" t="s">
        <v>61</v>
      </c>
      <c r="G1374" t="s">
        <v>845</v>
      </c>
      <c r="H1374" t="s">
        <v>48</v>
      </c>
    </row>
    <row r="1375" spans="1:8" x14ac:dyDescent="0.25">
      <c r="A1375" s="61">
        <v>95852</v>
      </c>
      <c r="B1375">
        <v>421</v>
      </c>
      <c r="C1375">
        <v>4.7346641881013552E-3</v>
      </c>
      <c r="D1375" s="58" t="s">
        <v>52</v>
      </c>
      <c r="E1375">
        <v>-99</v>
      </c>
      <c r="F1375" t="s">
        <v>61</v>
      </c>
      <c r="G1375" t="s">
        <v>845</v>
      </c>
      <c r="H1375" t="s">
        <v>48</v>
      </c>
    </row>
    <row r="1376" spans="1:8" x14ac:dyDescent="0.25">
      <c r="A1376" s="61">
        <v>95852</v>
      </c>
      <c r="B1376">
        <v>3423</v>
      </c>
      <c r="C1376">
        <v>2.3293040616163183E-3</v>
      </c>
      <c r="D1376" s="58" t="s">
        <v>52</v>
      </c>
      <c r="E1376">
        <v>-99</v>
      </c>
      <c r="F1376" t="s">
        <v>61</v>
      </c>
      <c r="G1376" t="s">
        <v>845</v>
      </c>
      <c r="H1376" t="s">
        <v>48</v>
      </c>
    </row>
    <row r="1377" spans="1:8" x14ac:dyDescent="0.25">
      <c r="A1377" s="61">
        <v>95852</v>
      </c>
      <c r="B1377">
        <v>48</v>
      </c>
      <c r="C1377">
        <v>0.11449651622269244</v>
      </c>
      <c r="D1377" s="58" t="s">
        <v>52</v>
      </c>
      <c r="E1377">
        <v>-99</v>
      </c>
      <c r="F1377" t="s">
        <v>61</v>
      </c>
      <c r="G1377" t="s">
        <v>845</v>
      </c>
      <c r="H1377" t="s">
        <v>48</v>
      </c>
    </row>
    <row r="1378" spans="1:8" x14ac:dyDescent="0.25">
      <c r="A1378" s="61">
        <v>95852</v>
      </c>
      <c r="B1378">
        <v>3009</v>
      </c>
      <c r="C1378">
        <v>0.32497621376885633</v>
      </c>
      <c r="D1378" s="58" t="s">
        <v>52</v>
      </c>
      <c r="E1378">
        <v>-99</v>
      </c>
      <c r="F1378" t="s">
        <v>61</v>
      </c>
      <c r="G1378" t="s">
        <v>845</v>
      </c>
      <c r="H1378" t="s">
        <v>48</v>
      </c>
    </row>
    <row r="1379" spans="1:8" x14ac:dyDescent="0.25">
      <c r="A1379" s="61">
        <v>95852</v>
      </c>
      <c r="B1379">
        <v>3008</v>
      </c>
      <c r="C1379">
        <v>1.2362197746131218E-2</v>
      </c>
      <c r="D1379" s="58" t="s">
        <v>52</v>
      </c>
      <c r="E1379">
        <v>-99</v>
      </c>
      <c r="F1379" t="s">
        <v>61</v>
      </c>
      <c r="G1379" t="s">
        <v>845</v>
      </c>
      <c r="H1379" t="s">
        <v>48</v>
      </c>
    </row>
    <row r="1380" spans="1:8" x14ac:dyDescent="0.25">
      <c r="A1380" s="61">
        <v>95852</v>
      </c>
      <c r="B1380">
        <v>2640</v>
      </c>
      <c r="C1380">
        <v>1.2243898426665087</v>
      </c>
      <c r="D1380" s="58" t="s">
        <v>52</v>
      </c>
      <c r="E1380">
        <v>-99</v>
      </c>
      <c r="F1380" t="s">
        <v>61</v>
      </c>
      <c r="G1380" t="s">
        <v>845</v>
      </c>
      <c r="H1380" t="s">
        <v>48</v>
      </c>
    </row>
    <row r="1381" spans="1:8" x14ac:dyDescent="0.25">
      <c r="A1381" s="61">
        <v>95852</v>
      </c>
      <c r="B1381">
        <v>511</v>
      </c>
      <c r="C1381">
        <v>0.5841664645175243</v>
      </c>
      <c r="D1381" s="58" t="s">
        <v>52</v>
      </c>
      <c r="E1381">
        <v>-99</v>
      </c>
      <c r="F1381" t="s">
        <v>61</v>
      </c>
      <c r="G1381" t="s">
        <v>845</v>
      </c>
      <c r="H1381" t="s">
        <v>48</v>
      </c>
    </row>
    <row r="1382" spans="1:8" x14ac:dyDescent="0.25">
      <c r="A1382" s="61">
        <v>95852</v>
      </c>
      <c r="B1382">
        <v>3371</v>
      </c>
      <c r="C1382">
        <v>0.92471927938267351</v>
      </c>
      <c r="D1382" s="58" t="s">
        <v>52</v>
      </c>
      <c r="E1382">
        <v>-99</v>
      </c>
      <c r="F1382" t="s">
        <v>61</v>
      </c>
      <c r="G1382" t="s">
        <v>845</v>
      </c>
      <c r="H1382" t="s">
        <v>48</v>
      </c>
    </row>
    <row r="1383" spans="1:8" x14ac:dyDescent="0.25">
      <c r="A1383" s="61">
        <v>95852</v>
      </c>
      <c r="B1383">
        <v>3424</v>
      </c>
      <c r="C1383">
        <v>8.4349168153451143E-2</v>
      </c>
      <c r="D1383" s="58" t="s">
        <v>52</v>
      </c>
      <c r="E1383">
        <v>-99</v>
      </c>
      <c r="F1383" t="s">
        <v>61</v>
      </c>
      <c r="G1383" t="s">
        <v>845</v>
      </c>
      <c r="H1383" t="s">
        <v>48</v>
      </c>
    </row>
    <row r="1384" spans="1:8" x14ac:dyDescent="0.25">
      <c r="A1384" s="61">
        <v>95852</v>
      </c>
      <c r="B1384">
        <v>3425</v>
      </c>
      <c r="C1384">
        <v>2.8236803571282356E-2</v>
      </c>
      <c r="D1384" s="58" t="s">
        <v>52</v>
      </c>
      <c r="E1384">
        <v>-99</v>
      </c>
      <c r="F1384" t="s">
        <v>61</v>
      </c>
      <c r="G1384" t="s">
        <v>845</v>
      </c>
      <c r="H1384" t="s">
        <v>48</v>
      </c>
    </row>
    <row r="1385" spans="1:8" x14ac:dyDescent="0.25">
      <c r="A1385" s="61">
        <v>95852</v>
      </c>
      <c r="B1385">
        <v>2562</v>
      </c>
      <c r="C1385">
        <v>1.8133529529487293</v>
      </c>
      <c r="D1385" s="58" t="s">
        <v>52</v>
      </c>
      <c r="E1385">
        <v>-99</v>
      </c>
      <c r="F1385" t="s">
        <v>61</v>
      </c>
      <c r="G1385" t="s">
        <v>845</v>
      </c>
      <c r="H1385" t="s">
        <v>48</v>
      </c>
    </row>
    <row r="1386" spans="1:8" x14ac:dyDescent="0.25">
      <c r="A1386" s="61">
        <v>95852</v>
      </c>
      <c r="B1386">
        <v>2133</v>
      </c>
      <c r="C1386">
        <v>0.10680462631501825</v>
      </c>
      <c r="D1386" s="58" t="s">
        <v>52</v>
      </c>
      <c r="E1386">
        <v>-99</v>
      </c>
      <c r="F1386" t="s">
        <v>61</v>
      </c>
      <c r="G1386" t="s">
        <v>845</v>
      </c>
      <c r="H1386" t="s">
        <v>48</v>
      </c>
    </row>
    <row r="1387" spans="1:8" x14ac:dyDescent="0.25">
      <c r="A1387" s="61">
        <v>95852</v>
      </c>
      <c r="B1387">
        <v>3426</v>
      </c>
      <c r="C1387">
        <v>8.0294638966756995E-3</v>
      </c>
      <c r="D1387" s="58" t="s">
        <v>52</v>
      </c>
      <c r="E1387">
        <v>-99</v>
      </c>
      <c r="F1387" t="s">
        <v>61</v>
      </c>
      <c r="G1387" t="s">
        <v>845</v>
      </c>
      <c r="H1387" t="s">
        <v>48</v>
      </c>
    </row>
    <row r="1388" spans="1:8" x14ac:dyDescent="0.25">
      <c r="A1388" s="61">
        <v>95852</v>
      </c>
      <c r="B1388">
        <v>1903</v>
      </c>
      <c r="C1388">
        <v>0.82837229311868588</v>
      </c>
      <c r="D1388" s="58" t="s">
        <v>52</v>
      </c>
      <c r="E1388">
        <v>-99</v>
      </c>
      <c r="F1388" t="s">
        <v>61</v>
      </c>
      <c r="G1388" t="s">
        <v>845</v>
      </c>
      <c r="H1388" t="s">
        <v>48</v>
      </c>
    </row>
    <row r="1389" spans="1:8" x14ac:dyDescent="0.25">
      <c r="A1389" s="61">
        <v>95852</v>
      </c>
      <c r="B1389">
        <v>536</v>
      </c>
      <c r="C1389">
        <v>0.29222532284623026</v>
      </c>
      <c r="D1389" s="58" t="s">
        <v>52</v>
      </c>
      <c r="E1389">
        <v>-99</v>
      </c>
      <c r="F1389" t="s">
        <v>61</v>
      </c>
      <c r="G1389" t="s">
        <v>845</v>
      </c>
      <c r="H1389" t="s">
        <v>48</v>
      </c>
    </row>
    <row r="1390" spans="1:8" x14ac:dyDescent="0.25">
      <c r="A1390" s="61">
        <v>95852</v>
      </c>
      <c r="B1390">
        <v>3427</v>
      </c>
      <c r="C1390">
        <v>6.260455872473281E-3</v>
      </c>
      <c r="D1390" s="58" t="s">
        <v>52</v>
      </c>
      <c r="E1390">
        <v>-99</v>
      </c>
      <c r="F1390" t="s">
        <v>61</v>
      </c>
      <c r="G1390" t="s">
        <v>845</v>
      </c>
      <c r="H1390" t="s">
        <v>48</v>
      </c>
    </row>
    <row r="1391" spans="1:8" x14ac:dyDescent="0.25">
      <c r="A1391" s="61">
        <v>95852</v>
      </c>
      <c r="B1391">
        <v>2160</v>
      </c>
      <c r="C1391">
        <v>2.0133484232763905</v>
      </c>
      <c r="D1391" s="58" t="s">
        <v>52</v>
      </c>
      <c r="E1391">
        <v>-99</v>
      </c>
      <c r="F1391" t="s">
        <v>61</v>
      </c>
      <c r="G1391" t="s">
        <v>845</v>
      </c>
      <c r="H1391" t="s">
        <v>48</v>
      </c>
    </row>
    <row r="1392" spans="1:8" x14ac:dyDescent="0.25">
      <c r="A1392" s="61">
        <v>95852</v>
      </c>
      <c r="B1392">
        <v>3175</v>
      </c>
      <c r="C1392">
        <v>1.8499798692838208E-3</v>
      </c>
      <c r="D1392" s="58" t="s">
        <v>52</v>
      </c>
      <c r="E1392">
        <v>-99</v>
      </c>
      <c r="F1392" t="s">
        <v>61</v>
      </c>
      <c r="G1392" t="s">
        <v>845</v>
      </c>
      <c r="H1392" t="s">
        <v>48</v>
      </c>
    </row>
    <row r="1393" spans="1:8" x14ac:dyDescent="0.25">
      <c r="A1393" s="61">
        <v>95852</v>
      </c>
      <c r="B1393">
        <v>3428</v>
      </c>
      <c r="C1393">
        <v>3.4561615793399957E-4</v>
      </c>
      <c r="D1393" s="58" t="s">
        <v>52</v>
      </c>
      <c r="E1393">
        <v>-99</v>
      </c>
      <c r="F1393" t="s">
        <v>61</v>
      </c>
      <c r="G1393" t="s">
        <v>845</v>
      </c>
      <c r="H1393" t="s">
        <v>48</v>
      </c>
    </row>
    <row r="1394" spans="1:8" x14ac:dyDescent="0.25">
      <c r="A1394" s="61">
        <v>95852</v>
      </c>
      <c r="B1394">
        <v>3404</v>
      </c>
      <c r="C1394">
        <v>1.8263060021455124</v>
      </c>
      <c r="D1394" s="58" t="s">
        <v>52</v>
      </c>
      <c r="E1394">
        <v>-99</v>
      </c>
      <c r="F1394" t="s">
        <v>61</v>
      </c>
      <c r="G1394" t="s">
        <v>845</v>
      </c>
      <c r="H1394" t="s">
        <v>48</v>
      </c>
    </row>
    <row r="1395" spans="1:8" x14ac:dyDescent="0.25">
      <c r="A1395" s="61">
        <v>95852</v>
      </c>
      <c r="B1395">
        <v>302</v>
      </c>
      <c r="C1395">
        <v>1.9525146536556472</v>
      </c>
      <c r="D1395" s="58" t="s">
        <v>52</v>
      </c>
      <c r="E1395">
        <v>-99</v>
      </c>
      <c r="F1395" t="s">
        <v>61</v>
      </c>
      <c r="G1395" t="s">
        <v>845</v>
      </c>
      <c r="H1395" t="s">
        <v>48</v>
      </c>
    </row>
    <row r="1396" spans="1:8" x14ac:dyDescent="0.25">
      <c r="A1396" s="61">
        <v>95852</v>
      </c>
      <c r="B1396">
        <v>2238</v>
      </c>
      <c r="C1396">
        <v>0.10157220969571944</v>
      </c>
      <c r="D1396" s="58" t="s">
        <v>52</v>
      </c>
      <c r="E1396">
        <v>-99</v>
      </c>
      <c r="F1396" t="s">
        <v>61</v>
      </c>
      <c r="G1396" t="s">
        <v>845</v>
      </c>
      <c r="H1396" t="s">
        <v>48</v>
      </c>
    </row>
    <row r="1397" spans="1:8" x14ac:dyDescent="0.25">
      <c r="A1397" s="61">
        <v>95852</v>
      </c>
      <c r="B1397">
        <v>3429</v>
      </c>
      <c r="C1397">
        <v>0.49819176421161776</v>
      </c>
      <c r="D1397" s="58" t="s">
        <v>52</v>
      </c>
      <c r="E1397">
        <v>-99</v>
      </c>
      <c r="F1397" t="s">
        <v>61</v>
      </c>
      <c r="G1397" t="s">
        <v>845</v>
      </c>
      <c r="H1397" t="s">
        <v>48</v>
      </c>
    </row>
    <row r="1398" spans="1:8" x14ac:dyDescent="0.25">
      <c r="A1398" s="61">
        <v>95852</v>
      </c>
      <c r="B1398">
        <v>3430</v>
      </c>
      <c r="C1398">
        <v>7.0229163396001493E-2</v>
      </c>
      <c r="D1398" s="58" t="s">
        <v>52</v>
      </c>
      <c r="E1398">
        <v>-99</v>
      </c>
      <c r="F1398" t="s">
        <v>61</v>
      </c>
      <c r="G1398" t="s">
        <v>845</v>
      </c>
      <c r="H1398" t="s">
        <v>48</v>
      </c>
    </row>
    <row r="1399" spans="1:8" x14ac:dyDescent="0.25">
      <c r="A1399" s="61">
        <v>95852</v>
      </c>
      <c r="B1399">
        <v>2641</v>
      </c>
      <c r="C1399">
        <v>0.97711224512568207</v>
      </c>
      <c r="D1399" s="58" t="s">
        <v>52</v>
      </c>
      <c r="E1399">
        <v>-99</v>
      </c>
      <c r="F1399" t="s">
        <v>61</v>
      </c>
      <c r="G1399" t="s">
        <v>845</v>
      </c>
      <c r="H1399" t="s">
        <v>48</v>
      </c>
    </row>
    <row r="1400" spans="1:8" x14ac:dyDescent="0.25">
      <c r="A1400" s="61">
        <v>95852</v>
      </c>
      <c r="B1400">
        <v>3431</v>
      </c>
      <c r="C1400">
        <v>2.6746435584900384E-2</v>
      </c>
      <c r="D1400" s="58" t="s">
        <v>52</v>
      </c>
      <c r="E1400">
        <v>-99</v>
      </c>
      <c r="F1400" t="s">
        <v>61</v>
      </c>
      <c r="G1400" t="s">
        <v>845</v>
      </c>
      <c r="H1400" t="s">
        <v>48</v>
      </c>
    </row>
    <row r="1401" spans="1:8" x14ac:dyDescent="0.25">
      <c r="A1401" s="61">
        <v>95852</v>
      </c>
      <c r="B1401">
        <v>3432</v>
      </c>
      <c r="C1401">
        <v>2.9415759651759306E-2</v>
      </c>
      <c r="D1401" s="58" t="s">
        <v>52</v>
      </c>
      <c r="E1401">
        <v>-99</v>
      </c>
      <c r="F1401" t="s">
        <v>61</v>
      </c>
      <c r="G1401" t="s">
        <v>845</v>
      </c>
      <c r="H1401" t="s">
        <v>48</v>
      </c>
    </row>
    <row r="1402" spans="1:8" x14ac:dyDescent="0.25">
      <c r="A1402" s="61">
        <v>95852</v>
      </c>
      <c r="B1402">
        <v>3433</v>
      </c>
      <c r="C1402">
        <v>0.80663916175970729</v>
      </c>
      <c r="D1402" s="58" t="s">
        <v>52</v>
      </c>
      <c r="E1402">
        <v>-99</v>
      </c>
      <c r="F1402" t="s">
        <v>61</v>
      </c>
      <c r="G1402" t="s">
        <v>845</v>
      </c>
      <c r="H1402" t="s">
        <v>48</v>
      </c>
    </row>
    <row r="1403" spans="1:8" x14ac:dyDescent="0.25">
      <c r="A1403" s="61">
        <v>95852</v>
      </c>
      <c r="B1403">
        <v>3020</v>
      </c>
      <c r="C1403">
        <v>0.48910034138670905</v>
      </c>
      <c r="D1403" s="58" t="s">
        <v>52</v>
      </c>
      <c r="E1403">
        <v>-99</v>
      </c>
      <c r="F1403" t="s">
        <v>61</v>
      </c>
      <c r="G1403" t="s">
        <v>845</v>
      </c>
      <c r="H1403" t="s">
        <v>48</v>
      </c>
    </row>
    <row r="1404" spans="1:8" x14ac:dyDescent="0.25">
      <c r="A1404" s="61">
        <v>95852</v>
      </c>
      <c r="B1404">
        <v>2144</v>
      </c>
      <c r="C1404">
        <v>1.5108385300695724</v>
      </c>
      <c r="D1404" s="58" t="s">
        <v>52</v>
      </c>
      <c r="E1404">
        <v>-99</v>
      </c>
      <c r="F1404" t="s">
        <v>61</v>
      </c>
      <c r="G1404" t="s">
        <v>845</v>
      </c>
      <c r="H1404" t="s">
        <v>48</v>
      </c>
    </row>
    <row r="1405" spans="1:8" x14ac:dyDescent="0.25">
      <c r="A1405" s="61">
        <v>95852</v>
      </c>
      <c r="B1405">
        <v>2955</v>
      </c>
      <c r="C1405">
        <v>0.11106536496151988</v>
      </c>
      <c r="D1405" s="58" t="s">
        <v>52</v>
      </c>
      <c r="E1405">
        <v>-99</v>
      </c>
      <c r="F1405" t="s">
        <v>61</v>
      </c>
      <c r="G1405" t="s">
        <v>845</v>
      </c>
      <c r="H1405" t="s">
        <v>48</v>
      </c>
    </row>
    <row r="1406" spans="1:8" x14ac:dyDescent="0.25">
      <c r="A1406" s="61">
        <v>95852</v>
      </c>
      <c r="B1406">
        <v>1825</v>
      </c>
      <c r="C1406">
        <v>2.2214220799277953E-2</v>
      </c>
      <c r="D1406" s="58" t="s">
        <v>52</v>
      </c>
      <c r="E1406">
        <v>-99</v>
      </c>
      <c r="F1406" t="s">
        <v>61</v>
      </c>
      <c r="G1406" t="s">
        <v>845</v>
      </c>
      <c r="H1406" t="s">
        <v>48</v>
      </c>
    </row>
    <row r="1407" spans="1:8" x14ac:dyDescent="0.25">
      <c r="A1407" s="61">
        <v>95852</v>
      </c>
      <c r="B1407">
        <v>3434</v>
      </c>
      <c r="C1407">
        <v>0.28741799060281092</v>
      </c>
      <c r="D1407" s="58" t="s">
        <v>52</v>
      </c>
      <c r="E1407">
        <v>-99</v>
      </c>
      <c r="F1407" t="s">
        <v>61</v>
      </c>
      <c r="G1407" t="s">
        <v>845</v>
      </c>
      <c r="H1407" t="s">
        <v>48</v>
      </c>
    </row>
    <row r="1408" spans="1:8" x14ac:dyDescent="0.25">
      <c r="A1408" s="61">
        <v>95852</v>
      </c>
      <c r="B1408">
        <v>1887</v>
      </c>
      <c r="C1408">
        <v>1.5617299165226314E-3</v>
      </c>
      <c r="D1408" s="58" t="s">
        <v>52</v>
      </c>
      <c r="E1408">
        <v>-99</v>
      </c>
      <c r="F1408" t="s">
        <v>61</v>
      </c>
      <c r="G1408" t="s">
        <v>845</v>
      </c>
      <c r="H1408" t="s">
        <v>48</v>
      </c>
    </row>
    <row r="1409" spans="1:8" x14ac:dyDescent="0.25">
      <c r="A1409" s="61">
        <v>95852</v>
      </c>
      <c r="B1409">
        <v>3435</v>
      </c>
      <c r="C1409">
        <v>6.9266588719894473E-3</v>
      </c>
      <c r="D1409" s="58" t="s">
        <v>52</v>
      </c>
      <c r="E1409">
        <v>-99</v>
      </c>
      <c r="F1409" t="s">
        <v>61</v>
      </c>
      <c r="G1409" t="s">
        <v>845</v>
      </c>
      <c r="H1409" t="s">
        <v>48</v>
      </c>
    </row>
    <row r="1410" spans="1:8" x14ac:dyDescent="0.25">
      <c r="A1410" s="61">
        <v>95852</v>
      </c>
      <c r="B1410">
        <v>3370</v>
      </c>
      <c r="C1410">
        <v>0.96375191839293639</v>
      </c>
      <c r="D1410" s="58" t="s">
        <v>52</v>
      </c>
      <c r="E1410">
        <v>-99</v>
      </c>
      <c r="F1410" t="s">
        <v>61</v>
      </c>
      <c r="G1410" t="s">
        <v>845</v>
      </c>
      <c r="H1410" t="s">
        <v>48</v>
      </c>
    </row>
    <row r="1411" spans="1:8" x14ac:dyDescent="0.25">
      <c r="A1411" s="61">
        <v>95852</v>
      </c>
      <c r="B1411">
        <v>717</v>
      </c>
      <c r="C1411">
        <v>0.88350264946529167</v>
      </c>
      <c r="D1411" s="58" t="s">
        <v>52</v>
      </c>
      <c r="E1411">
        <v>-99</v>
      </c>
      <c r="F1411" t="s">
        <v>61</v>
      </c>
      <c r="G1411" t="s">
        <v>845</v>
      </c>
      <c r="H1411" t="s">
        <v>48</v>
      </c>
    </row>
    <row r="1412" spans="1:8" x14ac:dyDescent="0.25">
      <c r="A1412" s="61">
        <v>95852</v>
      </c>
      <c r="B1412">
        <v>3436</v>
      </c>
      <c r="C1412">
        <v>5.6893229540430105E-3</v>
      </c>
      <c r="D1412" s="58" t="s">
        <v>52</v>
      </c>
      <c r="E1412">
        <v>-99</v>
      </c>
      <c r="F1412" t="s">
        <v>61</v>
      </c>
      <c r="G1412" t="s">
        <v>845</v>
      </c>
      <c r="H1412" t="s">
        <v>48</v>
      </c>
    </row>
    <row r="1413" spans="1:8" x14ac:dyDescent="0.25">
      <c r="A1413" s="61">
        <v>95852</v>
      </c>
      <c r="B1413">
        <v>3437</v>
      </c>
      <c r="C1413">
        <v>6.5698096417353025E-2</v>
      </c>
      <c r="D1413" s="58" t="s">
        <v>52</v>
      </c>
      <c r="E1413">
        <v>-99</v>
      </c>
      <c r="F1413" t="s">
        <v>61</v>
      </c>
      <c r="G1413" t="s">
        <v>845</v>
      </c>
      <c r="H1413" t="s">
        <v>48</v>
      </c>
    </row>
    <row r="1414" spans="1:8" x14ac:dyDescent="0.25">
      <c r="A1414" s="61">
        <v>95852</v>
      </c>
      <c r="B1414">
        <v>2692</v>
      </c>
      <c r="C1414">
        <v>7.9204222341479526E-3</v>
      </c>
      <c r="D1414" s="58" t="s">
        <v>52</v>
      </c>
      <c r="E1414">
        <v>-99</v>
      </c>
      <c r="F1414" t="s">
        <v>61</v>
      </c>
      <c r="G1414" t="s">
        <v>845</v>
      </c>
      <c r="H1414" t="s">
        <v>48</v>
      </c>
    </row>
    <row r="1415" spans="1:8" x14ac:dyDescent="0.25">
      <c r="A1415" s="61">
        <v>95852</v>
      </c>
      <c r="B1415">
        <v>663</v>
      </c>
      <c r="C1415">
        <v>1.7936700423225773</v>
      </c>
      <c r="D1415" s="58" t="s">
        <v>52</v>
      </c>
      <c r="E1415">
        <v>-99</v>
      </c>
      <c r="F1415" t="s">
        <v>61</v>
      </c>
      <c r="G1415" t="s">
        <v>845</v>
      </c>
      <c r="H1415" t="s">
        <v>48</v>
      </c>
    </row>
    <row r="1416" spans="1:8" x14ac:dyDescent="0.25">
      <c r="A1416" s="61">
        <v>95852</v>
      </c>
      <c r="B1416">
        <v>3438</v>
      </c>
      <c r="C1416">
        <v>2.6296851467059124E-2</v>
      </c>
      <c r="D1416" s="58" t="s">
        <v>52</v>
      </c>
      <c r="E1416">
        <v>-99</v>
      </c>
      <c r="F1416" t="s">
        <v>61</v>
      </c>
      <c r="G1416" t="s">
        <v>845</v>
      </c>
      <c r="H1416" t="s">
        <v>48</v>
      </c>
    </row>
    <row r="1417" spans="1:8" x14ac:dyDescent="0.25">
      <c r="A1417" s="61">
        <v>95852</v>
      </c>
      <c r="B1417">
        <v>3439</v>
      </c>
      <c r="C1417">
        <v>3.3489682818358582E-2</v>
      </c>
      <c r="D1417" s="58" t="s">
        <v>52</v>
      </c>
      <c r="E1417">
        <v>-99</v>
      </c>
      <c r="F1417" t="s">
        <v>61</v>
      </c>
      <c r="G1417" t="s">
        <v>845</v>
      </c>
      <c r="H1417" t="s">
        <v>48</v>
      </c>
    </row>
    <row r="1418" spans="1:8" x14ac:dyDescent="0.25">
      <c r="A1418" s="61">
        <v>95852</v>
      </c>
      <c r="B1418">
        <v>1670</v>
      </c>
      <c r="C1418">
        <v>1.4090320094329585</v>
      </c>
      <c r="D1418" s="58" t="s">
        <v>52</v>
      </c>
      <c r="E1418">
        <v>-99</v>
      </c>
      <c r="F1418" t="s">
        <v>61</v>
      </c>
      <c r="G1418" t="s">
        <v>845</v>
      </c>
      <c r="H1418" t="s">
        <v>48</v>
      </c>
    </row>
    <row r="1419" spans="1:8" x14ac:dyDescent="0.25">
      <c r="A1419" s="61">
        <v>95852</v>
      </c>
      <c r="B1419">
        <v>2645</v>
      </c>
      <c r="C1419">
        <v>0.79725880821376305</v>
      </c>
      <c r="D1419" s="58" t="s">
        <v>52</v>
      </c>
      <c r="E1419">
        <v>-99</v>
      </c>
      <c r="F1419" t="s">
        <v>61</v>
      </c>
      <c r="G1419" t="s">
        <v>845</v>
      </c>
      <c r="H1419" t="s">
        <v>48</v>
      </c>
    </row>
    <row r="1420" spans="1:8" x14ac:dyDescent="0.25">
      <c r="A1420" s="61">
        <v>95852</v>
      </c>
      <c r="B1420">
        <v>3440</v>
      </c>
      <c r="C1420">
        <v>1.0065317252552188E-2</v>
      </c>
      <c r="D1420" s="58" t="s">
        <v>52</v>
      </c>
      <c r="E1420">
        <v>-99</v>
      </c>
      <c r="F1420" t="s">
        <v>61</v>
      </c>
      <c r="G1420" t="s">
        <v>845</v>
      </c>
      <c r="H1420" t="s">
        <v>48</v>
      </c>
    </row>
    <row r="1421" spans="1:8" x14ac:dyDescent="0.25">
      <c r="A1421" s="61">
        <v>95852</v>
      </c>
      <c r="B1421">
        <v>3441</v>
      </c>
      <c r="C1421">
        <v>4.7894027068947756E-2</v>
      </c>
      <c r="D1421" s="58" t="s">
        <v>52</v>
      </c>
      <c r="E1421">
        <v>-99</v>
      </c>
      <c r="F1421" t="s">
        <v>61</v>
      </c>
      <c r="G1421" t="s">
        <v>845</v>
      </c>
      <c r="H1421" t="s">
        <v>48</v>
      </c>
    </row>
    <row r="1422" spans="1:8" x14ac:dyDescent="0.25">
      <c r="A1422" s="61">
        <v>95852</v>
      </c>
      <c r="B1422">
        <v>2105</v>
      </c>
      <c r="C1422">
        <v>0.92664435986646931</v>
      </c>
      <c r="D1422" s="58" t="s">
        <v>52</v>
      </c>
      <c r="E1422">
        <v>-99</v>
      </c>
      <c r="F1422" t="s">
        <v>61</v>
      </c>
      <c r="G1422" t="s">
        <v>845</v>
      </c>
      <c r="H1422" t="s">
        <v>48</v>
      </c>
    </row>
    <row r="1423" spans="1:8" x14ac:dyDescent="0.25">
      <c r="A1423" s="61">
        <v>95852</v>
      </c>
      <c r="B1423">
        <v>387</v>
      </c>
      <c r="C1423">
        <v>8.2140629217317448E-2</v>
      </c>
      <c r="D1423" s="58" t="s">
        <v>52</v>
      </c>
      <c r="E1423">
        <v>-99</v>
      </c>
      <c r="F1423" t="s">
        <v>61</v>
      </c>
      <c r="G1423" t="s">
        <v>845</v>
      </c>
      <c r="H1423" t="s">
        <v>48</v>
      </c>
    </row>
    <row r="1424" spans="1:8" x14ac:dyDescent="0.25">
      <c r="A1424" s="61">
        <v>95852</v>
      </c>
      <c r="B1424">
        <v>3442</v>
      </c>
      <c r="C1424">
        <v>4.6757302369202954E-2</v>
      </c>
      <c r="D1424" s="58" t="s">
        <v>52</v>
      </c>
      <c r="E1424">
        <v>-99</v>
      </c>
      <c r="F1424" t="s">
        <v>61</v>
      </c>
      <c r="G1424" t="s">
        <v>845</v>
      </c>
      <c r="H1424" t="s">
        <v>48</v>
      </c>
    </row>
    <row r="1425" spans="1:8" x14ac:dyDescent="0.25">
      <c r="A1425" s="61">
        <v>95852</v>
      </c>
      <c r="B1425">
        <v>541</v>
      </c>
      <c r="C1425">
        <v>0.3950826805572949</v>
      </c>
      <c r="D1425" s="58" t="s">
        <v>52</v>
      </c>
      <c r="E1425">
        <v>-99</v>
      </c>
      <c r="F1425" t="s">
        <v>61</v>
      </c>
      <c r="G1425" t="s">
        <v>845</v>
      </c>
      <c r="H1425" t="s">
        <v>48</v>
      </c>
    </row>
    <row r="1426" spans="1:8" x14ac:dyDescent="0.25">
      <c r="A1426" s="61">
        <v>95852</v>
      </c>
      <c r="B1426">
        <v>840</v>
      </c>
      <c r="C1426">
        <v>1.0509756028785972E-2</v>
      </c>
      <c r="D1426" s="58" t="s">
        <v>52</v>
      </c>
      <c r="E1426">
        <v>-99</v>
      </c>
      <c r="F1426" t="s">
        <v>61</v>
      </c>
      <c r="G1426" t="s">
        <v>845</v>
      </c>
      <c r="H1426" t="s">
        <v>48</v>
      </c>
    </row>
    <row r="1427" spans="1:8" x14ac:dyDescent="0.25">
      <c r="A1427" s="61">
        <v>95852</v>
      </c>
      <c r="B1427">
        <v>1901</v>
      </c>
      <c r="C1427">
        <v>0.24650381732216375</v>
      </c>
      <c r="D1427" s="58" t="s">
        <v>52</v>
      </c>
      <c r="E1427">
        <v>-99</v>
      </c>
      <c r="F1427" t="s">
        <v>61</v>
      </c>
      <c r="G1427" t="s">
        <v>845</v>
      </c>
      <c r="H1427" t="s">
        <v>48</v>
      </c>
    </row>
    <row r="1428" spans="1:8" x14ac:dyDescent="0.25">
      <c r="A1428" s="61">
        <v>95852</v>
      </c>
      <c r="B1428">
        <v>3030</v>
      </c>
      <c r="C1428">
        <v>8.0356778861555012E-2</v>
      </c>
      <c r="D1428" s="58" t="s">
        <v>52</v>
      </c>
      <c r="E1428">
        <v>-99</v>
      </c>
      <c r="F1428" t="s">
        <v>61</v>
      </c>
      <c r="G1428" t="s">
        <v>845</v>
      </c>
      <c r="H1428" t="s">
        <v>48</v>
      </c>
    </row>
    <row r="1429" spans="1:8" x14ac:dyDescent="0.25">
      <c r="A1429" s="61">
        <v>95852</v>
      </c>
      <c r="B1429">
        <v>992</v>
      </c>
      <c r="C1429">
        <v>9.09894293956581E-2</v>
      </c>
      <c r="D1429" s="58" t="s">
        <v>52</v>
      </c>
      <c r="E1429">
        <v>-99</v>
      </c>
      <c r="F1429" t="s">
        <v>61</v>
      </c>
      <c r="G1429" t="s">
        <v>845</v>
      </c>
      <c r="H1429" t="s">
        <v>48</v>
      </c>
    </row>
    <row r="1430" spans="1:8" x14ac:dyDescent="0.25">
      <c r="A1430" s="61">
        <v>95852</v>
      </c>
      <c r="B1430">
        <v>698</v>
      </c>
      <c r="C1430">
        <v>0.33648634294478891</v>
      </c>
      <c r="D1430" s="58" t="s">
        <v>52</v>
      </c>
      <c r="E1430">
        <v>-99</v>
      </c>
      <c r="F1430" t="s">
        <v>61</v>
      </c>
      <c r="G1430" t="s">
        <v>845</v>
      </c>
      <c r="H1430" t="s">
        <v>48</v>
      </c>
    </row>
    <row r="1431" spans="1:8" x14ac:dyDescent="0.25">
      <c r="A1431" s="61">
        <v>95852</v>
      </c>
      <c r="B1431">
        <v>3443</v>
      </c>
      <c r="C1431">
        <v>1.5140405157314579E-2</v>
      </c>
      <c r="D1431" s="58" t="s">
        <v>52</v>
      </c>
      <c r="E1431">
        <v>-99</v>
      </c>
      <c r="F1431" t="s">
        <v>61</v>
      </c>
      <c r="G1431" t="s">
        <v>845</v>
      </c>
      <c r="H1431" t="s">
        <v>48</v>
      </c>
    </row>
    <row r="1432" spans="1:8" x14ac:dyDescent="0.25">
      <c r="A1432" s="61">
        <v>95852</v>
      </c>
      <c r="B1432">
        <v>301</v>
      </c>
      <c r="C1432">
        <v>0.33305242111505845</v>
      </c>
      <c r="D1432" s="58" t="s">
        <v>52</v>
      </c>
      <c r="E1432">
        <v>-99</v>
      </c>
      <c r="F1432" t="s">
        <v>61</v>
      </c>
      <c r="G1432" t="s">
        <v>845</v>
      </c>
      <c r="H1432" t="s">
        <v>48</v>
      </c>
    </row>
    <row r="1433" spans="1:8" x14ac:dyDescent="0.25">
      <c r="A1433" s="61">
        <v>95852</v>
      </c>
      <c r="B1433">
        <v>507</v>
      </c>
      <c r="C1433">
        <v>0.40059254982788928</v>
      </c>
      <c r="D1433" s="58" t="s">
        <v>52</v>
      </c>
      <c r="E1433">
        <v>-99</v>
      </c>
      <c r="F1433" t="s">
        <v>61</v>
      </c>
      <c r="G1433" t="s">
        <v>845</v>
      </c>
      <c r="H1433" t="s">
        <v>48</v>
      </c>
    </row>
    <row r="1434" spans="1:8" x14ac:dyDescent="0.25">
      <c r="A1434" s="61">
        <v>95852</v>
      </c>
      <c r="B1434">
        <v>3359</v>
      </c>
      <c r="C1434">
        <v>6.3758856745044683E-3</v>
      </c>
      <c r="D1434" s="58" t="s">
        <v>52</v>
      </c>
      <c r="E1434">
        <v>-99</v>
      </c>
      <c r="F1434" t="s">
        <v>61</v>
      </c>
      <c r="G1434" t="s">
        <v>845</v>
      </c>
      <c r="H1434" t="s">
        <v>48</v>
      </c>
    </row>
    <row r="1435" spans="1:8" x14ac:dyDescent="0.25">
      <c r="A1435" s="61">
        <v>95852</v>
      </c>
      <c r="B1435">
        <v>3444</v>
      </c>
      <c r="C1435">
        <v>1.9916311237377426E-2</v>
      </c>
      <c r="D1435" s="58" t="s">
        <v>52</v>
      </c>
      <c r="E1435">
        <v>-99</v>
      </c>
      <c r="F1435" t="s">
        <v>61</v>
      </c>
      <c r="G1435" t="s">
        <v>845</v>
      </c>
      <c r="H1435" t="s">
        <v>48</v>
      </c>
    </row>
    <row r="1436" spans="1:8" x14ac:dyDescent="0.25">
      <c r="A1436" s="61">
        <v>95852</v>
      </c>
      <c r="B1436">
        <v>3445</v>
      </c>
      <c r="C1436">
        <v>2.8310144478964357E-2</v>
      </c>
      <c r="D1436" s="58" t="s">
        <v>52</v>
      </c>
      <c r="E1436">
        <v>-99</v>
      </c>
      <c r="F1436" t="s">
        <v>61</v>
      </c>
      <c r="G1436" t="s">
        <v>845</v>
      </c>
      <c r="H1436" t="s">
        <v>48</v>
      </c>
    </row>
    <row r="1437" spans="1:8" x14ac:dyDescent="0.25">
      <c r="A1437" s="61">
        <v>95852</v>
      </c>
      <c r="B1437">
        <v>3446</v>
      </c>
      <c r="C1437">
        <v>0.34520373901438461</v>
      </c>
      <c r="D1437" s="58" t="s">
        <v>52</v>
      </c>
      <c r="E1437">
        <v>-99</v>
      </c>
      <c r="F1437" t="s">
        <v>61</v>
      </c>
      <c r="G1437" t="s">
        <v>845</v>
      </c>
      <c r="H1437" t="s">
        <v>48</v>
      </c>
    </row>
    <row r="1438" spans="1:8" x14ac:dyDescent="0.25">
      <c r="A1438" s="61">
        <v>95852</v>
      </c>
      <c r="B1438">
        <v>618</v>
      </c>
      <c r="C1438">
        <v>1.2509710732062582</v>
      </c>
      <c r="D1438" s="58" t="s">
        <v>52</v>
      </c>
      <c r="E1438">
        <v>-99</v>
      </c>
      <c r="F1438" t="s">
        <v>61</v>
      </c>
      <c r="G1438" t="s">
        <v>845</v>
      </c>
      <c r="H1438" t="s">
        <v>48</v>
      </c>
    </row>
    <row r="1439" spans="1:8" x14ac:dyDescent="0.25">
      <c r="A1439" s="61">
        <v>95852</v>
      </c>
      <c r="B1439">
        <v>3447</v>
      </c>
      <c r="C1439">
        <v>1.4786959768431538</v>
      </c>
      <c r="D1439" s="58" t="s">
        <v>52</v>
      </c>
      <c r="E1439">
        <v>-99</v>
      </c>
      <c r="F1439" t="s">
        <v>61</v>
      </c>
      <c r="G1439" t="s">
        <v>845</v>
      </c>
      <c r="H1439" t="s">
        <v>48</v>
      </c>
    </row>
    <row r="1440" spans="1:8" x14ac:dyDescent="0.25">
      <c r="A1440" s="61">
        <v>95852</v>
      </c>
      <c r="B1440">
        <v>3448</v>
      </c>
      <c r="C1440">
        <v>1.6497429636961162E-2</v>
      </c>
      <c r="D1440" s="58" t="s">
        <v>52</v>
      </c>
      <c r="E1440">
        <v>-99</v>
      </c>
      <c r="F1440" t="s">
        <v>61</v>
      </c>
      <c r="G1440" t="s">
        <v>845</v>
      </c>
      <c r="H1440" t="s">
        <v>48</v>
      </c>
    </row>
    <row r="1441" spans="1:8" x14ac:dyDescent="0.25">
      <c r="A1441" s="61">
        <v>95852</v>
      </c>
      <c r="B1441">
        <v>3449</v>
      </c>
      <c r="C1441">
        <v>0.12875109145295313</v>
      </c>
      <c r="D1441" s="58" t="s">
        <v>52</v>
      </c>
      <c r="E1441">
        <v>-99</v>
      </c>
      <c r="F1441" t="s">
        <v>61</v>
      </c>
      <c r="G1441" t="s">
        <v>845</v>
      </c>
      <c r="H1441" t="s">
        <v>48</v>
      </c>
    </row>
    <row r="1442" spans="1:8" x14ac:dyDescent="0.25">
      <c r="A1442" s="61">
        <v>95852</v>
      </c>
      <c r="B1442">
        <v>3450</v>
      </c>
      <c r="C1442">
        <v>0.52060170588973409</v>
      </c>
      <c r="D1442" s="58" t="s">
        <v>52</v>
      </c>
      <c r="E1442">
        <v>-99</v>
      </c>
      <c r="F1442" t="s">
        <v>61</v>
      </c>
      <c r="G1442" t="s">
        <v>845</v>
      </c>
      <c r="H1442" t="s">
        <v>48</v>
      </c>
    </row>
    <row r="1443" spans="1:8" x14ac:dyDescent="0.25">
      <c r="A1443" s="61">
        <v>95852</v>
      </c>
      <c r="B1443">
        <v>3451</v>
      </c>
      <c r="C1443">
        <v>3.3574897591288615E-2</v>
      </c>
      <c r="D1443" s="58" t="s">
        <v>52</v>
      </c>
      <c r="E1443">
        <v>-99</v>
      </c>
      <c r="F1443" t="s">
        <v>61</v>
      </c>
      <c r="G1443" t="s">
        <v>845</v>
      </c>
      <c r="H1443" t="s">
        <v>48</v>
      </c>
    </row>
    <row r="1444" spans="1:8" x14ac:dyDescent="0.25">
      <c r="A1444" s="61">
        <v>95852</v>
      </c>
      <c r="B1444">
        <v>3452</v>
      </c>
      <c r="C1444">
        <v>2.7577804050016659E-3</v>
      </c>
      <c r="D1444" s="58" t="s">
        <v>52</v>
      </c>
      <c r="E1444">
        <v>-99</v>
      </c>
      <c r="F1444" t="s">
        <v>61</v>
      </c>
      <c r="G1444" t="s">
        <v>845</v>
      </c>
      <c r="H1444" t="s">
        <v>48</v>
      </c>
    </row>
    <row r="1445" spans="1:8" x14ac:dyDescent="0.25">
      <c r="A1445" s="61">
        <v>95852</v>
      </c>
      <c r="B1445">
        <v>3402</v>
      </c>
      <c r="C1445">
        <v>0.23565594506453</v>
      </c>
      <c r="D1445" s="58" t="s">
        <v>52</v>
      </c>
      <c r="E1445">
        <v>-99</v>
      </c>
      <c r="F1445" t="s">
        <v>61</v>
      </c>
      <c r="G1445" t="s">
        <v>845</v>
      </c>
      <c r="H1445" t="s">
        <v>48</v>
      </c>
    </row>
    <row r="1446" spans="1:8" x14ac:dyDescent="0.25">
      <c r="A1446" s="61">
        <v>95852</v>
      </c>
      <c r="B1446">
        <v>3453</v>
      </c>
      <c r="C1446">
        <v>0.356994487205679</v>
      </c>
      <c r="D1446" s="58" t="s">
        <v>52</v>
      </c>
      <c r="E1446">
        <v>-99</v>
      </c>
      <c r="F1446" t="s">
        <v>61</v>
      </c>
      <c r="G1446" t="s">
        <v>845</v>
      </c>
      <c r="H1446" t="s">
        <v>48</v>
      </c>
    </row>
    <row r="1447" spans="1:8" x14ac:dyDescent="0.25">
      <c r="A1447" s="61">
        <v>95852</v>
      </c>
      <c r="B1447">
        <v>3454</v>
      </c>
      <c r="C1447">
        <v>9.7400525038578059E-2</v>
      </c>
      <c r="D1447" s="58" t="s">
        <v>52</v>
      </c>
      <c r="E1447">
        <v>-99</v>
      </c>
      <c r="F1447" t="s">
        <v>61</v>
      </c>
      <c r="G1447" t="s">
        <v>845</v>
      </c>
      <c r="H1447" t="s">
        <v>48</v>
      </c>
    </row>
    <row r="1448" spans="1:8" x14ac:dyDescent="0.25">
      <c r="A1448" s="61">
        <v>95852</v>
      </c>
      <c r="B1448">
        <v>1018</v>
      </c>
      <c r="C1448">
        <v>1.9578381032418476E-2</v>
      </c>
      <c r="D1448" s="58" t="s">
        <v>52</v>
      </c>
      <c r="E1448">
        <v>-99</v>
      </c>
      <c r="F1448" t="s">
        <v>61</v>
      </c>
      <c r="G1448" t="s">
        <v>845</v>
      </c>
      <c r="H1448" t="s">
        <v>48</v>
      </c>
    </row>
    <row r="1449" spans="1:8" x14ac:dyDescent="0.25">
      <c r="A1449" s="61">
        <v>95852</v>
      </c>
      <c r="B1449">
        <v>3455</v>
      </c>
      <c r="C1449">
        <v>0.30107491461558739</v>
      </c>
      <c r="D1449" s="58" t="s">
        <v>52</v>
      </c>
      <c r="E1449">
        <v>-99</v>
      </c>
      <c r="F1449" t="s">
        <v>61</v>
      </c>
      <c r="G1449" t="s">
        <v>845</v>
      </c>
      <c r="H1449" t="s">
        <v>48</v>
      </c>
    </row>
    <row r="1450" spans="1:8" x14ac:dyDescent="0.25">
      <c r="A1450" s="61">
        <v>95852</v>
      </c>
      <c r="B1450">
        <v>486</v>
      </c>
      <c r="C1450">
        <v>0.1180697580713331</v>
      </c>
      <c r="D1450" s="58" t="s">
        <v>52</v>
      </c>
      <c r="E1450">
        <v>-99</v>
      </c>
      <c r="F1450" t="s">
        <v>61</v>
      </c>
      <c r="G1450" t="s">
        <v>845</v>
      </c>
      <c r="H1450" t="s">
        <v>48</v>
      </c>
    </row>
    <row r="1451" spans="1:8" x14ac:dyDescent="0.25">
      <c r="A1451" s="61">
        <v>95852</v>
      </c>
      <c r="B1451">
        <v>3456</v>
      </c>
      <c r="C1451">
        <v>2.7233461957823772E-2</v>
      </c>
      <c r="D1451" s="58" t="s">
        <v>52</v>
      </c>
      <c r="E1451">
        <v>-99</v>
      </c>
      <c r="F1451" t="s">
        <v>61</v>
      </c>
      <c r="G1451" t="s">
        <v>845</v>
      </c>
      <c r="H1451" t="s">
        <v>48</v>
      </c>
    </row>
    <row r="1452" spans="1:8" x14ac:dyDescent="0.25">
      <c r="A1452" s="61">
        <v>95852</v>
      </c>
      <c r="B1452">
        <v>3457</v>
      </c>
      <c r="C1452">
        <v>9.2580923134402467E-3</v>
      </c>
      <c r="D1452" s="58" t="s">
        <v>52</v>
      </c>
      <c r="E1452">
        <v>-99</v>
      </c>
      <c r="F1452" t="s">
        <v>61</v>
      </c>
      <c r="G1452" t="s">
        <v>845</v>
      </c>
      <c r="H1452" t="s">
        <v>48</v>
      </c>
    </row>
    <row r="1453" spans="1:8" x14ac:dyDescent="0.25">
      <c r="A1453" s="61">
        <v>95852</v>
      </c>
      <c r="B1453">
        <v>3458</v>
      </c>
      <c r="C1453">
        <v>4.7820013308901697E-2</v>
      </c>
      <c r="D1453" s="58" t="s">
        <v>52</v>
      </c>
      <c r="E1453">
        <v>-99</v>
      </c>
      <c r="F1453" t="s">
        <v>61</v>
      </c>
      <c r="G1453" t="s">
        <v>845</v>
      </c>
      <c r="H1453" t="s">
        <v>48</v>
      </c>
    </row>
    <row r="1454" spans="1:8" x14ac:dyDescent="0.25">
      <c r="A1454" s="61">
        <v>95852</v>
      </c>
      <c r="B1454">
        <v>3459</v>
      </c>
      <c r="C1454">
        <v>0.15176066332609497</v>
      </c>
      <c r="D1454" s="58" t="s">
        <v>52</v>
      </c>
      <c r="E1454">
        <v>-99</v>
      </c>
      <c r="F1454" t="s">
        <v>61</v>
      </c>
      <c r="G1454" t="s">
        <v>845</v>
      </c>
      <c r="H1454" t="s">
        <v>48</v>
      </c>
    </row>
    <row r="1455" spans="1:8" x14ac:dyDescent="0.25">
      <c r="A1455" s="61">
        <v>95852</v>
      </c>
      <c r="B1455">
        <v>485</v>
      </c>
      <c r="C1455">
        <v>0.14925488196325226</v>
      </c>
      <c r="D1455" s="58" t="s">
        <v>52</v>
      </c>
      <c r="E1455">
        <v>-99</v>
      </c>
      <c r="F1455" t="s">
        <v>61</v>
      </c>
      <c r="G1455" t="s">
        <v>845</v>
      </c>
      <c r="H1455" t="s">
        <v>48</v>
      </c>
    </row>
    <row r="1456" spans="1:8" x14ac:dyDescent="0.25">
      <c r="A1456" s="61">
        <v>95852</v>
      </c>
      <c r="B1456">
        <v>3460</v>
      </c>
      <c r="C1456">
        <v>7.4154267451492116E-3</v>
      </c>
      <c r="D1456" s="58" t="s">
        <v>52</v>
      </c>
      <c r="E1456">
        <v>-99</v>
      </c>
      <c r="F1456" t="s">
        <v>61</v>
      </c>
      <c r="G1456" t="s">
        <v>845</v>
      </c>
      <c r="H1456" t="s">
        <v>48</v>
      </c>
    </row>
    <row r="1457" spans="1:8" x14ac:dyDescent="0.25">
      <c r="A1457" s="61">
        <v>95852</v>
      </c>
      <c r="B1457">
        <v>716</v>
      </c>
      <c r="C1457">
        <v>0.23388150276799904</v>
      </c>
      <c r="D1457" s="58" t="s">
        <v>52</v>
      </c>
      <c r="E1457">
        <v>-99</v>
      </c>
      <c r="F1457" t="s">
        <v>61</v>
      </c>
      <c r="G1457" t="s">
        <v>845</v>
      </c>
      <c r="H1457" t="s">
        <v>48</v>
      </c>
    </row>
    <row r="1458" spans="1:8" x14ac:dyDescent="0.25">
      <c r="A1458" s="61">
        <v>95852</v>
      </c>
      <c r="B1458">
        <v>326</v>
      </c>
      <c r="C1458">
        <v>0.14412181001652866</v>
      </c>
      <c r="D1458" s="58" t="s">
        <v>52</v>
      </c>
      <c r="E1458">
        <v>-99</v>
      </c>
      <c r="F1458" t="s">
        <v>61</v>
      </c>
      <c r="G1458" t="s">
        <v>845</v>
      </c>
      <c r="H1458" t="s">
        <v>48</v>
      </c>
    </row>
    <row r="1459" spans="1:8" x14ac:dyDescent="0.25">
      <c r="A1459" s="61">
        <v>95852</v>
      </c>
      <c r="B1459">
        <v>1762</v>
      </c>
      <c r="C1459">
        <v>0.16608252379276114</v>
      </c>
      <c r="D1459" s="58" t="s">
        <v>52</v>
      </c>
      <c r="E1459">
        <v>-99</v>
      </c>
      <c r="F1459" t="s">
        <v>61</v>
      </c>
      <c r="G1459" t="s">
        <v>845</v>
      </c>
      <c r="H1459" t="s">
        <v>48</v>
      </c>
    </row>
    <row r="1460" spans="1:8" x14ac:dyDescent="0.25">
      <c r="A1460" s="61">
        <v>95852</v>
      </c>
      <c r="B1460">
        <v>3461</v>
      </c>
      <c r="C1460">
        <v>0.31392560317802259</v>
      </c>
      <c r="D1460" s="58" t="s">
        <v>52</v>
      </c>
      <c r="E1460">
        <v>-99</v>
      </c>
      <c r="F1460" t="s">
        <v>61</v>
      </c>
      <c r="G1460" t="s">
        <v>845</v>
      </c>
      <c r="H1460" t="s">
        <v>48</v>
      </c>
    </row>
    <row r="1461" spans="1:8" x14ac:dyDescent="0.25">
      <c r="A1461" s="61">
        <v>95852</v>
      </c>
      <c r="B1461">
        <v>2206</v>
      </c>
      <c r="C1461">
        <v>1.5551399213099745E-2</v>
      </c>
      <c r="D1461" s="58" t="s">
        <v>52</v>
      </c>
      <c r="E1461">
        <v>-99</v>
      </c>
      <c r="F1461" t="s">
        <v>61</v>
      </c>
      <c r="G1461" t="s">
        <v>845</v>
      </c>
      <c r="H1461" t="s">
        <v>48</v>
      </c>
    </row>
    <row r="1462" spans="1:8" x14ac:dyDescent="0.25">
      <c r="A1462" s="61">
        <v>95852</v>
      </c>
      <c r="B1462">
        <v>3462</v>
      </c>
      <c r="C1462">
        <v>0.13383468896114328</v>
      </c>
      <c r="D1462" s="58" t="s">
        <v>52</v>
      </c>
      <c r="E1462">
        <v>-99</v>
      </c>
      <c r="F1462" t="s">
        <v>61</v>
      </c>
      <c r="G1462" t="s">
        <v>845</v>
      </c>
      <c r="H1462" t="s">
        <v>48</v>
      </c>
    </row>
    <row r="1463" spans="1:8" x14ac:dyDescent="0.25">
      <c r="A1463" s="61">
        <v>95852</v>
      </c>
      <c r="B1463">
        <v>947</v>
      </c>
      <c r="C1463">
        <v>0.76570203233958056</v>
      </c>
      <c r="D1463" s="58" t="s">
        <v>52</v>
      </c>
      <c r="E1463">
        <v>-99</v>
      </c>
      <c r="F1463" t="s">
        <v>61</v>
      </c>
      <c r="G1463" t="s">
        <v>845</v>
      </c>
      <c r="H1463" t="s">
        <v>48</v>
      </c>
    </row>
    <row r="1464" spans="1:8" x14ac:dyDescent="0.25">
      <c r="A1464" s="61">
        <v>95852</v>
      </c>
      <c r="B1464">
        <v>3369</v>
      </c>
      <c r="C1464">
        <v>1.6312552209344602</v>
      </c>
      <c r="D1464" s="58" t="s">
        <v>52</v>
      </c>
      <c r="E1464">
        <v>-99</v>
      </c>
      <c r="F1464" t="s">
        <v>61</v>
      </c>
      <c r="G1464" t="s">
        <v>845</v>
      </c>
      <c r="H1464" t="s">
        <v>48</v>
      </c>
    </row>
    <row r="1465" spans="1:8" x14ac:dyDescent="0.25">
      <c r="A1465" s="61">
        <v>95852</v>
      </c>
      <c r="B1465">
        <v>3358</v>
      </c>
      <c r="C1465">
        <v>1.9895785282318664E-2</v>
      </c>
      <c r="D1465" s="58" t="s">
        <v>52</v>
      </c>
      <c r="E1465">
        <v>-99</v>
      </c>
      <c r="F1465" t="s">
        <v>61</v>
      </c>
      <c r="G1465" t="s">
        <v>845</v>
      </c>
      <c r="H1465" t="s">
        <v>48</v>
      </c>
    </row>
    <row r="1466" spans="1:8" x14ac:dyDescent="0.25">
      <c r="A1466" s="61">
        <v>95852</v>
      </c>
      <c r="B1466">
        <v>3463</v>
      </c>
      <c r="C1466">
        <v>8.5834192900471516E-4</v>
      </c>
      <c r="D1466" s="58" t="s">
        <v>52</v>
      </c>
      <c r="E1466">
        <v>-99</v>
      </c>
      <c r="F1466" t="s">
        <v>61</v>
      </c>
      <c r="G1466" t="s">
        <v>845</v>
      </c>
      <c r="H1466" t="s">
        <v>48</v>
      </c>
    </row>
    <row r="1467" spans="1:8" x14ac:dyDescent="0.25">
      <c r="A1467" s="61">
        <v>95852</v>
      </c>
      <c r="B1467">
        <v>3464</v>
      </c>
      <c r="C1467">
        <v>2.39766190384923E-3</v>
      </c>
      <c r="D1467" s="58" t="s">
        <v>52</v>
      </c>
      <c r="E1467">
        <v>-99</v>
      </c>
      <c r="F1467" t="s">
        <v>61</v>
      </c>
      <c r="G1467" t="s">
        <v>845</v>
      </c>
      <c r="H1467" t="s">
        <v>48</v>
      </c>
    </row>
    <row r="1468" spans="1:8" x14ac:dyDescent="0.25">
      <c r="A1468" s="61">
        <v>95852</v>
      </c>
      <c r="B1468">
        <v>1820</v>
      </c>
      <c r="C1468">
        <v>0.36896967610382603</v>
      </c>
      <c r="D1468" s="58" t="s">
        <v>52</v>
      </c>
      <c r="E1468">
        <v>-99</v>
      </c>
      <c r="F1468" t="s">
        <v>61</v>
      </c>
      <c r="G1468" t="s">
        <v>845</v>
      </c>
      <c r="H1468" t="s">
        <v>48</v>
      </c>
    </row>
    <row r="1469" spans="1:8" x14ac:dyDescent="0.25">
      <c r="A1469" s="61">
        <v>95852</v>
      </c>
      <c r="B1469">
        <v>3465</v>
      </c>
      <c r="C1469">
        <v>0.24734171641316652</v>
      </c>
      <c r="D1469" s="58" t="s">
        <v>52</v>
      </c>
      <c r="E1469">
        <v>-99</v>
      </c>
      <c r="F1469" t="s">
        <v>61</v>
      </c>
      <c r="G1469" t="s">
        <v>845</v>
      </c>
      <c r="H1469" t="s">
        <v>48</v>
      </c>
    </row>
    <row r="1470" spans="1:8" x14ac:dyDescent="0.25">
      <c r="A1470" s="61">
        <v>95852</v>
      </c>
      <c r="B1470">
        <v>611</v>
      </c>
      <c r="C1470">
        <v>0.44506809109192907</v>
      </c>
      <c r="D1470" s="58" t="s">
        <v>52</v>
      </c>
      <c r="E1470">
        <v>-99</v>
      </c>
      <c r="F1470" t="s">
        <v>61</v>
      </c>
      <c r="G1470" t="s">
        <v>845</v>
      </c>
      <c r="H1470" t="s">
        <v>48</v>
      </c>
    </row>
    <row r="1471" spans="1:8" x14ac:dyDescent="0.25">
      <c r="A1471" s="61">
        <v>95852</v>
      </c>
      <c r="B1471">
        <v>410</v>
      </c>
      <c r="C1471">
        <v>0.11174573744023202</v>
      </c>
      <c r="D1471" s="58" t="s">
        <v>52</v>
      </c>
      <c r="E1471">
        <v>-99</v>
      </c>
      <c r="F1471" t="s">
        <v>61</v>
      </c>
      <c r="G1471" t="s">
        <v>845</v>
      </c>
      <c r="H1471" t="s">
        <v>48</v>
      </c>
    </row>
    <row r="1472" spans="1:8" x14ac:dyDescent="0.25">
      <c r="A1472" s="61">
        <v>95852</v>
      </c>
      <c r="B1472">
        <v>3466</v>
      </c>
      <c r="C1472">
        <v>1.724544356803626E-2</v>
      </c>
      <c r="D1472" s="58" t="s">
        <v>52</v>
      </c>
      <c r="E1472">
        <v>-99</v>
      </c>
      <c r="F1472" t="s">
        <v>61</v>
      </c>
      <c r="G1472" t="s">
        <v>845</v>
      </c>
      <c r="H1472" t="s">
        <v>48</v>
      </c>
    </row>
    <row r="1473" spans="1:8" x14ac:dyDescent="0.25">
      <c r="A1473" s="61">
        <v>95852</v>
      </c>
      <c r="B1473">
        <v>3033</v>
      </c>
      <c r="C1473">
        <v>0.17419237375716601</v>
      </c>
      <c r="D1473" s="58" t="s">
        <v>52</v>
      </c>
      <c r="E1473">
        <v>-99</v>
      </c>
      <c r="F1473" t="s">
        <v>61</v>
      </c>
      <c r="G1473" t="s">
        <v>845</v>
      </c>
      <c r="H1473" t="s">
        <v>48</v>
      </c>
    </row>
    <row r="1474" spans="1:8" x14ac:dyDescent="0.25">
      <c r="A1474" s="61">
        <v>95852</v>
      </c>
      <c r="B1474">
        <v>547</v>
      </c>
      <c r="C1474">
        <v>8.4526880336663335E-2</v>
      </c>
      <c r="D1474" s="58" t="s">
        <v>52</v>
      </c>
      <c r="E1474">
        <v>-99</v>
      </c>
      <c r="F1474" t="s">
        <v>61</v>
      </c>
      <c r="G1474" t="s">
        <v>845</v>
      </c>
      <c r="H1474" t="s">
        <v>48</v>
      </c>
    </row>
    <row r="1475" spans="1:8" x14ac:dyDescent="0.25">
      <c r="A1475" s="61">
        <v>95852</v>
      </c>
      <c r="B1475">
        <v>3467</v>
      </c>
      <c r="C1475">
        <v>0.1020665582855458</v>
      </c>
      <c r="D1475" s="58" t="s">
        <v>52</v>
      </c>
      <c r="E1475">
        <v>-99</v>
      </c>
      <c r="F1475" t="s">
        <v>61</v>
      </c>
      <c r="G1475" t="s">
        <v>845</v>
      </c>
      <c r="H1475" t="s">
        <v>48</v>
      </c>
    </row>
    <row r="1476" spans="1:8" x14ac:dyDescent="0.25">
      <c r="A1476" s="61">
        <v>95852</v>
      </c>
      <c r="B1476">
        <v>315</v>
      </c>
      <c r="C1476">
        <v>0.26029768658080088</v>
      </c>
      <c r="D1476" s="58" t="s">
        <v>52</v>
      </c>
      <c r="E1476">
        <v>-99</v>
      </c>
      <c r="F1476" t="s">
        <v>61</v>
      </c>
      <c r="G1476" t="s">
        <v>845</v>
      </c>
      <c r="H1476" t="s">
        <v>48</v>
      </c>
    </row>
    <row r="1477" spans="1:8" x14ac:dyDescent="0.25">
      <c r="A1477" s="61">
        <v>95852</v>
      </c>
      <c r="B1477">
        <v>2499</v>
      </c>
      <c r="C1477">
        <v>0.19324834429822199</v>
      </c>
      <c r="D1477" s="58" t="s">
        <v>52</v>
      </c>
      <c r="E1477">
        <v>-99</v>
      </c>
      <c r="F1477" t="s">
        <v>61</v>
      </c>
      <c r="G1477" t="s">
        <v>845</v>
      </c>
      <c r="H1477" t="s">
        <v>48</v>
      </c>
    </row>
    <row r="1478" spans="1:8" x14ac:dyDescent="0.25">
      <c r="A1478" s="61">
        <v>95852</v>
      </c>
      <c r="B1478">
        <v>588</v>
      </c>
      <c r="C1478">
        <v>2.6537653454289178</v>
      </c>
      <c r="D1478" s="58" t="s">
        <v>52</v>
      </c>
      <c r="E1478">
        <v>-99</v>
      </c>
      <c r="F1478" t="s">
        <v>61</v>
      </c>
      <c r="G1478" t="s">
        <v>845</v>
      </c>
      <c r="H1478" t="s">
        <v>48</v>
      </c>
    </row>
    <row r="1479" spans="1:8" x14ac:dyDescent="0.25">
      <c r="A1479" s="61">
        <v>95852</v>
      </c>
      <c r="B1479">
        <v>3468</v>
      </c>
      <c r="C1479">
        <v>1.1254049482083353E-2</v>
      </c>
      <c r="D1479" s="58" t="s">
        <v>52</v>
      </c>
      <c r="E1479">
        <v>-99</v>
      </c>
      <c r="F1479" t="s">
        <v>61</v>
      </c>
      <c r="G1479" t="s">
        <v>845</v>
      </c>
      <c r="H1479" t="s">
        <v>48</v>
      </c>
    </row>
    <row r="1480" spans="1:8" x14ac:dyDescent="0.25">
      <c r="A1480" s="61">
        <v>95852</v>
      </c>
      <c r="B1480">
        <v>646</v>
      </c>
      <c r="C1480">
        <v>0.40348581499332609</v>
      </c>
      <c r="D1480" s="58" t="s">
        <v>52</v>
      </c>
      <c r="E1480">
        <v>-99</v>
      </c>
      <c r="F1480" t="s">
        <v>61</v>
      </c>
      <c r="G1480" t="s">
        <v>845</v>
      </c>
      <c r="H1480" t="s">
        <v>48</v>
      </c>
    </row>
    <row r="1481" spans="1:8" x14ac:dyDescent="0.25">
      <c r="A1481" s="61">
        <v>95852</v>
      </c>
      <c r="B1481">
        <v>556</v>
      </c>
      <c r="C1481">
        <v>0.15011850776229235</v>
      </c>
      <c r="D1481" s="58" t="s">
        <v>52</v>
      </c>
      <c r="E1481">
        <v>-99</v>
      </c>
      <c r="F1481" t="s">
        <v>61</v>
      </c>
      <c r="G1481" t="s">
        <v>845</v>
      </c>
      <c r="H1481" t="s">
        <v>48</v>
      </c>
    </row>
    <row r="1482" spans="1:8" x14ac:dyDescent="0.25">
      <c r="A1482" s="61">
        <v>95852</v>
      </c>
      <c r="B1482">
        <v>955</v>
      </c>
      <c r="C1482">
        <v>0.12234039160554143</v>
      </c>
      <c r="D1482" s="58" t="s">
        <v>52</v>
      </c>
      <c r="E1482">
        <v>-99</v>
      </c>
      <c r="F1482" t="s">
        <v>61</v>
      </c>
      <c r="G1482" t="s">
        <v>845</v>
      </c>
      <c r="H1482" t="s">
        <v>48</v>
      </c>
    </row>
    <row r="1483" spans="1:8" x14ac:dyDescent="0.25">
      <c r="A1483" s="61">
        <v>95852</v>
      </c>
      <c r="B1483">
        <v>3469</v>
      </c>
      <c r="C1483">
        <v>9.0548117403939629E-2</v>
      </c>
      <c r="D1483" s="58" t="s">
        <v>52</v>
      </c>
      <c r="E1483">
        <v>-99</v>
      </c>
      <c r="F1483" t="s">
        <v>61</v>
      </c>
      <c r="G1483" t="s">
        <v>845</v>
      </c>
      <c r="H1483" t="s">
        <v>48</v>
      </c>
    </row>
    <row r="1484" spans="1:8" x14ac:dyDescent="0.25">
      <c r="A1484" s="61">
        <v>95852</v>
      </c>
      <c r="B1484">
        <v>3470</v>
      </c>
      <c r="C1484">
        <v>6.4549102056851937E-2</v>
      </c>
      <c r="D1484" s="58" t="s">
        <v>52</v>
      </c>
      <c r="E1484">
        <v>-99</v>
      </c>
      <c r="F1484" t="s">
        <v>61</v>
      </c>
      <c r="G1484" t="s">
        <v>845</v>
      </c>
      <c r="H1484" t="s">
        <v>48</v>
      </c>
    </row>
    <row r="1485" spans="1:8" x14ac:dyDescent="0.25">
      <c r="A1485" s="61">
        <v>95852</v>
      </c>
      <c r="B1485">
        <v>3471</v>
      </c>
      <c r="C1485">
        <v>0.11868957383728029</v>
      </c>
      <c r="D1485" s="58" t="s">
        <v>52</v>
      </c>
      <c r="E1485">
        <v>-99</v>
      </c>
      <c r="F1485" t="s">
        <v>61</v>
      </c>
      <c r="G1485" t="s">
        <v>845</v>
      </c>
      <c r="H1485" t="s">
        <v>48</v>
      </c>
    </row>
    <row r="1486" spans="1:8" x14ac:dyDescent="0.25">
      <c r="A1486" s="61">
        <v>95852</v>
      </c>
      <c r="B1486">
        <v>3077</v>
      </c>
      <c r="C1486">
        <v>7.7569982687842251E-2</v>
      </c>
      <c r="D1486" s="58" t="s">
        <v>52</v>
      </c>
      <c r="E1486">
        <v>-99</v>
      </c>
      <c r="F1486" t="s">
        <v>61</v>
      </c>
      <c r="G1486" t="s">
        <v>845</v>
      </c>
      <c r="H1486" t="s">
        <v>48</v>
      </c>
    </row>
    <row r="1487" spans="1:8" x14ac:dyDescent="0.25">
      <c r="A1487" s="61">
        <v>95852</v>
      </c>
      <c r="B1487">
        <v>3472</v>
      </c>
      <c r="C1487">
        <v>2.1020620284995094E-2</v>
      </c>
      <c r="D1487" s="58" t="s">
        <v>52</v>
      </c>
      <c r="E1487">
        <v>-99</v>
      </c>
      <c r="F1487" t="s">
        <v>61</v>
      </c>
      <c r="G1487" t="s">
        <v>845</v>
      </c>
      <c r="H1487" t="s">
        <v>48</v>
      </c>
    </row>
    <row r="1488" spans="1:8" x14ac:dyDescent="0.25">
      <c r="A1488" s="61">
        <v>95852</v>
      </c>
      <c r="B1488">
        <v>2426</v>
      </c>
      <c r="C1488">
        <v>0.25792172614466996</v>
      </c>
      <c r="D1488" s="58" t="s">
        <v>52</v>
      </c>
      <c r="E1488">
        <v>-99</v>
      </c>
      <c r="F1488" t="s">
        <v>61</v>
      </c>
      <c r="G1488" t="s">
        <v>845</v>
      </c>
      <c r="H1488" t="s">
        <v>48</v>
      </c>
    </row>
    <row r="1489" spans="1:8" x14ac:dyDescent="0.25">
      <c r="A1489" s="61">
        <v>95852</v>
      </c>
      <c r="B1489">
        <v>3368</v>
      </c>
      <c r="C1489">
        <v>1.1160743184520951</v>
      </c>
      <c r="D1489" s="58" t="s">
        <v>52</v>
      </c>
      <c r="E1489">
        <v>-99</v>
      </c>
      <c r="F1489" t="s">
        <v>61</v>
      </c>
      <c r="G1489" t="s">
        <v>845</v>
      </c>
      <c r="H1489" t="s">
        <v>48</v>
      </c>
    </row>
    <row r="1490" spans="1:8" x14ac:dyDescent="0.25">
      <c r="A1490" s="61">
        <v>95852</v>
      </c>
      <c r="B1490">
        <v>3473</v>
      </c>
      <c r="C1490">
        <v>0.25834166517894203</v>
      </c>
      <c r="D1490" s="58" t="s">
        <v>52</v>
      </c>
      <c r="E1490">
        <v>-99</v>
      </c>
      <c r="F1490" t="s">
        <v>61</v>
      </c>
      <c r="G1490" t="s">
        <v>845</v>
      </c>
      <c r="H1490" t="s">
        <v>48</v>
      </c>
    </row>
    <row r="1491" spans="1:8" x14ac:dyDescent="0.25">
      <c r="A1491" s="61">
        <v>95852</v>
      </c>
      <c r="B1491">
        <v>847</v>
      </c>
      <c r="C1491">
        <v>4.6901767729720663E-2</v>
      </c>
      <c r="D1491" s="58" t="s">
        <v>52</v>
      </c>
      <c r="E1491">
        <v>-99</v>
      </c>
      <c r="F1491" t="s">
        <v>61</v>
      </c>
      <c r="G1491" t="s">
        <v>845</v>
      </c>
      <c r="H1491" t="s">
        <v>48</v>
      </c>
    </row>
    <row r="1492" spans="1:8" x14ac:dyDescent="0.25">
      <c r="A1492" s="61">
        <v>95852</v>
      </c>
      <c r="B1492">
        <v>330</v>
      </c>
      <c r="C1492">
        <v>1.2230199944123947</v>
      </c>
      <c r="D1492" s="58" t="s">
        <v>52</v>
      </c>
      <c r="E1492">
        <v>-99</v>
      </c>
      <c r="F1492" t="s">
        <v>61</v>
      </c>
      <c r="G1492" t="s">
        <v>845</v>
      </c>
      <c r="H1492" t="s">
        <v>48</v>
      </c>
    </row>
    <row r="1493" spans="1:8" x14ac:dyDescent="0.25">
      <c r="A1493" s="61">
        <v>95852</v>
      </c>
      <c r="B1493">
        <v>3401</v>
      </c>
      <c r="C1493">
        <v>0.12490123208153926</v>
      </c>
      <c r="D1493" s="58" t="s">
        <v>52</v>
      </c>
      <c r="E1493">
        <v>-99</v>
      </c>
      <c r="F1493" t="s">
        <v>61</v>
      </c>
      <c r="G1493" t="s">
        <v>845</v>
      </c>
      <c r="H1493" t="s">
        <v>48</v>
      </c>
    </row>
    <row r="1494" spans="1:8" x14ac:dyDescent="0.25">
      <c r="A1494" s="61">
        <v>95852</v>
      </c>
      <c r="B1494">
        <v>969</v>
      </c>
      <c r="C1494">
        <v>0.18528177230781004</v>
      </c>
      <c r="D1494" s="58" t="s">
        <v>52</v>
      </c>
      <c r="E1494">
        <v>-99</v>
      </c>
      <c r="F1494" t="s">
        <v>61</v>
      </c>
      <c r="G1494" t="s">
        <v>845</v>
      </c>
      <c r="H1494" t="s">
        <v>48</v>
      </c>
    </row>
    <row r="1495" spans="1:8" x14ac:dyDescent="0.25">
      <c r="A1495" s="61">
        <v>95852</v>
      </c>
      <c r="B1495">
        <v>2758</v>
      </c>
      <c r="C1495">
        <v>2.6213615671670427E-2</v>
      </c>
      <c r="D1495" s="58" t="s">
        <v>52</v>
      </c>
      <c r="E1495">
        <v>-99</v>
      </c>
      <c r="F1495" t="s">
        <v>61</v>
      </c>
      <c r="G1495" t="s">
        <v>845</v>
      </c>
      <c r="H1495" t="s">
        <v>48</v>
      </c>
    </row>
    <row r="1496" spans="1:8" x14ac:dyDescent="0.25">
      <c r="A1496" s="61">
        <v>95852</v>
      </c>
      <c r="B1496">
        <v>2332</v>
      </c>
      <c r="C1496">
        <v>7.4980688472755047E-2</v>
      </c>
      <c r="D1496" s="58" t="s">
        <v>52</v>
      </c>
      <c r="E1496">
        <v>-99</v>
      </c>
      <c r="F1496" t="s">
        <v>61</v>
      </c>
      <c r="G1496" t="s">
        <v>845</v>
      </c>
      <c r="H1496" t="s">
        <v>48</v>
      </c>
    </row>
    <row r="1497" spans="1:8" x14ac:dyDescent="0.25">
      <c r="A1497" s="61">
        <v>95852</v>
      </c>
      <c r="B1497">
        <v>997</v>
      </c>
      <c r="C1497">
        <v>6.1525224373686835E-3</v>
      </c>
      <c r="D1497" s="58" t="s">
        <v>52</v>
      </c>
      <c r="E1497">
        <v>-99</v>
      </c>
      <c r="F1497" t="s">
        <v>61</v>
      </c>
      <c r="G1497" t="s">
        <v>845</v>
      </c>
      <c r="H1497" t="s">
        <v>48</v>
      </c>
    </row>
    <row r="1498" spans="1:8" x14ac:dyDescent="0.25">
      <c r="A1498" s="61">
        <v>95852</v>
      </c>
      <c r="B1498">
        <v>3474</v>
      </c>
      <c r="C1498">
        <v>1.6429313229988297E-2</v>
      </c>
      <c r="D1498" s="58" t="s">
        <v>52</v>
      </c>
      <c r="E1498">
        <v>-99</v>
      </c>
      <c r="F1498" t="s">
        <v>61</v>
      </c>
      <c r="G1498" t="s">
        <v>845</v>
      </c>
      <c r="H1498" t="s">
        <v>48</v>
      </c>
    </row>
    <row r="1499" spans="1:8" x14ac:dyDescent="0.25">
      <c r="A1499" s="61">
        <v>95852</v>
      </c>
      <c r="B1499">
        <v>935</v>
      </c>
      <c r="C1499">
        <v>0.19341141204762827</v>
      </c>
      <c r="D1499" s="58" t="s">
        <v>52</v>
      </c>
      <c r="E1499">
        <v>-99</v>
      </c>
      <c r="F1499" t="s">
        <v>61</v>
      </c>
      <c r="G1499" t="s">
        <v>845</v>
      </c>
      <c r="H1499" t="s">
        <v>48</v>
      </c>
    </row>
    <row r="1500" spans="1:8" x14ac:dyDescent="0.25">
      <c r="A1500" s="61">
        <v>95852</v>
      </c>
      <c r="B1500">
        <v>3367</v>
      </c>
      <c r="C1500">
        <v>0.31367372683247108</v>
      </c>
      <c r="D1500" s="58" t="s">
        <v>52</v>
      </c>
      <c r="E1500">
        <v>-99</v>
      </c>
      <c r="F1500" t="s">
        <v>61</v>
      </c>
      <c r="G1500" t="s">
        <v>845</v>
      </c>
      <c r="H1500" t="s">
        <v>48</v>
      </c>
    </row>
    <row r="1501" spans="1:8" x14ac:dyDescent="0.25">
      <c r="A1501" s="61">
        <v>95852</v>
      </c>
      <c r="B1501">
        <v>3357</v>
      </c>
      <c r="C1501">
        <v>6.0335146439427542E-2</v>
      </c>
      <c r="D1501" s="58" t="s">
        <v>52</v>
      </c>
      <c r="E1501">
        <v>-99</v>
      </c>
      <c r="F1501" t="s">
        <v>61</v>
      </c>
      <c r="G1501" t="s">
        <v>845</v>
      </c>
      <c r="H1501" t="s">
        <v>48</v>
      </c>
    </row>
    <row r="1502" spans="1:8" x14ac:dyDescent="0.25">
      <c r="A1502" s="61">
        <v>95852</v>
      </c>
      <c r="B1502">
        <v>3475</v>
      </c>
      <c r="C1502">
        <v>4.887401674741854E-3</v>
      </c>
      <c r="D1502" s="58" t="s">
        <v>52</v>
      </c>
      <c r="E1502">
        <v>-99</v>
      </c>
      <c r="F1502" t="s">
        <v>61</v>
      </c>
      <c r="G1502" t="s">
        <v>845</v>
      </c>
      <c r="H1502" t="s">
        <v>48</v>
      </c>
    </row>
    <row r="1503" spans="1:8" x14ac:dyDescent="0.25">
      <c r="A1503" s="61">
        <v>95852</v>
      </c>
      <c r="B1503">
        <v>3366</v>
      </c>
      <c r="C1503">
        <v>2.226077822491548E-2</v>
      </c>
      <c r="D1503" s="58" t="s">
        <v>52</v>
      </c>
      <c r="E1503">
        <v>-99</v>
      </c>
      <c r="F1503" t="s">
        <v>61</v>
      </c>
      <c r="G1503" t="s">
        <v>845</v>
      </c>
      <c r="H1503" t="s">
        <v>48</v>
      </c>
    </row>
    <row r="1504" spans="1:8" x14ac:dyDescent="0.25">
      <c r="A1504" s="61">
        <v>95852</v>
      </c>
      <c r="B1504">
        <v>3040</v>
      </c>
      <c r="C1504">
        <v>9.5750849360118365E-2</v>
      </c>
      <c r="D1504" s="58" t="s">
        <v>52</v>
      </c>
      <c r="E1504">
        <v>-99</v>
      </c>
      <c r="F1504" t="s">
        <v>61</v>
      </c>
      <c r="G1504" t="s">
        <v>845</v>
      </c>
      <c r="H1504" t="s">
        <v>48</v>
      </c>
    </row>
    <row r="1505" spans="1:8" x14ac:dyDescent="0.25">
      <c r="A1505" s="61">
        <v>95853</v>
      </c>
      <c r="B1505">
        <v>529</v>
      </c>
      <c r="C1505">
        <v>9.1928755459912566</v>
      </c>
      <c r="D1505" s="58" t="s">
        <v>52</v>
      </c>
      <c r="E1505">
        <v>-99</v>
      </c>
      <c r="F1505" t="s">
        <v>61</v>
      </c>
      <c r="G1505" t="s">
        <v>845</v>
      </c>
      <c r="H1505" t="s">
        <v>48</v>
      </c>
    </row>
    <row r="1506" spans="1:8" x14ac:dyDescent="0.25">
      <c r="A1506" s="61">
        <v>95853</v>
      </c>
      <c r="B1506">
        <v>3360</v>
      </c>
      <c r="C1506">
        <v>4.4597915988451267E-2</v>
      </c>
      <c r="D1506" s="58" t="s">
        <v>52</v>
      </c>
      <c r="E1506">
        <v>-99</v>
      </c>
      <c r="F1506" t="s">
        <v>61</v>
      </c>
      <c r="G1506" t="s">
        <v>845</v>
      </c>
      <c r="H1506" t="s">
        <v>48</v>
      </c>
    </row>
    <row r="1507" spans="1:8" x14ac:dyDescent="0.25">
      <c r="A1507" s="61">
        <v>95853</v>
      </c>
      <c r="B1507">
        <v>282</v>
      </c>
      <c r="C1507">
        <v>1.4003627814821447</v>
      </c>
      <c r="D1507" s="58" t="s">
        <v>52</v>
      </c>
      <c r="E1507">
        <v>-99</v>
      </c>
      <c r="F1507" t="s">
        <v>61</v>
      </c>
      <c r="G1507" t="s">
        <v>845</v>
      </c>
      <c r="H1507" t="s">
        <v>48</v>
      </c>
    </row>
    <row r="1508" spans="1:8" x14ac:dyDescent="0.25">
      <c r="A1508" s="61">
        <v>95853</v>
      </c>
      <c r="B1508">
        <v>2999</v>
      </c>
      <c r="C1508">
        <v>0.72298639930327369</v>
      </c>
      <c r="D1508" s="58" t="s">
        <v>52</v>
      </c>
      <c r="E1508">
        <v>-99</v>
      </c>
      <c r="F1508" t="s">
        <v>61</v>
      </c>
      <c r="G1508" t="s">
        <v>845</v>
      </c>
      <c r="H1508" t="s">
        <v>48</v>
      </c>
    </row>
    <row r="1509" spans="1:8" x14ac:dyDescent="0.25">
      <c r="A1509" s="61">
        <v>95853</v>
      </c>
      <c r="B1509">
        <v>452</v>
      </c>
      <c r="C1509">
        <v>2.1114200659517146</v>
      </c>
      <c r="D1509" s="58" t="s">
        <v>52</v>
      </c>
      <c r="E1509">
        <v>-99</v>
      </c>
      <c r="F1509" t="s">
        <v>61</v>
      </c>
      <c r="G1509" t="s">
        <v>845</v>
      </c>
      <c r="H1509" t="s">
        <v>48</v>
      </c>
    </row>
    <row r="1510" spans="1:8" x14ac:dyDescent="0.25">
      <c r="A1510" s="61">
        <v>95853</v>
      </c>
      <c r="B1510">
        <v>3417</v>
      </c>
      <c r="C1510">
        <v>7.9894027079556408E-4</v>
      </c>
      <c r="D1510" s="58" t="s">
        <v>52</v>
      </c>
      <c r="E1510">
        <v>-99</v>
      </c>
      <c r="F1510" t="s">
        <v>61</v>
      </c>
      <c r="G1510" t="s">
        <v>845</v>
      </c>
      <c r="H1510" t="s">
        <v>48</v>
      </c>
    </row>
    <row r="1511" spans="1:8" x14ac:dyDescent="0.25">
      <c r="A1511" s="61">
        <v>95853</v>
      </c>
      <c r="B1511">
        <v>465</v>
      </c>
      <c r="C1511">
        <v>6.774927908273412</v>
      </c>
      <c r="D1511" s="58" t="s">
        <v>52</v>
      </c>
      <c r="E1511">
        <v>-99</v>
      </c>
      <c r="F1511" t="s">
        <v>61</v>
      </c>
      <c r="G1511" t="s">
        <v>845</v>
      </c>
      <c r="H1511" t="s">
        <v>48</v>
      </c>
    </row>
    <row r="1512" spans="1:8" x14ac:dyDescent="0.25">
      <c r="A1512" s="61">
        <v>95853</v>
      </c>
      <c r="B1512">
        <v>531</v>
      </c>
      <c r="C1512">
        <v>4.8440964589817348</v>
      </c>
      <c r="D1512" s="58" t="s">
        <v>52</v>
      </c>
      <c r="E1512">
        <v>-99</v>
      </c>
      <c r="F1512" t="s">
        <v>61</v>
      </c>
      <c r="G1512" t="s">
        <v>845</v>
      </c>
      <c r="H1512" t="s">
        <v>48</v>
      </c>
    </row>
    <row r="1513" spans="1:8" x14ac:dyDescent="0.25">
      <c r="A1513" s="61">
        <v>95853</v>
      </c>
      <c r="B1513">
        <v>42</v>
      </c>
      <c r="C1513">
        <v>0.28379541573988409</v>
      </c>
      <c r="D1513" s="58" t="s">
        <v>52</v>
      </c>
      <c r="E1513">
        <v>-99</v>
      </c>
      <c r="F1513" t="s">
        <v>61</v>
      </c>
      <c r="G1513" t="s">
        <v>845</v>
      </c>
      <c r="H1513" t="s">
        <v>48</v>
      </c>
    </row>
    <row r="1514" spans="1:8" x14ac:dyDescent="0.25">
      <c r="A1514" s="61">
        <v>95853</v>
      </c>
      <c r="B1514">
        <v>1902</v>
      </c>
      <c r="C1514">
        <v>0.24439718582860803</v>
      </c>
      <c r="D1514" s="58" t="s">
        <v>52</v>
      </c>
      <c r="E1514">
        <v>-99</v>
      </c>
      <c r="F1514" t="s">
        <v>61</v>
      </c>
      <c r="G1514" t="s">
        <v>845</v>
      </c>
      <c r="H1514" t="s">
        <v>48</v>
      </c>
    </row>
    <row r="1515" spans="1:8" x14ac:dyDescent="0.25">
      <c r="A1515" s="61">
        <v>95853</v>
      </c>
      <c r="B1515">
        <v>678</v>
      </c>
      <c r="C1515">
        <v>1.7485022461735618</v>
      </c>
      <c r="D1515" s="58" t="s">
        <v>52</v>
      </c>
      <c r="E1515">
        <v>-99</v>
      </c>
      <c r="F1515" t="s">
        <v>61</v>
      </c>
      <c r="G1515" t="s">
        <v>845</v>
      </c>
      <c r="H1515" t="s">
        <v>48</v>
      </c>
    </row>
    <row r="1516" spans="1:8" x14ac:dyDescent="0.25">
      <c r="A1516" s="61">
        <v>95853</v>
      </c>
      <c r="B1516">
        <v>498</v>
      </c>
      <c r="C1516">
        <v>2.9213470958552716</v>
      </c>
      <c r="D1516" s="58" t="s">
        <v>52</v>
      </c>
      <c r="E1516">
        <v>-99</v>
      </c>
      <c r="F1516" t="s">
        <v>61</v>
      </c>
      <c r="G1516" t="s">
        <v>845</v>
      </c>
      <c r="H1516" t="s">
        <v>48</v>
      </c>
    </row>
    <row r="1517" spans="1:8" x14ac:dyDescent="0.25">
      <c r="A1517" s="61">
        <v>95853</v>
      </c>
      <c r="B1517">
        <v>3418</v>
      </c>
      <c r="C1517">
        <v>7.8037364569147139E-3</v>
      </c>
      <c r="D1517" s="58" t="s">
        <v>52</v>
      </c>
      <c r="E1517">
        <v>-99</v>
      </c>
      <c r="F1517" t="s">
        <v>61</v>
      </c>
      <c r="G1517" t="s">
        <v>845</v>
      </c>
      <c r="H1517" t="s">
        <v>48</v>
      </c>
    </row>
    <row r="1518" spans="1:8" x14ac:dyDescent="0.25">
      <c r="A1518" s="61">
        <v>95853</v>
      </c>
      <c r="B1518">
        <v>279</v>
      </c>
      <c r="C1518">
        <v>2.6994611253332019</v>
      </c>
      <c r="D1518" s="58" t="s">
        <v>52</v>
      </c>
      <c r="E1518">
        <v>-99</v>
      </c>
      <c r="F1518" t="s">
        <v>61</v>
      </c>
      <c r="G1518" t="s">
        <v>845</v>
      </c>
      <c r="H1518" t="s">
        <v>48</v>
      </c>
    </row>
    <row r="1519" spans="1:8" x14ac:dyDescent="0.25">
      <c r="A1519" s="61">
        <v>95853</v>
      </c>
      <c r="B1519">
        <v>3073</v>
      </c>
      <c r="C1519">
        <v>2.2340039160597649E-2</v>
      </c>
      <c r="D1519" s="58" t="s">
        <v>52</v>
      </c>
      <c r="E1519">
        <v>-99</v>
      </c>
      <c r="F1519" t="s">
        <v>61</v>
      </c>
      <c r="G1519" t="s">
        <v>845</v>
      </c>
      <c r="H1519" t="s">
        <v>48</v>
      </c>
    </row>
    <row r="1520" spans="1:8" x14ac:dyDescent="0.25">
      <c r="A1520" s="61">
        <v>95853</v>
      </c>
      <c r="B1520">
        <v>2085</v>
      </c>
      <c r="C1520">
        <v>2.2932060287103021E-5</v>
      </c>
      <c r="D1520" s="58" t="s">
        <v>52</v>
      </c>
      <c r="E1520">
        <v>-99</v>
      </c>
      <c r="F1520" t="s">
        <v>61</v>
      </c>
      <c r="G1520" t="s">
        <v>845</v>
      </c>
      <c r="H1520" t="s">
        <v>48</v>
      </c>
    </row>
    <row r="1521" spans="1:8" x14ac:dyDescent="0.25">
      <c r="A1521" s="61">
        <v>95853</v>
      </c>
      <c r="B1521">
        <v>466</v>
      </c>
      <c r="C1521">
        <v>1.203532386726033</v>
      </c>
      <c r="D1521" s="58" t="s">
        <v>52</v>
      </c>
      <c r="E1521">
        <v>-99</v>
      </c>
      <c r="F1521" t="s">
        <v>61</v>
      </c>
      <c r="G1521" t="s">
        <v>845</v>
      </c>
      <c r="H1521" t="s">
        <v>48</v>
      </c>
    </row>
    <row r="1522" spans="1:8" x14ac:dyDescent="0.25">
      <c r="A1522" s="61">
        <v>95853</v>
      </c>
      <c r="B1522">
        <v>442</v>
      </c>
      <c r="C1522">
        <v>1.2447299617465189E-2</v>
      </c>
      <c r="D1522" s="58" t="s">
        <v>52</v>
      </c>
      <c r="E1522">
        <v>-99</v>
      </c>
      <c r="F1522" t="s">
        <v>61</v>
      </c>
      <c r="G1522" t="s">
        <v>845</v>
      </c>
      <c r="H1522" t="s">
        <v>48</v>
      </c>
    </row>
    <row r="1523" spans="1:8" x14ac:dyDescent="0.25">
      <c r="A1523" s="61">
        <v>95853</v>
      </c>
      <c r="B1523">
        <v>540</v>
      </c>
      <c r="C1523">
        <v>2.8343842921790895E-2</v>
      </c>
      <c r="D1523" s="58" t="s">
        <v>52</v>
      </c>
      <c r="E1523">
        <v>-99</v>
      </c>
      <c r="F1523" t="s">
        <v>61</v>
      </c>
      <c r="G1523" t="s">
        <v>845</v>
      </c>
      <c r="H1523" t="s">
        <v>48</v>
      </c>
    </row>
    <row r="1524" spans="1:8" x14ac:dyDescent="0.25">
      <c r="A1524" s="61">
        <v>95853</v>
      </c>
      <c r="B1524">
        <v>3309</v>
      </c>
      <c r="C1524">
        <v>1.2524351056214483E-3</v>
      </c>
      <c r="D1524" s="58" t="s">
        <v>52</v>
      </c>
      <c r="E1524">
        <v>-99</v>
      </c>
      <c r="F1524" t="s">
        <v>61</v>
      </c>
      <c r="G1524" t="s">
        <v>845</v>
      </c>
      <c r="H1524" t="s">
        <v>48</v>
      </c>
    </row>
    <row r="1525" spans="1:8" x14ac:dyDescent="0.25">
      <c r="A1525" s="61">
        <v>95853</v>
      </c>
      <c r="B1525">
        <v>3419</v>
      </c>
      <c r="C1525">
        <v>4.9557157230576921E-3</v>
      </c>
      <c r="D1525" s="58" t="s">
        <v>52</v>
      </c>
      <c r="E1525">
        <v>-99</v>
      </c>
      <c r="F1525" t="s">
        <v>61</v>
      </c>
      <c r="G1525" t="s">
        <v>845</v>
      </c>
      <c r="H1525" t="s">
        <v>48</v>
      </c>
    </row>
    <row r="1526" spans="1:8" x14ac:dyDescent="0.25">
      <c r="A1526" s="61">
        <v>95853</v>
      </c>
      <c r="B1526">
        <v>770</v>
      </c>
      <c r="C1526">
        <v>0.21788262166849104</v>
      </c>
      <c r="D1526" s="58" t="s">
        <v>52</v>
      </c>
      <c r="E1526">
        <v>-99</v>
      </c>
      <c r="F1526" t="s">
        <v>61</v>
      </c>
      <c r="G1526" t="s">
        <v>845</v>
      </c>
      <c r="H1526" t="s">
        <v>48</v>
      </c>
    </row>
    <row r="1527" spans="1:8" x14ac:dyDescent="0.25">
      <c r="A1527" s="61">
        <v>95853</v>
      </c>
      <c r="B1527">
        <v>285</v>
      </c>
      <c r="C1527">
        <v>7.5665965188278742E-2</v>
      </c>
      <c r="D1527" s="58" t="s">
        <v>52</v>
      </c>
      <c r="E1527">
        <v>-99</v>
      </c>
      <c r="F1527" t="s">
        <v>61</v>
      </c>
      <c r="G1527" t="s">
        <v>845</v>
      </c>
      <c r="H1527" t="s">
        <v>48</v>
      </c>
    </row>
    <row r="1528" spans="1:8" x14ac:dyDescent="0.25">
      <c r="A1528" s="61">
        <v>95853</v>
      </c>
      <c r="B1528">
        <v>3420</v>
      </c>
      <c r="C1528">
        <v>9.9476511655965272E-2</v>
      </c>
      <c r="D1528" s="58" t="s">
        <v>52</v>
      </c>
      <c r="E1528">
        <v>-99</v>
      </c>
      <c r="F1528" t="s">
        <v>61</v>
      </c>
      <c r="G1528" t="s">
        <v>845</v>
      </c>
      <c r="H1528" t="s">
        <v>48</v>
      </c>
    </row>
    <row r="1529" spans="1:8" x14ac:dyDescent="0.25">
      <c r="A1529" s="61">
        <v>95853</v>
      </c>
      <c r="B1529">
        <v>46</v>
      </c>
      <c r="C1529">
        <v>1.0467787180037089</v>
      </c>
      <c r="D1529" s="58" t="s">
        <v>52</v>
      </c>
      <c r="E1529">
        <v>-99</v>
      </c>
      <c r="F1529" t="s">
        <v>61</v>
      </c>
      <c r="G1529" t="s">
        <v>845</v>
      </c>
      <c r="H1529" t="s">
        <v>48</v>
      </c>
    </row>
    <row r="1530" spans="1:8" x14ac:dyDescent="0.25">
      <c r="A1530" s="61">
        <v>95853</v>
      </c>
      <c r="B1530">
        <v>3007</v>
      </c>
      <c r="C1530">
        <v>2.8907815107283932E-2</v>
      </c>
      <c r="D1530" s="58" t="s">
        <v>52</v>
      </c>
      <c r="E1530">
        <v>-99</v>
      </c>
      <c r="F1530" t="s">
        <v>61</v>
      </c>
      <c r="G1530" t="s">
        <v>845</v>
      </c>
      <c r="H1530" t="s">
        <v>48</v>
      </c>
    </row>
    <row r="1531" spans="1:8" x14ac:dyDescent="0.25">
      <c r="A1531" s="61">
        <v>95853</v>
      </c>
      <c r="B1531">
        <v>283</v>
      </c>
      <c r="C1531">
        <v>3.0858713190264271</v>
      </c>
      <c r="D1531" s="58" t="s">
        <v>52</v>
      </c>
      <c r="E1531">
        <v>-99</v>
      </c>
      <c r="F1531" t="s">
        <v>61</v>
      </c>
      <c r="G1531" t="s">
        <v>845</v>
      </c>
      <c r="H1531" t="s">
        <v>48</v>
      </c>
    </row>
    <row r="1532" spans="1:8" x14ac:dyDescent="0.25">
      <c r="A1532" s="61">
        <v>95853</v>
      </c>
      <c r="B1532">
        <v>2120</v>
      </c>
      <c r="C1532">
        <v>0.51669253575343554</v>
      </c>
      <c r="D1532" s="58" t="s">
        <v>52</v>
      </c>
      <c r="E1532">
        <v>-99</v>
      </c>
      <c r="F1532" t="s">
        <v>61</v>
      </c>
      <c r="G1532" t="s">
        <v>845</v>
      </c>
      <c r="H1532" t="s">
        <v>48</v>
      </c>
    </row>
    <row r="1533" spans="1:8" x14ac:dyDescent="0.25">
      <c r="A1533" s="61">
        <v>95853</v>
      </c>
      <c r="B1533">
        <v>3421</v>
      </c>
      <c r="C1533">
        <v>3.1577896907050852E-2</v>
      </c>
      <c r="D1533" s="58" t="s">
        <v>52</v>
      </c>
      <c r="E1533">
        <v>-99</v>
      </c>
      <c r="F1533" t="s">
        <v>61</v>
      </c>
      <c r="G1533" t="s">
        <v>845</v>
      </c>
      <c r="H1533" t="s">
        <v>48</v>
      </c>
    </row>
    <row r="1534" spans="1:8" x14ac:dyDescent="0.25">
      <c r="A1534" s="61">
        <v>95853</v>
      </c>
      <c r="B1534">
        <v>3422</v>
      </c>
      <c r="C1534">
        <v>6.8178771562899245E-3</v>
      </c>
      <c r="D1534" s="58" t="s">
        <v>52</v>
      </c>
      <c r="E1534">
        <v>-99</v>
      </c>
      <c r="F1534" t="s">
        <v>61</v>
      </c>
      <c r="G1534" t="s">
        <v>845</v>
      </c>
      <c r="H1534" t="s">
        <v>48</v>
      </c>
    </row>
    <row r="1535" spans="1:8" x14ac:dyDescent="0.25">
      <c r="A1535" s="61">
        <v>95853</v>
      </c>
      <c r="B1535">
        <v>839</v>
      </c>
      <c r="C1535">
        <v>0.84707025799589664</v>
      </c>
      <c r="D1535" s="58" t="s">
        <v>52</v>
      </c>
      <c r="E1535">
        <v>-99</v>
      </c>
      <c r="F1535" t="s">
        <v>61</v>
      </c>
      <c r="G1535" t="s">
        <v>845</v>
      </c>
      <c r="H1535" t="s">
        <v>48</v>
      </c>
    </row>
    <row r="1536" spans="1:8" x14ac:dyDescent="0.25">
      <c r="A1536" s="61">
        <v>95853</v>
      </c>
      <c r="B1536">
        <v>281</v>
      </c>
      <c r="C1536">
        <v>1.3233224292707995</v>
      </c>
      <c r="D1536" s="58" t="s">
        <v>52</v>
      </c>
      <c r="E1536">
        <v>-99</v>
      </c>
      <c r="F1536" t="s">
        <v>61</v>
      </c>
      <c r="G1536" t="s">
        <v>845</v>
      </c>
      <c r="H1536" t="s">
        <v>48</v>
      </c>
    </row>
    <row r="1537" spans="1:8" x14ac:dyDescent="0.25">
      <c r="A1537" s="61">
        <v>95853</v>
      </c>
      <c r="B1537">
        <v>2941</v>
      </c>
      <c r="C1537">
        <v>8.0182609662382887E-2</v>
      </c>
      <c r="D1537" s="58" t="s">
        <v>52</v>
      </c>
      <c r="E1537">
        <v>-99</v>
      </c>
      <c r="F1537" t="s">
        <v>61</v>
      </c>
      <c r="G1537" t="s">
        <v>845</v>
      </c>
      <c r="H1537" t="s">
        <v>48</v>
      </c>
    </row>
    <row r="1538" spans="1:8" x14ac:dyDescent="0.25">
      <c r="A1538" s="61">
        <v>95853</v>
      </c>
      <c r="B1538">
        <v>2264</v>
      </c>
      <c r="C1538">
        <v>4.7555926265305665E-3</v>
      </c>
      <c r="D1538" s="58" t="s">
        <v>52</v>
      </c>
      <c r="E1538">
        <v>-99</v>
      </c>
      <c r="F1538" t="s">
        <v>61</v>
      </c>
      <c r="G1538" t="s">
        <v>845</v>
      </c>
      <c r="H1538" t="s">
        <v>48</v>
      </c>
    </row>
    <row r="1539" spans="1:8" x14ac:dyDescent="0.25">
      <c r="A1539" s="61">
        <v>95853</v>
      </c>
      <c r="B1539">
        <v>3403</v>
      </c>
      <c r="C1539">
        <v>0.20284428615818534</v>
      </c>
      <c r="D1539" s="58" t="s">
        <v>52</v>
      </c>
      <c r="E1539">
        <v>-99</v>
      </c>
      <c r="F1539" t="s">
        <v>61</v>
      </c>
      <c r="G1539" t="s">
        <v>845</v>
      </c>
      <c r="H1539" t="s">
        <v>48</v>
      </c>
    </row>
    <row r="1540" spans="1:8" x14ac:dyDescent="0.25">
      <c r="A1540" s="61">
        <v>95853</v>
      </c>
      <c r="B1540">
        <v>280</v>
      </c>
      <c r="C1540">
        <v>10.511590091475716</v>
      </c>
      <c r="D1540" s="58" t="s">
        <v>52</v>
      </c>
      <c r="E1540">
        <v>-99</v>
      </c>
      <c r="F1540" t="s">
        <v>61</v>
      </c>
      <c r="G1540" t="s">
        <v>845</v>
      </c>
      <c r="H1540" t="s">
        <v>48</v>
      </c>
    </row>
    <row r="1541" spans="1:8" x14ac:dyDescent="0.25">
      <c r="A1541" s="61">
        <v>95853</v>
      </c>
      <c r="B1541">
        <v>614</v>
      </c>
      <c r="C1541">
        <v>0.31406720761109969</v>
      </c>
      <c r="D1541" s="58" t="s">
        <v>52</v>
      </c>
      <c r="E1541">
        <v>-99</v>
      </c>
      <c r="F1541" t="s">
        <v>61</v>
      </c>
      <c r="G1541" t="s">
        <v>845</v>
      </c>
      <c r="H1541" t="s">
        <v>48</v>
      </c>
    </row>
    <row r="1542" spans="1:8" x14ac:dyDescent="0.25">
      <c r="A1542" s="61">
        <v>95853</v>
      </c>
      <c r="B1542">
        <v>421</v>
      </c>
      <c r="C1542">
        <v>6.3226525926219765E-3</v>
      </c>
      <c r="D1542" s="58" t="s">
        <v>52</v>
      </c>
      <c r="E1542">
        <v>-99</v>
      </c>
      <c r="F1542" t="s">
        <v>61</v>
      </c>
      <c r="G1542" t="s">
        <v>845</v>
      </c>
      <c r="H1542" t="s">
        <v>48</v>
      </c>
    </row>
    <row r="1543" spans="1:8" x14ac:dyDescent="0.25">
      <c r="A1543" s="61">
        <v>95853</v>
      </c>
      <c r="B1543">
        <v>3423</v>
      </c>
      <c r="C1543">
        <v>1.3703515232527431E-3</v>
      </c>
      <c r="D1543" s="58" t="s">
        <v>52</v>
      </c>
      <c r="E1543">
        <v>-99</v>
      </c>
      <c r="F1543" t="s">
        <v>61</v>
      </c>
      <c r="G1543" t="s">
        <v>845</v>
      </c>
      <c r="H1543" t="s">
        <v>48</v>
      </c>
    </row>
    <row r="1544" spans="1:8" x14ac:dyDescent="0.25">
      <c r="A1544" s="61">
        <v>95853</v>
      </c>
      <c r="B1544">
        <v>48</v>
      </c>
      <c r="C1544">
        <v>0.10420891124510538</v>
      </c>
      <c r="D1544" s="58" t="s">
        <v>52</v>
      </c>
      <c r="E1544">
        <v>-99</v>
      </c>
      <c r="F1544" t="s">
        <v>61</v>
      </c>
      <c r="G1544" t="s">
        <v>845</v>
      </c>
      <c r="H1544" t="s">
        <v>48</v>
      </c>
    </row>
    <row r="1545" spans="1:8" x14ac:dyDescent="0.25">
      <c r="A1545" s="61">
        <v>95853</v>
      </c>
      <c r="B1545">
        <v>3009</v>
      </c>
      <c r="C1545">
        <v>0.15935346187149088</v>
      </c>
      <c r="D1545" s="58" t="s">
        <v>52</v>
      </c>
      <c r="E1545">
        <v>-99</v>
      </c>
      <c r="F1545" t="s">
        <v>61</v>
      </c>
      <c r="G1545" t="s">
        <v>845</v>
      </c>
      <c r="H1545" t="s">
        <v>48</v>
      </c>
    </row>
    <row r="1546" spans="1:8" x14ac:dyDescent="0.25">
      <c r="A1546" s="61">
        <v>95853</v>
      </c>
      <c r="B1546">
        <v>3008</v>
      </c>
      <c r="C1546">
        <v>1.5244100545995344E-2</v>
      </c>
      <c r="D1546" s="58" t="s">
        <v>52</v>
      </c>
      <c r="E1546">
        <v>-99</v>
      </c>
      <c r="F1546" t="s">
        <v>61</v>
      </c>
      <c r="G1546" t="s">
        <v>845</v>
      </c>
      <c r="H1546" t="s">
        <v>48</v>
      </c>
    </row>
    <row r="1547" spans="1:8" x14ac:dyDescent="0.25">
      <c r="A1547" s="61">
        <v>95853</v>
      </c>
      <c r="B1547">
        <v>2640</v>
      </c>
      <c r="C1547">
        <v>1.3820777544419702</v>
      </c>
      <c r="D1547" s="58" t="s">
        <v>52</v>
      </c>
      <c r="E1547">
        <v>-99</v>
      </c>
      <c r="F1547" t="s">
        <v>61</v>
      </c>
      <c r="G1547" t="s">
        <v>845</v>
      </c>
      <c r="H1547" t="s">
        <v>48</v>
      </c>
    </row>
    <row r="1548" spans="1:8" x14ac:dyDescent="0.25">
      <c r="A1548" s="61">
        <v>95853</v>
      </c>
      <c r="B1548">
        <v>511</v>
      </c>
      <c r="C1548">
        <v>0.57754765121224894</v>
      </c>
      <c r="D1548" s="58" t="s">
        <v>52</v>
      </c>
      <c r="E1548">
        <v>-99</v>
      </c>
      <c r="F1548" t="s">
        <v>61</v>
      </c>
      <c r="G1548" t="s">
        <v>845</v>
      </c>
      <c r="H1548" t="s">
        <v>48</v>
      </c>
    </row>
    <row r="1549" spans="1:8" x14ac:dyDescent="0.25">
      <c r="A1549" s="61">
        <v>95853</v>
      </c>
      <c r="B1549">
        <v>3371</v>
      </c>
      <c r="C1549">
        <v>0.78629029485188173</v>
      </c>
      <c r="D1549" s="58" t="s">
        <v>52</v>
      </c>
      <c r="E1549">
        <v>-99</v>
      </c>
      <c r="F1549" t="s">
        <v>61</v>
      </c>
      <c r="G1549" t="s">
        <v>845</v>
      </c>
      <c r="H1549" t="s">
        <v>48</v>
      </c>
    </row>
    <row r="1550" spans="1:8" x14ac:dyDescent="0.25">
      <c r="A1550" s="61">
        <v>95853</v>
      </c>
      <c r="B1550">
        <v>3424</v>
      </c>
      <c r="C1550">
        <v>2.5400921423085816E-2</v>
      </c>
      <c r="D1550" s="58" t="s">
        <v>52</v>
      </c>
      <c r="E1550">
        <v>-99</v>
      </c>
      <c r="F1550" t="s">
        <v>61</v>
      </c>
      <c r="G1550" t="s">
        <v>845</v>
      </c>
      <c r="H1550" t="s">
        <v>48</v>
      </c>
    </row>
    <row r="1551" spans="1:8" x14ac:dyDescent="0.25">
      <c r="A1551" s="61">
        <v>95853</v>
      </c>
      <c r="B1551">
        <v>3425</v>
      </c>
      <c r="C1551">
        <v>2.440535031521723E-2</v>
      </c>
      <c r="D1551" s="58" t="s">
        <v>52</v>
      </c>
      <c r="E1551">
        <v>-99</v>
      </c>
      <c r="F1551" t="s">
        <v>61</v>
      </c>
      <c r="G1551" t="s">
        <v>845</v>
      </c>
      <c r="H1551" t="s">
        <v>48</v>
      </c>
    </row>
    <row r="1552" spans="1:8" x14ac:dyDescent="0.25">
      <c r="A1552" s="61">
        <v>95853</v>
      </c>
      <c r="B1552">
        <v>2562</v>
      </c>
      <c r="C1552">
        <v>1.1549179178173052</v>
      </c>
      <c r="D1552" s="58" t="s">
        <v>52</v>
      </c>
      <c r="E1552">
        <v>-99</v>
      </c>
      <c r="F1552" t="s">
        <v>61</v>
      </c>
      <c r="G1552" t="s">
        <v>845</v>
      </c>
      <c r="H1552" t="s">
        <v>48</v>
      </c>
    </row>
    <row r="1553" spans="1:8" x14ac:dyDescent="0.25">
      <c r="A1553" s="61">
        <v>95853</v>
      </c>
      <c r="B1553">
        <v>2133</v>
      </c>
      <c r="C1553">
        <v>3.8337802556402643E-2</v>
      </c>
      <c r="D1553" s="58" t="s">
        <v>52</v>
      </c>
      <c r="E1553">
        <v>-99</v>
      </c>
      <c r="F1553" t="s">
        <v>61</v>
      </c>
      <c r="G1553" t="s">
        <v>845</v>
      </c>
      <c r="H1553" t="s">
        <v>48</v>
      </c>
    </row>
    <row r="1554" spans="1:8" x14ac:dyDescent="0.25">
      <c r="A1554" s="61">
        <v>95853</v>
      </c>
      <c r="B1554">
        <v>3426</v>
      </c>
      <c r="C1554">
        <v>2.5468327573819013E-3</v>
      </c>
      <c r="D1554" s="58" t="s">
        <v>52</v>
      </c>
      <c r="E1554">
        <v>-99</v>
      </c>
      <c r="F1554" t="s">
        <v>61</v>
      </c>
      <c r="G1554" t="s">
        <v>845</v>
      </c>
      <c r="H1554" t="s">
        <v>48</v>
      </c>
    </row>
    <row r="1555" spans="1:8" x14ac:dyDescent="0.25">
      <c r="A1555" s="61">
        <v>95853</v>
      </c>
      <c r="B1555">
        <v>1903</v>
      </c>
      <c r="C1555">
        <v>0.69795188795941998</v>
      </c>
      <c r="D1555" s="58" t="s">
        <v>52</v>
      </c>
      <c r="E1555">
        <v>-99</v>
      </c>
      <c r="F1555" t="s">
        <v>61</v>
      </c>
      <c r="G1555" t="s">
        <v>845</v>
      </c>
      <c r="H1555" t="s">
        <v>48</v>
      </c>
    </row>
    <row r="1556" spans="1:8" x14ac:dyDescent="0.25">
      <c r="A1556" s="61">
        <v>95853</v>
      </c>
      <c r="B1556">
        <v>536</v>
      </c>
      <c r="C1556">
        <v>0.34082789291369653</v>
      </c>
      <c r="D1556" s="58" t="s">
        <v>52</v>
      </c>
      <c r="E1556">
        <v>-99</v>
      </c>
      <c r="F1556" t="s">
        <v>61</v>
      </c>
      <c r="G1556" t="s">
        <v>845</v>
      </c>
      <c r="H1556" t="s">
        <v>48</v>
      </c>
    </row>
    <row r="1557" spans="1:8" x14ac:dyDescent="0.25">
      <c r="A1557" s="61">
        <v>95853</v>
      </c>
      <c r="B1557">
        <v>3427</v>
      </c>
      <c r="C1557">
        <v>7.023377223722576E-3</v>
      </c>
      <c r="D1557" s="58" t="s">
        <v>52</v>
      </c>
      <c r="E1557">
        <v>-99</v>
      </c>
      <c r="F1557" t="s">
        <v>61</v>
      </c>
      <c r="G1557" t="s">
        <v>845</v>
      </c>
      <c r="H1557" t="s">
        <v>48</v>
      </c>
    </row>
    <row r="1558" spans="1:8" x14ac:dyDescent="0.25">
      <c r="A1558" s="61">
        <v>95853</v>
      </c>
      <c r="B1558">
        <v>2160</v>
      </c>
      <c r="C1558">
        <v>1.9750113030205889</v>
      </c>
      <c r="D1558" s="58" t="s">
        <v>52</v>
      </c>
      <c r="E1558">
        <v>-99</v>
      </c>
      <c r="F1558" t="s">
        <v>61</v>
      </c>
      <c r="G1558" t="s">
        <v>845</v>
      </c>
      <c r="H1558" t="s">
        <v>48</v>
      </c>
    </row>
    <row r="1559" spans="1:8" x14ac:dyDescent="0.25">
      <c r="A1559" s="61">
        <v>95853</v>
      </c>
      <c r="B1559">
        <v>3175</v>
      </c>
      <c r="C1559">
        <v>2.188637802770252E-3</v>
      </c>
      <c r="D1559" s="58" t="s">
        <v>52</v>
      </c>
      <c r="E1559">
        <v>-99</v>
      </c>
      <c r="F1559" t="s">
        <v>61</v>
      </c>
      <c r="G1559" t="s">
        <v>845</v>
      </c>
      <c r="H1559" t="s">
        <v>48</v>
      </c>
    </row>
    <row r="1560" spans="1:8" x14ac:dyDescent="0.25">
      <c r="A1560" s="61">
        <v>95853</v>
      </c>
      <c r="B1560">
        <v>3428</v>
      </c>
      <c r="C1560">
        <v>2.2617091743956622E-4</v>
      </c>
      <c r="D1560" s="58" t="s">
        <v>52</v>
      </c>
      <c r="E1560">
        <v>-99</v>
      </c>
      <c r="F1560" t="s">
        <v>61</v>
      </c>
      <c r="G1560" t="s">
        <v>845</v>
      </c>
      <c r="H1560" t="s">
        <v>48</v>
      </c>
    </row>
    <row r="1561" spans="1:8" x14ac:dyDescent="0.25">
      <c r="A1561" s="61">
        <v>95853</v>
      </c>
      <c r="B1561">
        <v>3404</v>
      </c>
      <c r="C1561">
        <v>1.1405653279166765</v>
      </c>
      <c r="D1561" s="58" t="s">
        <v>52</v>
      </c>
      <c r="E1561">
        <v>-99</v>
      </c>
      <c r="F1561" t="s">
        <v>61</v>
      </c>
      <c r="G1561" t="s">
        <v>845</v>
      </c>
      <c r="H1561" t="s">
        <v>48</v>
      </c>
    </row>
    <row r="1562" spans="1:8" x14ac:dyDescent="0.25">
      <c r="A1562" s="61">
        <v>95853</v>
      </c>
      <c r="B1562">
        <v>302</v>
      </c>
      <c r="C1562">
        <v>1.5384899577954487</v>
      </c>
      <c r="D1562" s="58" t="s">
        <v>52</v>
      </c>
      <c r="E1562">
        <v>-99</v>
      </c>
      <c r="F1562" t="s">
        <v>61</v>
      </c>
      <c r="G1562" t="s">
        <v>845</v>
      </c>
      <c r="H1562" t="s">
        <v>48</v>
      </c>
    </row>
    <row r="1563" spans="1:8" x14ac:dyDescent="0.25">
      <c r="A1563" s="61">
        <v>95853</v>
      </c>
      <c r="B1563">
        <v>2238</v>
      </c>
      <c r="C1563">
        <v>5.8101662893665966E-2</v>
      </c>
      <c r="D1563" s="58" t="s">
        <v>52</v>
      </c>
      <c r="E1563">
        <v>-99</v>
      </c>
      <c r="F1563" t="s">
        <v>61</v>
      </c>
      <c r="G1563" t="s">
        <v>845</v>
      </c>
      <c r="H1563" t="s">
        <v>48</v>
      </c>
    </row>
    <row r="1564" spans="1:8" x14ac:dyDescent="0.25">
      <c r="A1564" s="61">
        <v>95853</v>
      </c>
      <c r="B1564">
        <v>3429</v>
      </c>
      <c r="C1564">
        <v>0.55104528224387639</v>
      </c>
      <c r="D1564" s="58" t="s">
        <v>52</v>
      </c>
      <c r="E1564">
        <v>-99</v>
      </c>
      <c r="F1564" t="s">
        <v>61</v>
      </c>
      <c r="G1564" t="s">
        <v>845</v>
      </c>
      <c r="H1564" t="s">
        <v>48</v>
      </c>
    </row>
    <row r="1565" spans="1:8" x14ac:dyDescent="0.25">
      <c r="A1565" s="61">
        <v>95853</v>
      </c>
      <c r="B1565">
        <v>3430</v>
      </c>
      <c r="C1565">
        <v>4.1569971830211182E-2</v>
      </c>
      <c r="D1565" s="58" t="s">
        <v>52</v>
      </c>
      <c r="E1565">
        <v>-99</v>
      </c>
      <c r="F1565" t="s">
        <v>61</v>
      </c>
      <c r="G1565" t="s">
        <v>845</v>
      </c>
      <c r="H1565" t="s">
        <v>48</v>
      </c>
    </row>
    <row r="1566" spans="1:8" x14ac:dyDescent="0.25">
      <c r="A1566" s="61">
        <v>95853</v>
      </c>
      <c r="B1566">
        <v>2641</v>
      </c>
      <c r="C1566">
        <v>1.1776342340759103</v>
      </c>
      <c r="D1566" s="58" t="s">
        <v>52</v>
      </c>
      <c r="E1566">
        <v>-99</v>
      </c>
      <c r="F1566" t="s">
        <v>61</v>
      </c>
      <c r="G1566" t="s">
        <v>845</v>
      </c>
      <c r="H1566" t="s">
        <v>48</v>
      </c>
    </row>
    <row r="1567" spans="1:8" x14ac:dyDescent="0.25">
      <c r="A1567" s="61">
        <v>95853</v>
      </c>
      <c r="B1567">
        <v>3431</v>
      </c>
      <c r="C1567">
        <v>1.2014037714397213E-2</v>
      </c>
      <c r="D1567" s="58" t="s">
        <v>52</v>
      </c>
      <c r="E1567">
        <v>-99</v>
      </c>
      <c r="F1567" t="s">
        <v>61</v>
      </c>
      <c r="G1567" t="s">
        <v>845</v>
      </c>
      <c r="H1567" t="s">
        <v>48</v>
      </c>
    </row>
    <row r="1568" spans="1:8" x14ac:dyDescent="0.25">
      <c r="A1568" s="61">
        <v>95853</v>
      </c>
      <c r="B1568">
        <v>3432</v>
      </c>
      <c r="C1568">
        <v>3.1599183059913966E-2</v>
      </c>
      <c r="D1568" s="58" t="s">
        <v>52</v>
      </c>
      <c r="E1568">
        <v>-99</v>
      </c>
      <c r="F1568" t="s">
        <v>61</v>
      </c>
      <c r="G1568" t="s">
        <v>845</v>
      </c>
      <c r="H1568" t="s">
        <v>48</v>
      </c>
    </row>
    <row r="1569" spans="1:8" x14ac:dyDescent="0.25">
      <c r="A1569" s="61">
        <v>95853</v>
      </c>
      <c r="B1569">
        <v>3433</v>
      </c>
      <c r="C1569">
        <v>1.0072640794439627</v>
      </c>
      <c r="D1569" s="58" t="s">
        <v>52</v>
      </c>
      <c r="E1569">
        <v>-99</v>
      </c>
      <c r="F1569" t="s">
        <v>61</v>
      </c>
      <c r="G1569" t="s">
        <v>845</v>
      </c>
      <c r="H1569" t="s">
        <v>48</v>
      </c>
    </row>
    <row r="1570" spans="1:8" x14ac:dyDescent="0.25">
      <c r="A1570" s="61">
        <v>95853</v>
      </c>
      <c r="B1570">
        <v>3020</v>
      </c>
      <c r="C1570">
        <v>0.3441383331454288</v>
      </c>
      <c r="D1570" s="58" t="s">
        <v>52</v>
      </c>
      <c r="E1570">
        <v>-99</v>
      </c>
      <c r="F1570" t="s">
        <v>61</v>
      </c>
      <c r="G1570" t="s">
        <v>845</v>
      </c>
      <c r="H1570" t="s">
        <v>48</v>
      </c>
    </row>
    <row r="1571" spans="1:8" x14ac:dyDescent="0.25">
      <c r="A1571" s="61">
        <v>95853</v>
      </c>
      <c r="B1571">
        <v>2144</v>
      </c>
      <c r="C1571">
        <v>1.7928040518199189</v>
      </c>
      <c r="D1571" s="58" t="s">
        <v>52</v>
      </c>
      <c r="E1571">
        <v>-99</v>
      </c>
      <c r="F1571" t="s">
        <v>61</v>
      </c>
      <c r="G1571" t="s">
        <v>845</v>
      </c>
      <c r="H1571" t="s">
        <v>48</v>
      </c>
    </row>
    <row r="1572" spans="1:8" x14ac:dyDescent="0.25">
      <c r="A1572" s="61">
        <v>95853</v>
      </c>
      <c r="B1572">
        <v>2955</v>
      </c>
      <c r="C1572">
        <v>5.9790696950278194E-2</v>
      </c>
      <c r="D1572" s="58" t="s">
        <v>52</v>
      </c>
      <c r="E1572">
        <v>-99</v>
      </c>
      <c r="F1572" t="s">
        <v>61</v>
      </c>
      <c r="G1572" t="s">
        <v>845</v>
      </c>
      <c r="H1572" t="s">
        <v>48</v>
      </c>
    </row>
    <row r="1573" spans="1:8" x14ac:dyDescent="0.25">
      <c r="A1573" s="61">
        <v>95853</v>
      </c>
      <c r="B1573">
        <v>1825</v>
      </c>
      <c r="C1573">
        <v>2.4241380418943557E-2</v>
      </c>
      <c r="D1573" s="58" t="s">
        <v>52</v>
      </c>
      <c r="E1573">
        <v>-99</v>
      </c>
      <c r="F1573" t="s">
        <v>61</v>
      </c>
      <c r="G1573" t="s">
        <v>845</v>
      </c>
      <c r="H1573" t="s">
        <v>48</v>
      </c>
    </row>
    <row r="1574" spans="1:8" x14ac:dyDescent="0.25">
      <c r="A1574" s="61">
        <v>95853</v>
      </c>
      <c r="B1574">
        <v>3434</v>
      </c>
      <c r="C1574">
        <v>0.35752311041190699</v>
      </c>
      <c r="D1574" s="58" t="s">
        <v>52</v>
      </c>
      <c r="E1574">
        <v>-99</v>
      </c>
      <c r="F1574" t="s">
        <v>61</v>
      </c>
      <c r="G1574" t="s">
        <v>845</v>
      </c>
      <c r="H1574" t="s">
        <v>48</v>
      </c>
    </row>
    <row r="1575" spans="1:8" x14ac:dyDescent="0.25">
      <c r="A1575" s="61">
        <v>95853</v>
      </c>
      <c r="B1575">
        <v>1887</v>
      </c>
      <c r="C1575">
        <v>1.1549400908932043E-3</v>
      </c>
      <c r="D1575" s="58" t="s">
        <v>52</v>
      </c>
      <c r="E1575">
        <v>-99</v>
      </c>
      <c r="F1575" t="s">
        <v>61</v>
      </c>
      <c r="G1575" t="s">
        <v>845</v>
      </c>
      <c r="H1575" t="s">
        <v>48</v>
      </c>
    </row>
    <row r="1576" spans="1:8" x14ac:dyDescent="0.25">
      <c r="A1576" s="61">
        <v>95853</v>
      </c>
      <c r="B1576">
        <v>3435</v>
      </c>
      <c r="C1576">
        <v>5.7781594543062781E-3</v>
      </c>
      <c r="D1576" s="58" t="s">
        <v>52</v>
      </c>
      <c r="E1576">
        <v>-99</v>
      </c>
      <c r="F1576" t="s">
        <v>61</v>
      </c>
      <c r="G1576" t="s">
        <v>845</v>
      </c>
      <c r="H1576" t="s">
        <v>48</v>
      </c>
    </row>
    <row r="1577" spans="1:8" x14ac:dyDescent="0.25">
      <c r="A1577" s="61">
        <v>95853</v>
      </c>
      <c r="B1577">
        <v>3370</v>
      </c>
      <c r="C1577">
        <v>1.1746884411638761</v>
      </c>
      <c r="D1577" s="58" t="s">
        <v>52</v>
      </c>
      <c r="E1577">
        <v>-99</v>
      </c>
      <c r="F1577" t="s">
        <v>61</v>
      </c>
      <c r="G1577" t="s">
        <v>845</v>
      </c>
      <c r="H1577" t="s">
        <v>48</v>
      </c>
    </row>
    <row r="1578" spans="1:8" x14ac:dyDescent="0.25">
      <c r="A1578" s="61">
        <v>95853</v>
      </c>
      <c r="B1578">
        <v>717</v>
      </c>
      <c r="C1578">
        <v>0.66838519990179501</v>
      </c>
      <c r="D1578" s="58" t="s">
        <v>52</v>
      </c>
      <c r="E1578">
        <v>-99</v>
      </c>
      <c r="F1578" t="s">
        <v>61</v>
      </c>
      <c r="G1578" t="s">
        <v>845</v>
      </c>
      <c r="H1578" t="s">
        <v>48</v>
      </c>
    </row>
    <row r="1579" spans="1:8" x14ac:dyDescent="0.25">
      <c r="A1579" s="61">
        <v>95853</v>
      </c>
      <c r="B1579">
        <v>3436</v>
      </c>
      <c r="C1579">
        <v>4.1861880374422537E-3</v>
      </c>
      <c r="D1579" s="58" t="s">
        <v>52</v>
      </c>
      <c r="E1579">
        <v>-99</v>
      </c>
      <c r="F1579" t="s">
        <v>61</v>
      </c>
      <c r="G1579" t="s">
        <v>845</v>
      </c>
      <c r="H1579" t="s">
        <v>48</v>
      </c>
    </row>
    <row r="1580" spans="1:8" x14ac:dyDescent="0.25">
      <c r="A1580" s="61">
        <v>95853</v>
      </c>
      <c r="B1580">
        <v>3437</v>
      </c>
      <c r="C1580">
        <v>4.0304886984789311E-2</v>
      </c>
      <c r="D1580" s="58" t="s">
        <v>52</v>
      </c>
      <c r="E1580">
        <v>-99</v>
      </c>
      <c r="F1580" t="s">
        <v>61</v>
      </c>
      <c r="G1580" t="s">
        <v>845</v>
      </c>
      <c r="H1580" t="s">
        <v>48</v>
      </c>
    </row>
    <row r="1581" spans="1:8" x14ac:dyDescent="0.25">
      <c r="A1581" s="61">
        <v>95853</v>
      </c>
      <c r="B1581">
        <v>2692</v>
      </c>
      <c r="C1581">
        <v>4.7360914062773273E-3</v>
      </c>
      <c r="D1581" s="58" t="s">
        <v>52</v>
      </c>
      <c r="E1581">
        <v>-99</v>
      </c>
      <c r="F1581" t="s">
        <v>61</v>
      </c>
      <c r="G1581" t="s">
        <v>845</v>
      </c>
      <c r="H1581" t="s">
        <v>48</v>
      </c>
    </row>
    <row r="1582" spans="1:8" x14ac:dyDescent="0.25">
      <c r="A1582" s="61">
        <v>95853</v>
      </c>
      <c r="B1582">
        <v>663</v>
      </c>
      <c r="C1582">
        <v>1.8074382819133101</v>
      </c>
      <c r="D1582" s="58" t="s">
        <v>52</v>
      </c>
      <c r="E1582">
        <v>-99</v>
      </c>
      <c r="F1582" t="s">
        <v>61</v>
      </c>
      <c r="G1582" t="s">
        <v>845</v>
      </c>
      <c r="H1582" t="s">
        <v>48</v>
      </c>
    </row>
    <row r="1583" spans="1:8" x14ac:dyDescent="0.25">
      <c r="A1583" s="61">
        <v>95853</v>
      </c>
      <c r="B1583">
        <v>3438</v>
      </c>
      <c r="C1583">
        <v>3.3708729500952217E-2</v>
      </c>
      <c r="D1583" s="58" t="s">
        <v>52</v>
      </c>
      <c r="E1583">
        <v>-99</v>
      </c>
      <c r="F1583" t="s">
        <v>61</v>
      </c>
      <c r="G1583" t="s">
        <v>845</v>
      </c>
      <c r="H1583" t="s">
        <v>48</v>
      </c>
    </row>
    <row r="1584" spans="1:8" x14ac:dyDescent="0.25">
      <c r="A1584" s="61">
        <v>95853</v>
      </c>
      <c r="B1584">
        <v>3439</v>
      </c>
      <c r="C1584">
        <v>1.6938456140823357E-2</v>
      </c>
      <c r="D1584" s="58" t="s">
        <v>52</v>
      </c>
      <c r="E1584">
        <v>-99</v>
      </c>
      <c r="F1584" t="s">
        <v>61</v>
      </c>
      <c r="G1584" t="s">
        <v>845</v>
      </c>
      <c r="H1584" t="s">
        <v>48</v>
      </c>
    </row>
    <row r="1585" spans="1:8" x14ac:dyDescent="0.25">
      <c r="A1585" s="61">
        <v>95853</v>
      </c>
      <c r="B1585">
        <v>1670</v>
      </c>
      <c r="C1585">
        <v>1.7354866506208038</v>
      </c>
      <c r="D1585" s="58" t="s">
        <v>52</v>
      </c>
      <c r="E1585">
        <v>-99</v>
      </c>
      <c r="F1585" t="s">
        <v>61</v>
      </c>
      <c r="G1585" t="s">
        <v>845</v>
      </c>
      <c r="H1585" t="s">
        <v>48</v>
      </c>
    </row>
    <row r="1586" spans="1:8" x14ac:dyDescent="0.25">
      <c r="A1586" s="61">
        <v>95853</v>
      </c>
      <c r="B1586">
        <v>2645</v>
      </c>
      <c r="C1586">
        <v>0.70888986630043505</v>
      </c>
      <c r="D1586" s="58" t="s">
        <v>52</v>
      </c>
      <c r="E1586">
        <v>-99</v>
      </c>
      <c r="F1586" t="s">
        <v>61</v>
      </c>
      <c r="G1586" t="s">
        <v>845</v>
      </c>
      <c r="H1586" t="s">
        <v>48</v>
      </c>
    </row>
    <row r="1587" spans="1:8" x14ac:dyDescent="0.25">
      <c r="A1587" s="61">
        <v>95853</v>
      </c>
      <c r="B1587">
        <v>3440</v>
      </c>
      <c r="C1587">
        <v>4.1784607204914254E-3</v>
      </c>
      <c r="D1587" s="58" t="s">
        <v>52</v>
      </c>
      <c r="E1587">
        <v>-99</v>
      </c>
      <c r="F1587" t="s">
        <v>61</v>
      </c>
      <c r="G1587" t="s">
        <v>845</v>
      </c>
      <c r="H1587" t="s">
        <v>48</v>
      </c>
    </row>
    <row r="1588" spans="1:8" x14ac:dyDescent="0.25">
      <c r="A1588" s="61">
        <v>95853</v>
      </c>
      <c r="B1588">
        <v>3441</v>
      </c>
      <c r="C1588">
        <v>4.9994521152686225E-2</v>
      </c>
      <c r="D1588" s="58" t="s">
        <v>52</v>
      </c>
      <c r="E1588">
        <v>-99</v>
      </c>
      <c r="F1588" t="s">
        <v>61</v>
      </c>
      <c r="G1588" t="s">
        <v>845</v>
      </c>
      <c r="H1588" t="s">
        <v>48</v>
      </c>
    </row>
    <row r="1589" spans="1:8" x14ac:dyDescent="0.25">
      <c r="A1589" s="61">
        <v>95853</v>
      </c>
      <c r="B1589">
        <v>2105</v>
      </c>
      <c r="C1589">
        <v>1.0913765342133186</v>
      </c>
      <c r="D1589" s="58" t="s">
        <v>52</v>
      </c>
      <c r="E1589">
        <v>-99</v>
      </c>
      <c r="F1589" t="s">
        <v>61</v>
      </c>
      <c r="G1589" t="s">
        <v>845</v>
      </c>
      <c r="H1589" t="s">
        <v>48</v>
      </c>
    </row>
    <row r="1590" spans="1:8" x14ac:dyDescent="0.25">
      <c r="A1590" s="61">
        <v>95853</v>
      </c>
      <c r="B1590">
        <v>387</v>
      </c>
      <c r="C1590">
        <v>5.0294079408082747E-2</v>
      </c>
      <c r="D1590" s="58" t="s">
        <v>52</v>
      </c>
      <c r="E1590">
        <v>-99</v>
      </c>
      <c r="F1590" t="s">
        <v>61</v>
      </c>
      <c r="G1590" t="s">
        <v>845</v>
      </c>
      <c r="H1590" t="s">
        <v>48</v>
      </c>
    </row>
    <row r="1591" spans="1:8" x14ac:dyDescent="0.25">
      <c r="A1591" s="61">
        <v>95853</v>
      </c>
      <c r="B1591">
        <v>3442</v>
      </c>
      <c r="C1591">
        <v>7.9232715090866407E-2</v>
      </c>
      <c r="D1591" s="58" t="s">
        <v>52</v>
      </c>
      <c r="E1591">
        <v>-99</v>
      </c>
      <c r="F1591" t="s">
        <v>61</v>
      </c>
      <c r="G1591" t="s">
        <v>845</v>
      </c>
      <c r="H1591" t="s">
        <v>48</v>
      </c>
    </row>
    <row r="1592" spans="1:8" x14ac:dyDescent="0.25">
      <c r="A1592" s="61">
        <v>95853</v>
      </c>
      <c r="B1592">
        <v>541</v>
      </c>
      <c r="C1592">
        <v>0.49541303481309074</v>
      </c>
      <c r="D1592" s="58" t="s">
        <v>52</v>
      </c>
      <c r="E1592">
        <v>-99</v>
      </c>
      <c r="F1592" t="s">
        <v>61</v>
      </c>
      <c r="G1592" t="s">
        <v>845</v>
      </c>
      <c r="H1592" t="s">
        <v>48</v>
      </c>
    </row>
    <row r="1593" spans="1:8" x14ac:dyDescent="0.25">
      <c r="A1593" s="61">
        <v>95853</v>
      </c>
      <c r="B1593">
        <v>840</v>
      </c>
      <c r="C1593">
        <v>2.8116347163066355E-3</v>
      </c>
      <c r="D1593" s="58" t="s">
        <v>52</v>
      </c>
      <c r="E1593">
        <v>-99</v>
      </c>
      <c r="F1593" t="s">
        <v>61</v>
      </c>
      <c r="G1593" t="s">
        <v>845</v>
      </c>
      <c r="H1593" t="s">
        <v>48</v>
      </c>
    </row>
    <row r="1594" spans="1:8" x14ac:dyDescent="0.25">
      <c r="A1594" s="61">
        <v>95853</v>
      </c>
      <c r="B1594">
        <v>1901</v>
      </c>
      <c r="C1594">
        <v>0.2408239946474717</v>
      </c>
      <c r="D1594" s="58" t="s">
        <v>52</v>
      </c>
      <c r="E1594">
        <v>-99</v>
      </c>
      <c r="F1594" t="s">
        <v>61</v>
      </c>
      <c r="G1594" t="s">
        <v>845</v>
      </c>
      <c r="H1594" t="s">
        <v>48</v>
      </c>
    </row>
    <row r="1595" spans="1:8" x14ac:dyDescent="0.25">
      <c r="A1595" s="61">
        <v>95853</v>
      </c>
      <c r="B1595">
        <v>3030</v>
      </c>
      <c r="C1595">
        <v>5.6917842371414208E-2</v>
      </c>
      <c r="D1595" s="58" t="s">
        <v>52</v>
      </c>
      <c r="E1595">
        <v>-99</v>
      </c>
      <c r="F1595" t="s">
        <v>61</v>
      </c>
      <c r="G1595" t="s">
        <v>845</v>
      </c>
      <c r="H1595" t="s">
        <v>48</v>
      </c>
    </row>
    <row r="1596" spans="1:8" x14ac:dyDescent="0.25">
      <c r="A1596" s="61">
        <v>95853</v>
      </c>
      <c r="B1596">
        <v>992</v>
      </c>
      <c r="C1596">
        <v>7.9120075865299094E-2</v>
      </c>
      <c r="D1596" s="58" t="s">
        <v>52</v>
      </c>
      <c r="E1596">
        <v>-99</v>
      </c>
      <c r="F1596" t="s">
        <v>61</v>
      </c>
      <c r="G1596" t="s">
        <v>845</v>
      </c>
      <c r="H1596" t="s">
        <v>48</v>
      </c>
    </row>
    <row r="1597" spans="1:8" x14ac:dyDescent="0.25">
      <c r="A1597" s="61">
        <v>95853</v>
      </c>
      <c r="B1597">
        <v>698</v>
      </c>
      <c r="C1597">
        <v>0.25943940051854225</v>
      </c>
      <c r="D1597" s="58" t="s">
        <v>52</v>
      </c>
      <c r="E1597">
        <v>-99</v>
      </c>
      <c r="F1597" t="s">
        <v>61</v>
      </c>
      <c r="G1597" t="s">
        <v>845</v>
      </c>
      <c r="H1597" t="s">
        <v>48</v>
      </c>
    </row>
    <row r="1598" spans="1:8" x14ac:dyDescent="0.25">
      <c r="A1598" s="61">
        <v>95853</v>
      </c>
      <c r="B1598">
        <v>3443</v>
      </c>
      <c r="C1598">
        <v>8.984851863906778E-3</v>
      </c>
      <c r="D1598" s="58" t="s">
        <v>52</v>
      </c>
      <c r="E1598">
        <v>-99</v>
      </c>
      <c r="F1598" t="s">
        <v>61</v>
      </c>
      <c r="G1598" t="s">
        <v>845</v>
      </c>
      <c r="H1598" t="s">
        <v>48</v>
      </c>
    </row>
    <row r="1599" spans="1:8" x14ac:dyDescent="0.25">
      <c r="A1599" s="61">
        <v>95853</v>
      </c>
      <c r="B1599">
        <v>301</v>
      </c>
      <c r="C1599">
        <v>0.26580639926296246</v>
      </c>
      <c r="D1599" s="58" t="s">
        <v>52</v>
      </c>
      <c r="E1599">
        <v>-99</v>
      </c>
      <c r="F1599" t="s">
        <v>61</v>
      </c>
      <c r="G1599" t="s">
        <v>845</v>
      </c>
      <c r="H1599" t="s">
        <v>48</v>
      </c>
    </row>
    <row r="1600" spans="1:8" x14ac:dyDescent="0.25">
      <c r="A1600" s="61">
        <v>95853</v>
      </c>
      <c r="B1600">
        <v>507</v>
      </c>
      <c r="C1600">
        <v>0.31379558743133606</v>
      </c>
      <c r="D1600" s="58" t="s">
        <v>52</v>
      </c>
      <c r="E1600">
        <v>-99</v>
      </c>
      <c r="F1600" t="s">
        <v>61</v>
      </c>
      <c r="G1600" t="s">
        <v>845</v>
      </c>
      <c r="H1600" t="s">
        <v>48</v>
      </c>
    </row>
    <row r="1601" spans="1:8" x14ac:dyDescent="0.25">
      <c r="A1601" s="61">
        <v>95853</v>
      </c>
      <c r="B1601">
        <v>3359</v>
      </c>
      <c r="C1601">
        <v>8.9071574059564097E-3</v>
      </c>
      <c r="D1601" s="58" t="s">
        <v>52</v>
      </c>
      <c r="E1601">
        <v>-99</v>
      </c>
      <c r="F1601" t="s">
        <v>61</v>
      </c>
      <c r="G1601" t="s">
        <v>845</v>
      </c>
      <c r="H1601" t="s">
        <v>48</v>
      </c>
    </row>
    <row r="1602" spans="1:8" x14ac:dyDescent="0.25">
      <c r="A1602" s="61">
        <v>95853</v>
      </c>
      <c r="B1602">
        <v>3444</v>
      </c>
      <c r="C1602">
        <v>1.2102508287234534E-2</v>
      </c>
      <c r="D1602" s="58" t="s">
        <v>52</v>
      </c>
      <c r="E1602">
        <v>-99</v>
      </c>
      <c r="F1602" t="s">
        <v>61</v>
      </c>
      <c r="G1602" t="s">
        <v>845</v>
      </c>
      <c r="H1602" t="s">
        <v>48</v>
      </c>
    </row>
    <row r="1603" spans="1:8" x14ac:dyDescent="0.25">
      <c r="A1603" s="61">
        <v>95853</v>
      </c>
      <c r="B1603">
        <v>3445</v>
      </c>
      <c r="C1603">
        <v>1.50432124783497E-2</v>
      </c>
      <c r="D1603" s="58" t="s">
        <v>52</v>
      </c>
      <c r="E1603">
        <v>-99</v>
      </c>
      <c r="F1603" t="s">
        <v>61</v>
      </c>
      <c r="G1603" t="s">
        <v>845</v>
      </c>
      <c r="H1603" t="s">
        <v>48</v>
      </c>
    </row>
    <row r="1604" spans="1:8" x14ac:dyDescent="0.25">
      <c r="A1604" s="61">
        <v>95853</v>
      </c>
      <c r="B1604">
        <v>3446</v>
      </c>
      <c r="C1604">
        <v>1.8300437327924197</v>
      </c>
      <c r="D1604" s="58" t="s">
        <v>52</v>
      </c>
      <c r="E1604">
        <v>-99</v>
      </c>
      <c r="F1604" t="s">
        <v>61</v>
      </c>
      <c r="G1604" t="s">
        <v>845</v>
      </c>
      <c r="H1604" t="s">
        <v>48</v>
      </c>
    </row>
    <row r="1605" spans="1:8" x14ac:dyDescent="0.25">
      <c r="A1605" s="61">
        <v>95853</v>
      </c>
      <c r="B1605">
        <v>618</v>
      </c>
      <c r="C1605">
        <v>1.1491861776973937</v>
      </c>
      <c r="D1605" s="58" t="s">
        <v>52</v>
      </c>
      <c r="E1605">
        <v>-99</v>
      </c>
      <c r="F1605" t="s">
        <v>61</v>
      </c>
      <c r="G1605" t="s">
        <v>845</v>
      </c>
      <c r="H1605" t="s">
        <v>48</v>
      </c>
    </row>
    <row r="1606" spans="1:8" x14ac:dyDescent="0.25">
      <c r="A1606" s="61">
        <v>95853</v>
      </c>
      <c r="B1606">
        <v>3447</v>
      </c>
      <c r="C1606">
        <v>5.1585550213824538</v>
      </c>
      <c r="D1606" s="58" t="s">
        <v>52</v>
      </c>
      <c r="E1606">
        <v>-99</v>
      </c>
      <c r="F1606" t="s">
        <v>61</v>
      </c>
      <c r="G1606" t="s">
        <v>845</v>
      </c>
      <c r="H1606" t="s">
        <v>48</v>
      </c>
    </row>
    <row r="1607" spans="1:8" x14ac:dyDescent="0.25">
      <c r="A1607" s="61">
        <v>95853</v>
      </c>
      <c r="B1607">
        <v>3448</v>
      </c>
      <c r="C1607">
        <v>7.5370608730765069E-3</v>
      </c>
      <c r="D1607" s="58" t="s">
        <v>52</v>
      </c>
      <c r="E1607">
        <v>-99</v>
      </c>
      <c r="F1607" t="s">
        <v>61</v>
      </c>
      <c r="G1607" t="s">
        <v>845</v>
      </c>
      <c r="H1607" t="s">
        <v>48</v>
      </c>
    </row>
    <row r="1608" spans="1:8" x14ac:dyDescent="0.25">
      <c r="A1608" s="61">
        <v>95853</v>
      </c>
      <c r="B1608">
        <v>3449</v>
      </c>
      <c r="C1608">
        <v>0.20379717520360197</v>
      </c>
      <c r="D1608" s="58" t="s">
        <v>52</v>
      </c>
      <c r="E1608">
        <v>-99</v>
      </c>
      <c r="F1608" t="s">
        <v>61</v>
      </c>
      <c r="G1608" t="s">
        <v>845</v>
      </c>
      <c r="H1608" t="s">
        <v>48</v>
      </c>
    </row>
    <row r="1609" spans="1:8" x14ac:dyDescent="0.25">
      <c r="A1609" s="61">
        <v>95853</v>
      </c>
      <c r="B1609">
        <v>3450</v>
      </c>
      <c r="C1609">
        <v>0.61084828525127866</v>
      </c>
      <c r="D1609" s="58" t="s">
        <v>52</v>
      </c>
      <c r="E1609">
        <v>-99</v>
      </c>
      <c r="F1609" t="s">
        <v>61</v>
      </c>
      <c r="G1609" t="s">
        <v>845</v>
      </c>
      <c r="H1609" t="s">
        <v>48</v>
      </c>
    </row>
    <row r="1610" spans="1:8" x14ac:dyDescent="0.25">
      <c r="A1610" s="61">
        <v>95853</v>
      </c>
      <c r="B1610">
        <v>3451</v>
      </c>
      <c r="C1610">
        <v>1.7598881206477384E-2</v>
      </c>
      <c r="D1610" s="58" t="s">
        <v>52</v>
      </c>
      <c r="E1610">
        <v>-99</v>
      </c>
      <c r="F1610" t="s">
        <v>61</v>
      </c>
      <c r="G1610" t="s">
        <v>845</v>
      </c>
      <c r="H1610" t="s">
        <v>48</v>
      </c>
    </row>
    <row r="1611" spans="1:8" x14ac:dyDescent="0.25">
      <c r="A1611" s="61">
        <v>95853</v>
      </c>
      <c r="B1611">
        <v>3452</v>
      </c>
      <c r="C1611">
        <v>3.4936230982725146E-3</v>
      </c>
      <c r="D1611" s="58" t="s">
        <v>52</v>
      </c>
      <c r="E1611">
        <v>-99</v>
      </c>
      <c r="F1611" t="s">
        <v>61</v>
      </c>
      <c r="G1611" t="s">
        <v>845</v>
      </c>
      <c r="H1611" t="s">
        <v>48</v>
      </c>
    </row>
    <row r="1612" spans="1:8" x14ac:dyDescent="0.25">
      <c r="A1612" s="61">
        <v>95853</v>
      </c>
      <c r="B1612">
        <v>3402</v>
      </c>
      <c r="C1612">
        <v>0.2389454073996134</v>
      </c>
      <c r="D1612" s="58" t="s">
        <v>52</v>
      </c>
      <c r="E1612">
        <v>-99</v>
      </c>
      <c r="F1612" t="s">
        <v>61</v>
      </c>
      <c r="G1612" t="s">
        <v>845</v>
      </c>
      <c r="H1612" t="s">
        <v>48</v>
      </c>
    </row>
    <row r="1613" spans="1:8" x14ac:dyDescent="0.25">
      <c r="A1613" s="61">
        <v>95853</v>
      </c>
      <c r="B1613">
        <v>3453</v>
      </c>
      <c r="C1613">
        <v>0.48197615081824968</v>
      </c>
      <c r="D1613" s="58" t="s">
        <v>52</v>
      </c>
      <c r="E1613">
        <v>-99</v>
      </c>
      <c r="F1613" t="s">
        <v>61</v>
      </c>
      <c r="G1613" t="s">
        <v>845</v>
      </c>
      <c r="H1613" t="s">
        <v>48</v>
      </c>
    </row>
    <row r="1614" spans="1:8" x14ac:dyDescent="0.25">
      <c r="A1614" s="61">
        <v>95853</v>
      </c>
      <c r="B1614">
        <v>3454</v>
      </c>
      <c r="C1614">
        <v>8.6412467932367232E-2</v>
      </c>
      <c r="D1614" s="58" t="s">
        <v>52</v>
      </c>
      <c r="E1614">
        <v>-99</v>
      </c>
      <c r="F1614" t="s">
        <v>61</v>
      </c>
      <c r="G1614" t="s">
        <v>845</v>
      </c>
      <c r="H1614" t="s">
        <v>48</v>
      </c>
    </row>
    <row r="1615" spans="1:8" x14ac:dyDescent="0.25">
      <c r="A1615" s="61">
        <v>95853</v>
      </c>
      <c r="B1615">
        <v>1018</v>
      </c>
      <c r="C1615">
        <v>1.3546418989782467E-2</v>
      </c>
      <c r="D1615" s="58" t="s">
        <v>52</v>
      </c>
      <c r="E1615">
        <v>-99</v>
      </c>
      <c r="F1615" t="s">
        <v>61</v>
      </c>
      <c r="G1615" t="s">
        <v>845</v>
      </c>
      <c r="H1615" t="s">
        <v>48</v>
      </c>
    </row>
    <row r="1616" spans="1:8" x14ac:dyDescent="0.25">
      <c r="A1616" s="61">
        <v>95853</v>
      </c>
      <c r="B1616">
        <v>3455</v>
      </c>
      <c r="C1616">
        <v>0.48672451502203712</v>
      </c>
      <c r="D1616" s="58" t="s">
        <v>52</v>
      </c>
      <c r="E1616">
        <v>-99</v>
      </c>
      <c r="F1616" t="s">
        <v>61</v>
      </c>
      <c r="G1616" t="s">
        <v>845</v>
      </c>
      <c r="H1616" t="s">
        <v>48</v>
      </c>
    </row>
    <row r="1617" spans="1:8" x14ac:dyDescent="0.25">
      <c r="A1617" s="61">
        <v>95853</v>
      </c>
      <c r="B1617">
        <v>486</v>
      </c>
      <c r="C1617">
        <v>0.11984547523451439</v>
      </c>
      <c r="D1617" s="58" t="s">
        <v>52</v>
      </c>
      <c r="E1617">
        <v>-99</v>
      </c>
      <c r="F1617" t="s">
        <v>61</v>
      </c>
      <c r="G1617" t="s">
        <v>845</v>
      </c>
      <c r="H1617" t="s">
        <v>48</v>
      </c>
    </row>
    <row r="1618" spans="1:8" x14ac:dyDescent="0.25">
      <c r="A1618" s="61">
        <v>95853</v>
      </c>
      <c r="B1618">
        <v>3456</v>
      </c>
      <c r="C1618">
        <v>3.6680254267567091E-3</v>
      </c>
      <c r="D1618" s="58" t="s">
        <v>52</v>
      </c>
      <c r="E1618">
        <v>-99</v>
      </c>
      <c r="F1618" t="s">
        <v>61</v>
      </c>
      <c r="G1618" t="s">
        <v>845</v>
      </c>
      <c r="H1618" t="s">
        <v>48</v>
      </c>
    </row>
    <row r="1619" spans="1:8" x14ac:dyDescent="0.25">
      <c r="A1619" s="61">
        <v>95853</v>
      </c>
      <c r="B1619">
        <v>3457</v>
      </c>
      <c r="C1619">
        <v>7.9138812114433812E-3</v>
      </c>
      <c r="D1619" s="58" t="s">
        <v>52</v>
      </c>
      <c r="E1619">
        <v>-99</v>
      </c>
      <c r="F1619" t="s">
        <v>61</v>
      </c>
      <c r="G1619" t="s">
        <v>845</v>
      </c>
      <c r="H1619" t="s">
        <v>48</v>
      </c>
    </row>
    <row r="1620" spans="1:8" x14ac:dyDescent="0.25">
      <c r="A1620" s="61">
        <v>95853</v>
      </c>
      <c r="B1620">
        <v>3458</v>
      </c>
      <c r="C1620">
        <v>2.5513117187135149E-2</v>
      </c>
      <c r="D1620" s="58" t="s">
        <v>52</v>
      </c>
      <c r="E1620">
        <v>-99</v>
      </c>
      <c r="F1620" t="s">
        <v>61</v>
      </c>
      <c r="G1620" t="s">
        <v>845</v>
      </c>
      <c r="H1620" t="s">
        <v>48</v>
      </c>
    </row>
    <row r="1621" spans="1:8" x14ac:dyDescent="0.25">
      <c r="A1621" s="61">
        <v>95853</v>
      </c>
      <c r="B1621">
        <v>3459</v>
      </c>
      <c r="C1621">
        <v>0.1202789588683414</v>
      </c>
      <c r="D1621" s="58" t="s">
        <v>52</v>
      </c>
      <c r="E1621">
        <v>-99</v>
      </c>
      <c r="F1621" t="s">
        <v>61</v>
      </c>
      <c r="G1621" t="s">
        <v>845</v>
      </c>
      <c r="H1621" t="s">
        <v>48</v>
      </c>
    </row>
    <row r="1622" spans="1:8" x14ac:dyDescent="0.25">
      <c r="A1622" s="61">
        <v>95853</v>
      </c>
      <c r="B1622">
        <v>485</v>
      </c>
      <c r="C1622">
        <v>0.1109729189134985</v>
      </c>
      <c r="D1622" s="58" t="s">
        <v>52</v>
      </c>
      <c r="E1622">
        <v>-99</v>
      </c>
      <c r="F1622" t="s">
        <v>61</v>
      </c>
      <c r="G1622" t="s">
        <v>845</v>
      </c>
      <c r="H1622" t="s">
        <v>48</v>
      </c>
    </row>
    <row r="1623" spans="1:8" x14ac:dyDescent="0.25">
      <c r="A1623" s="61">
        <v>95853</v>
      </c>
      <c r="B1623">
        <v>3460</v>
      </c>
      <c r="C1623">
        <v>3.5590004125609443E-3</v>
      </c>
      <c r="D1623" s="58" t="s">
        <v>52</v>
      </c>
      <c r="E1623">
        <v>-99</v>
      </c>
      <c r="F1623" t="s">
        <v>61</v>
      </c>
      <c r="G1623" t="s">
        <v>845</v>
      </c>
      <c r="H1623" t="s">
        <v>48</v>
      </c>
    </row>
    <row r="1624" spans="1:8" x14ac:dyDescent="0.25">
      <c r="A1624" s="61">
        <v>95853</v>
      </c>
      <c r="B1624">
        <v>716</v>
      </c>
      <c r="C1624">
        <v>0.29572785653497263</v>
      </c>
      <c r="D1624" s="58" t="s">
        <v>52</v>
      </c>
      <c r="E1624">
        <v>-99</v>
      </c>
      <c r="F1624" t="s">
        <v>61</v>
      </c>
      <c r="G1624" t="s">
        <v>845</v>
      </c>
      <c r="H1624" t="s">
        <v>48</v>
      </c>
    </row>
    <row r="1625" spans="1:8" x14ac:dyDescent="0.25">
      <c r="A1625" s="61">
        <v>95853</v>
      </c>
      <c r="B1625">
        <v>326</v>
      </c>
      <c r="C1625">
        <v>0.10548408484006135</v>
      </c>
      <c r="D1625" s="58" t="s">
        <v>52</v>
      </c>
      <c r="E1625">
        <v>-99</v>
      </c>
      <c r="F1625" t="s">
        <v>61</v>
      </c>
      <c r="G1625" t="s">
        <v>845</v>
      </c>
      <c r="H1625" t="s">
        <v>48</v>
      </c>
    </row>
    <row r="1626" spans="1:8" x14ac:dyDescent="0.25">
      <c r="A1626" s="61">
        <v>95853</v>
      </c>
      <c r="B1626">
        <v>1762</v>
      </c>
      <c r="C1626">
        <v>0.21649791307859365</v>
      </c>
      <c r="D1626" s="58" t="s">
        <v>52</v>
      </c>
      <c r="E1626">
        <v>-99</v>
      </c>
      <c r="F1626" t="s">
        <v>61</v>
      </c>
      <c r="G1626" t="s">
        <v>845</v>
      </c>
      <c r="H1626" t="s">
        <v>48</v>
      </c>
    </row>
    <row r="1627" spans="1:8" x14ac:dyDescent="0.25">
      <c r="A1627" s="61">
        <v>95853</v>
      </c>
      <c r="B1627">
        <v>3461</v>
      </c>
      <c r="C1627">
        <v>0.33320257211200371</v>
      </c>
      <c r="D1627" s="58" t="s">
        <v>52</v>
      </c>
      <c r="E1627">
        <v>-99</v>
      </c>
      <c r="F1627" t="s">
        <v>61</v>
      </c>
      <c r="G1627" t="s">
        <v>845</v>
      </c>
      <c r="H1627" t="s">
        <v>48</v>
      </c>
    </row>
    <row r="1628" spans="1:8" x14ac:dyDescent="0.25">
      <c r="A1628" s="61">
        <v>95853</v>
      </c>
      <c r="B1628">
        <v>2206</v>
      </c>
      <c r="C1628">
        <v>1.2426346060740563E-2</v>
      </c>
      <c r="D1628" s="58" t="s">
        <v>52</v>
      </c>
      <c r="E1628">
        <v>-99</v>
      </c>
      <c r="F1628" t="s">
        <v>61</v>
      </c>
      <c r="G1628" t="s">
        <v>845</v>
      </c>
      <c r="H1628" t="s">
        <v>48</v>
      </c>
    </row>
    <row r="1629" spans="1:8" x14ac:dyDescent="0.25">
      <c r="A1629" s="61">
        <v>95853</v>
      </c>
      <c r="B1629">
        <v>3462</v>
      </c>
      <c r="C1629">
        <v>0.3141359441463869</v>
      </c>
      <c r="D1629" s="58" t="s">
        <v>52</v>
      </c>
      <c r="E1629">
        <v>-99</v>
      </c>
      <c r="F1629" t="s">
        <v>61</v>
      </c>
      <c r="G1629" t="s">
        <v>845</v>
      </c>
      <c r="H1629" t="s">
        <v>48</v>
      </c>
    </row>
    <row r="1630" spans="1:8" x14ac:dyDescent="0.25">
      <c r="A1630" s="61">
        <v>95853</v>
      </c>
      <c r="B1630">
        <v>947</v>
      </c>
      <c r="C1630">
        <v>0.91575801251605926</v>
      </c>
      <c r="D1630" s="58" t="s">
        <v>52</v>
      </c>
      <c r="E1630">
        <v>-99</v>
      </c>
      <c r="F1630" t="s">
        <v>61</v>
      </c>
      <c r="G1630" t="s">
        <v>845</v>
      </c>
      <c r="H1630" t="s">
        <v>48</v>
      </c>
    </row>
    <row r="1631" spans="1:8" x14ac:dyDescent="0.25">
      <c r="A1631" s="61">
        <v>95853</v>
      </c>
      <c r="B1631">
        <v>3369</v>
      </c>
      <c r="C1631">
        <v>1.9876650960592874</v>
      </c>
      <c r="D1631" s="58" t="s">
        <v>52</v>
      </c>
      <c r="E1631">
        <v>-99</v>
      </c>
      <c r="F1631" t="s">
        <v>61</v>
      </c>
      <c r="G1631" t="s">
        <v>845</v>
      </c>
      <c r="H1631" t="s">
        <v>48</v>
      </c>
    </row>
    <row r="1632" spans="1:8" x14ac:dyDescent="0.25">
      <c r="A1632" s="61">
        <v>95853</v>
      </c>
      <c r="B1632">
        <v>3358</v>
      </c>
      <c r="C1632">
        <v>3.819390705439419E-2</v>
      </c>
      <c r="D1632" s="58" t="s">
        <v>52</v>
      </c>
      <c r="E1632">
        <v>-99</v>
      </c>
      <c r="F1632" t="s">
        <v>61</v>
      </c>
      <c r="G1632" t="s">
        <v>845</v>
      </c>
      <c r="H1632" t="s">
        <v>48</v>
      </c>
    </row>
    <row r="1633" spans="1:8" x14ac:dyDescent="0.25">
      <c r="A1633" s="61">
        <v>95853</v>
      </c>
      <c r="B1633">
        <v>3463</v>
      </c>
      <c r="C1633">
        <v>5.2086772594523182E-4</v>
      </c>
      <c r="D1633" s="58" t="s">
        <v>52</v>
      </c>
      <c r="E1633">
        <v>-99</v>
      </c>
      <c r="F1633" t="s">
        <v>61</v>
      </c>
      <c r="G1633" t="s">
        <v>845</v>
      </c>
      <c r="H1633" t="s">
        <v>48</v>
      </c>
    </row>
    <row r="1634" spans="1:8" x14ac:dyDescent="0.25">
      <c r="A1634" s="61">
        <v>95853</v>
      </c>
      <c r="B1634">
        <v>3464</v>
      </c>
      <c r="C1634">
        <v>6.4025754447002026E-4</v>
      </c>
      <c r="D1634" s="58" t="s">
        <v>52</v>
      </c>
      <c r="E1634">
        <v>-99</v>
      </c>
      <c r="F1634" t="s">
        <v>61</v>
      </c>
      <c r="G1634" t="s">
        <v>845</v>
      </c>
      <c r="H1634" t="s">
        <v>48</v>
      </c>
    </row>
    <row r="1635" spans="1:8" x14ac:dyDescent="0.25">
      <c r="A1635" s="61">
        <v>95853</v>
      </c>
      <c r="B1635">
        <v>1820</v>
      </c>
      <c r="C1635">
        <v>0.93423483666276053</v>
      </c>
      <c r="D1635" s="58" t="s">
        <v>52</v>
      </c>
      <c r="E1635">
        <v>-99</v>
      </c>
      <c r="F1635" t="s">
        <v>61</v>
      </c>
      <c r="G1635" t="s">
        <v>845</v>
      </c>
      <c r="H1635" t="s">
        <v>48</v>
      </c>
    </row>
    <row r="1636" spans="1:8" x14ac:dyDescent="0.25">
      <c r="A1636" s="61">
        <v>95853</v>
      </c>
      <c r="B1636">
        <v>3465</v>
      </c>
      <c r="C1636">
        <v>0.34307069954088826</v>
      </c>
      <c r="D1636" s="58" t="s">
        <v>52</v>
      </c>
      <c r="E1636">
        <v>-99</v>
      </c>
      <c r="F1636" t="s">
        <v>61</v>
      </c>
      <c r="G1636" t="s">
        <v>845</v>
      </c>
      <c r="H1636" t="s">
        <v>48</v>
      </c>
    </row>
    <row r="1637" spans="1:8" x14ac:dyDescent="0.25">
      <c r="A1637" s="61">
        <v>95853</v>
      </c>
      <c r="B1637">
        <v>611</v>
      </c>
      <c r="C1637">
        <v>0.36979812522963629</v>
      </c>
      <c r="D1637" s="58" t="s">
        <v>52</v>
      </c>
      <c r="E1637">
        <v>-99</v>
      </c>
      <c r="F1637" t="s">
        <v>61</v>
      </c>
      <c r="G1637" t="s">
        <v>845</v>
      </c>
      <c r="H1637" t="s">
        <v>48</v>
      </c>
    </row>
    <row r="1638" spans="1:8" x14ac:dyDescent="0.25">
      <c r="A1638" s="61">
        <v>95853</v>
      </c>
      <c r="B1638">
        <v>410</v>
      </c>
      <c r="C1638">
        <v>9.641219256671274E-2</v>
      </c>
      <c r="D1638" s="58" t="s">
        <v>52</v>
      </c>
      <c r="E1638">
        <v>-99</v>
      </c>
      <c r="F1638" t="s">
        <v>61</v>
      </c>
      <c r="G1638" t="s">
        <v>845</v>
      </c>
      <c r="H1638" t="s">
        <v>48</v>
      </c>
    </row>
    <row r="1639" spans="1:8" x14ac:dyDescent="0.25">
      <c r="A1639" s="61">
        <v>95853</v>
      </c>
      <c r="B1639">
        <v>3466</v>
      </c>
      <c r="C1639">
        <v>1.0088505630245416E-2</v>
      </c>
      <c r="D1639" s="58" t="s">
        <v>52</v>
      </c>
      <c r="E1639">
        <v>-99</v>
      </c>
      <c r="F1639" t="s">
        <v>61</v>
      </c>
      <c r="G1639" t="s">
        <v>845</v>
      </c>
      <c r="H1639" t="s">
        <v>48</v>
      </c>
    </row>
    <row r="1640" spans="1:8" x14ac:dyDescent="0.25">
      <c r="A1640" s="61">
        <v>95853</v>
      </c>
      <c r="B1640">
        <v>3033</v>
      </c>
      <c r="C1640">
        <v>0.17205087378509765</v>
      </c>
      <c r="D1640" s="58" t="s">
        <v>52</v>
      </c>
      <c r="E1640">
        <v>-99</v>
      </c>
      <c r="F1640" t="s">
        <v>61</v>
      </c>
      <c r="G1640" t="s">
        <v>845</v>
      </c>
      <c r="H1640" t="s">
        <v>48</v>
      </c>
    </row>
    <row r="1641" spans="1:8" x14ac:dyDescent="0.25">
      <c r="A1641" s="61">
        <v>95853</v>
      </c>
      <c r="B1641">
        <v>547</v>
      </c>
      <c r="C1641">
        <v>6.8931658355052439E-2</v>
      </c>
      <c r="D1641" s="58" t="s">
        <v>52</v>
      </c>
      <c r="E1641">
        <v>-99</v>
      </c>
      <c r="F1641" t="s">
        <v>61</v>
      </c>
      <c r="G1641" t="s">
        <v>845</v>
      </c>
      <c r="H1641" t="s">
        <v>48</v>
      </c>
    </row>
    <row r="1642" spans="1:8" x14ac:dyDescent="0.25">
      <c r="A1642" s="61">
        <v>95853</v>
      </c>
      <c r="B1642">
        <v>3467</v>
      </c>
      <c r="C1642">
        <v>9.7843242885239212E-2</v>
      </c>
      <c r="D1642" s="58" t="s">
        <v>52</v>
      </c>
      <c r="E1642">
        <v>-99</v>
      </c>
      <c r="F1642" t="s">
        <v>61</v>
      </c>
      <c r="G1642" t="s">
        <v>845</v>
      </c>
      <c r="H1642" t="s">
        <v>48</v>
      </c>
    </row>
    <row r="1643" spans="1:8" x14ac:dyDescent="0.25">
      <c r="A1643" s="61">
        <v>95853</v>
      </c>
      <c r="B1643">
        <v>315</v>
      </c>
      <c r="C1643">
        <v>6.5687293889499399E-2</v>
      </c>
      <c r="D1643" s="58" t="s">
        <v>52</v>
      </c>
      <c r="E1643">
        <v>-99</v>
      </c>
      <c r="F1643" t="s">
        <v>61</v>
      </c>
      <c r="G1643" t="s">
        <v>845</v>
      </c>
      <c r="H1643" t="s">
        <v>48</v>
      </c>
    </row>
    <row r="1644" spans="1:8" x14ac:dyDescent="0.25">
      <c r="A1644" s="61">
        <v>95853</v>
      </c>
      <c r="B1644">
        <v>2499</v>
      </c>
      <c r="C1644">
        <v>0.23949139278593712</v>
      </c>
      <c r="D1644" s="58" t="s">
        <v>52</v>
      </c>
      <c r="E1644">
        <v>-99</v>
      </c>
      <c r="F1644" t="s">
        <v>61</v>
      </c>
      <c r="G1644" t="s">
        <v>845</v>
      </c>
      <c r="H1644" t="s">
        <v>48</v>
      </c>
    </row>
    <row r="1645" spans="1:8" x14ac:dyDescent="0.25">
      <c r="A1645" s="61">
        <v>95853</v>
      </c>
      <c r="B1645">
        <v>588</v>
      </c>
      <c r="C1645">
        <v>0.39984153441909154</v>
      </c>
      <c r="D1645" s="58" t="s">
        <v>52</v>
      </c>
      <c r="E1645">
        <v>-99</v>
      </c>
      <c r="F1645" t="s">
        <v>61</v>
      </c>
      <c r="G1645" t="s">
        <v>845</v>
      </c>
      <c r="H1645" t="s">
        <v>48</v>
      </c>
    </row>
    <row r="1646" spans="1:8" x14ac:dyDescent="0.25">
      <c r="A1646" s="61">
        <v>95853</v>
      </c>
      <c r="B1646">
        <v>3468</v>
      </c>
      <c r="C1646">
        <v>8.4758689066434523E-3</v>
      </c>
      <c r="D1646" s="58" t="s">
        <v>52</v>
      </c>
      <c r="E1646">
        <v>-99</v>
      </c>
      <c r="F1646" t="s">
        <v>61</v>
      </c>
      <c r="G1646" t="s">
        <v>845</v>
      </c>
      <c r="H1646" t="s">
        <v>48</v>
      </c>
    </row>
    <row r="1647" spans="1:8" x14ac:dyDescent="0.25">
      <c r="A1647" s="61">
        <v>95853</v>
      </c>
      <c r="B1647">
        <v>646</v>
      </c>
      <c r="C1647">
        <v>0.44873538408414759</v>
      </c>
      <c r="D1647" s="58" t="s">
        <v>52</v>
      </c>
      <c r="E1647">
        <v>-99</v>
      </c>
      <c r="F1647" t="s">
        <v>61</v>
      </c>
      <c r="G1647" t="s">
        <v>845</v>
      </c>
      <c r="H1647" t="s">
        <v>48</v>
      </c>
    </row>
    <row r="1648" spans="1:8" x14ac:dyDescent="0.25">
      <c r="A1648" s="61">
        <v>95853</v>
      </c>
      <c r="B1648">
        <v>556</v>
      </c>
      <c r="C1648">
        <v>0.1387180887860143</v>
      </c>
      <c r="D1648" s="58" t="s">
        <v>52</v>
      </c>
      <c r="E1648">
        <v>-99</v>
      </c>
      <c r="F1648" t="s">
        <v>61</v>
      </c>
      <c r="G1648" t="s">
        <v>845</v>
      </c>
      <c r="H1648" t="s">
        <v>48</v>
      </c>
    </row>
    <row r="1649" spans="1:8" x14ac:dyDescent="0.25">
      <c r="A1649" s="61">
        <v>95853</v>
      </c>
      <c r="B1649">
        <v>955</v>
      </c>
      <c r="C1649">
        <v>0.24120980616811563</v>
      </c>
      <c r="D1649" s="58" t="s">
        <v>52</v>
      </c>
      <c r="E1649">
        <v>-99</v>
      </c>
      <c r="F1649" t="s">
        <v>61</v>
      </c>
      <c r="G1649" t="s">
        <v>845</v>
      </c>
      <c r="H1649" t="s">
        <v>48</v>
      </c>
    </row>
    <row r="1650" spans="1:8" x14ac:dyDescent="0.25">
      <c r="A1650" s="61">
        <v>95853</v>
      </c>
      <c r="B1650">
        <v>3469</v>
      </c>
      <c r="C1650">
        <v>0.1050330844762741</v>
      </c>
      <c r="D1650" s="58" t="s">
        <v>52</v>
      </c>
      <c r="E1650">
        <v>-99</v>
      </c>
      <c r="F1650" t="s">
        <v>61</v>
      </c>
      <c r="G1650" t="s">
        <v>845</v>
      </c>
      <c r="H1650" t="s">
        <v>48</v>
      </c>
    </row>
    <row r="1651" spans="1:8" x14ac:dyDescent="0.25">
      <c r="A1651" s="61">
        <v>95853</v>
      </c>
      <c r="B1651">
        <v>3470</v>
      </c>
      <c r="C1651">
        <v>4.266388052969218E-2</v>
      </c>
      <c r="D1651" s="58" t="s">
        <v>52</v>
      </c>
      <c r="E1651">
        <v>-99</v>
      </c>
      <c r="F1651" t="s">
        <v>61</v>
      </c>
      <c r="G1651" t="s">
        <v>845</v>
      </c>
      <c r="H1651" t="s">
        <v>48</v>
      </c>
    </row>
    <row r="1652" spans="1:8" x14ac:dyDescent="0.25">
      <c r="A1652" s="61">
        <v>95853</v>
      </c>
      <c r="B1652">
        <v>3471</v>
      </c>
      <c r="C1652">
        <v>0.13579789469010578</v>
      </c>
      <c r="D1652" s="58" t="s">
        <v>52</v>
      </c>
      <c r="E1652">
        <v>-99</v>
      </c>
      <c r="F1652" t="s">
        <v>61</v>
      </c>
      <c r="G1652" t="s">
        <v>845</v>
      </c>
      <c r="H1652" t="s">
        <v>48</v>
      </c>
    </row>
    <row r="1653" spans="1:8" x14ac:dyDescent="0.25">
      <c r="A1653" s="61">
        <v>95853</v>
      </c>
      <c r="B1653">
        <v>3077</v>
      </c>
      <c r="C1653">
        <v>5.4614503247018033E-2</v>
      </c>
      <c r="D1653" s="58" t="s">
        <v>52</v>
      </c>
      <c r="E1653">
        <v>-99</v>
      </c>
      <c r="F1653" t="s">
        <v>61</v>
      </c>
      <c r="G1653" t="s">
        <v>845</v>
      </c>
      <c r="H1653" t="s">
        <v>48</v>
      </c>
    </row>
    <row r="1654" spans="1:8" x14ac:dyDescent="0.25">
      <c r="A1654" s="61">
        <v>95853</v>
      </c>
      <c r="B1654">
        <v>3472</v>
      </c>
      <c r="C1654">
        <v>2.0827946249660056E-2</v>
      </c>
      <c r="D1654" s="58" t="s">
        <v>52</v>
      </c>
      <c r="E1654">
        <v>-99</v>
      </c>
      <c r="F1654" t="s">
        <v>61</v>
      </c>
      <c r="G1654" t="s">
        <v>845</v>
      </c>
      <c r="H1654" t="s">
        <v>48</v>
      </c>
    </row>
    <row r="1655" spans="1:8" x14ac:dyDescent="0.25">
      <c r="A1655" s="61">
        <v>95853</v>
      </c>
      <c r="B1655">
        <v>2426</v>
      </c>
      <c r="C1655">
        <v>0.20857769036744314</v>
      </c>
      <c r="D1655" s="58" t="s">
        <v>52</v>
      </c>
      <c r="E1655">
        <v>-99</v>
      </c>
      <c r="F1655" t="s">
        <v>61</v>
      </c>
      <c r="G1655" t="s">
        <v>845</v>
      </c>
      <c r="H1655" t="s">
        <v>48</v>
      </c>
    </row>
    <row r="1656" spans="1:8" x14ac:dyDescent="0.25">
      <c r="A1656" s="61">
        <v>95853</v>
      </c>
      <c r="B1656">
        <v>3368</v>
      </c>
      <c r="C1656">
        <v>1.4721498807909041</v>
      </c>
      <c r="D1656" s="58" t="s">
        <v>52</v>
      </c>
      <c r="E1656">
        <v>-99</v>
      </c>
      <c r="F1656" t="s">
        <v>61</v>
      </c>
      <c r="G1656" t="s">
        <v>845</v>
      </c>
      <c r="H1656" t="s">
        <v>48</v>
      </c>
    </row>
    <row r="1657" spans="1:8" x14ac:dyDescent="0.25">
      <c r="A1657" s="61">
        <v>95853</v>
      </c>
      <c r="B1657">
        <v>3473</v>
      </c>
      <c r="C1657">
        <v>0.31052949335140195</v>
      </c>
      <c r="D1657" s="58" t="s">
        <v>52</v>
      </c>
      <c r="E1657">
        <v>-99</v>
      </c>
      <c r="F1657" t="s">
        <v>61</v>
      </c>
      <c r="G1657" t="s">
        <v>845</v>
      </c>
      <c r="H1657" t="s">
        <v>48</v>
      </c>
    </row>
    <row r="1658" spans="1:8" x14ac:dyDescent="0.25">
      <c r="A1658" s="61">
        <v>95853</v>
      </c>
      <c r="B1658">
        <v>847</v>
      </c>
      <c r="C1658">
        <v>4.5931083263421262E-2</v>
      </c>
      <c r="D1658" s="58" t="s">
        <v>52</v>
      </c>
      <c r="E1658">
        <v>-99</v>
      </c>
      <c r="F1658" t="s">
        <v>61</v>
      </c>
      <c r="G1658" t="s">
        <v>845</v>
      </c>
      <c r="H1658" t="s">
        <v>48</v>
      </c>
    </row>
    <row r="1659" spans="1:8" x14ac:dyDescent="0.25">
      <c r="A1659" s="61">
        <v>95853</v>
      </c>
      <c r="B1659">
        <v>330</v>
      </c>
      <c r="C1659">
        <v>2.0457766747524954E-2</v>
      </c>
      <c r="D1659" s="58" t="s">
        <v>52</v>
      </c>
      <c r="E1659">
        <v>-99</v>
      </c>
      <c r="F1659" t="s">
        <v>61</v>
      </c>
      <c r="G1659" t="s">
        <v>845</v>
      </c>
      <c r="H1659" t="s">
        <v>48</v>
      </c>
    </row>
    <row r="1660" spans="1:8" x14ac:dyDescent="0.25">
      <c r="A1660" s="61">
        <v>95853</v>
      </c>
      <c r="B1660">
        <v>3401</v>
      </c>
      <c r="C1660">
        <v>0.16588701367552694</v>
      </c>
      <c r="D1660" s="58" t="s">
        <v>52</v>
      </c>
      <c r="E1660">
        <v>-99</v>
      </c>
      <c r="F1660" t="s">
        <v>61</v>
      </c>
      <c r="G1660" t="s">
        <v>845</v>
      </c>
      <c r="H1660" t="s">
        <v>48</v>
      </c>
    </row>
    <row r="1661" spans="1:8" x14ac:dyDescent="0.25">
      <c r="A1661" s="61">
        <v>95853</v>
      </c>
      <c r="B1661">
        <v>969</v>
      </c>
      <c r="C1661">
        <v>0.73808182937536559</v>
      </c>
      <c r="D1661" s="58" t="s">
        <v>52</v>
      </c>
      <c r="E1661">
        <v>-99</v>
      </c>
      <c r="F1661" t="s">
        <v>61</v>
      </c>
      <c r="G1661" t="s">
        <v>845</v>
      </c>
      <c r="H1661" t="s">
        <v>48</v>
      </c>
    </row>
    <row r="1662" spans="1:8" x14ac:dyDescent="0.25">
      <c r="A1662" s="61">
        <v>95853</v>
      </c>
      <c r="B1662">
        <v>2758</v>
      </c>
      <c r="C1662">
        <v>1.4027463871412956E-2</v>
      </c>
      <c r="D1662" s="58" t="s">
        <v>52</v>
      </c>
      <c r="E1662">
        <v>-99</v>
      </c>
      <c r="F1662" t="s">
        <v>61</v>
      </c>
      <c r="G1662" t="s">
        <v>845</v>
      </c>
      <c r="H1662" t="s">
        <v>48</v>
      </c>
    </row>
    <row r="1663" spans="1:8" x14ac:dyDescent="0.25">
      <c r="A1663" s="61">
        <v>95853</v>
      </c>
      <c r="B1663">
        <v>2332</v>
      </c>
      <c r="C1663">
        <v>8.0810772902603759E-2</v>
      </c>
      <c r="D1663" s="58" t="s">
        <v>52</v>
      </c>
      <c r="E1663">
        <v>-99</v>
      </c>
      <c r="F1663" t="s">
        <v>61</v>
      </c>
      <c r="G1663" t="s">
        <v>845</v>
      </c>
      <c r="H1663" t="s">
        <v>48</v>
      </c>
    </row>
    <row r="1664" spans="1:8" x14ac:dyDescent="0.25">
      <c r="A1664" s="61">
        <v>95853</v>
      </c>
      <c r="B1664">
        <v>997</v>
      </c>
      <c r="C1664">
        <v>3.0374564078007914E-3</v>
      </c>
      <c r="D1664" s="58" t="s">
        <v>52</v>
      </c>
      <c r="E1664">
        <v>-99</v>
      </c>
      <c r="F1664" t="s">
        <v>61</v>
      </c>
      <c r="G1664" t="s">
        <v>845</v>
      </c>
      <c r="H1664" t="s">
        <v>48</v>
      </c>
    </row>
    <row r="1665" spans="1:8" x14ac:dyDescent="0.25">
      <c r="A1665" s="61">
        <v>95853</v>
      </c>
      <c r="B1665">
        <v>3474</v>
      </c>
      <c r="C1665">
        <v>1.1566917638892314E-2</v>
      </c>
      <c r="D1665" s="58" t="s">
        <v>52</v>
      </c>
      <c r="E1665">
        <v>-99</v>
      </c>
      <c r="F1665" t="s">
        <v>61</v>
      </c>
      <c r="G1665" t="s">
        <v>845</v>
      </c>
      <c r="H1665" t="s">
        <v>48</v>
      </c>
    </row>
    <row r="1666" spans="1:8" x14ac:dyDescent="0.25">
      <c r="A1666" s="61">
        <v>95853</v>
      </c>
      <c r="B1666">
        <v>935</v>
      </c>
      <c r="C1666">
        <v>0.16821714896214715</v>
      </c>
      <c r="D1666" s="58" t="s">
        <v>52</v>
      </c>
      <c r="E1666">
        <v>-99</v>
      </c>
      <c r="F1666" t="s">
        <v>61</v>
      </c>
      <c r="G1666" t="s">
        <v>845</v>
      </c>
      <c r="H1666" t="s">
        <v>48</v>
      </c>
    </row>
    <row r="1667" spans="1:8" x14ac:dyDescent="0.25">
      <c r="A1667" s="61">
        <v>95853</v>
      </c>
      <c r="B1667">
        <v>3367</v>
      </c>
      <c r="C1667">
        <v>0.30257132585546531</v>
      </c>
      <c r="D1667" s="58" t="s">
        <v>52</v>
      </c>
      <c r="E1667">
        <v>-99</v>
      </c>
      <c r="F1667" t="s">
        <v>61</v>
      </c>
      <c r="G1667" t="s">
        <v>845</v>
      </c>
      <c r="H1667" t="s">
        <v>48</v>
      </c>
    </row>
    <row r="1668" spans="1:8" x14ac:dyDescent="0.25">
      <c r="A1668" s="61">
        <v>95853</v>
      </c>
      <c r="B1668">
        <v>3357</v>
      </c>
      <c r="C1668">
        <v>5.8152106641336361E-2</v>
      </c>
      <c r="D1668" s="58" t="s">
        <v>52</v>
      </c>
      <c r="E1668">
        <v>-99</v>
      </c>
      <c r="F1668" t="s">
        <v>61</v>
      </c>
      <c r="G1668" t="s">
        <v>845</v>
      </c>
      <c r="H1668" t="s">
        <v>48</v>
      </c>
    </row>
    <row r="1669" spans="1:8" x14ac:dyDescent="0.25">
      <c r="A1669" s="61">
        <v>95853</v>
      </c>
      <c r="B1669">
        <v>3475</v>
      </c>
      <c r="C1669">
        <v>1.079319924193195E-2</v>
      </c>
      <c r="D1669" s="58" t="s">
        <v>52</v>
      </c>
      <c r="E1669">
        <v>-99</v>
      </c>
      <c r="F1669" t="s">
        <v>61</v>
      </c>
      <c r="G1669" t="s">
        <v>845</v>
      </c>
      <c r="H1669" t="s">
        <v>48</v>
      </c>
    </row>
    <row r="1670" spans="1:8" x14ac:dyDescent="0.25">
      <c r="A1670" s="61">
        <v>95853</v>
      </c>
      <c r="B1670">
        <v>3366</v>
      </c>
      <c r="C1670">
        <v>3.7015732905920133E-2</v>
      </c>
      <c r="D1670" s="58" t="s">
        <v>52</v>
      </c>
      <c r="E1670">
        <v>-99</v>
      </c>
      <c r="F1670" t="s">
        <v>61</v>
      </c>
      <c r="G1670" t="s">
        <v>845</v>
      </c>
      <c r="H1670" t="s">
        <v>48</v>
      </c>
    </row>
    <row r="1671" spans="1:8" x14ac:dyDescent="0.25">
      <c r="A1671" s="61">
        <v>95853</v>
      </c>
      <c r="B1671">
        <v>3040</v>
      </c>
      <c r="C1671">
        <v>0.12025345983105744</v>
      </c>
      <c r="D1671" s="58" t="s">
        <v>52</v>
      </c>
      <c r="E1671">
        <v>-99</v>
      </c>
      <c r="F1671" t="s">
        <v>61</v>
      </c>
      <c r="G1671" t="s">
        <v>845</v>
      </c>
      <c r="H1671" t="s">
        <v>48</v>
      </c>
    </row>
    <row r="1672" spans="1:8" x14ac:dyDescent="0.25">
      <c r="A1672" s="61">
        <v>95854</v>
      </c>
      <c r="B1672">
        <v>529</v>
      </c>
      <c r="C1672">
        <v>9.1928755459912566</v>
      </c>
      <c r="D1672" s="58" t="s">
        <v>52</v>
      </c>
      <c r="E1672">
        <v>-99</v>
      </c>
      <c r="F1672" t="s">
        <v>61</v>
      </c>
      <c r="G1672" t="s">
        <v>845</v>
      </c>
      <c r="H1672" t="s">
        <v>48</v>
      </c>
    </row>
    <row r="1673" spans="1:8" x14ac:dyDescent="0.25">
      <c r="A1673" s="61">
        <v>95854</v>
      </c>
      <c r="B1673">
        <v>3360</v>
      </c>
      <c r="C1673">
        <v>5.1954627546714635E-2</v>
      </c>
      <c r="D1673" s="58" t="s">
        <v>52</v>
      </c>
      <c r="E1673">
        <v>-99</v>
      </c>
      <c r="F1673" t="s">
        <v>61</v>
      </c>
      <c r="G1673" t="s">
        <v>845</v>
      </c>
      <c r="H1673" t="s">
        <v>48</v>
      </c>
    </row>
    <row r="1674" spans="1:8" x14ac:dyDescent="0.25">
      <c r="A1674" s="61">
        <v>95854</v>
      </c>
      <c r="B1674">
        <v>282</v>
      </c>
      <c r="C1674">
        <v>1.3969796814457278</v>
      </c>
      <c r="D1674" s="58" t="s">
        <v>52</v>
      </c>
      <c r="E1674">
        <v>-99</v>
      </c>
      <c r="F1674" t="s">
        <v>61</v>
      </c>
      <c r="G1674" t="s">
        <v>845</v>
      </c>
      <c r="H1674" t="s">
        <v>48</v>
      </c>
    </row>
    <row r="1675" spans="1:8" x14ac:dyDescent="0.25">
      <c r="A1675" s="61">
        <v>95854</v>
      </c>
      <c r="B1675">
        <v>2999</v>
      </c>
      <c r="C1675">
        <v>0.78792759497257459</v>
      </c>
      <c r="D1675" s="58" t="s">
        <v>52</v>
      </c>
      <c r="E1675">
        <v>-99</v>
      </c>
      <c r="F1675" t="s">
        <v>61</v>
      </c>
      <c r="G1675" t="s">
        <v>845</v>
      </c>
      <c r="H1675" t="s">
        <v>48</v>
      </c>
    </row>
    <row r="1676" spans="1:8" x14ac:dyDescent="0.25">
      <c r="A1676" s="61">
        <v>95854</v>
      </c>
      <c r="B1676">
        <v>452</v>
      </c>
      <c r="C1676">
        <v>2.0542163505366657</v>
      </c>
      <c r="D1676" s="58" t="s">
        <v>52</v>
      </c>
      <c r="E1676">
        <v>-99</v>
      </c>
      <c r="F1676" t="s">
        <v>61</v>
      </c>
      <c r="G1676" t="s">
        <v>845</v>
      </c>
      <c r="H1676" t="s">
        <v>48</v>
      </c>
    </row>
    <row r="1677" spans="1:8" x14ac:dyDescent="0.25">
      <c r="A1677" s="61">
        <v>95854</v>
      </c>
      <c r="B1677">
        <v>3417</v>
      </c>
      <c r="C1677">
        <v>1.5159293200167399E-3</v>
      </c>
      <c r="D1677" s="58" t="s">
        <v>52</v>
      </c>
      <c r="E1677">
        <v>-99</v>
      </c>
      <c r="F1677" t="s">
        <v>61</v>
      </c>
      <c r="G1677" t="s">
        <v>845</v>
      </c>
      <c r="H1677" t="s">
        <v>48</v>
      </c>
    </row>
    <row r="1678" spans="1:8" x14ac:dyDescent="0.25">
      <c r="A1678" s="61">
        <v>95854</v>
      </c>
      <c r="B1678">
        <v>465</v>
      </c>
      <c r="C1678">
        <v>6.3355750823815633</v>
      </c>
      <c r="D1678" s="58" t="s">
        <v>52</v>
      </c>
      <c r="E1678">
        <v>-99</v>
      </c>
      <c r="F1678" t="s">
        <v>61</v>
      </c>
      <c r="G1678" t="s">
        <v>845</v>
      </c>
      <c r="H1678" t="s">
        <v>48</v>
      </c>
    </row>
    <row r="1679" spans="1:8" x14ac:dyDescent="0.25">
      <c r="A1679" s="61">
        <v>95854</v>
      </c>
      <c r="B1679">
        <v>531</v>
      </c>
      <c r="C1679">
        <v>3.8448774238670396</v>
      </c>
      <c r="D1679" s="58" t="s">
        <v>52</v>
      </c>
      <c r="E1679">
        <v>-99</v>
      </c>
      <c r="F1679" t="s">
        <v>61</v>
      </c>
      <c r="G1679" t="s">
        <v>845</v>
      </c>
      <c r="H1679" t="s">
        <v>48</v>
      </c>
    </row>
    <row r="1680" spans="1:8" x14ac:dyDescent="0.25">
      <c r="A1680" s="61">
        <v>95854</v>
      </c>
      <c r="B1680">
        <v>42</v>
      </c>
      <c r="C1680">
        <v>0.29355613235728872</v>
      </c>
      <c r="D1680" s="58" t="s">
        <v>52</v>
      </c>
      <c r="E1680">
        <v>-99</v>
      </c>
      <c r="F1680" t="s">
        <v>61</v>
      </c>
      <c r="G1680" t="s">
        <v>845</v>
      </c>
      <c r="H1680" t="s">
        <v>48</v>
      </c>
    </row>
    <row r="1681" spans="1:8" x14ac:dyDescent="0.25">
      <c r="A1681" s="61">
        <v>95854</v>
      </c>
      <c r="B1681">
        <v>1902</v>
      </c>
      <c r="C1681">
        <v>0.26438353391781755</v>
      </c>
      <c r="D1681" s="58" t="s">
        <v>52</v>
      </c>
      <c r="E1681">
        <v>-99</v>
      </c>
      <c r="F1681" t="s">
        <v>61</v>
      </c>
      <c r="G1681" t="s">
        <v>845</v>
      </c>
      <c r="H1681" t="s">
        <v>48</v>
      </c>
    </row>
    <row r="1682" spans="1:8" x14ac:dyDescent="0.25">
      <c r="A1682" s="61">
        <v>95854</v>
      </c>
      <c r="B1682">
        <v>678</v>
      </c>
      <c r="C1682">
        <v>1.6816405363011544</v>
      </c>
      <c r="D1682" s="58" t="s">
        <v>52</v>
      </c>
      <c r="E1682">
        <v>-99</v>
      </c>
      <c r="F1682" t="s">
        <v>61</v>
      </c>
      <c r="G1682" t="s">
        <v>845</v>
      </c>
      <c r="H1682" t="s">
        <v>48</v>
      </c>
    </row>
    <row r="1683" spans="1:8" x14ac:dyDescent="0.25">
      <c r="A1683" s="61">
        <v>95854</v>
      </c>
      <c r="B1683">
        <v>498</v>
      </c>
      <c r="C1683">
        <v>2.6990491269477572</v>
      </c>
      <c r="D1683" s="58" t="s">
        <v>52</v>
      </c>
      <c r="E1683">
        <v>-99</v>
      </c>
      <c r="F1683" t="s">
        <v>61</v>
      </c>
      <c r="G1683" t="s">
        <v>845</v>
      </c>
      <c r="H1683" t="s">
        <v>48</v>
      </c>
    </row>
    <row r="1684" spans="1:8" x14ac:dyDescent="0.25">
      <c r="A1684" s="61">
        <v>95854</v>
      </c>
      <c r="B1684">
        <v>3418</v>
      </c>
      <c r="C1684">
        <v>9.3121500816697889E-3</v>
      </c>
      <c r="D1684" s="58" t="s">
        <v>52</v>
      </c>
      <c r="E1684">
        <v>-99</v>
      </c>
      <c r="F1684" t="s">
        <v>61</v>
      </c>
      <c r="G1684" t="s">
        <v>845</v>
      </c>
      <c r="H1684" t="s">
        <v>48</v>
      </c>
    </row>
    <row r="1685" spans="1:8" x14ac:dyDescent="0.25">
      <c r="A1685" s="61">
        <v>95854</v>
      </c>
      <c r="B1685">
        <v>279</v>
      </c>
      <c r="C1685">
        <v>2.6887607815310863</v>
      </c>
      <c r="D1685" s="58" t="s">
        <v>52</v>
      </c>
      <c r="E1685">
        <v>-99</v>
      </c>
      <c r="F1685" t="s">
        <v>61</v>
      </c>
      <c r="G1685" t="s">
        <v>845</v>
      </c>
      <c r="H1685" t="s">
        <v>48</v>
      </c>
    </row>
    <row r="1686" spans="1:8" x14ac:dyDescent="0.25">
      <c r="A1686" s="61">
        <v>95854</v>
      </c>
      <c r="B1686">
        <v>3073</v>
      </c>
      <c r="C1686">
        <v>2.3779649347782202E-2</v>
      </c>
      <c r="D1686" s="58" t="s">
        <v>52</v>
      </c>
      <c r="E1686">
        <v>-99</v>
      </c>
      <c r="F1686" t="s">
        <v>61</v>
      </c>
      <c r="G1686" t="s">
        <v>845</v>
      </c>
      <c r="H1686" t="s">
        <v>48</v>
      </c>
    </row>
    <row r="1687" spans="1:8" x14ac:dyDescent="0.25">
      <c r="A1687" s="61">
        <v>95854</v>
      </c>
      <c r="B1687">
        <v>2085</v>
      </c>
      <c r="C1687">
        <v>1.0969212349531312E-4</v>
      </c>
      <c r="D1687" s="58" t="s">
        <v>52</v>
      </c>
      <c r="E1687">
        <v>-99</v>
      </c>
      <c r="F1687" t="s">
        <v>61</v>
      </c>
      <c r="G1687" t="s">
        <v>845</v>
      </c>
      <c r="H1687" t="s">
        <v>48</v>
      </c>
    </row>
    <row r="1688" spans="1:8" x14ac:dyDescent="0.25">
      <c r="A1688" s="61">
        <v>95854</v>
      </c>
      <c r="B1688">
        <v>466</v>
      </c>
      <c r="C1688">
        <v>1.1842274755452271</v>
      </c>
      <c r="D1688" s="58" t="s">
        <v>52</v>
      </c>
      <c r="E1688">
        <v>-99</v>
      </c>
      <c r="F1688" t="s">
        <v>61</v>
      </c>
      <c r="G1688" t="s">
        <v>845</v>
      </c>
      <c r="H1688" t="s">
        <v>48</v>
      </c>
    </row>
    <row r="1689" spans="1:8" x14ac:dyDescent="0.25">
      <c r="A1689" s="61">
        <v>95854</v>
      </c>
      <c r="B1689">
        <v>540</v>
      </c>
      <c r="C1689">
        <v>2.6258232504516092E-2</v>
      </c>
      <c r="D1689" s="58" t="s">
        <v>52</v>
      </c>
      <c r="E1689">
        <v>-99</v>
      </c>
      <c r="F1689" t="s">
        <v>61</v>
      </c>
      <c r="G1689" t="s">
        <v>845</v>
      </c>
      <c r="H1689" t="s">
        <v>48</v>
      </c>
    </row>
    <row r="1690" spans="1:8" x14ac:dyDescent="0.25">
      <c r="A1690" s="61">
        <v>95854</v>
      </c>
      <c r="B1690">
        <v>3309</v>
      </c>
      <c r="C1690">
        <v>1.1379548686615206E-3</v>
      </c>
      <c r="D1690" s="58" t="s">
        <v>52</v>
      </c>
      <c r="E1690">
        <v>-99</v>
      </c>
      <c r="F1690" t="s">
        <v>61</v>
      </c>
      <c r="G1690" t="s">
        <v>845</v>
      </c>
      <c r="H1690" t="s">
        <v>48</v>
      </c>
    </row>
    <row r="1691" spans="1:8" x14ac:dyDescent="0.25">
      <c r="A1691" s="61">
        <v>95854</v>
      </c>
      <c r="B1691">
        <v>3419</v>
      </c>
      <c r="C1691">
        <v>5.8113484579645361E-3</v>
      </c>
      <c r="D1691" s="58" t="s">
        <v>52</v>
      </c>
      <c r="E1691">
        <v>-99</v>
      </c>
      <c r="F1691" t="s">
        <v>61</v>
      </c>
      <c r="G1691" t="s">
        <v>845</v>
      </c>
      <c r="H1691" t="s">
        <v>48</v>
      </c>
    </row>
    <row r="1692" spans="1:8" x14ac:dyDescent="0.25">
      <c r="A1692" s="61">
        <v>95854</v>
      </c>
      <c r="B1692">
        <v>770</v>
      </c>
      <c r="C1692">
        <v>0.24552023678771828</v>
      </c>
      <c r="D1692" s="58" t="s">
        <v>52</v>
      </c>
      <c r="E1692">
        <v>-99</v>
      </c>
      <c r="F1692" t="s">
        <v>61</v>
      </c>
      <c r="G1692" t="s">
        <v>845</v>
      </c>
      <c r="H1692" t="s">
        <v>48</v>
      </c>
    </row>
    <row r="1693" spans="1:8" x14ac:dyDescent="0.25">
      <c r="A1693" s="61">
        <v>95854</v>
      </c>
      <c r="B1693">
        <v>285</v>
      </c>
      <c r="C1693">
        <v>8.7469307374301239E-2</v>
      </c>
      <c r="D1693" s="58" t="s">
        <v>52</v>
      </c>
      <c r="E1693">
        <v>-99</v>
      </c>
      <c r="F1693" t="s">
        <v>61</v>
      </c>
      <c r="G1693" t="s">
        <v>845</v>
      </c>
      <c r="H1693" t="s">
        <v>48</v>
      </c>
    </row>
    <row r="1694" spans="1:8" x14ac:dyDescent="0.25">
      <c r="A1694" s="61">
        <v>95854</v>
      </c>
      <c r="B1694">
        <v>3420</v>
      </c>
      <c r="C1694">
        <v>0.10781407634941848</v>
      </c>
      <c r="D1694" s="58" t="s">
        <v>52</v>
      </c>
      <c r="E1694">
        <v>-99</v>
      </c>
      <c r="F1694" t="s">
        <v>61</v>
      </c>
      <c r="G1694" t="s">
        <v>845</v>
      </c>
      <c r="H1694" t="s">
        <v>48</v>
      </c>
    </row>
    <row r="1695" spans="1:8" x14ac:dyDescent="0.25">
      <c r="A1695" s="61">
        <v>95854</v>
      </c>
      <c r="B1695">
        <v>46</v>
      </c>
      <c r="C1695">
        <v>1.0322373794818813</v>
      </c>
      <c r="D1695" s="58" t="s">
        <v>52</v>
      </c>
      <c r="E1695">
        <v>-99</v>
      </c>
      <c r="F1695" t="s">
        <v>61</v>
      </c>
      <c r="G1695" t="s">
        <v>845</v>
      </c>
      <c r="H1695" t="s">
        <v>48</v>
      </c>
    </row>
    <row r="1696" spans="1:8" x14ac:dyDescent="0.25">
      <c r="A1696" s="61">
        <v>95854</v>
      </c>
      <c r="B1696">
        <v>3007</v>
      </c>
      <c r="C1696">
        <v>3.2301113639840069E-2</v>
      </c>
      <c r="D1696" s="58" t="s">
        <v>52</v>
      </c>
      <c r="E1696">
        <v>-99</v>
      </c>
      <c r="F1696" t="s">
        <v>61</v>
      </c>
      <c r="G1696" t="s">
        <v>845</v>
      </c>
      <c r="H1696" t="s">
        <v>48</v>
      </c>
    </row>
    <row r="1697" spans="1:8" x14ac:dyDescent="0.25">
      <c r="A1697" s="61">
        <v>95854</v>
      </c>
      <c r="B1697">
        <v>283</v>
      </c>
      <c r="C1697">
        <v>3.0595403763922024</v>
      </c>
      <c r="D1697" s="58" t="s">
        <v>52</v>
      </c>
      <c r="E1697">
        <v>-99</v>
      </c>
      <c r="F1697" t="s">
        <v>61</v>
      </c>
      <c r="G1697" t="s">
        <v>845</v>
      </c>
      <c r="H1697" t="s">
        <v>48</v>
      </c>
    </row>
    <row r="1698" spans="1:8" x14ac:dyDescent="0.25">
      <c r="A1698" s="61">
        <v>95854</v>
      </c>
      <c r="B1698">
        <v>2120</v>
      </c>
      <c r="C1698">
        <v>0.49491032842760418</v>
      </c>
      <c r="D1698" s="58" t="s">
        <v>52</v>
      </c>
      <c r="E1698">
        <v>-99</v>
      </c>
      <c r="F1698" t="s">
        <v>61</v>
      </c>
      <c r="G1698" t="s">
        <v>845</v>
      </c>
      <c r="H1698" t="s">
        <v>48</v>
      </c>
    </row>
    <row r="1699" spans="1:8" x14ac:dyDescent="0.25">
      <c r="A1699" s="61">
        <v>95854</v>
      </c>
      <c r="B1699">
        <v>3421</v>
      </c>
      <c r="C1699">
        <v>3.4841267205129589E-2</v>
      </c>
      <c r="D1699" s="58" t="s">
        <v>52</v>
      </c>
      <c r="E1699">
        <v>-99</v>
      </c>
      <c r="F1699" t="s">
        <v>61</v>
      </c>
      <c r="G1699" t="s">
        <v>845</v>
      </c>
      <c r="H1699" t="s">
        <v>48</v>
      </c>
    </row>
    <row r="1700" spans="1:8" x14ac:dyDescent="0.25">
      <c r="A1700" s="61">
        <v>95854</v>
      </c>
      <c r="B1700">
        <v>3422</v>
      </c>
      <c r="C1700">
        <v>6.8987098142472784E-3</v>
      </c>
      <c r="D1700" s="58" t="s">
        <v>52</v>
      </c>
      <c r="E1700">
        <v>-99</v>
      </c>
      <c r="F1700" t="s">
        <v>61</v>
      </c>
      <c r="G1700" t="s">
        <v>845</v>
      </c>
      <c r="H1700" t="s">
        <v>48</v>
      </c>
    </row>
    <row r="1701" spans="1:8" x14ac:dyDescent="0.25">
      <c r="A1701" s="61">
        <v>95854</v>
      </c>
      <c r="B1701">
        <v>839</v>
      </c>
      <c r="C1701">
        <v>1.0088965066112776</v>
      </c>
      <c r="D1701" s="58" t="s">
        <v>52</v>
      </c>
      <c r="E1701">
        <v>-99</v>
      </c>
      <c r="F1701" t="s">
        <v>61</v>
      </c>
      <c r="G1701" t="s">
        <v>845</v>
      </c>
      <c r="H1701" t="s">
        <v>48</v>
      </c>
    </row>
    <row r="1702" spans="1:8" x14ac:dyDescent="0.25">
      <c r="A1702" s="61">
        <v>95854</v>
      </c>
      <c r="B1702">
        <v>281</v>
      </c>
      <c r="C1702">
        <v>1.2731004185916557</v>
      </c>
      <c r="D1702" s="58" t="s">
        <v>52</v>
      </c>
      <c r="E1702">
        <v>-99</v>
      </c>
      <c r="F1702" t="s">
        <v>61</v>
      </c>
      <c r="G1702" t="s">
        <v>845</v>
      </c>
      <c r="H1702" t="s">
        <v>48</v>
      </c>
    </row>
    <row r="1703" spans="1:8" x14ac:dyDescent="0.25">
      <c r="A1703" s="61">
        <v>95854</v>
      </c>
      <c r="B1703">
        <v>2941</v>
      </c>
      <c r="C1703">
        <v>9.0532150798543029E-2</v>
      </c>
      <c r="D1703" s="58" t="s">
        <v>52</v>
      </c>
      <c r="E1703">
        <v>-99</v>
      </c>
      <c r="F1703" t="s">
        <v>61</v>
      </c>
      <c r="G1703" t="s">
        <v>845</v>
      </c>
      <c r="H1703" t="s">
        <v>48</v>
      </c>
    </row>
    <row r="1704" spans="1:8" x14ac:dyDescent="0.25">
      <c r="A1704" s="61">
        <v>95854</v>
      </c>
      <c r="B1704">
        <v>2264</v>
      </c>
      <c r="C1704">
        <v>3.6732187256540744E-3</v>
      </c>
      <c r="D1704" s="58" t="s">
        <v>52</v>
      </c>
      <c r="E1704">
        <v>-99</v>
      </c>
      <c r="F1704" t="s">
        <v>61</v>
      </c>
      <c r="G1704" t="s">
        <v>845</v>
      </c>
      <c r="H1704" t="s">
        <v>48</v>
      </c>
    </row>
    <row r="1705" spans="1:8" x14ac:dyDescent="0.25">
      <c r="A1705" s="61">
        <v>95854</v>
      </c>
      <c r="B1705">
        <v>3403</v>
      </c>
      <c r="C1705">
        <v>0.20583691498562862</v>
      </c>
      <c r="D1705" s="58" t="s">
        <v>52</v>
      </c>
      <c r="E1705">
        <v>-99</v>
      </c>
      <c r="F1705" t="s">
        <v>61</v>
      </c>
      <c r="G1705" t="s">
        <v>845</v>
      </c>
      <c r="H1705" t="s">
        <v>48</v>
      </c>
    </row>
    <row r="1706" spans="1:8" x14ac:dyDescent="0.25">
      <c r="A1706" s="61">
        <v>95854</v>
      </c>
      <c r="B1706">
        <v>280</v>
      </c>
      <c r="C1706">
        <v>10.476449501155763</v>
      </c>
      <c r="D1706" s="58" t="s">
        <v>52</v>
      </c>
      <c r="E1706">
        <v>-99</v>
      </c>
      <c r="F1706" t="s">
        <v>61</v>
      </c>
      <c r="G1706" t="s">
        <v>845</v>
      </c>
      <c r="H1706" t="s">
        <v>48</v>
      </c>
    </row>
    <row r="1707" spans="1:8" x14ac:dyDescent="0.25">
      <c r="A1707" s="61">
        <v>95854</v>
      </c>
      <c r="B1707">
        <v>614</v>
      </c>
      <c r="C1707">
        <v>0.32016612448929038</v>
      </c>
      <c r="D1707" s="58" t="s">
        <v>52</v>
      </c>
      <c r="E1707">
        <v>-99</v>
      </c>
      <c r="F1707" t="s">
        <v>61</v>
      </c>
      <c r="G1707" t="s">
        <v>845</v>
      </c>
      <c r="H1707" t="s">
        <v>48</v>
      </c>
    </row>
    <row r="1708" spans="1:8" x14ac:dyDescent="0.25">
      <c r="A1708" s="61">
        <v>95854</v>
      </c>
      <c r="B1708">
        <v>421</v>
      </c>
      <c r="C1708">
        <v>6.8515390976763759E-3</v>
      </c>
      <c r="D1708" s="58" t="s">
        <v>52</v>
      </c>
      <c r="E1708">
        <v>-99</v>
      </c>
      <c r="F1708" t="s">
        <v>61</v>
      </c>
      <c r="G1708" t="s">
        <v>845</v>
      </c>
      <c r="H1708" t="s">
        <v>48</v>
      </c>
    </row>
    <row r="1709" spans="1:8" x14ac:dyDescent="0.25">
      <c r="A1709" s="61">
        <v>95854</v>
      </c>
      <c r="B1709">
        <v>3423</v>
      </c>
      <c r="C1709">
        <v>1.6006809374985854E-3</v>
      </c>
      <c r="D1709" s="58" t="s">
        <v>52</v>
      </c>
      <c r="E1709">
        <v>-99</v>
      </c>
      <c r="F1709" t="s">
        <v>61</v>
      </c>
      <c r="G1709" t="s">
        <v>845</v>
      </c>
      <c r="H1709" t="s">
        <v>48</v>
      </c>
    </row>
    <row r="1710" spans="1:8" x14ac:dyDescent="0.25">
      <c r="A1710" s="61">
        <v>95854</v>
      </c>
      <c r="B1710">
        <v>48</v>
      </c>
      <c r="C1710">
        <v>0.11698876575396445</v>
      </c>
      <c r="D1710" s="58" t="s">
        <v>52</v>
      </c>
      <c r="E1710">
        <v>-99</v>
      </c>
      <c r="F1710" t="s">
        <v>61</v>
      </c>
      <c r="G1710" t="s">
        <v>845</v>
      </c>
      <c r="H1710" t="s">
        <v>48</v>
      </c>
    </row>
    <row r="1711" spans="1:8" x14ac:dyDescent="0.25">
      <c r="A1711" s="61">
        <v>95854</v>
      </c>
      <c r="B1711">
        <v>3009</v>
      </c>
      <c r="C1711">
        <v>0.17803727279137038</v>
      </c>
      <c r="D1711" s="58" t="s">
        <v>52</v>
      </c>
      <c r="E1711">
        <v>-99</v>
      </c>
      <c r="F1711" t="s">
        <v>61</v>
      </c>
      <c r="G1711" t="s">
        <v>845</v>
      </c>
      <c r="H1711" t="s">
        <v>48</v>
      </c>
    </row>
    <row r="1712" spans="1:8" x14ac:dyDescent="0.25">
      <c r="A1712" s="61">
        <v>95854</v>
      </c>
      <c r="B1712">
        <v>3008</v>
      </c>
      <c r="C1712">
        <v>1.6232634066333337E-2</v>
      </c>
      <c r="D1712" s="58" t="s">
        <v>52</v>
      </c>
      <c r="E1712">
        <v>-99</v>
      </c>
      <c r="F1712" t="s">
        <v>61</v>
      </c>
      <c r="G1712" t="s">
        <v>845</v>
      </c>
      <c r="H1712" t="s">
        <v>48</v>
      </c>
    </row>
    <row r="1713" spans="1:8" x14ac:dyDescent="0.25">
      <c r="A1713" s="61">
        <v>95854</v>
      </c>
      <c r="B1713">
        <v>2640</v>
      </c>
      <c r="C1713">
        <v>1.3783638634294342</v>
      </c>
      <c r="D1713" s="58" t="s">
        <v>52</v>
      </c>
      <c r="E1713">
        <v>-99</v>
      </c>
      <c r="F1713" t="s">
        <v>61</v>
      </c>
      <c r="G1713" t="s">
        <v>845</v>
      </c>
      <c r="H1713" t="s">
        <v>48</v>
      </c>
    </row>
    <row r="1714" spans="1:8" x14ac:dyDescent="0.25">
      <c r="A1714" s="61">
        <v>95854</v>
      </c>
      <c r="B1714">
        <v>511</v>
      </c>
      <c r="C1714">
        <v>0.5721846838137068</v>
      </c>
      <c r="D1714" s="58" t="s">
        <v>52</v>
      </c>
      <c r="E1714">
        <v>-99</v>
      </c>
      <c r="F1714" t="s">
        <v>61</v>
      </c>
      <c r="G1714" t="s">
        <v>845</v>
      </c>
      <c r="H1714" t="s">
        <v>48</v>
      </c>
    </row>
    <row r="1715" spans="1:8" x14ac:dyDescent="0.25">
      <c r="A1715" s="61">
        <v>95854</v>
      </c>
      <c r="B1715">
        <v>3371</v>
      </c>
      <c r="C1715">
        <v>0.89696879052039935</v>
      </c>
      <c r="D1715" s="58" t="s">
        <v>52</v>
      </c>
      <c r="E1715">
        <v>-99</v>
      </c>
      <c r="F1715" t="s">
        <v>61</v>
      </c>
      <c r="G1715" t="s">
        <v>845</v>
      </c>
      <c r="H1715" t="s">
        <v>48</v>
      </c>
    </row>
    <row r="1716" spans="1:8" x14ac:dyDescent="0.25">
      <c r="A1716" s="61">
        <v>95854</v>
      </c>
      <c r="B1716">
        <v>3424</v>
      </c>
      <c r="C1716">
        <v>2.7994677689729318E-2</v>
      </c>
      <c r="D1716" s="58" t="s">
        <v>52</v>
      </c>
      <c r="E1716">
        <v>-99</v>
      </c>
      <c r="F1716" t="s">
        <v>61</v>
      </c>
      <c r="G1716" t="s">
        <v>845</v>
      </c>
      <c r="H1716" t="s">
        <v>48</v>
      </c>
    </row>
    <row r="1717" spans="1:8" x14ac:dyDescent="0.25">
      <c r="A1717" s="61">
        <v>95854</v>
      </c>
      <c r="B1717">
        <v>3425</v>
      </c>
      <c r="C1717">
        <v>2.7118022845059573E-2</v>
      </c>
      <c r="D1717" s="58" t="s">
        <v>52</v>
      </c>
      <c r="E1717">
        <v>-99</v>
      </c>
      <c r="F1717" t="s">
        <v>61</v>
      </c>
      <c r="G1717" t="s">
        <v>845</v>
      </c>
      <c r="H1717" t="s">
        <v>48</v>
      </c>
    </row>
    <row r="1718" spans="1:8" x14ac:dyDescent="0.25">
      <c r="A1718" s="61">
        <v>95854</v>
      </c>
      <c r="B1718">
        <v>2562</v>
      </c>
      <c r="C1718">
        <v>1.1437726236352537</v>
      </c>
      <c r="D1718" s="58" t="s">
        <v>52</v>
      </c>
      <c r="E1718">
        <v>-99</v>
      </c>
      <c r="F1718" t="s">
        <v>61</v>
      </c>
      <c r="G1718" t="s">
        <v>845</v>
      </c>
      <c r="H1718" t="s">
        <v>48</v>
      </c>
    </row>
    <row r="1719" spans="1:8" x14ac:dyDescent="0.25">
      <c r="A1719" s="61">
        <v>95854</v>
      </c>
      <c r="B1719">
        <v>2133</v>
      </c>
      <c r="C1719">
        <v>3.5336325222705751E-2</v>
      </c>
      <c r="D1719" s="58" t="s">
        <v>52</v>
      </c>
      <c r="E1719">
        <v>-99</v>
      </c>
      <c r="F1719" t="s">
        <v>61</v>
      </c>
      <c r="G1719" t="s">
        <v>845</v>
      </c>
      <c r="H1719" t="s">
        <v>48</v>
      </c>
    </row>
    <row r="1720" spans="1:8" x14ac:dyDescent="0.25">
      <c r="A1720" s="61">
        <v>95854</v>
      </c>
      <c r="B1720">
        <v>3426</v>
      </c>
      <c r="C1720">
        <v>2.4573179151403581E-3</v>
      </c>
      <c r="D1720" s="58" t="s">
        <v>52</v>
      </c>
      <c r="E1720">
        <v>-99</v>
      </c>
      <c r="F1720" t="s">
        <v>61</v>
      </c>
      <c r="G1720" t="s">
        <v>845</v>
      </c>
      <c r="H1720" t="s">
        <v>48</v>
      </c>
    </row>
    <row r="1721" spans="1:8" x14ac:dyDescent="0.25">
      <c r="A1721" s="61">
        <v>95854</v>
      </c>
      <c r="B1721">
        <v>1903</v>
      </c>
      <c r="C1721">
        <v>0.76490904368970936</v>
      </c>
      <c r="D1721" s="58" t="s">
        <v>52</v>
      </c>
      <c r="E1721">
        <v>-99</v>
      </c>
      <c r="F1721" t="s">
        <v>61</v>
      </c>
      <c r="G1721" t="s">
        <v>845</v>
      </c>
      <c r="H1721" t="s">
        <v>48</v>
      </c>
    </row>
    <row r="1722" spans="1:8" x14ac:dyDescent="0.25">
      <c r="A1722" s="61">
        <v>95854</v>
      </c>
      <c r="B1722">
        <v>536</v>
      </c>
      <c r="C1722">
        <v>0.31042363018250524</v>
      </c>
      <c r="D1722" s="58" t="s">
        <v>52</v>
      </c>
      <c r="E1722">
        <v>-99</v>
      </c>
      <c r="F1722" t="s">
        <v>61</v>
      </c>
      <c r="G1722" t="s">
        <v>845</v>
      </c>
      <c r="H1722" t="s">
        <v>48</v>
      </c>
    </row>
    <row r="1723" spans="1:8" x14ac:dyDescent="0.25">
      <c r="A1723" s="61">
        <v>95854</v>
      </c>
      <c r="B1723">
        <v>3427</v>
      </c>
      <c r="C1723">
        <v>8.2864090289253012E-3</v>
      </c>
      <c r="D1723" s="58" t="s">
        <v>52</v>
      </c>
      <c r="E1723">
        <v>-99</v>
      </c>
      <c r="F1723" t="s">
        <v>61</v>
      </c>
      <c r="G1723" t="s">
        <v>845</v>
      </c>
      <c r="H1723" t="s">
        <v>48</v>
      </c>
    </row>
    <row r="1724" spans="1:8" x14ac:dyDescent="0.25">
      <c r="A1724" s="61">
        <v>95854</v>
      </c>
      <c r="B1724">
        <v>2160</v>
      </c>
      <c r="C1724">
        <v>1.7683979320844077</v>
      </c>
      <c r="D1724" s="58" t="s">
        <v>52</v>
      </c>
      <c r="E1724">
        <v>-99</v>
      </c>
      <c r="F1724" t="s">
        <v>61</v>
      </c>
      <c r="G1724" t="s">
        <v>845</v>
      </c>
      <c r="H1724" t="s">
        <v>48</v>
      </c>
    </row>
    <row r="1725" spans="1:8" x14ac:dyDescent="0.25">
      <c r="A1725" s="61">
        <v>95854</v>
      </c>
      <c r="B1725">
        <v>3175</v>
      </c>
      <c r="C1725">
        <v>2.2835336906676931E-3</v>
      </c>
      <c r="D1725" s="58" t="s">
        <v>52</v>
      </c>
      <c r="E1725">
        <v>-99</v>
      </c>
      <c r="F1725" t="s">
        <v>61</v>
      </c>
      <c r="G1725" t="s">
        <v>845</v>
      </c>
      <c r="H1725" t="s">
        <v>48</v>
      </c>
    </row>
    <row r="1726" spans="1:8" x14ac:dyDescent="0.25">
      <c r="A1726" s="61">
        <v>95854</v>
      </c>
      <c r="B1726">
        <v>3428</v>
      </c>
      <c r="C1726">
        <v>1.8115371340594481E-4</v>
      </c>
      <c r="D1726" s="58" t="s">
        <v>52</v>
      </c>
      <c r="E1726">
        <v>-99</v>
      </c>
      <c r="F1726" t="s">
        <v>61</v>
      </c>
      <c r="G1726" t="s">
        <v>845</v>
      </c>
      <c r="H1726" t="s">
        <v>48</v>
      </c>
    </row>
    <row r="1727" spans="1:8" x14ac:dyDescent="0.25">
      <c r="A1727" s="61">
        <v>95854</v>
      </c>
      <c r="B1727">
        <v>3404</v>
      </c>
      <c r="C1727">
        <v>1.2020741075199206</v>
      </c>
      <c r="D1727" s="58" t="s">
        <v>52</v>
      </c>
      <c r="E1727">
        <v>-99</v>
      </c>
      <c r="F1727" t="s">
        <v>61</v>
      </c>
      <c r="G1727" t="s">
        <v>845</v>
      </c>
      <c r="H1727" t="s">
        <v>48</v>
      </c>
    </row>
    <row r="1728" spans="1:8" x14ac:dyDescent="0.25">
      <c r="A1728" s="61">
        <v>95854</v>
      </c>
      <c r="B1728">
        <v>302</v>
      </c>
      <c r="C1728">
        <v>1.5992140250094971</v>
      </c>
      <c r="D1728" s="58" t="s">
        <v>52</v>
      </c>
      <c r="E1728">
        <v>-99</v>
      </c>
      <c r="F1728" t="s">
        <v>61</v>
      </c>
      <c r="G1728" t="s">
        <v>845</v>
      </c>
      <c r="H1728" t="s">
        <v>48</v>
      </c>
    </row>
    <row r="1729" spans="1:8" x14ac:dyDescent="0.25">
      <c r="A1729" s="61">
        <v>95854</v>
      </c>
      <c r="B1729">
        <v>2238</v>
      </c>
      <c r="C1729">
        <v>6.9629446148749288E-2</v>
      </c>
      <c r="D1729" s="58" t="s">
        <v>52</v>
      </c>
      <c r="E1729">
        <v>-99</v>
      </c>
      <c r="F1729" t="s">
        <v>61</v>
      </c>
      <c r="G1729" t="s">
        <v>845</v>
      </c>
      <c r="H1729" t="s">
        <v>48</v>
      </c>
    </row>
    <row r="1730" spans="1:8" x14ac:dyDescent="0.25">
      <c r="A1730" s="61">
        <v>95854</v>
      </c>
      <c r="B1730">
        <v>3429</v>
      </c>
      <c r="C1730">
        <v>0.50173596205030324</v>
      </c>
      <c r="D1730" s="58" t="s">
        <v>52</v>
      </c>
      <c r="E1730">
        <v>-99</v>
      </c>
      <c r="F1730" t="s">
        <v>61</v>
      </c>
      <c r="G1730" t="s">
        <v>845</v>
      </c>
      <c r="H1730" t="s">
        <v>48</v>
      </c>
    </row>
    <row r="1731" spans="1:8" x14ac:dyDescent="0.25">
      <c r="A1731" s="61">
        <v>95854</v>
      </c>
      <c r="B1731">
        <v>3430</v>
      </c>
      <c r="C1731">
        <v>4.60829061597774E-2</v>
      </c>
      <c r="D1731" s="58" t="s">
        <v>52</v>
      </c>
      <c r="E1731">
        <v>-99</v>
      </c>
      <c r="F1731" t="s">
        <v>61</v>
      </c>
      <c r="G1731" t="s">
        <v>845</v>
      </c>
      <c r="H1731" t="s">
        <v>48</v>
      </c>
    </row>
    <row r="1732" spans="1:8" x14ac:dyDescent="0.25">
      <c r="A1732" s="61">
        <v>95854</v>
      </c>
      <c r="B1732">
        <v>2641</v>
      </c>
      <c r="C1732">
        <v>1.1031481287843656</v>
      </c>
      <c r="D1732" s="58" t="s">
        <v>52</v>
      </c>
      <c r="E1732">
        <v>-99</v>
      </c>
      <c r="F1732" t="s">
        <v>61</v>
      </c>
      <c r="G1732" t="s">
        <v>845</v>
      </c>
      <c r="H1732" t="s">
        <v>48</v>
      </c>
    </row>
    <row r="1733" spans="1:8" x14ac:dyDescent="0.25">
      <c r="A1733" s="61">
        <v>95854</v>
      </c>
      <c r="B1733">
        <v>3431</v>
      </c>
      <c r="C1733">
        <v>1.1840877695938851E-2</v>
      </c>
      <c r="D1733" s="58" t="s">
        <v>52</v>
      </c>
      <c r="E1733">
        <v>-99</v>
      </c>
      <c r="F1733" t="s">
        <v>61</v>
      </c>
      <c r="G1733" t="s">
        <v>845</v>
      </c>
      <c r="H1733" t="s">
        <v>48</v>
      </c>
    </row>
    <row r="1734" spans="1:8" x14ac:dyDescent="0.25">
      <c r="A1734" s="61">
        <v>95854</v>
      </c>
      <c r="B1734">
        <v>3432</v>
      </c>
      <c r="C1734">
        <v>3.8648254379193427E-2</v>
      </c>
      <c r="D1734" s="58" t="s">
        <v>52</v>
      </c>
      <c r="E1734">
        <v>-99</v>
      </c>
      <c r="F1734" t="s">
        <v>61</v>
      </c>
      <c r="G1734" t="s">
        <v>845</v>
      </c>
      <c r="H1734" t="s">
        <v>48</v>
      </c>
    </row>
    <row r="1735" spans="1:8" x14ac:dyDescent="0.25">
      <c r="A1735" s="61">
        <v>95854</v>
      </c>
      <c r="B1735">
        <v>3433</v>
      </c>
      <c r="C1735">
        <v>1.0796775289589444</v>
      </c>
      <c r="D1735" s="58" t="s">
        <v>52</v>
      </c>
      <c r="E1735">
        <v>-99</v>
      </c>
      <c r="F1735" t="s">
        <v>61</v>
      </c>
      <c r="G1735" t="s">
        <v>845</v>
      </c>
      <c r="H1735" t="s">
        <v>48</v>
      </c>
    </row>
    <row r="1736" spans="1:8" x14ac:dyDescent="0.25">
      <c r="A1736" s="61">
        <v>95854</v>
      </c>
      <c r="B1736">
        <v>3020</v>
      </c>
      <c r="C1736">
        <v>0.32732605449555718</v>
      </c>
      <c r="D1736" s="58" t="s">
        <v>52</v>
      </c>
      <c r="E1736">
        <v>-99</v>
      </c>
      <c r="F1736" t="s">
        <v>61</v>
      </c>
      <c r="G1736" t="s">
        <v>845</v>
      </c>
      <c r="H1736" t="s">
        <v>48</v>
      </c>
    </row>
    <row r="1737" spans="1:8" x14ac:dyDescent="0.25">
      <c r="A1737" s="61">
        <v>95854</v>
      </c>
      <c r="B1737">
        <v>2144</v>
      </c>
      <c r="C1737">
        <v>1.6447581651469207</v>
      </c>
      <c r="D1737" s="58" t="s">
        <v>52</v>
      </c>
      <c r="E1737">
        <v>-99</v>
      </c>
      <c r="F1737" t="s">
        <v>61</v>
      </c>
      <c r="G1737" t="s">
        <v>845</v>
      </c>
      <c r="H1737" t="s">
        <v>48</v>
      </c>
    </row>
    <row r="1738" spans="1:8" x14ac:dyDescent="0.25">
      <c r="A1738" s="61">
        <v>95854</v>
      </c>
      <c r="B1738">
        <v>2955</v>
      </c>
      <c r="C1738">
        <v>5.3756155747260094E-2</v>
      </c>
      <c r="D1738" s="58" t="s">
        <v>52</v>
      </c>
      <c r="E1738">
        <v>-99</v>
      </c>
      <c r="F1738" t="s">
        <v>61</v>
      </c>
      <c r="G1738" t="s">
        <v>845</v>
      </c>
      <c r="H1738" t="s">
        <v>48</v>
      </c>
    </row>
    <row r="1739" spans="1:8" x14ac:dyDescent="0.25">
      <c r="A1739" s="61">
        <v>95854</v>
      </c>
      <c r="B1739">
        <v>1825</v>
      </c>
      <c r="C1739">
        <v>2.4042595906200507E-2</v>
      </c>
      <c r="D1739" s="58" t="s">
        <v>52</v>
      </c>
      <c r="E1739">
        <v>-99</v>
      </c>
      <c r="F1739" t="s">
        <v>61</v>
      </c>
      <c r="G1739" t="s">
        <v>845</v>
      </c>
      <c r="H1739" t="s">
        <v>48</v>
      </c>
    </row>
    <row r="1740" spans="1:8" x14ac:dyDescent="0.25">
      <c r="A1740" s="61">
        <v>95854</v>
      </c>
      <c r="B1740">
        <v>3434</v>
      </c>
      <c r="C1740">
        <v>0.31072599377719495</v>
      </c>
      <c r="D1740" s="58" t="s">
        <v>52</v>
      </c>
      <c r="E1740">
        <v>-99</v>
      </c>
      <c r="F1740" t="s">
        <v>61</v>
      </c>
      <c r="G1740" t="s">
        <v>845</v>
      </c>
      <c r="H1740" t="s">
        <v>48</v>
      </c>
    </row>
    <row r="1741" spans="1:8" x14ac:dyDescent="0.25">
      <c r="A1741" s="61">
        <v>95854</v>
      </c>
      <c r="B1741">
        <v>1887</v>
      </c>
      <c r="C1741">
        <v>1.1176775477239119E-3</v>
      </c>
      <c r="D1741" s="58" t="s">
        <v>52</v>
      </c>
      <c r="E1741">
        <v>-99</v>
      </c>
      <c r="F1741" t="s">
        <v>61</v>
      </c>
      <c r="G1741" t="s">
        <v>845</v>
      </c>
      <c r="H1741" t="s">
        <v>48</v>
      </c>
    </row>
    <row r="1742" spans="1:8" x14ac:dyDescent="0.25">
      <c r="A1742" s="61">
        <v>95854</v>
      </c>
      <c r="B1742">
        <v>3435</v>
      </c>
      <c r="C1742">
        <v>7.6283740401124102E-3</v>
      </c>
      <c r="D1742" s="58" t="s">
        <v>52</v>
      </c>
      <c r="E1742">
        <v>-99</v>
      </c>
      <c r="F1742" t="s">
        <v>61</v>
      </c>
      <c r="G1742" t="s">
        <v>845</v>
      </c>
      <c r="H1742" t="s">
        <v>48</v>
      </c>
    </row>
    <row r="1743" spans="1:8" x14ac:dyDescent="0.25">
      <c r="A1743" s="61">
        <v>95854</v>
      </c>
      <c r="B1743">
        <v>3370</v>
      </c>
      <c r="C1743">
        <v>1.2707791712794234</v>
      </c>
      <c r="D1743" s="58" t="s">
        <v>52</v>
      </c>
      <c r="E1743">
        <v>-99</v>
      </c>
      <c r="F1743" t="s">
        <v>61</v>
      </c>
      <c r="G1743" t="s">
        <v>845</v>
      </c>
      <c r="H1743" t="s">
        <v>48</v>
      </c>
    </row>
    <row r="1744" spans="1:8" x14ac:dyDescent="0.25">
      <c r="A1744" s="61">
        <v>95854</v>
      </c>
      <c r="B1744">
        <v>717</v>
      </c>
      <c r="C1744">
        <v>0.6784001249199143</v>
      </c>
      <c r="D1744" s="58" t="s">
        <v>52</v>
      </c>
      <c r="E1744">
        <v>-99</v>
      </c>
      <c r="F1744" t="s">
        <v>61</v>
      </c>
      <c r="G1744" t="s">
        <v>845</v>
      </c>
      <c r="H1744" t="s">
        <v>48</v>
      </c>
    </row>
    <row r="1745" spans="1:8" x14ac:dyDescent="0.25">
      <c r="A1745" s="61">
        <v>95854</v>
      </c>
      <c r="B1745">
        <v>3436</v>
      </c>
      <c r="C1745">
        <v>4.797741864993735E-3</v>
      </c>
      <c r="D1745" s="58" t="s">
        <v>52</v>
      </c>
      <c r="E1745">
        <v>-99</v>
      </c>
      <c r="F1745" t="s">
        <v>61</v>
      </c>
      <c r="G1745" t="s">
        <v>845</v>
      </c>
      <c r="H1745" t="s">
        <v>48</v>
      </c>
    </row>
    <row r="1746" spans="1:8" x14ac:dyDescent="0.25">
      <c r="A1746" s="61">
        <v>95854</v>
      </c>
      <c r="B1746">
        <v>3437</v>
      </c>
      <c r="C1746">
        <v>4.6423189941259907E-2</v>
      </c>
      <c r="D1746" s="58" t="s">
        <v>52</v>
      </c>
      <c r="E1746">
        <v>-99</v>
      </c>
      <c r="F1746" t="s">
        <v>61</v>
      </c>
      <c r="G1746" t="s">
        <v>845</v>
      </c>
      <c r="H1746" t="s">
        <v>48</v>
      </c>
    </row>
    <row r="1747" spans="1:8" x14ac:dyDescent="0.25">
      <c r="A1747" s="61">
        <v>95854</v>
      </c>
      <c r="B1747">
        <v>2692</v>
      </c>
      <c r="C1747">
        <v>4.9066626120577101E-3</v>
      </c>
      <c r="D1747" s="58" t="s">
        <v>52</v>
      </c>
      <c r="E1747">
        <v>-99</v>
      </c>
      <c r="F1747" t="s">
        <v>61</v>
      </c>
      <c r="G1747" t="s">
        <v>845</v>
      </c>
      <c r="H1747" t="s">
        <v>48</v>
      </c>
    </row>
    <row r="1748" spans="1:8" x14ac:dyDescent="0.25">
      <c r="A1748" s="61">
        <v>95854</v>
      </c>
      <c r="B1748">
        <v>663</v>
      </c>
      <c r="C1748">
        <v>1.924978366548983</v>
      </c>
      <c r="D1748" s="58" t="s">
        <v>52</v>
      </c>
      <c r="E1748">
        <v>-99</v>
      </c>
      <c r="F1748" t="s">
        <v>61</v>
      </c>
      <c r="G1748" t="s">
        <v>845</v>
      </c>
      <c r="H1748" t="s">
        <v>48</v>
      </c>
    </row>
    <row r="1749" spans="1:8" x14ac:dyDescent="0.25">
      <c r="A1749" s="61">
        <v>95854</v>
      </c>
      <c r="B1749">
        <v>3438</v>
      </c>
      <c r="C1749">
        <v>4.3819669748040357E-2</v>
      </c>
      <c r="D1749" s="58" t="s">
        <v>52</v>
      </c>
      <c r="E1749">
        <v>-99</v>
      </c>
      <c r="F1749" t="s">
        <v>61</v>
      </c>
      <c r="G1749" t="s">
        <v>845</v>
      </c>
      <c r="H1749" t="s">
        <v>48</v>
      </c>
    </row>
    <row r="1750" spans="1:8" x14ac:dyDescent="0.25">
      <c r="A1750" s="61">
        <v>95854</v>
      </c>
      <c r="B1750">
        <v>3439</v>
      </c>
      <c r="C1750">
        <v>1.8860802380968187E-2</v>
      </c>
      <c r="D1750" s="58" t="s">
        <v>52</v>
      </c>
      <c r="E1750">
        <v>-99</v>
      </c>
      <c r="F1750" t="s">
        <v>61</v>
      </c>
      <c r="G1750" t="s">
        <v>845</v>
      </c>
      <c r="H1750" t="s">
        <v>48</v>
      </c>
    </row>
    <row r="1751" spans="1:8" x14ac:dyDescent="0.25">
      <c r="A1751" s="61">
        <v>95854</v>
      </c>
      <c r="B1751">
        <v>1670</v>
      </c>
      <c r="C1751">
        <v>1.8156983756101284</v>
      </c>
      <c r="D1751" s="58" t="s">
        <v>52</v>
      </c>
      <c r="E1751">
        <v>-99</v>
      </c>
      <c r="F1751" t="s">
        <v>61</v>
      </c>
      <c r="G1751" t="s">
        <v>845</v>
      </c>
      <c r="H1751" t="s">
        <v>48</v>
      </c>
    </row>
    <row r="1752" spans="1:8" x14ac:dyDescent="0.25">
      <c r="A1752" s="61">
        <v>95854</v>
      </c>
      <c r="B1752">
        <v>2645</v>
      </c>
      <c r="C1752">
        <v>0.64303056963878225</v>
      </c>
      <c r="D1752" s="58" t="s">
        <v>52</v>
      </c>
      <c r="E1752">
        <v>-99</v>
      </c>
      <c r="F1752" t="s">
        <v>61</v>
      </c>
      <c r="G1752" t="s">
        <v>845</v>
      </c>
      <c r="H1752" t="s">
        <v>48</v>
      </c>
    </row>
    <row r="1753" spans="1:8" x14ac:dyDescent="0.25">
      <c r="A1753" s="61">
        <v>95854</v>
      </c>
      <c r="B1753">
        <v>3440</v>
      </c>
      <c r="C1753">
        <v>3.9535087800318079E-3</v>
      </c>
      <c r="D1753" s="58" t="s">
        <v>52</v>
      </c>
      <c r="E1753">
        <v>-99</v>
      </c>
      <c r="F1753" t="s">
        <v>61</v>
      </c>
      <c r="G1753" t="s">
        <v>845</v>
      </c>
      <c r="H1753" t="s">
        <v>48</v>
      </c>
    </row>
    <row r="1754" spans="1:8" x14ac:dyDescent="0.25">
      <c r="A1754" s="61">
        <v>95854</v>
      </c>
      <c r="B1754">
        <v>3441</v>
      </c>
      <c r="C1754">
        <v>5.1265098844870689E-2</v>
      </c>
      <c r="D1754" s="58" t="s">
        <v>52</v>
      </c>
      <c r="E1754">
        <v>-99</v>
      </c>
      <c r="F1754" t="s">
        <v>61</v>
      </c>
      <c r="G1754" t="s">
        <v>845</v>
      </c>
      <c r="H1754" t="s">
        <v>48</v>
      </c>
    </row>
    <row r="1755" spans="1:8" x14ac:dyDescent="0.25">
      <c r="A1755" s="61">
        <v>95854</v>
      </c>
      <c r="B1755">
        <v>2105</v>
      </c>
      <c r="C1755">
        <v>1.1176376317378143</v>
      </c>
      <c r="D1755" s="58" t="s">
        <v>52</v>
      </c>
      <c r="E1755">
        <v>-99</v>
      </c>
      <c r="F1755" t="s">
        <v>61</v>
      </c>
      <c r="G1755" t="s">
        <v>845</v>
      </c>
      <c r="H1755" t="s">
        <v>48</v>
      </c>
    </row>
    <row r="1756" spans="1:8" x14ac:dyDescent="0.25">
      <c r="A1756" s="61">
        <v>95854</v>
      </c>
      <c r="B1756">
        <v>387</v>
      </c>
      <c r="C1756">
        <v>4.2272326546964771E-2</v>
      </c>
      <c r="D1756" s="58" t="s">
        <v>52</v>
      </c>
      <c r="E1756">
        <v>-99</v>
      </c>
      <c r="F1756" t="s">
        <v>61</v>
      </c>
      <c r="G1756" t="s">
        <v>845</v>
      </c>
      <c r="H1756" t="s">
        <v>48</v>
      </c>
    </row>
    <row r="1757" spans="1:8" x14ac:dyDescent="0.25">
      <c r="A1757" s="61">
        <v>95854</v>
      </c>
      <c r="B1757">
        <v>3442</v>
      </c>
      <c r="C1757">
        <v>8.7842811235213522E-2</v>
      </c>
      <c r="D1757" s="58" t="s">
        <v>52</v>
      </c>
      <c r="E1757">
        <v>-99</v>
      </c>
      <c r="F1757" t="s">
        <v>61</v>
      </c>
      <c r="G1757" t="s">
        <v>845</v>
      </c>
      <c r="H1757" t="s">
        <v>48</v>
      </c>
    </row>
    <row r="1758" spans="1:8" x14ac:dyDescent="0.25">
      <c r="A1758" s="61">
        <v>95854</v>
      </c>
      <c r="B1758">
        <v>541</v>
      </c>
      <c r="C1758">
        <v>0.47199156710998319</v>
      </c>
      <c r="D1758" s="58" t="s">
        <v>52</v>
      </c>
      <c r="E1758">
        <v>-99</v>
      </c>
      <c r="F1758" t="s">
        <v>61</v>
      </c>
      <c r="G1758" t="s">
        <v>845</v>
      </c>
      <c r="H1758" t="s">
        <v>48</v>
      </c>
    </row>
    <row r="1759" spans="1:8" x14ac:dyDescent="0.25">
      <c r="A1759" s="61">
        <v>95854</v>
      </c>
      <c r="B1759">
        <v>840</v>
      </c>
      <c r="C1759">
        <v>1.5356478171489811E-3</v>
      </c>
      <c r="D1759" s="58" t="s">
        <v>52</v>
      </c>
      <c r="E1759">
        <v>-99</v>
      </c>
      <c r="F1759" t="s">
        <v>61</v>
      </c>
      <c r="G1759" t="s">
        <v>845</v>
      </c>
      <c r="H1759" t="s">
        <v>48</v>
      </c>
    </row>
    <row r="1760" spans="1:8" x14ac:dyDescent="0.25">
      <c r="A1760" s="61">
        <v>95854</v>
      </c>
      <c r="B1760">
        <v>1901</v>
      </c>
      <c r="C1760">
        <v>0.25850889866389515</v>
      </c>
      <c r="D1760" s="58" t="s">
        <v>52</v>
      </c>
      <c r="E1760">
        <v>-99</v>
      </c>
      <c r="F1760" t="s">
        <v>61</v>
      </c>
      <c r="G1760" t="s">
        <v>845</v>
      </c>
      <c r="H1760" t="s">
        <v>48</v>
      </c>
    </row>
    <row r="1761" spans="1:8" x14ac:dyDescent="0.25">
      <c r="A1761" s="61">
        <v>95854</v>
      </c>
      <c r="B1761">
        <v>3030</v>
      </c>
      <c r="C1761">
        <v>6.7291966002870629E-2</v>
      </c>
      <c r="D1761" s="58" t="s">
        <v>52</v>
      </c>
      <c r="E1761">
        <v>-99</v>
      </c>
      <c r="F1761" t="s">
        <v>61</v>
      </c>
      <c r="G1761" t="s">
        <v>845</v>
      </c>
      <c r="H1761" t="s">
        <v>48</v>
      </c>
    </row>
    <row r="1762" spans="1:8" x14ac:dyDescent="0.25">
      <c r="A1762" s="61">
        <v>95854</v>
      </c>
      <c r="B1762">
        <v>992</v>
      </c>
      <c r="C1762">
        <v>9.0851778057219973E-2</v>
      </c>
      <c r="D1762" s="58" t="s">
        <v>52</v>
      </c>
      <c r="E1762">
        <v>-99</v>
      </c>
      <c r="F1762" t="s">
        <v>61</v>
      </c>
      <c r="G1762" t="s">
        <v>845</v>
      </c>
      <c r="H1762" t="s">
        <v>48</v>
      </c>
    </row>
    <row r="1763" spans="1:8" x14ac:dyDescent="0.25">
      <c r="A1763" s="61">
        <v>95854</v>
      </c>
      <c r="B1763">
        <v>698</v>
      </c>
      <c r="C1763">
        <v>0.27508201609164151</v>
      </c>
      <c r="D1763" s="58" t="s">
        <v>52</v>
      </c>
      <c r="E1763">
        <v>-99</v>
      </c>
      <c r="F1763" t="s">
        <v>61</v>
      </c>
      <c r="G1763" t="s">
        <v>845</v>
      </c>
      <c r="H1763" t="s">
        <v>48</v>
      </c>
    </row>
    <row r="1764" spans="1:8" x14ac:dyDescent="0.25">
      <c r="A1764" s="61">
        <v>95854</v>
      </c>
      <c r="B1764">
        <v>3443</v>
      </c>
      <c r="C1764">
        <v>1.0729217483119162E-2</v>
      </c>
      <c r="D1764" s="58" t="s">
        <v>52</v>
      </c>
      <c r="E1764">
        <v>-99</v>
      </c>
      <c r="F1764" t="s">
        <v>61</v>
      </c>
      <c r="G1764" t="s">
        <v>845</v>
      </c>
      <c r="H1764" t="s">
        <v>48</v>
      </c>
    </row>
    <row r="1765" spans="1:8" x14ac:dyDescent="0.25">
      <c r="A1765" s="61">
        <v>95854</v>
      </c>
      <c r="B1765">
        <v>301</v>
      </c>
      <c r="C1765">
        <v>0.25462008371833117</v>
      </c>
      <c r="D1765" s="58" t="s">
        <v>52</v>
      </c>
      <c r="E1765">
        <v>-99</v>
      </c>
      <c r="F1765" t="s">
        <v>61</v>
      </c>
      <c r="G1765" t="s">
        <v>845</v>
      </c>
      <c r="H1765" t="s">
        <v>48</v>
      </c>
    </row>
    <row r="1766" spans="1:8" x14ac:dyDescent="0.25">
      <c r="A1766" s="61">
        <v>95854</v>
      </c>
      <c r="B1766">
        <v>507</v>
      </c>
      <c r="C1766">
        <v>0.31484831724143025</v>
      </c>
      <c r="D1766" s="58" t="s">
        <v>52</v>
      </c>
      <c r="E1766">
        <v>-99</v>
      </c>
      <c r="F1766" t="s">
        <v>61</v>
      </c>
      <c r="G1766" t="s">
        <v>845</v>
      </c>
      <c r="H1766" t="s">
        <v>48</v>
      </c>
    </row>
    <row r="1767" spans="1:8" x14ac:dyDescent="0.25">
      <c r="A1767" s="61">
        <v>95854</v>
      </c>
      <c r="B1767">
        <v>3359</v>
      </c>
      <c r="C1767">
        <v>1.0250165775968158E-2</v>
      </c>
      <c r="D1767" s="58" t="s">
        <v>52</v>
      </c>
      <c r="E1767">
        <v>-99</v>
      </c>
      <c r="F1767" t="s">
        <v>61</v>
      </c>
      <c r="G1767" t="s">
        <v>845</v>
      </c>
      <c r="H1767" t="s">
        <v>48</v>
      </c>
    </row>
    <row r="1768" spans="1:8" x14ac:dyDescent="0.25">
      <c r="A1768" s="61">
        <v>95854</v>
      </c>
      <c r="B1768">
        <v>3444</v>
      </c>
      <c r="C1768">
        <v>1.2929087266926173E-2</v>
      </c>
      <c r="D1768" s="58" t="s">
        <v>52</v>
      </c>
      <c r="E1768">
        <v>-99</v>
      </c>
      <c r="F1768" t="s">
        <v>61</v>
      </c>
      <c r="G1768" t="s">
        <v>845</v>
      </c>
      <c r="H1768" t="s">
        <v>48</v>
      </c>
    </row>
    <row r="1769" spans="1:8" x14ac:dyDescent="0.25">
      <c r="A1769" s="61">
        <v>95854</v>
      </c>
      <c r="B1769">
        <v>3445</v>
      </c>
      <c r="C1769">
        <v>1.7331620953567023E-2</v>
      </c>
      <c r="D1769" s="58" t="s">
        <v>52</v>
      </c>
      <c r="E1769">
        <v>-99</v>
      </c>
      <c r="F1769" t="s">
        <v>61</v>
      </c>
      <c r="G1769" t="s">
        <v>845</v>
      </c>
      <c r="H1769" t="s">
        <v>48</v>
      </c>
    </row>
    <row r="1770" spans="1:8" x14ac:dyDescent="0.25">
      <c r="A1770" s="61">
        <v>95854</v>
      </c>
      <c r="B1770">
        <v>3446</v>
      </c>
      <c r="C1770">
        <v>1.9603339512349809</v>
      </c>
      <c r="D1770" s="58" t="s">
        <v>52</v>
      </c>
      <c r="E1770">
        <v>-99</v>
      </c>
      <c r="F1770" t="s">
        <v>61</v>
      </c>
      <c r="G1770" t="s">
        <v>845</v>
      </c>
      <c r="H1770" t="s">
        <v>48</v>
      </c>
    </row>
    <row r="1771" spans="1:8" x14ac:dyDescent="0.25">
      <c r="A1771" s="61">
        <v>95854</v>
      </c>
      <c r="B1771">
        <v>618</v>
      </c>
      <c r="C1771">
        <v>1.060667540579936</v>
      </c>
      <c r="D1771" s="58" t="s">
        <v>52</v>
      </c>
      <c r="E1771">
        <v>-99</v>
      </c>
      <c r="F1771" t="s">
        <v>61</v>
      </c>
      <c r="G1771" t="s">
        <v>845</v>
      </c>
      <c r="H1771" t="s">
        <v>48</v>
      </c>
    </row>
    <row r="1772" spans="1:8" x14ac:dyDescent="0.25">
      <c r="A1772" s="61">
        <v>95854</v>
      </c>
      <c r="B1772">
        <v>3447</v>
      </c>
      <c r="C1772">
        <v>5.9866195529193389</v>
      </c>
      <c r="D1772" s="58" t="s">
        <v>52</v>
      </c>
      <c r="E1772">
        <v>-99</v>
      </c>
      <c r="F1772" t="s">
        <v>61</v>
      </c>
      <c r="G1772" t="s">
        <v>845</v>
      </c>
      <c r="H1772" t="s">
        <v>48</v>
      </c>
    </row>
    <row r="1773" spans="1:8" x14ac:dyDescent="0.25">
      <c r="A1773" s="61">
        <v>95854</v>
      </c>
      <c r="B1773">
        <v>3448</v>
      </c>
      <c r="C1773">
        <v>8.1327823774319519E-3</v>
      </c>
      <c r="D1773" s="58" t="s">
        <v>52</v>
      </c>
      <c r="E1773">
        <v>-99</v>
      </c>
      <c r="F1773" t="s">
        <v>61</v>
      </c>
      <c r="G1773" t="s">
        <v>845</v>
      </c>
      <c r="H1773" t="s">
        <v>48</v>
      </c>
    </row>
    <row r="1774" spans="1:8" x14ac:dyDescent="0.25">
      <c r="A1774" s="61">
        <v>95854</v>
      </c>
      <c r="B1774">
        <v>3449</v>
      </c>
      <c r="C1774">
        <v>0.24193378543684399</v>
      </c>
      <c r="D1774" s="58" t="s">
        <v>52</v>
      </c>
      <c r="E1774">
        <v>-99</v>
      </c>
      <c r="F1774" t="s">
        <v>61</v>
      </c>
      <c r="G1774" t="s">
        <v>845</v>
      </c>
      <c r="H1774" t="s">
        <v>48</v>
      </c>
    </row>
    <row r="1775" spans="1:8" x14ac:dyDescent="0.25">
      <c r="A1775" s="61">
        <v>95854</v>
      </c>
      <c r="B1775">
        <v>3450</v>
      </c>
      <c r="C1775">
        <v>0.57720012746687721</v>
      </c>
      <c r="D1775" s="58" t="s">
        <v>52</v>
      </c>
      <c r="E1775">
        <v>-99</v>
      </c>
      <c r="F1775" t="s">
        <v>61</v>
      </c>
      <c r="G1775" t="s">
        <v>845</v>
      </c>
      <c r="H1775" t="s">
        <v>48</v>
      </c>
    </row>
    <row r="1776" spans="1:8" x14ac:dyDescent="0.25">
      <c r="A1776" s="61">
        <v>95854</v>
      </c>
      <c r="B1776">
        <v>3451</v>
      </c>
      <c r="C1776">
        <v>1.550835849859139E-2</v>
      </c>
      <c r="D1776" s="58" t="s">
        <v>52</v>
      </c>
      <c r="E1776">
        <v>-99</v>
      </c>
      <c r="F1776" t="s">
        <v>61</v>
      </c>
      <c r="G1776" t="s">
        <v>845</v>
      </c>
      <c r="H1776" t="s">
        <v>48</v>
      </c>
    </row>
    <row r="1777" spans="1:8" x14ac:dyDescent="0.25">
      <c r="A1777" s="61">
        <v>95854</v>
      </c>
      <c r="B1777">
        <v>3452</v>
      </c>
      <c r="C1777">
        <v>4.1668497467272489E-3</v>
      </c>
      <c r="D1777" s="58" t="s">
        <v>52</v>
      </c>
      <c r="E1777">
        <v>-99</v>
      </c>
      <c r="F1777" t="s">
        <v>61</v>
      </c>
      <c r="G1777" t="s">
        <v>845</v>
      </c>
      <c r="H1777" t="s">
        <v>48</v>
      </c>
    </row>
    <row r="1778" spans="1:8" x14ac:dyDescent="0.25">
      <c r="A1778" s="61">
        <v>95854</v>
      </c>
      <c r="B1778">
        <v>3402</v>
      </c>
      <c r="C1778">
        <v>0.26082748757145352</v>
      </c>
      <c r="D1778" s="58" t="s">
        <v>52</v>
      </c>
      <c r="E1778">
        <v>-99</v>
      </c>
      <c r="F1778" t="s">
        <v>61</v>
      </c>
      <c r="G1778" t="s">
        <v>845</v>
      </c>
      <c r="H1778" t="s">
        <v>48</v>
      </c>
    </row>
    <row r="1779" spans="1:8" x14ac:dyDescent="0.25">
      <c r="A1779" s="61">
        <v>95854</v>
      </c>
      <c r="B1779">
        <v>3453</v>
      </c>
      <c r="C1779">
        <v>0.55650069497628574</v>
      </c>
      <c r="D1779" s="58" t="s">
        <v>52</v>
      </c>
      <c r="E1779">
        <v>-99</v>
      </c>
      <c r="F1779" t="s">
        <v>61</v>
      </c>
      <c r="G1779" t="s">
        <v>845</v>
      </c>
      <c r="H1779" t="s">
        <v>48</v>
      </c>
    </row>
    <row r="1780" spans="1:8" x14ac:dyDescent="0.25">
      <c r="A1780" s="61">
        <v>95854</v>
      </c>
      <c r="B1780">
        <v>3454</v>
      </c>
      <c r="C1780">
        <v>7.3038969891245739E-2</v>
      </c>
      <c r="D1780" s="58" t="s">
        <v>52</v>
      </c>
      <c r="E1780">
        <v>-99</v>
      </c>
      <c r="F1780" t="s">
        <v>61</v>
      </c>
      <c r="G1780" t="s">
        <v>845</v>
      </c>
      <c r="H1780" t="s">
        <v>48</v>
      </c>
    </row>
    <row r="1781" spans="1:8" x14ac:dyDescent="0.25">
      <c r="A1781" s="61">
        <v>95854</v>
      </c>
      <c r="B1781">
        <v>1018</v>
      </c>
      <c r="C1781">
        <v>1.4999629255776775E-2</v>
      </c>
      <c r="D1781" s="58" t="s">
        <v>52</v>
      </c>
      <c r="E1781">
        <v>-99</v>
      </c>
      <c r="F1781" t="s">
        <v>61</v>
      </c>
      <c r="G1781" t="s">
        <v>845</v>
      </c>
      <c r="H1781" t="s">
        <v>48</v>
      </c>
    </row>
    <row r="1782" spans="1:8" x14ac:dyDescent="0.25">
      <c r="A1782" s="61">
        <v>95854</v>
      </c>
      <c r="B1782">
        <v>3455</v>
      </c>
      <c r="C1782">
        <v>0.45516598107016909</v>
      </c>
      <c r="D1782" s="58" t="s">
        <v>52</v>
      </c>
      <c r="E1782">
        <v>-99</v>
      </c>
      <c r="F1782" t="s">
        <v>61</v>
      </c>
      <c r="G1782" t="s">
        <v>845</v>
      </c>
      <c r="H1782" t="s">
        <v>48</v>
      </c>
    </row>
    <row r="1783" spans="1:8" x14ac:dyDescent="0.25">
      <c r="A1783" s="61">
        <v>95854</v>
      </c>
      <c r="B1783">
        <v>486</v>
      </c>
      <c r="C1783">
        <v>0.1470784339740292</v>
      </c>
      <c r="D1783" s="58" t="s">
        <v>52</v>
      </c>
      <c r="E1783">
        <v>-99</v>
      </c>
      <c r="F1783" t="s">
        <v>61</v>
      </c>
      <c r="G1783" t="s">
        <v>845</v>
      </c>
      <c r="H1783" t="s">
        <v>48</v>
      </c>
    </row>
    <row r="1784" spans="1:8" x14ac:dyDescent="0.25">
      <c r="A1784" s="61">
        <v>95854</v>
      </c>
      <c r="B1784">
        <v>3456</v>
      </c>
      <c r="C1784">
        <v>7.8999923465104284E-4</v>
      </c>
      <c r="D1784" s="58" t="s">
        <v>52</v>
      </c>
      <c r="E1784">
        <v>-99</v>
      </c>
      <c r="F1784" t="s">
        <v>61</v>
      </c>
      <c r="G1784" t="s">
        <v>845</v>
      </c>
      <c r="H1784" t="s">
        <v>48</v>
      </c>
    </row>
    <row r="1785" spans="1:8" x14ac:dyDescent="0.25">
      <c r="A1785" s="61">
        <v>95854</v>
      </c>
      <c r="B1785">
        <v>3457</v>
      </c>
      <c r="C1785">
        <v>8.4962773048302478E-3</v>
      </c>
      <c r="D1785" s="58" t="s">
        <v>52</v>
      </c>
      <c r="E1785">
        <v>-99</v>
      </c>
      <c r="F1785" t="s">
        <v>61</v>
      </c>
      <c r="G1785" t="s">
        <v>845</v>
      </c>
      <c r="H1785" t="s">
        <v>48</v>
      </c>
    </row>
    <row r="1786" spans="1:8" x14ac:dyDescent="0.25">
      <c r="A1786" s="61">
        <v>95854</v>
      </c>
      <c r="B1786">
        <v>3458</v>
      </c>
      <c r="C1786">
        <v>3.0076895104513498E-2</v>
      </c>
      <c r="D1786" s="58" t="s">
        <v>52</v>
      </c>
      <c r="E1786">
        <v>-99</v>
      </c>
      <c r="F1786" t="s">
        <v>61</v>
      </c>
      <c r="G1786" t="s">
        <v>845</v>
      </c>
      <c r="H1786" t="s">
        <v>48</v>
      </c>
    </row>
    <row r="1787" spans="1:8" x14ac:dyDescent="0.25">
      <c r="A1787" s="61">
        <v>95854</v>
      </c>
      <c r="B1787">
        <v>3459</v>
      </c>
      <c r="C1787">
        <v>0.11803656038902791</v>
      </c>
      <c r="D1787" s="58" t="s">
        <v>52</v>
      </c>
      <c r="E1787">
        <v>-99</v>
      </c>
      <c r="F1787" t="s">
        <v>61</v>
      </c>
      <c r="G1787" t="s">
        <v>845</v>
      </c>
      <c r="H1787" t="s">
        <v>48</v>
      </c>
    </row>
    <row r="1788" spans="1:8" x14ac:dyDescent="0.25">
      <c r="A1788" s="61">
        <v>95854</v>
      </c>
      <c r="B1788">
        <v>485</v>
      </c>
      <c r="C1788">
        <v>0.12001040590155694</v>
      </c>
      <c r="D1788" s="58" t="s">
        <v>52</v>
      </c>
      <c r="E1788">
        <v>-99</v>
      </c>
      <c r="F1788" t="s">
        <v>61</v>
      </c>
      <c r="G1788" t="s">
        <v>845</v>
      </c>
      <c r="H1788" t="s">
        <v>48</v>
      </c>
    </row>
    <row r="1789" spans="1:8" x14ac:dyDescent="0.25">
      <c r="A1789" s="61">
        <v>95854</v>
      </c>
      <c r="B1789">
        <v>3460</v>
      </c>
      <c r="C1789">
        <v>4.0185718373709862E-3</v>
      </c>
      <c r="D1789" s="58" t="s">
        <v>52</v>
      </c>
      <c r="E1789">
        <v>-99</v>
      </c>
      <c r="F1789" t="s">
        <v>61</v>
      </c>
      <c r="G1789" t="s">
        <v>845</v>
      </c>
      <c r="H1789" t="s">
        <v>48</v>
      </c>
    </row>
    <row r="1790" spans="1:8" x14ac:dyDescent="0.25">
      <c r="A1790" s="61">
        <v>95854</v>
      </c>
      <c r="B1790">
        <v>716</v>
      </c>
      <c r="C1790">
        <v>0.31784500989771175</v>
      </c>
      <c r="D1790" s="58" t="s">
        <v>52</v>
      </c>
      <c r="E1790">
        <v>-99</v>
      </c>
      <c r="F1790" t="s">
        <v>61</v>
      </c>
      <c r="G1790" t="s">
        <v>845</v>
      </c>
      <c r="H1790" t="s">
        <v>48</v>
      </c>
    </row>
    <row r="1791" spans="1:8" x14ac:dyDescent="0.25">
      <c r="A1791" s="61">
        <v>95854</v>
      </c>
      <c r="B1791">
        <v>326</v>
      </c>
      <c r="C1791">
        <v>0.10270483012891864</v>
      </c>
      <c r="D1791" s="58" t="s">
        <v>52</v>
      </c>
      <c r="E1791">
        <v>-99</v>
      </c>
      <c r="F1791" t="s">
        <v>61</v>
      </c>
      <c r="G1791" t="s">
        <v>845</v>
      </c>
      <c r="H1791" t="s">
        <v>48</v>
      </c>
    </row>
    <row r="1792" spans="1:8" x14ac:dyDescent="0.25">
      <c r="A1792" s="61">
        <v>95854</v>
      </c>
      <c r="B1792">
        <v>1762</v>
      </c>
      <c r="C1792">
        <v>0.22345467967293461</v>
      </c>
      <c r="D1792" s="58" t="s">
        <v>52</v>
      </c>
      <c r="E1792">
        <v>-99</v>
      </c>
      <c r="F1792" t="s">
        <v>61</v>
      </c>
      <c r="G1792" t="s">
        <v>845</v>
      </c>
      <c r="H1792" t="s">
        <v>48</v>
      </c>
    </row>
    <row r="1793" spans="1:8" x14ac:dyDescent="0.25">
      <c r="A1793" s="61">
        <v>95854</v>
      </c>
      <c r="B1793">
        <v>3461</v>
      </c>
      <c r="C1793">
        <v>0.30372572771531869</v>
      </c>
      <c r="D1793" s="58" t="s">
        <v>52</v>
      </c>
      <c r="E1793">
        <v>-99</v>
      </c>
      <c r="F1793" t="s">
        <v>61</v>
      </c>
      <c r="G1793" t="s">
        <v>845</v>
      </c>
      <c r="H1793" t="s">
        <v>48</v>
      </c>
    </row>
    <row r="1794" spans="1:8" x14ac:dyDescent="0.25">
      <c r="A1794" s="61">
        <v>95854</v>
      </c>
      <c r="B1794">
        <v>2206</v>
      </c>
      <c r="C1794">
        <v>1.315241720914255E-2</v>
      </c>
      <c r="D1794" s="58" t="s">
        <v>52</v>
      </c>
      <c r="E1794">
        <v>-99</v>
      </c>
      <c r="F1794" t="s">
        <v>61</v>
      </c>
      <c r="G1794" t="s">
        <v>845</v>
      </c>
      <c r="H1794" t="s">
        <v>48</v>
      </c>
    </row>
    <row r="1795" spans="1:8" x14ac:dyDescent="0.25">
      <c r="A1795" s="61">
        <v>95854</v>
      </c>
      <c r="B1795">
        <v>3462</v>
      </c>
      <c r="C1795">
        <v>0.35585999715746586</v>
      </c>
      <c r="D1795" s="58" t="s">
        <v>52</v>
      </c>
      <c r="E1795">
        <v>-99</v>
      </c>
      <c r="F1795" t="s">
        <v>61</v>
      </c>
      <c r="G1795" t="s">
        <v>845</v>
      </c>
      <c r="H1795" t="s">
        <v>48</v>
      </c>
    </row>
    <row r="1796" spans="1:8" x14ac:dyDescent="0.25">
      <c r="A1796" s="61">
        <v>95854</v>
      </c>
      <c r="B1796">
        <v>947</v>
      </c>
      <c r="C1796">
        <v>0.91837603123866818</v>
      </c>
      <c r="D1796" s="58" t="s">
        <v>52</v>
      </c>
      <c r="E1796">
        <v>-99</v>
      </c>
      <c r="F1796" t="s">
        <v>61</v>
      </c>
      <c r="G1796" t="s">
        <v>845</v>
      </c>
      <c r="H1796" t="s">
        <v>48</v>
      </c>
    </row>
    <row r="1797" spans="1:8" x14ac:dyDescent="0.25">
      <c r="A1797" s="61">
        <v>95854</v>
      </c>
      <c r="B1797">
        <v>3369</v>
      </c>
      <c r="C1797">
        <v>2.0441977294128533</v>
      </c>
      <c r="D1797" s="58" t="s">
        <v>52</v>
      </c>
      <c r="E1797">
        <v>-99</v>
      </c>
      <c r="F1797" t="s">
        <v>61</v>
      </c>
      <c r="G1797" t="s">
        <v>845</v>
      </c>
      <c r="H1797" t="s">
        <v>48</v>
      </c>
    </row>
    <row r="1798" spans="1:8" x14ac:dyDescent="0.25">
      <c r="A1798" s="61">
        <v>95854</v>
      </c>
      <c r="B1798">
        <v>3358</v>
      </c>
      <c r="C1798">
        <v>4.8312515349026454E-2</v>
      </c>
      <c r="D1798" s="58" t="s">
        <v>52</v>
      </c>
      <c r="E1798">
        <v>-99</v>
      </c>
      <c r="F1798" t="s">
        <v>61</v>
      </c>
      <c r="G1798" t="s">
        <v>845</v>
      </c>
      <c r="H1798" t="s">
        <v>48</v>
      </c>
    </row>
    <row r="1799" spans="1:8" x14ac:dyDescent="0.25">
      <c r="A1799" s="61">
        <v>95854</v>
      </c>
      <c r="B1799">
        <v>3463</v>
      </c>
      <c r="C1799">
        <v>4.7205842638669676E-4</v>
      </c>
      <c r="D1799" s="58" t="s">
        <v>52</v>
      </c>
      <c r="E1799">
        <v>-99</v>
      </c>
      <c r="F1799" t="s">
        <v>61</v>
      </c>
      <c r="G1799" t="s">
        <v>845</v>
      </c>
      <c r="H1799" t="s">
        <v>48</v>
      </c>
    </row>
    <row r="1800" spans="1:8" x14ac:dyDescent="0.25">
      <c r="A1800" s="61">
        <v>95854</v>
      </c>
      <c r="B1800">
        <v>3464</v>
      </c>
      <c r="C1800">
        <v>5.8104004532947163E-5</v>
      </c>
      <c r="D1800" s="58" t="s">
        <v>52</v>
      </c>
      <c r="E1800">
        <v>-99</v>
      </c>
      <c r="F1800" t="s">
        <v>61</v>
      </c>
      <c r="G1800" t="s">
        <v>845</v>
      </c>
      <c r="H1800" t="s">
        <v>48</v>
      </c>
    </row>
    <row r="1801" spans="1:8" x14ac:dyDescent="0.25">
      <c r="A1801" s="61">
        <v>95854</v>
      </c>
      <c r="B1801">
        <v>1820</v>
      </c>
      <c r="C1801">
        <v>1.1539512000901557</v>
      </c>
      <c r="D1801" s="58" t="s">
        <v>52</v>
      </c>
      <c r="E1801">
        <v>-99</v>
      </c>
      <c r="F1801" t="s">
        <v>61</v>
      </c>
      <c r="G1801" t="s">
        <v>845</v>
      </c>
      <c r="H1801" t="s">
        <v>48</v>
      </c>
    </row>
    <row r="1802" spans="1:8" x14ac:dyDescent="0.25">
      <c r="A1802" s="61">
        <v>95854</v>
      </c>
      <c r="B1802">
        <v>3465</v>
      </c>
      <c r="C1802">
        <v>0.37167770454831406</v>
      </c>
      <c r="D1802" s="58" t="s">
        <v>52</v>
      </c>
      <c r="E1802">
        <v>-99</v>
      </c>
      <c r="F1802" t="s">
        <v>61</v>
      </c>
      <c r="G1802" t="s">
        <v>845</v>
      </c>
      <c r="H1802" t="s">
        <v>48</v>
      </c>
    </row>
    <row r="1803" spans="1:8" x14ac:dyDescent="0.25">
      <c r="A1803" s="61">
        <v>95854</v>
      </c>
      <c r="B1803">
        <v>611</v>
      </c>
      <c r="C1803">
        <v>0.39818690881541924</v>
      </c>
      <c r="D1803" s="58" t="s">
        <v>52</v>
      </c>
      <c r="E1803">
        <v>-99</v>
      </c>
      <c r="F1803" t="s">
        <v>61</v>
      </c>
      <c r="G1803" t="s">
        <v>845</v>
      </c>
      <c r="H1803" t="s">
        <v>48</v>
      </c>
    </row>
    <row r="1804" spans="1:8" x14ac:dyDescent="0.25">
      <c r="A1804" s="61">
        <v>95854</v>
      </c>
      <c r="B1804">
        <v>410</v>
      </c>
      <c r="C1804">
        <v>0.11144343738534773</v>
      </c>
      <c r="D1804" s="58" t="s">
        <v>52</v>
      </c>
      <c r="E1804">
        <v>-99</v>
      </c>
      <c r="F1804" t="s">
        <v>61</v>
      </c>
      <c r="G1804" t="s">
        <v>845</v>
      </c>
      <c r="H1804" t="s">
        <v>48</v>
      </c>
    </row>
    <row r="1805" spans="1:8" x14ac:dyDescent="0.25">
      <c r="A1805" s="61">
        <v>95854</v>
      </c>
      <c r="B1805">
        <v>3466</v>
      </c>
      <c r="C1805">
        <v>1.1325961475279103E-2</v>
      </c>
      <c r="D1805" s="58" t="s">
        <v>52</v>
      </c>
      <c r="E1805">
        <v>-99</v>
      </c>
      <c r="F1805" t="s">
        <v>61</v>
      </c>
      <c r="G1805" t="s">
        <v>845</v>
      </c>
      <c r="H1805" t="s">
        <v>48</v>
      </c>
    </row>
    <row r="1806" spans="1:8" x14ac:dyDescent="0.25">
      <c r="A1806" s="61">
        <v>95854</v>
      </c>
      <c r="B1806">
        <v>3033</v>
      </c>
      <c r="C1806">
        <v>0.16624309679916577</v>
      </c>
      <c r="D1806" s="58" t="s">
        <v>52</v>
      </c>
      <c r="E1806">
        <v>-99</v>
      </c>
      <c r="F1806" t="s">
        <v>61</v>
      </c>
      <c r="G1806" t="s">
        <v>845</v>
      </c>
      <c r="H1806" t="s">
        <v>48</v>
      </c>
    </row>
    <row r="1807" spans="1:8" x14ac:dyDescent="0.25">
      <c r="A1807" s="61">
        <v>95854</v>
      </c>
      <c r="B1807">
        <v>547</v>
      </c>
      <c r="C1807">
        <v>7.0138474761459638E-2</v>
      </c>
      <c r="D1807" s="58" t="s">
        <v>52</v>
      </c>
      <c r="E1807">
        <v>-99</v>
      </c>
      <c r="F1807" t="s">
        <v>61</v>
      </c>
      <c r="G1807" t="s">
        <v>845</v>
      </c>
      <c r="H1807" t="s">
        <v>48</v>
      </c>
    </row>
    <row r="1808" spans="1:8" x14ac:dyDescent="0.25">
      <c r="A1808" s="61">
        <v>95854</v>
      </c>
      <c r="B1808">
        <v>3467</v>
      </c>
      <c r="C1808">
        <v>9.3741196500863988E-2</v>
      </c>
      <c r="D1808" s="58" t="s">
        <v>52</v>
      </c>
      <c r="E1808">
        <v>-99</v>
      </c>
      <c r="F1808" t="s">
        <v>61</v>
      </c>
      <c r="G1808" t="s">
        <v>845</v>
      </c>
      <c r="H1808" t="s">
        <v>48</v>
      </c>
    </row>
    <row r="1809" spans="1:8" x14ac:dyDescent="0.25">
      <c r="A1809" s="61">
        <v>95854</v>
      </c>
      <c r="B1809">
        <v>315</v>
      </c>
      <c r="C1809">
        <v>6.6694323901023492E-2</v>
      </c>
      <c r="D1809" s="58" t="s">
        <v>52</v>
      </c>
      <c r="E1809">
        <v>-99</v>
      </c>
      <c r="F1809" t="s">
        <v>61</v>
      </c>
      <c r="G1809" t="s">
        <v>845</v>
      </c>
      <c r="H1809" t="s">
        <v>48</v>
      </c>
    </row>
    <row r="1810" spans="1:8" x14ac:dyDescent="0.25">
      <c r="A1810" s="61">
        <v>95854</v>
      </c>
      <c r="B1810">
        <v>2499</v>
      </c>
      <c r="C1810">
        <v>0.23375499988543447</v>
      </c>
      <c r="D1810" s="58" t="s">
        <v>52</v>
      </c>
      <c r="E1810">
        <v>-99</v>
      </c>
      <c r="F1810" t="s">
        <v>61</v>
      </c>
      <c r="G1810" t="s">
        <v>845</v>
      </c>
      <c r="H1810" t="s">
        <v>48</v>
      </c>
    </row>
    <row r="1811" spans="1:8" x14ac:dyDescent="0.25">
      <c r="A1811" s="61">
        <v>95854</v>
      </c>
      <c r="B1811">
        <v>588</v>
      </c>
      <c r="C1811">
        <v>0.41221538212943998</v>
      </c>
      <c r="D1811" s="58" t="s">
        <v>52</v>
      </c>
      <c r="E1811">
        <v>-99</v>
      </c>
      <c r="F1811" t="s">
        <v>61</v>
      </c>
      <c r="G1811" t="s">
        <v>845</v>
      </c>
      <c r="H1811" t="s">
        <v>48</v>
      </c>
    </row>
    <row r="1812" spans="1:8" x14ac:dyDescent="0.25">
      <c r="A1812" s="61">
        <v>95854</v>
      </c>
      <c r="B1812">
        <v>3468</v>
      </c>
      <c r="C1812">
        <v>9.6114800614161035E-3</v>
      </c>
      <c r="D1812" s="58" t="s">
        <v>52</v>
      </c>
      <c r="E1812">
        <v>-99</v>
      </c>
      <c r="F1812" t="s">
        <v>61</v>
      </c>
      <c r="G1812" t="s">
        <v>845</v>
      </c>
      <c r="H1812" t="s">
        <v>48</v>
      </c>
    </row>
    <row r="1813" spans="1:8" x14ac:dyDescent="0.25">
      <c r="A1813" s="61">
        <v>95854</v>
      </c>
      <c r="B1813">
        <v>646</v>
      </c>
      <c r="C1813">
        <v>0.45927233813996537</v>
      </c>
      <c r="D1813" s="58" t="s">
        <v>52</v>
      </c>
      <c r="E1813">
        <v>-99</v>
      </c>
      <c r="F1813" t="s">
        <v>61</v>
      </c>
      <c r="G1813" t="s">
        <v>845</v>
      </c>
      <c r="H1813" t="s">
        <v>48</v>
      </c>
    </row>
    <row r="1814" spans="1:8" x14ac:dyDescent="0.25">
      <c r="A1814" s="61">
        <v>95854</v>
      </c>
      <c r="B1814">
        <v>556</v>
      </c>
      <c r="C1814">
        <v>0.15131352009899038</v>
      </c>
      <c r="D1814" s="58" t="s">
        <v>52</v>
      </c>
      <c r="E1814">
        <v>-99</v>
      </c>
      <c r="F1814" t="s">
        <v>61</v>
      </c>
      <c r="G1814" t="s">
        <v>845</v>
      </c>
      <c r="H1814" t="s">
        <v>48</v>
      </c>
    </row>
    <row r="1815" spans="1:8" x14ac:dyDescent="0.25">
      <c r="A1815" s="61">
        <v>95854</v>
      </c>
      <c r="B1815">
        <v>955</v>
      </c>
      <c r="C1815">
        <v>0.27706484270104254</v>
      </c>
      <c r="D1815" s="58" t="s">
        <v>52</v>
      </c>
      <c r="E1815">
        <v>-99</v>
      </c>
      <c r="F1815" t="s">
        <v>61</v>
      </c>
      <c r="G1815" t="s">
        <v>845</v>
      </c>
      <c r="H1815" t="s">
        <v>48</v>
      </c>
    </row>
    <row r="1816" spans="1:8" x14ac:dyDescent="0.25">
      <c r="A1816" s="61">
        <v>95854</v>
      </c>
      <c r="B1816">
        <v>3469</v>
      </c>
      <c r="C1816">
        <v>0.10596197459448727</v>
      </c>
      <c r="D1816" s="58" t="s">
        <v>52</v>
      </c>
      <c r="E1816">
        <v>-99</v>
      </c>
      <c r="F1816" t="s">
        <v>61</v>
      </c>
      <c r="G1816" t="s">
        <v>845</v>
      </c>
      <c r="H1816" t="s">
        <v>48</v>
      </c>
    </row>
    <row r="1817" spans="1:8" x14ac:dyDescent="0.25">
      <c r="A1817" s="61">
        <v>95854</v>
      </c>
      <c r="B1817">
        <v>3470</v>
      </c>
      <c r="C1817">
        <v>4.5898394514040985E-2</v>
      </c>
      <c r="D1817" s="58" t="s">
        <v>52</v>
      </c>
      <c r="E1817">
        <v>-99</v>
      </c>
      <c r="F1817" t="s">
        <v>61</v>
      </c>
      <c r="G1817" t="s">
        <v>845</v>
      </c>
      <c r="H1817" t="s">
        <v>48</v>
      </c>
    </row>
    <row r="1818" spans="1:8" x14ac:dyDescent="0.25">
      <c r="A1818" s="61">
        <v>95854</v>
      </c>
      <c r="B1818">
        <v>3471</v>
      </c>
      <c r="C1818">
        <v>0.1287260614659799</v>
      </c>
      <c r="D1818" s="58" t="s">
        <v>52</v>
      </c>
      <c r="E1818">
        <v>-99</v>
      </c>
      <c r="F1818" t="s">
        <v>61</v>
      </c>
      <c r="G1818" t="s">
        <v>845</v>
      </c>
      <c r="H1818" t="s">
        <v>48</v>
      </c>
    </row>
    <row r="1819" spans="1:8" x14ac:dyDescent="0.25">
      <c r="A1819" s="61">
        <v>95854</v>
      </c>
      <c r="B1819">
        <v>3077</v>
      </c>
      <c r="C1819">
        <v>5.15058920310048E-2</v>
      </c>
      <c r="D1819" s="58" t="s">
        <v>52</v>
      </c>
      <c r="E1819">
        <v>-99</v>
      </c>
      <c r="F1819" t="s">
        <v>61</v>
      </c>
      <c r="G1819" t="s">
        <v>845</v>
      </c>
      <c r="H1819" t="s">
        <v>48</v>
      </c>
    </row>
    <row r="1820" spans="1:8" x14ac:dyDescent="0.25">
      <c r="A1820" s="61">
        <v>95854</v>
      </c>
      <c r="B1820">
        <v>3472</v>
      </c>
      <c r="C1820">
        <v>1.9930251438489605E-2</v>
      </c>
      <c r="D1820" s="58" t="s">
        <v>52</v>
      </c>
      <c r="E1820">
        <v>-99</v>
      </c>
      <c r="F1820" t="s">
        <v>61</v>
      </c>
      <c r="G1820" t="s">
        <v>845</v>
      </c>
      <c r="H1820" t="s">
        <v>48</v>
      </c>
    </row>
    <row r="1821" spans="1:8" x14ac:dyDescent="0.25">
      <c r="A1821" s="61">
        <v>95854</v>
      </c>
      <c r="B1821">
        <v>2426</v>
      </c>
      <c r="C1821">
        <v>0.21208660683232244</v>
      </c>
      <c r="D1821" s="58" t="s">
        <v>52</v>
      </c>
      <c r="E1821">
        <v>-99</v>
      </c>
      <c r="F1821" t="s">
        <v>61</v>
      </c>
      <c r="G1821" t="s">
        <v>845</v>
      </c>
      <c r="H1821" t="s">
        <v>48</v>
      </c>
    </row>
    <row r="1822" spans="1:8" x14ac:dyDescent="0.25">
      <c r="A1822" s="61">
        <v>95854</v>
      </c>
      <c r="B1822">
        <v>3368</v>
      </c>
      <c r="C1822">
        <v>1.6110863185822939</v>
      </c>
      <c r="D1822" s="58" t="s">
        <v>52</v>
      </c>
      <c r="E1822">
        <v>-99</v>
      </c>
      <c r="F1822" t="s">
        <v>61</v>
      </c>
      <c r="G1822" t="s">
        <v>845</v>
      </c>
      <c r="H1822" t="s">
        <v>48</v>
      </c>
    </row>
    <row r="1823" spans="1:8" x14ac:dyDescent="0.25">
      <c r="A1823" s="61">
        <v>95854</v>
      </c>
      <c r="B1823">
        <v>3473</v>
      </c>
      <c r="C1823">
        <v>0.33081171798153497</v>
      </c>
      <c r="D1823" s="58" t="s">
        <v>52</v>
      </c>
      <c r="E1823">
        <v>-99</v>
      </c>
      <c r="F1823" t="s">
        <v>61</v>
      </c>
      <c r="G1823" t="s">
        <v>845</v>
      </c>
      <c r="H1823" t="s">
        <v>48</v>
      </c>
    </row>
    <row r="1824" spans="1:8" x14ac:dyDescent="0.25">
      <c r="A1824" s="61">
        <v>95854</v>
      </c>
      <c r="B1824">
        <v>847</v>
      </c>
      <c r="C1824">
        <v>5.4691886251354377E-2</v>
      </c>
      <c r="D1824" s="58" t="s">
        <v>52</v>
      </c>
      <c r="E1824">
        <v>-99</v>
      </c>
      <c r="F1824" t="s">
        <v>61</v>
      </c>
      <c r="G1824" t="s">
        <v>845</v>
      </c>
      <c r="H1824" t="s">
        <v>48</v>
      </c>
    </row>
    <row r="1825" spans="1:8" x14ac:dyDescent="0.25">
      <c r="A1825" s="61">
        <v>95854</v>
      </c>
      <c r="B1825">
        <v>330</v>
      </c>
      <c r="C1825">
        <v>2.0424311556413329E-2</v>
      </c>
      <c r="D1825" s="58" t="s">
        <v>52</v>
      </c>
      <c r="E1825">
        <v>-99</v>
      </c>
      <c r="F1825" t="s">
        <v>61</v>
      </c>
      <c r="G1825" t="s">
        <v>845</v>
      </c>
      <c r="H1825" t="s">
        <v>48</v>
      </c>
    </row>
    <row r="1826" spans="1:8" x14ac:dyDescent="0.25">
      <c r="A1826" s="61">
        <v>95854</v>
      </c>
      <c r="B1826">
        <v>3401</v>
      </c>
      <c r="C1826">
        <v>0.17351645805892563</v>
      </c>
      <c r="D1826" s="58" t="s">
        <v>52</v>
      </c>
      <c r="E1826">
        <v>-99</v>
      </c>
      <c r="F1826" t="s">
        <v>61</v>
      </c>
      <c r="G1826" t="s">
        <v>845</v>
      </c>
      <c r="H1826" t="s">
        <v>48</v>
      </c>
    </row>
    <row r="1827" spans="1:8" x14ac:dyDescent="0.25">
      <c r="A1827" s="61">
        <v>95854</v>
      </c>
      <c r="B1827">
        <v>969</v>
      </c>
      <c r="C1827">
        <v>0.64054280580524581</v>
      </c>
      <c r="D1827" s="58" t="s">
        <v>52</v>
      </c>
      <c r="E1827">
        <v>-99</v>
      </c>
      <c r="F1827" t="s">
        <v>61</v>
      </c>
      <c r="G1827" t="s">
        <v>845</v>
      </c>
      <c r="H1827" t="s">
        <v>48</v>
      </c>
    </row>
    <row r="1828" spans="1:8" x14ac:dyDescent="0.25">
      <c r="A1828" s="61">
        <v>95854</v>
      </c>
      <c r="B1828">
        <v>2758</v>
      </c>
      <c r="C1828">
        <v>1.2277957743708174E-2</v>
      </c>
      <c r="D1828" s="58" t="s">
        <v>52</v>
      </c>
      <c r="E1828">
        <v>-99</v>
      </c>
      <c r="F1828" t="s">
        <v>61</v>
      </c>
      <c r="G1828" t="s">
        <v>845</v>
      </c>
      <c r="H1828" t="s">
        <v>48</v>
      </c>
    </row>
    <row r="1829" spans="1:8" x14ac:dyDescent="0.25">
      <c r="A1829" s="61">
        <v>95854</v>
      </c>
      <c r="B1829">
        <v>2332</v>
      </c>
      <c r="C1829">
        <v>8.6149475314985749E-2</v>
      </c>
      <c r="D1829" s="58" t="s">
        <v>52</v>
      </c>
      <c r="E1829">
        <v>-99</v>
      </c>
      <c r="F1829" t="s">
        <v>61</v>
      </c>
      <c r="G1829" t="s">
        <v>845</v>
      </c>
      <c r="H1829" t="s">
        <v>48</v>
      </c>
    </row>
    <row r="1830" spans="1:8" x14ac:dyDescent="0.25">
      <c r="A1830" s="61">
        <v>95854</v>
      </c>
      <c r="B1830">
        <v>997</v>
      </c>
      <c r="C1830">
        <v>2.4991997635533227E-3</v>
      </c>
      <c r="D1830" s="58" t="s">
        <v>52</v>
      </c>
      <c r="E1830">
        <v>-99</v>
      </c>
      <c r="F1830" t="s">
        <v>61</v>
      </c>
      <c r="G1830" t="s">
        <v>845</v>
      </c>
      <c r="H1830" t="s">
        <v>48</v>
      </c>
    </row>
    <row r="1831" spans="1:8" x14ac:dyDescent="0.25">
      <c r="A1831" s="61">
        <v>95854</v>
      </c>
      <c r="B1831">
        <v>3474</v>
      </c>
      <c r="C1831">
        <v>1.1151428826067107E-2</v>
      </c>
      <c r="D1831" s="58" t="s">
        <v>52</v>
      </c>
      <c r="E1831">
        <v>-99</v>
      </c>
      <c r="F1831" t="s">
        <v>61</v>
      </c>
      <c r="G1831" t="s">
        <v>845</v>
      </c>
      <c r="H1831" t="s">
        <v>48</v>
      </c>
    </row>
    <row r="1832" spans="1:8" x14ac:dyDescent="0.25">
      <c r="A1832" s="61">
        <v>95854</v>
      </c>
      <c r="B1832">
        <v>935</v>
      </c>
      <c r="C1832">
        <v>0.16875880182297048</v>
      </c>
      <c r="D1832" s="58" t="s">
        <v>52</v>
      </c>
      <c r="E1832">
        <v>-99</v>
      </c>
      <c r="F1832" t="s">
        <v>61</v>
      </c>
      <c r="G1832" t="s">
        <v>845</v>
      </c>
      <c r="H1832" t="s">
        <v>48</v>
      </c>
    </row>
    <row r="1833" spans="1:8" x14ac:dyDescent="0.25">
      <c r="A1833" s="61">
        <v>95854</v>
      </c>
      <c r="B1833">
        <v>3367</v>
      </c>
      <c r="C1833">
        <v>0.3070987482885289</v>
      </c>
      <c r="D1833" s="58" t="s">
        <v>52</v>
      </c>
      <c r="E1833">
        <v>-99</v>
      </c>
      <c r="F1833" t="s">
        <v>61</v>
      </c>
      <c r="G1833" t="s">
        <v>845</v>
      </c>
      <c r="H1833" t="s">
        <v>48</v>
      </c>
    </row>
    <row r="1834" spans="1:8" x14ac:dyDescent="0.25">
      <c r="A1834" s="61">
        <v>95854</v>
      </c>
      <c r="B1834">
        <v>3357</v>
      </c>
      <c r="C1834">
        <v>6.4961870314420023E-2</v>
      </c>
      <c r="D1834" s="58" t="s">
        <v>52</v>
      </c>
      <c r="E1834">
        <v>-99</v>
      </c>
      <c r="F1834" t="s">
        <v>61</v>
      </c>
      <c r="G1834" t="s">
        <v>845</v>
      </c>
      <c r="H1834" t="s">
        <v>48</v>
      </c>
    </row>
    <row r="1835" spans="1:8" x14ac:dyDescent="0.25">
      <c r="A1835" s="61">
        <v>95854</v>
      </c>
      <c r="B1835">
        <v>3475</v>
      </c>
      <c r="C1835">
        <v>1.0962227051964223E-2</v>
      </c>
      <c r="D1835" s="58" t="s">
        <v>52</v>
      </c>
      <c r="E1835">
        <v>-99</v>
      </c>
      <c r="F1835" t="s">
        <v>61</v>
      </c>
      <c r="G1835" t="s">
        <v>845</v>
      </c>
      <c r="H1835" t="s">
        <v>48</v>
      </c>
    </row>
    <row r="1836" spans="1:8" x14ac:dyDescent="0.25">
      <c r="A1836" s="61">
        <v>95854</v>
      </c>
      <c r="B1836">
        <v>3366</v>
      </c>
      <c r="C1836">
        <v>3.8744930897521943E-2</v>
      </c>
      <c r="D1836" s="58" t="s">
        <v>52</v>
      </c>
      <c r="E1836">
        <v>-99</v>
      </c>
      <c r="F1836" t="s">
        <v>61</v>
      </c>
      <c r="G1836" t="s">
        <v>845</v>
      </c>
      <c r="H1836" t="s">
        <v>48</v>
      </c>
    </row>
    <row r="1837" spans="1:8" x14ac:dyDescent="0.25">
      <c r="A1837" s="61">
        <v>95854</v>
      </c>
      <c r="B1837">
        <v>3040</v>
      </c>
      <c r="C1837">
        <v>9.9247806362965985E-2</v>
      </c>
      <c r="D1837" s="58" t="s">
        <v>52</v>
      </c>
      <c r="E1837">
        <v>-99</v>
      </c>
      <c r="F1837" t="s">
        <v>61</v>
      </c>
      <c r="G1837" t="s">
        <v>845</v>
      </c>
      <c r="H1837" t="s">
        <v>48</v>
      </c>
    </row>
    <row r="1838" spans="1:8" x14ac:dyDescent="0.25">
      <c r="A1838" s="61">
        <v>95855</v>
      </c>
      <c r="B1838">
        <v>529</v>
      </c>
      <c r="C1838">
        <v>9.1928755459912566</v>
      </c>
      <c r="D1838" s="58" t="s">
        <v>52</v>
      </c>
      <c r="E1838">
        <v>-99</v>
      </c>
      <c r="F1838" t="s">
        <v>61</v>
      </c>
      <c r="G1838" t="s">
        <v>845</v>
      </c>
      <c r="H1838" t="s">
        <v>48</v>
      </c>
    </row>
    <row r="1839" spans="1:8" x14ac:dyDescent="0.25">
      <c r="A1839" s="61">
        <v>95855</v>
      </c>
      <c r="B1839">
        <v>3360</v>
      </c>
      <c r="C1839">
        <v>5.1252716297473924E-2</v>
      </c>
      <c r="D1839" s="58" t="s">
        <v>52</v>
      </c>
      <c r="E1839">
        <v>-99</v>
      </c>
      <c r="F1839" t="s">
        <v>61</v>
      </c>
      <c r="G1839" t="s">
        <v>845</v>
      </c>
      <c r="H1839" t="s">
        <v>48</v>
      </c>
    </row>
    <row r="1840" spans="1:8" x14ac:dyDescent="0.25">
      <c r="A1840" s="61">
        <v>95855</v>
      </c>
      <c r="B1840">
        <v>282</v>
      </c>
      <c r="C1840">
        <v>1.864649607214893</v>
      </c>
      <c r="D1840" s="58" t="s">
        <v>52</v>
      </c>
      <c r="E1840">
        <v>-99</v>
      </c>
      <c r="F1840" t="s">
        <v>61</v>
      </c>
      <c r="G1840" t="s">
        <v>845</v>
      </c>
      <c r="H1840" t="s">
        <v>48</v>
      </c>
    </row>
    <row r="1841" spans="1:8" x14ac:dyDescent="0.25">
      <c r="A1841" s="61">
        <v>95855</v>
      </c>
      <c r="B1841">
        <v>2999</v>
      </c>
      <c r="C1841">
        <v>1.1849216384291312</v>
      </c>
      <c r="D1841" s="58" t="s">
        <v>52</v>
      </c>
      <c r="E1841">
        <v>-99</v>
      </c>
      <c r="F1841" t="s">
        <v>61</v>
      </c>
      <c r="G1841" t="s">
        <v>845</v>
      </c>
      <c r="H1841" t="s">
        <v>48</v>
      </c>
    </row>
    <row r="1842" spans="1:8" x14ac:dyDescent="0.25">
      <c r="A1842" s="61">
        <v>95855</v>
      </c>
      <c r="B1842">
        <v>452</v>
      </c>
      <c r="C1842">
        <v>2.4782228632416881</v>
      </c>
      <c r="D1842" s="58" t="s">
        <v>52</v>
      </c>
      <c r="E1842">
        <v>-99</v>
      </c>
      <c r="F1842" t="s">
        <v>61</v>
      </c>
      <c r="G1842" t="s">
        <v>845</v>
      </c>
      <c r="H1842" t="s">
        <v>48</v>
      </c>
    </row>
    <row r="1843" spans="1:8" x14ac:dyDescent="0.25">
      <c r="A1843" s="61">
        <v>95855</v>
      </c>
      <c r="B1843">
        <v>3417</v>
      </c>
      <c r="C1843">
        <v>8.611341665894735E-3</v>
      </c>
      <c r="D1843" s="58" t="s">
        <v>52</v>
      </c>
      <c r="E1843">
        <v>-99</v>
      </c>
      <c r="F1843" t="s">
        <v>61</v>
      </c>
      <c r="G1843" t="s">
        <v>845</v>
      </c>
      <c r="H1843" t="s">
        <v>48</v>
      </c>
    </row>
    <row r="1844" spans="1:8" x14ac:dyDescent="0.25">
      <c r="A1844" s="61">
        <v>95855</v>
      </c>
      <c r="B1844">
        <v>465</v>
      </c>
      <c r="C1844">
        <v>8.7824920370958885</v>
      </c>
      <c r="D1844" s="58" t="s">
        <v>52</v>
      </c>
      <c r="E1844">
        <v>-99</v>
      </c>
      <c r="F1844" t="s">
        <v>61</v>
      </c>
      <c r="G1844" t="s">
        <v>845</v>
      </c>
      <c r="H1844" t="s">
        <v>48</v>
      </c>
    </row>
    <row r="1845" spans="1:8" x14ac:dyDescent="0.25">
      <c r="A1845" s="61">
        <v>95855</v>
      </c>
      <c r="B1845">
        <v>531</v>
      </c>
      <c r="C1845">
        <v>4.8129808849701829</v>
      </c>
      <c r="D1845" s="58" t="s">
        <v>52</v>
      </c>
      <c r="E1845">
        <v>-99</v>
      </c>
      <c r="F1845" t="s">
        <v>61</v>
      </c>
      <c r="G1845" t="s">
        <v>845</v>
      </c>
      <c r="H1845" t="s">
        <v>48</v>
      </c>
    </row>
    <row r="1846" spans="1:8" x14ac:dyDescent="0.25">
      <c r="A1846" s="61">
        <v>95855</v>
      </c>
      <c r="B1846">
        <v>42</v>
      </c>
      <c r="C1846">
        <v>0.25826209101127012</v>
      </c>
      <c r="D1846" s="58" t="s">
        <v>52</v>
      </c>
      <c r="E1846">
        <v>-99</v>
      </c>
      <c r="F1846" t="s">
        <v>61</v>
      </c>
      <c r="G1846" t="s">
        <v>845</v>
      </c>
      <c r="H1846" t="s">
        <v>48</v>
      </c>
    </row>
    <row r="1847" spans="1:8" x14ac:dyDescent="0.25">
      <c r="A1847" s="61">
        <v>95855</v>
      </c>
      <c r="B1847">
        <v>1902</v>
      </c>
      <c r="C1847">
        <v>0.39581045108839652</v>
      </c>
      <c r="D1847" s="58" t="s">
        <v>52</v>
      </c>
      <c r="E1847">
        <v>-99</v>
      </c>
      <c r="F1847" t="s">
        <v>61</v>
      </c>
      <c r="G1847" t="s">
        <v>845</v>
      </c>
      <c r="H1847" t="s">
        <v>48</v>
      </c>
    </row>
    <row r="1848" spans="1:8" x14ac:dyDescent="0.25">
      <c r="A1848" s="61">
        <v>95855</v>
      </c>
      <c r="B1848">
        <v>678</v>
      </c>
      <c r="C1848">
        <v>1.5437664514822809</v>
      </c>
      <c r="D1848" s="58" t="s">
        <v>52</v>
      </c>
      <c r="E1848">
        <v>-99</v>
      </c>
      <c r="F1848" t="s">
        <v>61</v>
      </c>
      <c r="G1848" t="s">
        <v>845</v>
      </c>
      <c r="H1848" t="s">
        <v>48</v>
      </c>
    </row>
    <row r="1849" spans="1:8" x14ac:dyDescent="0.25">
      <c r="A1849" s="61">
        <v>95855</v>
      </c>
      <c r="B1849">
        <v>498</v>
      </c>
      <c r="C1849">
        <v>7.1290619590815023</v>
      </c>
      <c r="D1849" s="58" t="s">
        <v>52</v>
      </c>
      <c r="E1849">
        <v>-99</v>
      </c>
      <c r="F1849" t="s">
        <v>61</v>
      </c>
      <c r="G1849" t="s">
        <v>845</v>
      </c>
      <c r="H1849" t="s">
        <v>48</v>
      </c>
    </row>
    <row r="1850" spans="1:8" x14ac:dyDescent="0.25">
      <c r="A1850" s="61">
        <v>95855</v>
      </c>
      <c r="B1850">
        <v>3418</v>
      </c>
      <c r="C1850">
        <v>1.736448602646988E-2</v>
      </c>
      <c r="D1850" s="58" t="s">
        <v>52</v>
      </c>
      <c r="E1850">
        <v>-99</v>
      </c>
      <c r="F1850" t="s">
        <v>61</v>
      </c>
      <c r="G1850" t="s">
        <v>845</v>
      </c>
      <c r="H1850" t="s">
        <v>48</v>
      </c>
    </row>
    <row r="1851" spans="1:8" x14ac:dyDescent="0.25">
      <c r="A1851" s="61">
        <v>95855</v>
      </c>
      <c r="B1851">
        <v>279</v>
      </c>
      <c r="C1851">
        <v>2.8784069174847318</v>
      </c>
      <c r="D1851" s="58" t="s">
        <v>52</v>
      </c>
      <c r="E1851">
        <v>-99</v>
      </c>
      <c r="F1851" t="s">
        <v>61</v>
      </c>
      <c r="G1851" t="s">
        <v>845</v>
      </c>
      <c r="H1851" t="s">
        <v>48</v>
      </c>
    </row>
    <row r="1852" spans="1:8" x14ac:dyDescent="0.25">
      <c r="A1852" s="61">
        <v>95855</v>
      </c>
      <c r="B1852">
        <v>3073</v>
      </c>
      <c r="C1852">
        <v>3.7394116650078357E-2</v>
      </c>
      <c r="D1852" s="58" t="s">
        <v>52</v>
      </c>
      <c r="E1852">
        <v>-99</v>
      </c>
      <c r="F1852" t="s">
        <v>61</v>
      </c>
      <c r="G1852" t="s">
        <v>845</v>
      </c>
      <c r="H1852" t="s">
        <v>48</v>
      </c>
    </row>
    <row r="1853" spans="1:8" x14ac:dyDescent="0.25">
      <c r="A1853" s="61">
        <v>95855</v>
      </c>
      <c r="B1853">
        <v>2085</v>
      </c>
      <c r="C1853">
        <v>6.9405161427830986E-4</v>
      </c>
      <c r="D1853" s="58" t="s">
        <v>52</v>
      </c>
      <c r="E1853">
        <v>-99</v>
      </c>
      <c r="F1853" t="s">
        <v>61</v>
      </c>
      <c r="G1853" t="s">
        <v>845</v>
      </c>
      <c r="H1853" t="s">
        <v>48</v>
      </c>
    </row>
    <row r="1854" spans="1:8" x14ac:dyDescent="0.25">
      <c r="A1854" s="61">
        <v>95855</v>
      </c>
      <c r="B1854">
        <v>466</v>
      </c>
      <c r="C1854">
        <v>0.90093941119858167</v>
      </c>
      <c r="D1854" s="58" t="s">
        <v>52</v>
      </c>
      <c r="E1854">
        <v>-99</v>
      </c>
      <c r="F1854" t="s">
        <v>61</v>
      </c>
      <c r="G1854" t="s">
        <v>845</v>
      </c>
      <c r="H1854" t="s">
        <v>48</v>
      </c>
    </row>
    <row r="1855" spans="1:8" x14ac:dyDescent="0.25">
      <c r="A1855" s="61">
        <v>95855</v>
      </c>
      <c r="B1855">
        <v>442</v>
      </c>
      <c r="C1855">
        <v>7.874896425679935E-2</v>
      </c>
      <c r="D1855" s="58" t="s">
        <v>52</v>
      </c>
      <c r="E1855">
        <v>-99</v>
      </c>
      <c r="F1855" t="s">
        <v>61</v>
      </c>
      <c r="G1855" t="s">
        <v>845</v>
      </c>
      <c r="H1855" t="s">
        <v>48</v>
      </c>
    </row>
    <row r="1856" spans="1:8" x14ac:dyDescent="0.25">
      <c r="A1856" s="61">
        <v>95855</v>
      </c>
      <c r="B1856">
        <v>540</v>
      </c>
      <c r="C1856">
        <v>1.9347389133543526E-2</v>
      </c>
      <c r="D1856" s="58" t="s">
        <v>52</v>
      </c>
      <c r="E1856">
        <v>-99</v>
      </c>
      <c r="F1856" t="s">
        <v>61</v>
      </c>
      <c r="G1856" t="s">
        <v>845</v>
      </c>
      <c r="H1856" t="s">
        <v>48</v>
      </c>
    </row>
    <row r="1857" spans="1:8" x14ac:dyDescent="0.25">
      <c r="A1857" s="61">
        <v>95855</v>
      </c>
      <c r="B1857">
        <v>3309</v>
      </c>
      <c r="C1857">
        <v>2.3774028729114647E-3</v>
      </c>
      <c r="D1857" s="58" t="s">
        <v>52</v>
      </c>
      <c r="E1857">
        <v>-99</v>
      </c>
      <c r="F1857" t="s">
        <v>61</v>
      </c>
      <c r="G1857" t="s">
        <v>845</v>
      </c>
      <c r="H1857" t="s">
        <v>48</v>
      </c>
    </row>
    <row r="1858" spans="1:8" x14ac:dyDescent="0.25">
      <c r="A1858" s="61">
        <v>95855</v>
      </c>
      <c r="B1858">
        <v>3419</v>
      </c>
      <c r="C1858">
        <v>8.7517994173364113E-3</v>
      </c>
      <c r="D1858" s="58" t="s">
        <v>52</v>
      </c>
      <c r="E1858">
        <v>-99</v>
      </c>
      <c r="F1858" t="s">
        <v>61</v>
      </c>
      <c r="G1858" t="s">
        <v>845</v>
      </c>
      <c r="H1858" t="s">
        <v>48</v>
      </c>
    </row>
    <row r="1859" spans="1:8" x14ac:dyDescent="0.25">
      <c r="A1859" s="61">
        <v>95855</v>
      </c>
      <c r="B1859">
        <v>770</v>
      </c>
      <c r="C1859">
        <v>0.23413177920532779</v>
      </c>
      <c r="D1859" s="58" t="s">
        <v>52</v>
      </c>
      <c r="E1859">
        <v>-99</v>
      </c>
      <c r="F1859" t="s">
        <v>61</v>
      </c>
      <c r="G1859" t="s">
        <v>845</v>
      </c>
      <c r="H1859" t="s">
        <v>48</v>
      </c>
    </row>
    <row r="1860" spans="1:8" x14ac:dyDescent="0.25">
      <c r="A1860" s="61">
        <v>95855</v>
      </c>
      <c r="B1860">
        <v>285</v>
      </c>
      <c r="C1860">
        <v>0.1135292471631113</v>
      </c>
      <c r="D1860" s="58" t="s">
        <v>52</v>
      </c>
      <c r="E1860">
        <v>-99</v>
      </c>
      <c r="F1860" t="s">
        <v>61</v>
      </c>
      <c r="G1860" t="s">
        <v>845</v>
      </c>
      <c r="H1860" t="s">
        <v>48</v>
      </c>
    </row>
    <row r="1861" spans="1:8" x14ac:dyDescent="0.25">
      <c r="A1861" s="61">
        <v>95855</v>
      </c>
      <c r="B1861">
        <v>3420</v>
      </c>
      <c r="C1861">
        <v>9.2402168232981016E-2</v>
      </c>
      <c r="D1861" s="58" t="s">
        <v>52</v>
      </c>
      <c r="E1861">
        <v>-99</v>
      </c>
      <c r="F1861" t="s">
        <v>61</v>
      </c>
      <c r="G1861" t="s">
        <v>845</v>
      </c>
      <c r="H1861" t="s">
        <v>48</v>
      </c>
    </row>
    <row r="1862" spans="1:8" x14ac:dyDescent="0.25">
      <c r="A1862" s="61">
        <v>95855</v>
      </c>
      <c r="B1862">
        <v>46</v>
      </c>
      <c r="C1862">
        <v>0.9181800609419376</v>
      </c>
      <c r="D1862" s="58" t="s">
        <v>52</v>
      </c>
      <c r="E1862">
        <v>-99</v>
      </c>
      <c r="F1862" t="s">
        <v>61</v>
      </c>
      <c r="G1862" t="s">
        <v>845</v>
      </c>
      <c r="H1862" t="s">
        <v>48</v>
      </c>
    </row>
    <row r="1863" spans="1:8" x14ac:dyDescent="0.25">
      <c r="A1863" s="61">
        <v>95855</v>
      </c>
      <c r="B1863">
        <v>3007</v>
      </c>
      <c r="C1863">
        <v>3.5226601051272427E-2</v>
      </c>
      <c r="D1863" s="58" t="s">
        <v>52</v>
      </c>
      <c r="E1863">
        <v>-99</v>
      </c>
      <c r="F1863" t="s">
        <v>61</v>
      </c>
      <c r="G1863" t="s">
        <v>845</v>
      </c>
      <c r="H1863" t="s">
        <v>48</v>
      </c>
    </row>
    <row r="1864" spans="1:8" x14ac:dyDescent="0.25">
      <c r="A1864" s="61">
        <v>95855</v>
      </c>
      <c r="B1864">
        <v>283</v>
      </c>
      <c r="C1864">
        <v>3.624025685639217</v>
      </c>
      <c r="D1864" s="58" t="s">
        <v>52</v>
      </c>
      <c r="E1864">
        <v>-99</v>
      </c>
      <c r="F1864" t="s">
        <v>61</v>
      </c>
      <c r="G1864" t="s">
        <v>845</v>
      </c>
      <c r="H1864" t="s">
        <v>48</v>
      </c>
    </row>
    <row r="1865" spans="1:8" x14ac:dyDescent="0.25">
      <c r="A1865" s="61">
        <v>95855</v>
      </c>
      <c r="B1865">
        <v>2120</v>
      </c>
      <c r="C1865">
        <v>0.47361922389245609</v>
      </c>
      <c r="D1865" s="58" t="s">
        <v>52</v>
      </c>
      <c r="E1865">
        <v>-99</v>
      </c>
      <c r="F1865" t="s">
        <v>61</v>
      </c>
      <c r="G1865" t="s">
        <v>845</v>
      </c>
      <c r="H1865" t="s">
        <v>48</v>
      </c>
    </row>
    <row r="1866" spans="1:8" x14ac:dyDescent="0.25">
      <c r="A1866" s="61">
        <v>95855</v>
      </c>
      <c r="B1866">
        <v>3421</v>
      </c>
      <c r="C1866">
        <v>5.4467156014342689E-2</v>
      </c>
      <c r="D1866" s="58" t="s">
        <v>52</v>
      </c>
      <c r="E1866">
        <v>-99</v>
      </c>
      <c r="F1866" t="s">
        <v>61</v>
      </c>
      <c r="G1866" t="s">
        <v>845</v>
      </c>
      <c r="H1866" t="s">
        <v>48</v>
      </c>
    </row>
    <row r="1867" spans="1:8" x14ac:dyDescent="0.25">
      <c r="A1867" s="61">
        <v>95855</v>
      </c>
      <c r="B1867">
        <v>3422</v>
      </c>
      <c r="C1867">
        <v>8.8881208339117862E-3</v>
      </c>
      <c r="D1867" s="58" t="s">
        <v>52</v>
      </c>
      <c r="E1867">
        <v>-99</v>
      </c>
      <c r="F1867" t="s">
        <v>61</v>
      </c>
      <c r="G1867" t="s">
        <v>845</v>
      </c>
      <c r="H1867" t="s">
        <v>48</v>
      </c>
    </row>
    <row r="1868" spans="1:8" x14ac:dyDescent="0.25">
      <c r="A1868" s="61">
        <v>95855</v>
      </c>
      <c r="B1868">
        <v>839</v>
      </c>
      <c r="C1868">
        <v>0.91111910893856873</v>
      </c>
      <c r="D1868" s="58" t="s">
        <v>52</v>
      </c>
      <c r="E1868">
        <v>-99</v>
      </c>
      <c r="F1868" t="s">
        <v>61</v>
      </c>
      <c r="G1868" t="s">
        <v>845</v>
      </c>
      <c r="H1868" t="s">
        <v>48</v>
      </c>
    </row>
    <row r="1869" spans="1:8" x14ac:dyDescent="0.25">
      <c r="A1869" s="61">
        <v>95855</v>
      </c>
      <c r="B1869">
        <v>281</v>
      </c>
      <c r="C1869">
        <v>1.1061599860285702</v>
      </c>
      <c r="D1869" s="58" t="s">
        <v>52</v>
      </c>
      <c r="E1869">
        <v>-99</v>
      </c>
      <c r="F1869" t="s">
        <v>61</v>
      </c>
      <c r="G1869" t="s">
        <v>845</v>
      </c>
      <c r="H1869" t="s">
        <v>48</v>
      </c>
    </row>
    <row r="1870" spans="1:8" x14ac:dyDescent="0.25">
      <c r="A1870" s="61">
        <v>95855</v>
      </c>
      <c r="B1870">
        <v>2941</v>
      </c>
      <c r="C1870">
        <v>0.10684660485414037</v>
      </c>
      <c r="D1870" s="58" t="s">
        <v>52</v>
      </c>
      <c r="E1870">
        <v>-99</v>
      </c>
      <c r="F1870" t="s">
        <v>61</v>
      </c>
      <c r="G1870" t="s">
        <v>845</v>
      </c>
      <c r="H1870" t="s">
        <v>48</v>
      </c>
    </row>
    <row r="1871" spans="1:8" x14ac:dyDescent="0.25">
      <c r="A1871" s="61">
        <v>95855</v>
      </c>
      <c r="B1871">
        <v>2264</v>
      </c>
      <c r="C1871">
        <v>5.0850908160829386E-3</v>
      </c>
      <c r="D1871" s="58" t="s">
        <v>52</v>
      </c>
      <c r="E1871">
        <v>-99</v>
      </c>
      <c r="F1871" t="s">
        <v>61</v>
      </c>
      <c r="G1871" t="s">
        <v>845</v>
      </c>
      <c r="H1871" t="s">
        <v>48</v>
      </c>
    </row>
    <row r="1872" spans="1:8" x14ac:dyDescent="0.25">
      <c r="A1872" s="61">
        <v>95855</v>
      </c>
      <c r="B1872">
        <v>3403</v>
      </c>
      <c r="C1872">
        <v>0.2126400658621459</v>
      </c>
      <c r="D1872" s="58" t="s">
        <v>52</v>
      </c>
      <c r="E1872">
        <v>-99</v>
      </c>
      <c r="F1872" t="s">
        <v>61</v>
      </c>
      <c r="G1872" t="s">
        <v>845</v>
      </c>
      <c r="H1872" t="s">
        <v>48</v>
      </c>
    </row>
    <row r="1873" spans="1:8" x14ac:dyDescent="0.25">
      <c r="A1873" s="61">
        <v>95855</v>
      </c>
      <c r="B1873">
        <v>280</v>
      </c>
      <c r="C1873">
        <v>11.217156502803768</v>
      </c>
      <c r="D1873" s="58" t="s">
        <v>52</v>
      </c>
      <c r="E1873">
        <v>-99</v>
      </c>
      <c r="F1873" t="s">
        <v>61</v>
      </c>
      <c r="G1873" t="s">
        <v>845</v>
      </c>
      <c r="H1873" t="s">
        <v>48</v>
      </c>
    </row>
    <row r="1874" spans="1:8" x14ac:dyDescent="0.25">
      <c r="A1874" s="61">
        <v>95855</v>
      </c>
      <c r="B1874">
        <v>614</v>
      </c>
      <c r="C1874">
        <v>0.29423678501873057</v>
      </c>
      <c r="D1874" s="58" t="s">
        <v>52</v>
      </c>
      <c r="E1874">
        <v>-99</v>
      </c>
      <c r="F1874" t="s">
        <v>61</v>
      </c>
      <c r="G1874" t="s">
        <v>845</v>
      </c>
      <c r="H1874" t="s">
        <v>48</v>
      </c>
    </row>
    <row r="1875" spans="1:8" x14ac:dyDescent="0.25">
      <c r="A1875" s="61">
        <v>95855</v>
      </c>
      <c r="B1875">
        <v>421</v>
      </c>
      <c r="C1875">
        <v>3.9049665648100943E-3</v>
      </c>
      <c r="D1875" s="58" t="s">
        <v>52</v>
      </c>
      <c r="E1875">
        <v>-99</v>
      </c>
      <c r="F1875" t="s">
        <v>61</v>
      </c>
      <c r="G1875" t="s">
        <v>845</v>
      </c>
      <c r="H1875" t="s">
        <v>48</v>
      </c>
    </row>
    <row r="1876" spans="1:8" x14ac:dyDescent="0.25">
      <c r="A1876" s="61">
        <v>95855</v>
      </c>
      <c r="B1876">
        <v>3423</v>
      </c>
      <c r="C1876">
        <v>1.8251133512535319E-3</v>
      </c>
      <c r="D1876" s="58" t="s">
        <v>52</v>
      </c>
      <c r="E1876">
        <v>-99</v>
      </c>
      <c r="F1876" t="s">
        <v>61</v>
      </c>
      <c r="G1876" t="s">
        <v>845</v>
      </c>
      <c r="H1876" t="s">
        <v>48</v>
      </c>
    </row>
    <row r="1877" spans="1:8" x14ac:dyDescent="0.25">
      <c r="A1877" s="61">
        <v>95855</v>
      </c>
      <c r="B1877">
        <v>48</v>
      </c>
      <c r="C1877">
        <v>7.7530521811366257E-2</v>
      </c>
      <c r="D1877" s="58" t="s">
        <v>52</v>
      </c>
      <c r="E1877">
        <v>-99</v>
      </c>
      <c r="F1877" t="s">
        <v>61</v>
      </c>
      <c r="G1877" t="s">
        <v>845</v>
      </c>
      <c r="H1877" t="s">
        <v>48</v>
      </c>
    </row>
    <row r="1878" spans="1:8" x14ac:dyDescent="0.25">
      <c r="A1878" s="61">
        <v>95855</v>
      </c>
      <c r="B1878">
        <v>3009</v>
      </c>
      <c r="C1878">
        <v>0.19393066451085542</v>
      </c>
      <c r="D1878" s="58" t="s">
        <v>52</v>
      </c>
      <c r="E1878">
        <v>-99</v>
      </c>
      <c r="F1878" t="s">
        <v>61</v>
      </c>
      <c r="G1878" t="s">
        <v>845</v>
      </c>
      <c r="H1878" t="s">
        <v>48</v>
      </c>
    </row>
    <row r="1879" spans="1:8" x14ac:dyDescent="0.25">
      <c r="A1879" s="61">
        <v>95855</v>
      </c>
      <c r="B1879">
        <v>3008</v>
      </c>
      <c r="C1879">
        <v>1.4601262078053581E-2</v>
      </c>
      <c r="D1879" s="58" t="s">
        <v>52</v>
      </c>
      <c r="E1879">
        <v>-99</v>
      </c>
      <c r="F1879" t="s">
        <v>61</v>
      </c>
      <c r="G1879" t="s">
        <v>845</v>
      </c>
      <c r="H1879" t="s">
        <v>48</v>
      </c>
    </row>
    <row r="1880" spans="1:8" x14ac:dyDescent="0.25">
      <c r="A1880" s="61">
        <v>95855</v>
      </c>
      <c r="B1880">
        <v>2640</v>
      </c>
      <c r="C1880">
        <v>1.4646736385295405</v>
      </c>
      <c r="D1880" s="58" t="s">
        <v>52</v>
      </c>
      <c r="E1880">
        <v>-99</v>
      </c>
      <c r="F1880" t="s">
        <v>61</v>
      </c>
      <c r="G1880" t="s">
        <v>845</v>
      </c>
      <c r="H1880" t="s">
        <v>48</v>
      </c>
    </row>
    <row r="1881" spans="1:8" x14ac:dyDescent="0.25">
      <c r="A1881" s="61">
        <v>95855</v>
      </c>
      <c r="B1881">
        <v>511</v>
      </c>
      <c r="C1881">
        <v>0.52299006008348692</v>
      </c>
      <c r="D1881" s="58" t="s">
        <v>52</v>
      </c>
      <c r="E1881">
        <v>-99</v>
      </c>
      <c r="F1881" t="s">
        <v>61</v>
      </c>
      <c r="G1881" t="s">
        <v>845</v>
      </c>
      <c r="H1881" t="s">
        <v>48</v>
      </c>
    </row>
    <row r="1882" spans="1:8" x14ac:dyDescent="0.25">
      <c r="A1882" s="61">
        <v>95855</v>
      </c>
      <c r="B1882">
        <v>3371</v>
      </c>
      <c r="C1882">
        <v>0.72887741082510937</v>
      </c>
      <c r="D1882" s="58" t="s">
        <v>52</v>
      </c>
      <c r="E1882">
        <v>-99</v>
      </c>
      <c r="F1882" t="s">
        <v>61</v>
      </c>
      <c r="G1882" t="s">
        <v>845</v>
      </c>
      <c r="H1882" t="s">
        <v>48</v>
      </c>
    </row>
    <row r="1883" spans="1:8" x14ac:dyDescent="0.25">
      <c r="A1883" s="61">
        <v>95855</v>
      </c>
      <c r="B1883">
        <v>3424</v>
      </c>
      <c r="C1883">
        <v>3.9296450044265414E-2</v>
      </c>
      <c r="D1883" s="58" t="s">
        <v>52</v>
      </c>
      <c r="E1883">
        <v>-99</v>
      </c>
      <c r="F1883" t="s">
        <v>61</v>
      </c>
      <c r="G1883" t="s">
        <v>845</v>
      </c>
      <c r="H1883" t="s">
        <v>48</v>
      </c>
    </row>
    <row r="1884" spans="1:8" x14ac:dyDescent="0.25">
      <c r="A1884" s="61">
        <v>95855</v>
      </c>
      <c r="B1884">
        <v>3425</v>
      </c>
      <c r="C1884">
        <v>2.0809697702075896E-2</v>
      </c>
      <c r="D1884" s="58" t="s">
        <v>52</v>
      </c>
      <c r="E1884">
        <v>-99</v>
      </c>
      <c r="F1884" t="s">
        <v>61</v>
      </c>
      <c r="G1884" t="s">
        <v>845</v>
      </c>
      <c r="H1884" t="s">
        <v>48</v>
      </c>
    </row>
    <row r="1885" spans="1:8" x14ac:dyDescent="0.25">
      <c r="A1885" s="61">
        <v>95855</v>
      </c>
      <c r="B1885">
        <v>2562</v>
      </c>
      <c r="C1885">
        <v>1.1120282525183423</v>
      </c>
      <c r="D1885" s="58" t="s">
        <v>52</v>
      </c>
      <c r="E1885">
        <v>-99</v>
      </c>
      <c r="F1885" t="s">
        <v>61</v>
      </c>
      <c r="G1885" t="s">
        <v>845</v>
      </c>
      <c r="H1885" t="s">
        <v>48</v>
      </c>
    </row>
    <row r="1886" spans="1:8" x14ac:dyDescent="0.25">
      <c r="A1886" s="61">
        <v>95855</v>
      </c>
      <c r="B1886">
        <v>2133</v>
      </c>
      <c r="C1886">
        <v>4.194205490001103E-2</v>
      </c>
      <c r="D1886" s="58" t="s">
        <v>52</v>
      </c>
      <c r="E1886">
        <v>-99</v>
      </c>
      <c r="F1886" t="s">
        <v>61</v>
      </c>
      <c r="G1886" t="s">
        <v>845</v>
      </c>
      <c r="H1886" t="s">
        <v>48</v>
      </c>
    </row>
    <row r="1887" spans="1:8" x14ac:dyDescent="0.25">
      <c r="A1887" s="61">
        <v>95855</v>
      </c>
      <c r="B1887">
        <v>3426</v>
      </c>
      <c r="C1887">
        <v>4.255717610957676E-3</v>
      </c>
      <c r="D1887" s="58" t="s">
        <v>52</v>
      </c>
      <c r="E1887">
        <v>-99</v>
      </c>
      <c r="F1887" t="s">
        <v>61</v>
      </c>
      <c r="G1887" t="s">
        <v>845</v>
      </c>
      <c r="H1887" t="s">
        <v>48</v>
      </c>
    </row>
    <row r="1888" spans="1:8" x14ac:dyDescent="0.25">
      <c r="A1888" s="61">
        <v>95855</v>
      </c>
      <c r="B1888">
        <v>1903</v>
      </c>
      <c r="C1888">
        <v>0.72421386962854961</v>
      </c>
      <c r="D1888" s="58" t="s">
        <v>52</v>
      </c>
      <c r="E1888">
        <v>-99</v>
      </c>
      <c r="F1888" t="s">
        <v>61</v>
      </c>
      <c r="G1888" t="s">
        <v>845</v>
      </c>
      <c r="H1888" t="s">
        <v>48</v>
      </c>
    </row>
    <row r="1889" spans="1:8" x14ac:dyDescent="0.25">
      <c r="A1889" s="61">
        <v>95855</v>
      </c>
      <c r="B1889">
        <v>536</v>
      </c>
      <c r="C1889">
        <v>0.26463280799400418</v>
      </c>
      <c r="D1889" s="58" t="s">
        <v>52</v>
      </c>
      <c r="E1889">
        <v>-99</v>
      </c>
      <c r="F1889" t="s">
        <v>61</v>
      </c>
      <c r="G1889" t="s">
        <v>845</v>
      </c>
      <c r="H1889" t="s">
        <v>48</v>
      </c>
    </row>
    <row r="1890" spans="1:8" x14ac:dyDescent="0.25">
      <c r="A1890" s="61">
        <v>95855</v>
      </c>
      <c r="B1890">
        <v>3427</v>
      </c>
      <c r="C1890">
        <v>8.8831597697009695E-3</v>
      </c>
      <c r="D1890" s="58" t="s">
        <v>52</v>
      </c>
      <c r="E1890">
        <v>-99</v>
      </c>
      <c r="F1890" t="s">
        <v>61</v>
      </c>
      <c r="G1890" t="s">
        <v>845</v>
      </c>
      <c r="H1890" t="s">
        <v>48</v>
      </c>
    </row>
    <row r="1891" spans="1:8" x14ac:dyDescent="0.25">
      <c r="A1891" s="61">
        <v>95855</v>
      </c>
      <c r="B1891">
        <v>2160</v>
      </c>
      <c r="C1891">
        <v>1.697457936867379</v>
      </c>
      <c r="D1891" s="58" t="s">
        <v>52</v>
      </c>
      <c r="E1891">
        <v>-99</v>
      </c>
      <c r="F1891" t="s">
        <v>61</v>
      </c>
      <c r="G1891" t="s">
        <v>845</v>
      </c>
      <c r="H1891" t="s">
        <v>48</v>
      </c>
    </row>
    <row r="1892" spans="1:8" x14ac:dyDescent="0.25">
      <c r="A1892" s="61">
        <v>95855</v>
      </c>
      <c r="B1892">
        <v>3175</v>
      </c>
      <c r="C1892">
        <v>2.5557347334817242E-3</v>
      </c>
      <c r="D1892" s="58" t="s">
        <v>52</v>
      </c>
      <c r="E1892">
        <v>-99</v>
      </c>
      <c r="F1892" t="s">
        <v>61</v>
      </c>
      <c r="G1892" t="s">
        <v>845</v>
      </c>
      <c r="H1892" t="s">
        <v>48</v>
      </c>
    </row>
    <row r="1893" spans="1:8" x14ac:dyDescent="0.25">
      <c r="A1893" s="61">
        <v>95855</v>
      </c>
      <c r="B1893">
        <v>3428</v>
      </c>
      <c r="C1893">
        <v>2.5642104135145189E-4</v>
      </c>
      <c r="D1893" s="58" t="s">
        <v>52</v>
      </c>
      <c r="E1893">
        <v>-99</v>
      </c>
      <c r="F1893" t="s">
        <v>61</v>
      </c>
      <c r="G1893" t="s">
        <v>845</v>
      </c>
      <c r="H1893" t="s">
        <v>48</v>
      </c>
    </row>
    <row r="1894" spans="1:8" x14ac:dyDescent="0.25">
      <c r="A1894" s="61">
        <v>95855</v>
      </c>
      <c r="B1894">
        <v>3404</v>
      </c>
      <c r="C1894">
        <v>0.9520405308232055</v>
      </c>
      <c r="D1894" s="58" t="s">
        <v>52</v>
      </c>
      <c r="E1894">
        <v>-99</v>
      </c>
      <c r="F1894" t="s">
        <v>61</v>
      </c>
      <c r="G1894" t="s">
        <v>845</v>
      </c>
      <c r="H1894" t="s">
        <v>48</v>
      </c>
    </row>
    <row r="1895" spans="1:8" x14ac:dyDescent="0.25">
      <c r="A1895" s="61">
        <v>95855</v>
      </c>
      <c r="B1895">
        <v>302</v>
      </c>
      <c r="C1895">
        <v>2.2133832385043686</v>
      </c>
      <c r="D1895" s="58" t="s">
        <v>52</v>
      </c>
      <c r="E1895">
        <v>-99</v>
      </c>
      <c r="F1895" t="s">
        <v>61</v>
      </c>
      <c r="G1895" t="s">
        <v>845</v>
      </c>
      <c r="H1895" t="s">
        <v>48</v>
      </c>
    </row>
    <row r="1896" spans="1:8" x14ac:dyDescent="0.25">
      <c r="A1896" s="61">
        <v>95855</v>
      </c>
      <c r="B1896">
        <v>2238</v>
      </c>
      <c r="C1896">
        <v>8.0640766491664212E-2</v>
      </c>
      <c r="D1896" s="58" t="s">
        <v>52</v>
      </c>
      <c r="E1896">
        <v>-99</v>
      </c>
      <c r="F1896" t="s">
        <v>61</v>
      </c>
      <c r="G1896" t="s">
        <v>845</v>
      </c>
      <c r="H1896" t="s">
        <v>48</v>
      </c>
    </row>
    <row r="1897" spans="1:8" x14ac:dyDescent="0.25">
      <c r="A1897" s="61">
        <v>95855</v>
      </c>
      <c r="B1897">
        <v>3429</v>
      </c>
      <c r="C1897">
        <v>0.56655987694668231</v>
      </c>
      <c r="D1897" s="58" t="s">
        <v>52</v>
      </c>
      <c r="E1897">
        <v>-99</v>
      </c>
      <c r="F1897" t="s">
        <v>61</v>
      </c>
      <c r="G1897" t="s">
        <v>845</v>
      </c>
      <c r="H1897" t="s">
        <v>48</v>
      </c>
    </row>
    <row r="1898" spans="1:8" x14ac:dyDescent="0.25">
      <c r="A1898" s="61">
        <v>95855</v>
      </c>
      <c r="B1898">
        <v>3430</v>
      </c>
      <c r="C1898">
        <v>4.8701409726165025E-2</v>
      </c>
      <c r="D1898" s="58" t="s">
        <v>52</v>
      </c>
      <c r="E1898">
        <v>-99</v>
      </c>
      <c r="F1898" t="s">
        <v>61</v>
      </c>
      <c r="G1898" t="s">
        <v>845</v>
      </c>
      <c r="H1898" t="s">
        <v>48</v>
      </c>
    </row>
    <row r="1899" spans="1:8" x14ac:dyDescent="0.25">
      <c r="A1899" s="61">
        <v>95855</v>
      </c>
      <c r="B1899">
        <v>2641</v>
      </c>
      <c r="C1899">
        <v>0.91872818875244167</v>
      </c>
      <c r="D1899" s="58" t="s">
        <v>52</v>
      </c>
      <c r="E1899">
        <v>-99</v>
      </c>
      <c r="F1899" t="s">
        <v>61</v>
      </c>
      <c r="G1899" t="s">
        <v>845</v>
      </c>
      <c r="H1899" t="s">
        <v>48</v>
      </c>
    </row>
    <row r="1900" spans="1:8" x14ac:dyDescent="0.25">
      <c r="A1900" s="61">
        <v>95855</v>
      </c>
      <c r="B1900">
        <v>3431</v>
      </c>
      <c r="C1900">
        <v>1.3292606930475032E-2</v>
      </c>
      <c r="D1900" s="58" t="s">
        <v>52</v>
      </c>
      <c r="E1900">
        <v>-99</v>
      </c>
      <c r="F1900" t="s">
        <v>61</v>
      </c>
      <c r="G1900" t="s">
        <v>845</v>
      </c>
      <c r="H1900" t="s">
        <v>48</v>
      </c>
    </row>
    <row r="1901" spans="1:8" x14ac:dyDescent="0.25">
      <c r="A1901" s="61">
        <v>95855</v>
      </c>
      <c r="B1901">
        <v>3432</v>
      </c>
      <c r="C1901">
        <v>3.9310533883840863E-2</v>
      </c>
      <c r="D1901" s="58" t="s">
        <v>52</v>
      </c>
      <c r="E1901">
        <v>-99</v>
      </c>
      <c r="F1901" t="s">
        <v>61</v>
      </c>
      <c r="G1901" t="s">
        <v>845</v>
      </c>
      <c r="H1901" t="s">
        <v>48</v>
      </c>
    </row>
    <row r="1902" spans="1:8" x14ac:dyDescent="0.25">
      <c r="A1902" s="61">
        <v>95855</v>
      </c>
      <c r="B1902">
        <v>3433</v>
      </c>
      <c r="C1902">
        <v>0.96422025939553002</v>
      </c>
      <c r="D1902" s="58" t="s">
        <v>52</v>
      </c>
      <c r="E1902">
        <v>-99</v>
      </c>
      <c r="F1902" t="s">
        <v>61</v>
      </c>
      <c r="G1902" t="s">
        <v>845</v>
      </c>
      <c r="H1902" t="s">
        <v>48</v>
      </c>
    </row>
    <row r="1903" spans="1:8" x14ac:dyDescent="0.25">
      <c r="A1903" s="61">
        <v>95855</v>
      </c>
      <c r="B1903">
        <v>3020</v>
      </c>
      <c r="C1903">
        <v>0.30559521131417677</v>
      </c>
      <c r="D1903" s="58" t="s">
        <v>52</v>
      </c>
      <c r="E1903">
        <v>-99</v>
      </c>
      <c r="F1903" t="s">
        <v>61</v>
      </c>
      <c r="G1903" t="s">
        <v>845</v>
      </c>
      <c r="H1903" t="s">
        <v>48</v>
      </c>
    </row>
    <row r="1904" spans="1:8" x14ac:dyDescent="0.25">
      <c r="A1904" s="61">
        <v>95855</v>
      </c>
      <c r="B1904">
        <v>2144</v>
      </c>
      <c r="C1904">
        <v>1.6274701358780119</v>
      </c>
      <c r="D1904" s="58" t="s">
        <v>52</v>
      </c>
      <c r="E1904">
        <v>-99</v>
      </c>
      <c r="F1904" t="s">
        <v>61</v>
      </c>
      <c r="G1904" t="s">
        <v>845</v>
      </c>
      <c r="H1904" t="s">
        <v>48</v>
      </c>
    </row>
    <row r="1905" spans="1:8" x14ac:dyDescent="0.25">
      <c r="A1905" s="61">
        <v>95855</v>
      </c>
      <c r="B1905">
        <v>2955</v>
      </c>
      <c r="C1905">
        <v>5.4572975133315021E-2</v>
      </c>
      <c r="D1905" s="58" t="s">
        <v>52</v>
      </c>
      <c r="E1905">
        <v>-99</v>
      </c>
      <c r="F1905" t="s">
        <v>61</v>
      </c>
      <c r="G1905" t="s">
        <v>845</v>
      </c>
      <c r="H1905" t="s">
        <v>48</v>
      </c>
    </row>
    <row r="1906" spans="1:8" x14ac:dyDescent="0.25">
      <c r="A1906" s="61">
        <v>95855</v>
      </c>
      <c r="B1906">
        <v>1825</v>
      </c>
      <c r="C1906">
        <v>1.2253701719269563E-2</v>
      </c>
      <c r="D1906" s="58" t="s">
        <v>52</v>
      </c>
      <c r="E1906">
        <v>-99</v>
      </c>
      <c r="F1906" t="s">
        <v>61</v>
      </c>
      <c r="G1906" t="s">
        <v>845</v>
      </c>
      <c r="H1906" t="s">
        <v>48</v>
      </c>
    </row>
    <row r="1907" spans="1:8" x14ac:dyDescent="0.25">
      <c r="A1907" s="61">
        <v>95855</v>
      </c>
      <c r="B1907">
        <v>3434</v>
      </c>
      <c r="C1907">
        <v>0.3087900859133651</v>
      </c>
      <c r="D1907" s="58" t="s">
        <v>52</v>
      </c>
      <c r="E1907">
        <v>-99</v>
      </c>
      <c r="F1907" t="s">
        <v>61</v>
      </c>
      <c r="G1907" t="s">
        <v>845</v>
      </c>
      <c r="H1907" t="s">
        <v>48</v>
      </c>
    </row>
    <row r="1908" spans="1:8" x14ac:dyDescent="0.25">
      <c r="A1908" s="61">
        <v>95855</v>
      </c>
      <c r="B1908">
        <v>1887</v>
      </c>
      <c r="C1908">
        <v>1.3404643239890567E-3</v>
      </c>
      <c r="D1908" s="58" t="s">
        <v>52</v>
      </c>
      <c r="E1908">
        <v>-99</v>
      </c>
      <c r="F1908" t="s">
        <v>61</v>
      </c>
      <c r="G1908" t="s">
        <v>845</v>
      </c>
      <c r="H1908" t="s">
        <v>48</v>
      </c>
    </row>
    <row r="1909" spans="1:8" x14ac:dyDescent="0.25">
      <c r="A1909" s="61">
        <v>95855</v>
      </c>
      <c r="B1909">
        <v>3435</v>
      </c>
      <c r="C1909">
        <v>3.8655191258550646E-3</v>
      </c>
      <c r="D1909" s="58" t="s">
        <v>52</v>
      </c>
      <c r="E1909">
        <v>-99</v>
      </c>
      <c r="F1909" t="s">
        <v>61</v>
      </c>
      <c r="G1909" t="s">
        <v>845</v>
      </c>
      <c r="H1909" t="s">
        <v>48</v>
      </c>
    </row>
    <row r="1910" spans="1:8" x14ac:dyDescent="0.25">
      <c r="A1910" s="61">
        <v>95855</v>
      </c>
      <c r="B1910">
        <v>3370</v>
      </c>
      <c r="C1910">
        <v>1.0755765261763175</v>
      </c>
      <c r="D1910" s="58" t="s">
        <v>52</v>
      </c>
      <c r="E1910">
        <v>-99</v>
      </c>
      <c r="F1910" t="s">
        <v>61</v>
      </c>
      <c r="G1910" t="s">
        <v>845</v>
      </c>
      <c r="H1910" t="s">
        <v>48</v>
      </c>
    </row>
    <row r="1911" spans="1:8" x14ac:dyDescent="0.25">
      <c r="A1911" s="61">
        <v>95855</v>
      </c>
      <c r="B1911">
        <v>717</v>
      </c>
      <c r="C1911">
        <v>0.60724694754722675</v>
      </c>
      <c r="D1911" s="58" t="s">
        <v>52</v>
      </c>
      <c r="E1911">
        <v>-99</v>
      </c>
      <c r="F1911" t="s">
        <v>61</v>
      </c>
      <c r="G1911" t="s">
        <v>845</v>
      </c>
      <c r="H1911" t="s">
        <v>48</v>
      </c>
    </row>
    <row r="1912" spans="1:8" x14ac:dyDescent="0.25">
      <c r="A1912" s="61">
        <v>95855</v>
      </c>
      <c r="B1912">
        <v>3436</v>
      </c>
      <c r="C1912">
        <v>5.0935664961157335E-3</v>
      </c>
      <c r="D1912" s="58" t="s">
        <v>52</v>
      </c>
      <c r="E1912">
        <v>-99</v>
      </c>
      <c r="F1912" t="s">
        <v>61</v>
      </c>
      <c r="G1912" t="s">
        <v>845</v>
      </c>
      <c r="H1912" t="s">
        <v>48</v>
      </c>
    </row>
    <row r="1913" spans="1:8" x14ac:dyDescent="0.25">
      <c r="A1913" s="61">
        <v>95855</v>
      </c>
      <c r="B1913">
        <v>3437</v>
      </c>
      <c r="C1913">
        <v>4.8362636287728453E-2</v>
      </c>
      <c r="D1913" s="58" t="s">
        <v>52</v>
      </c>
      <c r="E1913">
        <v>-99</v>
      </c>
      <c r="F1913" t="s">
        <v>61</v>
      </c>
      <c r="G1913" t="s">
        <v>845</v>
      </c>
      <c r="H1913" t="s">
        <v>48</v>
      </c>
    </row>
    <row r="1914" spans="1:8" x14ac:dyDescent="0.25">
      <c r="A1914" s="61">
        <v>95855</v>
      </c>
      <c r="B1914">
        <v>2692</v>
      </c>
      <c r="C1914">
        <v>3.7401602654897749E-3</v>
      </c>
      <c r="D1914" s="58" t="s">
        <v>52</v>
      </c>
      <c r="E1914">
        <v>-99</v>
      </c>
      <c r="F1914" t="s">
        <v>61</v>
      </c>
      <c r="G1914" t="s">
        <v>845</v>
      </c>
      <c r="H1914" t="s">
        <v>48</v>
      </c>
    </row>
    <row r="1915" spans="1:8" x14ac:dyDescent="0.25">
      <c r="A1915" s="61">
        <v>95855</v>
      </c>
      <c r="B1915">
        <v>663</v>
      </c>
      <c r="C1915">
        <v>1.4450653811602572</v>
      </c>
      <c r="D1915" s="58" t="s">
        <v>52</v>
      </c>
      <c r="E1915">
        <v>-99</v>
      </c>
      <c r="F1915" t="s">
        <v>61</v>
      </c>
      <c r="G1915" t="s">
        <v>845</v>
      </c>
      <c r="H1915" t="s">
        <v>48</v>
      </c>
    </row>
    <row r="1916" spans="1:8" x14ac:dyDescent="0.25">
      <c r="A1916" s="61">
        <v>95855</v>
      </c>
      <c r="B1916">
        <v>3438</v>
      </c>
      <c r="C1916">
        <v>5.947871903732678E-2</v>
      </c>
      <c r="D1916" s="58" t="s">
        <v>52</v>
      </c>
      <c r="E1916">
        <v>-99</v>
      </c>
      <c r="F1916" t="s">
        <v>61</v>
      </c>
      <c r="G1916" t="s">
        <v>845</v>
      </c>
      <c r="H1916" t="s">
        <v>48</v>
      </c>
    </row>
    <row r="1917" spans="1:8" x14ac:dyDescent="0.25">
      <c r="A1917" s="61">
        <v>95855</v>
      </c>
      <c r="B1917">
        <v>3439</v>
      </c>
      <c r="C1917">
        <v>1.7598962923185524E-2</v>
      </c>
      <c r="D1917" s="58" t="s">
        <v>52</v>
      </c>
      <c r="E1917">
        <v>-99</v>
      </c>
      <c r="F1917" t="s">
        <v>61</v>
      </c>
      <c r="G1917" t="s">
        <v>845</v>
      </c>
      <c r="H1917" t="s">
        <v>48</v>
      </c>
    </row>
    <row r="1918" spans="1:8" x14ac:dyDescent="0.25">
      <c r="A1918" s="61">
        <v>95855</v>
      </c>
      <c r="B1918">
        <v>1670</v>
      </c>
      <c r="C1918">
        <v>1.3483182849775299</v>
      </c>
      <c r="D1918" s="58" t="s">
        <v>52</v>
      </c>
      <c r="E1918">
        <v>-99</v>
      </c>
      <c r="F1918" t="s">
        <v>61</v>
      </c>
      <c r="G1918" t="s">
        <v>845</v>
      </c>
      <c r="H1918" t="s">
        <v>48</v>
      </c>
    </row>
    <row r="1919" spans="1:8" x14ac:dyDescent="0.25">
      <c r="A1919" s="61">
        <v>95855</v>
      </c>
      <c r="B1919">
        <v>2645</v>
      </c>
      <c r="C1919">
        <v>0.53828942383130751</v>
      </c>
      <c r="D1919" s="58" t="s">
        <v>52</v>
      </c>
      <c r="E1919">
        <v>-99</v>
      </c>
      <c r="F1919" t="s">
        <v>61</v>
      </c>
      <c r="G1919" t="s">
        <v>845</v>
      </c>
      <c r="H1919" t="s">
        <v>48</v>
      </c>
    </row>
    <row r="1920" spans="1:8" x14ac:dyDescent="0.25">
      <c r="A1920" s="61">
        <v>95855</v>
      </c>
      <c r="B1920">
        <v>3440</v>
      </c>
      <c r="C1920">
        <v>4.7778854793254057E-3</v>
      </c>
      <c r="D1920" s="58" t="s">
        <v>52</v>
      </c>
      <c r="E1920">
        <v>-99</v>
      </c>
      <c r="F1920" t="s">
        <v>61</v>
      </c>
      <c r="G1920" t="s">
        <v>845</v>
      </c>
      <c r="H1920" t="s">
        <v>48</v>
      </c>
    </row>
    <row r="1921" spans="1:8" x14ac:dyDescent="0.25">
      <c r="A1921" s="61">
        <v>95855</v>
      </c>
      <c r="B1921">
        <v>3441</v>
      </c>
      <c r="C1921">
        <v>5.0369266223636418E-2</v>
      </c>
      <c r="D1921" s="58" t="s">
        <v>52</v>
      </c>
      <c r="E1921">
        <v>-99</v>
      </c>
      <c r="F1921" t="s">
        <v>61</v>
      </c>
      <c r="G1921" t="s">
        <v>845</v>
      </c>
      <c r="H1921" t="s">
        <v>48</v>
      </c>
    </row>
    <row r="1922" spans="1:8" x14ac:dyDescent="0.25">
      <c r="A1922" s="61">
        <v>95855</v>
      </c>
      <c r="B1922">
        <v>2105</v>
      </c>
      <c r="C1922">
        <v>1.0638272631821373</v>
      </c>
      <c r="D1922" s="58" t="s">
        <v>52</v>
      </c>
      <c r="E1922">
        <v>-99</v>
      </c>
      <c r="F1922" t="s">
        <v>61</v>
      </c>
      <c r="G1922" t="s">
        <v>845</v>
      </c>
      <c r="H1922" t="s">
        <v>48</v>
      </c>
    </row>
    <row r="1923" spans="1:8" x14ac:dyDescent="0.25">
      <c r="A1923" s="61">
        <v>95855</v>
      </c>
      <c r="B1923">
        <v>387</v>
      </c>
      <c r="C1923">
        <v>4.9379083484475769E-2</v>
      </c>
      <c r="D1923" s="58" t="s">
        <v>52</v>
      </c>
      <c r="E1923">
        <v>-99</v>
      </c>
      <c r="F1923" t="s">
        <v>61</v>
      </c>
      <c r="G1923" t="s">
        <v>845</v>
      </c>
      <c r="H1923" t="s">
        <v>48</v>
      </c>
    </row>
    <row r="1924" spans="1:8" x14ac:dyDescent="0.25">
      <c r="A1924" s="61">
        <v>95855</v>
      </c>
      <c r="B1924">
        <v>3442</v>
      </c>
      <c r="C1924">
        <v>7.1913226805200112E-2</v>
      </c>
      <c r="D1924" s="58" t="s">
        <v>52</v>
      </c>
      <c r="E1924">
        <v>-99</v>
      </c>
      <c r="F1924" t="s">
        <v>61</v>
      </c>
      <c r="G1924" t="s">
        <v>845</v>
      </c>
      <c r="H1924" t="s">
        <v>48</v>
      </c>
    </row>
    <row r="1925" spans="1:8" x14ac:dyDescent="0.25">
      <c r="A1925" s="61">
        <v>95855</v>
      </c>
      <c r="B1925">
        <v>541</v>
      </c>
      <c r="C1925">
        <v>0.46630324019947778</v>
      </c>
      <c r="D1925" s="58" t="s">
        <v>52</v>
      </c>
      <c r="E1925">
        <v>-99</v>
      </c>
      <c r="F1925" t="s">
        <v>61</v>
      </c>
      <c r="G1925" t="s">
        <v>845</v>
      </c>
      <c r="H1925" t="s">
        <v>48</v>
      </c>
    </row>
    <row r="1926" spans="1:8" x14ac:dyDescent="0.25">
      <c r="A1926" s="61">
        <v>95855</v>
      </c>
      <c r="B1926">
        <v>840</v>
      </c>
      <c r="C1926">
        <v>4.4855506470565494E-3</v>
      </c>
      <c r="D1926" s="58" t="s">
        <v>52</v>
      </c>
      <c r="E1926">
        <v>-99</v>
      </c>
      <c r="F1926" t="s">
        <v>61</v>
      </c>
      <c r="G1926" t="s">
        <v>845</v>
      </c>
      <c r="H1926" t="s">
        <v>48</v>
      </c>
    </row>
    <row r="1927" spans="1:8" x14ac:dyDescent="0.25">
      <c r="A1927" s="61">
        <v>95855</v>
      </c>
      <c r="B1927">
        <v>1901</v>
      </c>
      <c r="C1927">
        <v>0.24961258340894027</v>
      </c>
      <c r="D1927" s="58" t="s">
        <v>52</v>
      </c>
      <c r="E1927">
        <v>-99</v>
      </c>
      <c r="F1927" t="s">
        <v>61</v>
      </c>
      <c r="G1927" t="s">
        <v>845</v>
      </c>
      <c r="H1927" t="s">
        <v>48</v>
      </c>
    </row>
    <row r="1928" spans="1:8" x14ac:dyDescent="0.25">
      <c r="A1928" s="61">
        <v>95855</v>
      </c>
      <c r="B1928">
        <v>3030</v>
      </c>
      <c r="C1928">
        <v>0.13621610498215111</v>
      </c>
      <c r="D1928" s="58" t="s">
        <v>52</v>
      </c>
      <c r="E1928">
        <v>-99</v>
      </c>
      <c r="F1928" t="s">
        <v>61</v>
      </c>
      <c r="G1928" t="s">
        <v>845</v>
      </c>
      <c r="H1928" t="s">
        <v>48</v>
      </c>
    </row>
    <row r="1929" spans="1:8" x14ac:dyDescent="0.25">
      <c r="A1929" s="61">
        <v>95855</v>
      </c>
      <c r="B1929">
        <v>992</v>
      </c>
      <c r="C1929">
        <v>0.11301710292831528</v>
      </c>
      <c r="D1929" s="58" t="s">
        <v>52</v>
      </c>
      <c r="E1929">
        <v>-99</v>
      </c>
      <c r="F1929" t="s">
        <v>61</v>
      </c>
      <c r="G1929" t="s">
        <v>845</v>
      </c>
      <c r="H1929" t="s">
        <v>48</v>
      </c>
    </row>
    <row r="1930" spans="1:8" x14ac:dyDescent="0.25">
      <c r="A1930" s="61">
        <v>95855</v>
      </c>
      <c r="B1930">
        <v>698</v>
      </c>
      <c r="C1930">
        <v>0.2354475397134129</v>
      </c>
      <c r="D1930" s="58" t="s">
        <v>52</v>
      </c>
      <c r="E1930">
        <v>-99</v>
      </c>
      <c r="F1930" t="s">
        <v>61</v>
      </c>
      <c r="G1930" t="s">
        <v>845</v>
      </c>
      <c r="H1930" t="s">
        <v>48</v>
      </c>
    </row>
    <row r="1931" spans="1:8" x14ac:dyDescent="0.25">
      <c r="A1931" s="61">
        <v>95855</v>
      </c>
      <c r="B1931">
        <v>3443</v>
      </c>
      <c r="C1931">
        <v>1.0635214789174813E-2</v>
      </c>
      <c r="D1931" s="58" t="s">
        <v>52</v>
      </c>
      <c r="E1931">
        <v>-99</v>
      </c>
      <c r="F1931" t="s">
        <v>61</v>
      </c>
      <c r="G1931" t="s">
        <v>845</v>
      </c>
      <c r="H1931" t="s">
        <v>48</v>
      </c>
    </row>
    <row r="1932" spans="1:8" x14ac:dyDescent="0.25">
      <c r="A1932" s="61">
        <v>95855</v>
      </c>
      <c r="B1932">
        <v>301</v>
      </c>
      <c r="C1932">
        <v>0.30421093482977862</v>
      </c>
      <c r="D1932" s="58" t="s">
        <v>52</v>
      </c>
      <c r="E1932">
        <v>-99</v>
      </c>
      <c r="F1932" t="s">
        <v>61</v>
      </c>
      <c r="G1932" t="s">
        <v>845</v>
      </c>
      <c r="H1932" t="s">
        <v>48</v>
      </c>
    </row>
    <row r="1933" spans="1:8" x14ac:dyDescent="0.25">
      <c r="A1933" s="61">
        <v>95855</v>
      </c>
      <c r="B1933">
        <v>507</v>
      </c>
      <c r="C1933">
        <v>0.25657203026221581</v>
      </c>
      <c r="D1933" s="58" t="s">
        <v>52</v>
      </c>
      <c r="E1933">
        <v>-99</v>
      </c>
      <c r="F1933" t="s">
        <v>61</v>
      </c>
      <c r="G1933" t="s">
        <v>845</v>
      </c>
      <c r="H1933" t="s">
        <v>48</v>
      </c>
    </row>
    <row r="1934" spans="1:8" x14ac:dyDescent="0.25">
      <c r="A1934" s="61">
        <v>95855</v>
      </c>
      <c r="B1934">
        <v>3359</v>
      </c>
      <c r="C1934">
        <v>6.4825883462806986E-3</v>
      </c>
      <c r="D1934" s="58" t="s">
        <v>52</v>
      </c>
      <c r="E1934">
        <v>-99</v>
      </c>
      <c r="F1934" t="s">
        <v>61</v>
      </c>
      <c r="G1934" t="s">
        <v>845</v>
      </c>
      <c r="H1934" t="s">
        <v>48</v>
      </c>
    </row>
    <row r="1935" spans="1:8" x14ac:dyDescent="0.25">
      <c r="A1935" s="61">
        <v>95855</v>
      </c>
      <c r="B1935">
        <v>3444</v>
      </c>
      <c r="C1935">
        <v>1.665141234706408E-2</v>
      </c>
      <c r="D1935" s="58" t="s">
        <v>52</v>
      </c>
      <c r="E1935">
        <v>-99</v>
      </c>
      <c r="F1935" t="s">
        <v>61</v>
      </c>
      <c r="G1935" t="s">
        <v>845</v>
      </c>
      <c r="H1935" t="s">
        <v>48</v>
      </c>
    </row>
    <row r="1936" spans="1:8" x14ac:dyDescent="0.25">
      <c r="A1936" s="61">
        <v>95855</v>
      </c>
      <c r="B1936">
        <v>3445</v>
      </c>
      <c r="C1936">
        <v>1.7089280188279279E-2</v>
      </c>
      <c r="D1936" s="58" t="s">
        <v>52</v>
      </c>
      <c r="E1936">
        <v>-99</v>
      </c>
      <c r="F1936" t="s">
        <v>61</v>
      </c>
      <c r="G1936" t="s">
        <v>845</v>
      </c>
      <c r="H1936" t="s">
        <v>48</v>
      </c>
    </row>
    <row r="1937" spans="1:8" x14ac:dyDescent="0.25">
      <c r="A1937" s="61">
        <v>95855</v>
      </c>
      <c r="B1937">
        <v>3446</v>
      </c>
      <c r="C1937">
        <v>0.73686775540206229</v>
      </c>
      <c r="D1937" s="58" t="s">
        <v>52</v>
      </c>
      <c r="E1937">
        <v>-99</v>
      </c>
      <c r="F1937" t="s">
        <v>61</v>
      </c>
      <c r="G1937" t="s">
        <v>845</v>
      </c>
      <c r="H1937" t="s">
        <v>48</v>
      </c>
    </row>
    <row r="1938" spans="1:8" x14ac:dyDescent="0.25">
      <c r="A1938" s="61">
        <v>95855</v>
      </c>
      <c r="B1938">
        <v>618</v>
      </c>
      <c r="C1938">
        <v>0.99906570860820199</v>
      </c>
      <c r="D1938" s="58" t="s">
        <v>52</v>
      </c>
      <c r="E1938">
        <v>-99</v>
      </c>
      <c r="F1938" t="s">
        <v>61</v>
      </c>
      <c r="G1938" t="s">
        <v>845</v>
      </c>
      <c r="H1938" t="s">
        <v>48</v>
      </c>
    </row>
    <row r="1939" spans="1:8" x14ac:dyDescent="0.25">
      <c r="A1939" s="61">
        <v>95855</v>
      </c>
      <c r="B1939">
        <v>3447</v>
      </c>
      <c r="C1939">
        <v>1.6682625180717781</v>
      </c>
      <c r="D1939" s="58" t="s">
        <v>52</v>
      </c>
      <c r="E1939">
        <v>-99</v>
      </c>
      <c r="F1939" t="s">
        <v>61</v>
      </c>
      <c r="G1939" t="s">
        <v>845</v>
      </c>
      <c r="H1939" t="s">
        <v>48</v>
      </c>
    </row>
    <row r="1940" spans="1:8" x14ac:dyDescent="0.25">
      <c r="A1940" s="61">
        <v>95855</v>
      </c>
      <c r="B1940">
        <v>3448</v>
      </c>
      <c r="C1940">
        <v>1.7647177869479867E-2</v>
      </c>
      <c r="D1940" s="58" t="s">
        <v>52</v>
      </c>
      <c r="E1940">
        <v>-99</v>
      </c>
      <c r="F1940" t="s">
        <v>61</v>
      </c>
      <c r="G1940" t="s">
        <v>845</v>
      </c>
      <c r="H1940" t="s">
        <v>48</v>
      </c>
    </row>
    <row r="1941" spans="1:8" x14ac:dyDescent="0.25">
      <c r="A1941" s="61">
        <v>95855</v>
      </c>
      <c r="B1941">
        <v>3449</v>
      </c>
      <c r="C1941">
        <v>0.1811372091559644</v>
      </c>
      <c r="D1941" s="58" t="s">
        <v>52</v>
      </c>
      <c r="E1941">
        <v>-99</v>
      </c>
      <c r="F1941" t="s">
        <v>61</v>
      </c>
      <c r="G1941" t="s">
        <v>845</v>
      </c>
      <c r="H1941" t="s">
        <v>48</v>
      </c>
    </row>
    <row r="1942" spans="1:8" x14ac:dyDescent="0.25">
      <c r="A1942" s="61">
        <v>95855</v>
      </c>
      <c r="B1942">
        <v>3450</v>
      </c>
      <c r="C1942">
        <v>0.51360083369985166</v>
      </c>
      <c r="D1942" s="58" t="s">
        <v>52</v>
      </c>
      <c r="E1942">
        <v>-99</v>
      </c>
      <c r="F1942" t="s">
        <v>61</v>
      </c>
      <c r="G1942" t="s">
        <v>845</v>
      </c>
      <c r="H1942" t="s">
        <v>48</v>
      </c>
    </row>
    <row r="1943" spans="1:8" x14ac:dyDescent="0.25">
      <c r="A1943" s="61">
        <v>95855</v>
      </c>
      <c r="B1943">
        <v>3451</v>
      </c>
      <c r="C1943">
        <v>1.7850441932541806E-2</v>
      </c>
      <c r="D1943" s="58" t="s">
        <v>52</v>
      </c>
      <c r="E1943">
        <v>-99</v>
      </c>
      <c r="F1943" t="s">
        <v>61</v>
      </c>
      <c r="G1943" t="s">
        <v>845</v>
      </c>
      <c r="H1943" t="s">
        <v>48</v>
      </c>
    </row>
    <row r="1944" spans="1:8" x14ac:dyDescent="0.25">
      <c r="A1944" s="61">
        <v>95855</v>
      </c>
      <c r="B1944">
        <v>3452</v>
      </c>
      <c r="C1944">
        <v>3.3371594433316402E-3</v>
      </c>
      <c r="D1944" s="58" t="s">
        <v>52</v>
      </c>
      <c r="E1944">
        <v>-99</v>
      </c>
      <c r="F1944" t="s">
        <v>61</v>
      </c>
      <c r="G1944" t="s">
        <v>845</v>
      </c>
      <c r="H1944" t="s">
        <v>48</v>
      </c>
    </row>
    <row r="1945" spans="1:8" x14ac:dyDescent="0.25">
      <c r="A1945" s="61">
        <v>95855</v>
      </c>
      <c r="B1945">
        <v>3402</v>
      </c>
      <c r="C1945">
        <v>0.20405668125221565</v>
      </c>
      <c r="D1945" s="58" t="s">
        <v>52</v>
      </c>
      <c r="E1945">
        <v>-99</v>
      </c>
      <c r="F1945" t="s">
        <v>61</v>
      </c>
      <c r="G1945" t="s">
        <v>845</v>
      </c>
      <c r="H1945" t="s">
        <v>48</v>
      </c>
    </row>
    <row r="1946" spans="1:8" x14ac:dyDescent="0.25">
      <c r="A1946" s="61">
        <v>95855</v>
      </c>
      <c r="B1946">
        <v>3453</v>
      </c>
      <c r="C1946">
        <v>0.45767657125591887</v>
      </c>
      <c r="D1946" s="58" t="s">
        <v>52</v>
      </c>
      <c r="E1946">
        <v>-99</v>
      </c>
      <c r="F1946" t="s">
        <v>61</v>
      </c>
      <c r="G1946" t="s">
        <v>845</v>
      </c>
      <c r="H1946" t="s">
        <v>48</v>
      </c>
    </row>
    <row r="1947" spans="1:8" x14ac:dyDescent="0.25">
      <c r="A1947" s="61">
        <v>95855</v>
      </c>
      <c r="B1947">
        <v>3454</v>
      </c>
      <c r="C1947">
        <v>7.6087118577038787E-2</v>
      </c>
      <c r="D1947" s="58" t="s">
        <v>52</v>
      </c>
      <c r="E1947">
        <v>-99</v>
      </c>
      <c r="F1947" t="s">
        <v>61</v>
      </c>
      <c r="G1947" t="s">
        <v>845</v>
      </c>
      <c r="H1947" t="s">
        <v>48</v>
      </c>
    </row>
    <row r="1948" spans="1:8" x14ac:dyDescent="0.25">
      <c r="A1948" s="61">
        <v>95855</v>
      </c>
      <c r="B1948">
        <v>1018</v>
      </c>
      <c r="C1948">
        <v>1.7208041213888501E-2</v>
      </c>
      <c r="D1948" s="58" t="s">
        <v>52</v>
      </c>
      <c r="E1948">
        <v>-99</v>
      </c>
      <c r="F1948" t="s">
        <v>61</v>
      </c>
      <c r="G1948" t="s">
        <v>845</v>
      </c>
      <c r="H1948" t="s">
        <v>48</v>
      </c>
    </row>
    <row r="1949" spans="1:8" x14ac:dyDescent="0.25">
      <c r="A1949" s="61">
        <v>95855</v>
      </c>
      <c r="B1949">
        <v>3455</v>
      </c>
      <c r="C1949">
        <v>0.4613612082043077</v>
      </c>
      <c r="D1949" s="58" t="s">
        <v>52</v>
      </c>
      <c r="E1949">
        <v>-99</v>
      </c>
      <c r="F1949" t="s">
        <v>61</v>
      </c>
      <c r="G1949" t="s">
        <v>845</v>
      </c>
      <c r="H1949" t="s">
        <v>48</v>
      </c>
    </row>
    <row r="1950" spans="1:8" x14ac:dyDescent="0.25">
      <c r="A1950" s="61">
        <v>95855</v>
      </c>
      <c r="B1950">
        <v>486</v>
      </c>
      <c r="C1950">
        <v>8.276501552024286E-2</v>
      </c>
      <c r="D1950" s="58" t="s">
        <v>52</v>
      </c>
      <c r="E1950">
        <v>-99</v>
      </c>
      <c r="F1950" t="s">
        <v>61</v>
      </c>
      <c r="G1950" t="s">
        <v>845</v>
      </c>
      <c r="H1950" t="s">
        <v>48</v>
      </c>
    </row>
    <row r="1951" spans="1:8" x14ac:dyDescent="0.25">
      <c r="A1951" s="61">
        <v>95855</v>
      </c>
      <c r="B1951">
        <v>3456</v>
      </c>
      <c r="C1951">
        <v>7.3008974900457867E-3</v>
      </c>
      <c r="D1951" s="58" t="s">
        <v>52</v>
      </c>
      <c r="E1951">
        <v>-99</v>
      </c>
      <c r="F1951" t="s">
        <v>61</v>
      </c>
      <c r="G1951" t="s">
        <v>845</v>
      </c>
      <c r="H1951" t="s">
        <v>48</v>
      </c>
    </row>
    <row r="1952" spans="1:8" x14ac:dyDescent="0.25">
      <c r="A1952" s="61">
        <v>95855</v>
      </c>
      <c r="B1952">
        <v>3457</v>
      </c>
      <c r="C1952">
        <v>9.4732345834811545E-3</v>
      </c>
      <c r="D1952" s="58" t="s">
        <v>52</v>
      </c>
      <c r="E1952">
        <v>-99</v>
      </c>
      <c r="F1952" t="s">
        <v>61</v>
      </c>
      <c r="G1952" t="s">
        <v>845</v>
      </c>
      <c r="H1952" t="s">
        <v>48</v>
      </c>
    </row>
    <row r="1953" spans="1:8" x14ac:dyDescent="0.25">
      <c r="A1953" s="61">
        <v>95855</v>
      </c>
      <c r="B1953">
        <v>3458</v>
      </c>
      <c r="C1953">
        <v>2.8153722192767593E-2</v>
      </c>
      <c r="D1953" s="58" t="s">
        <v>52</v>
      </c>
      <c r="E1953">
        <v>-99</v>
      </c>
      <c r="F1953" t="s">
        <v>61</v>
      </c>
      <c r="G1953" t="s">
        <v>845</v>
      </c>
      <c r="H1953" t="s">
        <v>48</v>
      </c>
    </row>
    <row r="1954" spans="1:8" x14ac:dyDescent="0.25">
      <c r="A1954" s="61">
        <v>95855</v>
      </c>
      <c r="B1954">
        <v>3459</v>
      </c>
      <c r="C1954">
        <v>0.1411898573367254</v>
      </c>
      <c r="D1954" s="58" t="s">
        <v>52</v>
      </c>
      <c r="E1954">
        <v>-99</v>
      </c>
      <c r="F1954" t="s">
        <v>61</v>
      </c>
      <c r="G1954" t="s">
        <v>845</v>
      </c>
      <c r="H1954" t="s">
        <v>48</v>
      </c>
    </row>
    <row r="1955" spans="1:8" x14ac:dyDescent="0.25">
      <c r="A1955" s="61">
        <v>95855</v>
      </c>
      <c r="B1955">
        <v>485</v>
      </c>
      <c r="C1955">
        <v>8.4240139113974502E-2</v>
      </c>
      <c r="D1955" s="58" t="s">
        <v>52</v>
      </c>
      <c r="E1955">
        <v>-99</v>
      </c>
      <c r="F1955" t="s">
        <v>61</v>
      </c>
      <c r="G1955" t="s">
        <v>845</v>
      </c>
      <c r="H1955" t="s">
        <v>48</v>
      </c>
    </row>
    <row r="1956" spans="1:8" x14ac:dyDescent="0.25">
      <c r="A1956" s="61">
        <v>95855</v>
      </c>
      <c r="B1956">
        <v>3460</v>
      </c>
      <c r="C1956">
        <v>4.3842738835509071E-3</v>
      </c>
      <c r="D1956" s="58" t="s">
        <v>52</v>
      </c>
      <c r="E1956">
        <v>-99</v>
      </c>
      <c r="F1956" t="s">
        <v>61</v>
      </c>
      <c r="G1956" t="s">
        <v>845</v>
      </c>
      <c r="H1956" t="s">
        <v>48</v>
      </c>
    </row>
    <row r="1957" spans="1:8" x14ac:dyDescent="0.25">
      <c r="A1957" s="61">
        <v>95855</v>
      </c>
      <c r="B1957">
        <v>716</v>
      </c>
      <c r="C1957">
        <v>0.22070645429110566</v>
      </c>
      <c r="D1957" s="58" t="s">
        <v>52</v>
      </c>
      <c r="E1957">
        <v>-99</v>
      </c>
      <c r="F1957" t="s">
        <v>61</v>
      </c>
      <c r="G1957" t="s">
        <v>845</v>
      </c>
      <c r="H1957" t="s">
        <v>48</v>
      </c>
    </row>
    <row r="1958" spans="1:8" x14ac:dyDescent="0.25">
      <c r="A1958" s="61">
        <v>95855</v>
      </c>
      <c r="B1958">
        <v>326</v>
      </c>
      <c r="C1958">
        <v>8.2126421244718043E-2</v>
      </c>
      <c r="D1958" s="58" t="s">
        <v>52</v>
      </c>
      <c r="E1958">
        <v>-99</v>
      </c>
      <c r="F1958" t="s">
        <v>61</v>
      </c>
      <c r="G1958" t="s">
        <v>845</v>
      </c>
      <c r="H1958" t="s">
        <v>48</v>
      </c>
    </row>
    <row r="1959" spans="1:8" x14ac:dyDescent="0.25">
      <c r="A1959" s="61">
        <v>95855</v>
      </c>
      <c r="B1959">
        <v>1762</v>
      </c>
      <c r="C1959">
        <v>0.20609098149203908</v>
      </c>
      <c r="D1959" s="58" t="s">
        <v>52</v>
      </c>
      <c r="E1959">
        <v>-99</v>
      </c>
      <c r="F1959" t="s">
        <v>61</v>
      </c>
      <c r="G1959" t="s">
        <v>845</v>
      </c>
      <c r="H1959" t="s">
        <v>48</v>
      </c>
    </row>
    <row r="1960" spans="1:8" x14ac:dyDescent="0.25">
      <c r="A1960" s="61">
        <v>95855</v>
      </c>
      <c r="B1960">
        <v>3461</v>
      </c>
      <c r="C1960">
        <v>0.24221285796713488</v>
      </c>
      <c r="D1960" s="58" t="s">
        <v>52</v>
      </c>
      <c r="E1960">
        <v>-99</v>
      </c>
      <c r="F1960" t="s">
        <v>61</v>
      </c>
      <c r="G1960" t="s">
        <v>845</v>
      </c>
      <c r="H1960" t="s">
        <v>48</v>
      </c>
    </row>
    <row r="1961" spans="1:8" x14ac:dyDescent="0.25">
      <c r="A1961" s="61">
        <v>95855</v>
      </c>
      <c r="B1961">
        <v>2206</v>
      </c>
      <c r="C1961">
        <v>1.6508163203994831E-2</v>
      </c>
      <c r="D1961" s="58" t="s">
        <v>52</v>
      </c>
      <c r="E1961">
        <v>-99</v>
      </c>
      <c r="F1961" t="s">
        <v>61</v>
      </c>
      <c r="G1961" t="s">
        <v>845</v>
      </c>
      <c r="H1961" t="s">
        <v>48</v>
      </c>
    </row>
    <row r="1962" spans="1:8" x14ac:dyDescent="0.25">
      <c r="A1962" s="61">
        <v>95855</v>
      </c>
      <c r="B1962">
        <v>3462</v>
      </c>
      <c r="C1962">
        <v>0.12403802459970109</v>
      </c>
      <c r="D1962" s="58" t="s">
        <v>52</v>
      </c>
      <c r="E1962">
        <v>-99</v>
      </c>
      <c r="F1962" t="s">
        <v>61</v>
      </c>
      <c r="G1962" t="s">
        <v>845</v>
      </c>
      <c r="H1962" t="s">
        <v>48</v>
      </c>
    </row>
    <row r="1963" spans="1:8" x14ac:dyDescent="0.25">
      <c r="A1963" s="61">
        <v>95855</v>
      </c>
      <c r="B1963">
        <v>947</v>
      </c>
      <c r="C1963">
        <v>0.7250132226855347</v>
      </c>
      <c r="D1963" s="58" t="s">
        <v>52</v>
      </c>
      <c r="E1963">
        <v>-99</v>
      </c>
      <c r="F1963" t="s">
        <v>61</v>
      </c>
      <c r="G1963" t="s">
        <v>845</v>
      </c>
      <c r="H1963" t="s">
        <v>48</v>
      </c>
    </row>
    <row r="1964" spans="1:8" x14ac:dyDescent="0.25">
      <c r="A1964" s="61">
        <v>95855</v>
      </c>
      <c r="B1964">
        <v>3369</v>
      </c>
      <c r="C1964">
        <v>1.7892806578757952</v>
      </c>
      <c r="D1964" s="58" t="s">
        <v>52</v>
      </c>
      <c r="E1964">
        <v>-99</v>
      </c>
      <c r="F1964" t="s">
        <v>61</v>
      </c>
      <c r="G1964" t="s">
        <v>845</v>
      </c>
      <c r="H1964" t="s">
        <v>48</v>
      </c>
    </row>
    <row r="1965" spans="1:8" x14ac:dyDescent="0.25">
      <c r="A1965" s="61">
        <v>95855</v>
      </c>
      <c r="B1965">
        <v>3358</v>
      </c>
      <c r="C1965">
        <v>1.9004740736002151E-2</v>
      </c>
      <c r="D1965" s="58" t="s">
        <v>52</v>
      </c>
      <c r="E1965">
        <v>-99</v>
      </c>
      <c r="F1965" t="s">
        <v>61</v>
      </c>
      <c r="G1965" t="s">
        <v>845</v>
      </c>
      <c r="H1965" t="s">
        <v>48</v>
      </c>
    </row>
    <row r="1966" spans="1:8" x14ac:dyDescent="0.25">
      <c r="A1966" s="61">
        <v>95855</v>
      </c>
      <c r="B1966">
        <v>3463</v>
      </c>
      <c r="C1966">
        <v>5.8994793234256704E-4</v>
      </c>
      <c r="D1966" s="58" t="s">
        <v>52</v>
      </c>
      <c r="E1966">
        <v>-99</v>
      </c>
      <c r="F1966" t="s">
        <v>61</v>
      </c>
      <c r="G1966" t="s">
        <v>845</v>
      </c>
      <c r="H1966" t="s">
        <v>48</v>
      </c>
    </row>
    <row r="1967" spans="1:8" x14ac:dyDescent="0.25">
      <c r="A1967" s="61">
        <v>95855</v>
      </c>
      <c r="B1967">
        <v>3464</v>
      </c>
      <c r="C1967">
        <v>8.8077921957566564E-4</v>
      </c>
      <c r="D1967" s="58" t="s">
        <v>52</v>
      </c>
      <c r="E1967">
        <v>-99</v>
      </c>
      <c r="F1967" t="s">
        <v>61</v>
      </c>
      <c r="G1967" t="s">
        <v>845</v>
      </c>
      <c r="H1967" t="s">
        <v>48</v>
      </c>
    </row>
    <row r="1968" spans="1:8" x14ac:dyDescent="0.25">
      <c r="A1968" s="61">
        <v>95855</v>
      </c>
      <c r="B1968">
        <v>1820</v>
      </c>
      <c r="C1968">
        <v>0.36839898530568649</v>
      </c>
      <c r="D1968" s="58" t="s">
        <v>52</v>
      </c>
      <c r="E1968">
        <v>-99</v>
      </c>
      <c r="F1968" t="s">
        <v>61</v>
      </c>
      <c r="G1968" t="s">
        <v>845</v>
      </c>
      <c r="H1968" t="s">
        <v>48</v>
      </c>
    </row>
    <row r="1969" spans="1:8" x14ac:dyDescent="0.25">
      <c r="A1969" s="61">
        <v>95855</v>
      </c>
      <c r="B1969">
        <v>3465</v>
      </c>
      <c r="C1969">
        <v>0.28747654202251327</v>
      </c>
      <c r="D1969" s="58" t="s">
        <v>52</v>
      </c>
      <c r="E1969">
        <v>-99</v>
      </c>
      <c r="F1969" t="s">
        <v>61</v>
      </c>
      <c r="G1969" t="s">
        <v>845</v>
      </c>
      <c r="H1969" t="s">
        <v>48</v>
      </c>
    </row>
    <row r="1970" spans="1:8" x14ac:dyDescent="0.25">
      <c r="A1970" s="61">
        <v>95855</v>
      </c>
      <c r="B1970">
        <v>611</v>
      </c>
      <c r="C1970">
        <v>0.63688772018886186</v>
      </c>
      <c r="D1970" s="58" t="s">
        <v>52</v>
      </c>
      <c r="E1970">
        <v>-99</v>
      </c>
      <c r="F1970" t="s">
        <v>61</v>
      </c>
      <c r="G1970" t="s">
        <v>845</v>
      </c>
      <c r="H1970" t="s">
        <v>48</v>
      </c>
    </row>
    <row r="1971" spans="1:8" x14ac:dyDescent="0.25">
      <c r="A1971" s="61">
        <v>95855</v>
      </c>
      <c r="B1971">
        <v>410</v>
      </c>
      <c r="C1971">
        <v>6.3096996993841942E-2</v>
      </c>
      <c r="D1971" s="58" t="s">
        <v>52</v>
      </c>
      <c r="E1971">
        <v>-99</v>
      </c>
      <c r="F1971" t="s">
        <v>61</v>
      </c>
      <c r="G1971" t="s">
        <v>845</v>
      </c>
      <c r="H1971" t="s">
        <v>48</v>
      </c>
    </row>
    <row r="1972" spans="1:8" x14ac:dyDescent="0.25">
      <c r="A1972" s="61">
        <v>95855</v>
      </c>
      <c r="B1972">
        <v>3466</v>
      </c>
      <c r="C1972">
        <v>1.0967352328424024E-2</v>
      </c>
      <c r="D1972" s="58" t="s">
        <v>52</v>
      </c>
      <c r="E1972">
        <v>-99</v>
      </c>
      <c r="F1972" t="s">
        <v>61</v>
      </c>
      <c r="G1972" t="s">
        <v>845</v>
      </c>
      <c r="H1972" t="s">
        <v>48</v>
      </c>
    </row>
    <row r="1973" spans="1:8" x14ac:dyDescent="0.25">
      <c r="A1973" s="61">
        <v>95855</v>
      </c>
      <c r="B1973">
        <v>3033</v>
      </c>
      <c r="C1973">
        <v>0.16026140622489021</v>
      </c>
      <c r="D1973" s="58" t="s">
        <v>52</v>
      </c>
      <c r="E1973">
        <v>-99</v>
      </c>
      <c r="F1973" t="s">
        <v>61</v>
      </c>
      <c r="G1973" t="s">
        <v>845</v>
      </c>
      <c r="H1973" t="s">
        <v>48</v>
      </c>
    </row>
    <row r="1974" spans="1:8" x14ac:dyDescent="0.25">
      <c r="A1974" s="61">
        <v>95855</v>
      </c>
      <c r="B1974">
        <v>547</v>
      </c>
      <c r="C1974">
        <v>4.8134757225768876E-2</v>
      </c>
      <c r="D1974" s="58" t="s">
        <v>52</v>
      </c>
      <c r="E1974">
        <v>-99</v>
      </c>
      <c r="F1974" t="s">
        <v>61</v>
      </c>
      <c r="G1974" t="s">
        <v>845</v>
      </c>
      <c r="H1974" t="s">
        <v>48</v>
      </c>
    </row>
    <row r="1975" spans="1:8" x14ac:dyDescent="0.25">
      <c r="A1975" s="61">
        <v>95855</v>
      </c>
      <c r="B1975">
        <v>3467</v>
      </c>
      <c r="C1975">
        <v>8.858037245052866E-2</v>
      </c>
      <c r="D1975" s="58" t="s">
        <v>52</v>
      </c>
      <c r="E1975">
        <v>-99</v>
      </c>
      <c r="F1975" t="s">
        <v>61</v>
      </c>
      <c r="G1975" t="s">
        <v>845</v>
      </c>
      <c r="H1975" t="s">
        <v>48</v>
      </c>
    </row>
    <row r="1976" spans="1:8" x14ac:dyDescent="0.25">
      <c r="A1976" s="61">
        <v>95855</v>
      </c>
      <c r="B1976">
        <v>315</v>
      </c>
      <c r="C1976">
        <v>6.1250872076519094E-2</v>
      </c>
      <c r="D1976" s="58" t="s">
        <v>52</v>
      </c>
      <c r="E1976">
        <v>-99</v>
      </c>
      <c r="F1976" t="s">
        <v>61</v>
      </c>
      <c r="G1976" t="s">
        <v>845</v>
      </c>
      <c r="H1976" t="s">
        <v>48</v>
      </c>
    </row>
    <row r="1977" spans="1:8" x14ac:dyDescent="0.25">
      <c r="A1977" s="61">
        <v>95855</v>
      </c>
      <c r="B1977">
        <v>2499</v>
      </c>
      <c r="C1977">
        <v>0.20435651223981893</v>
      </c>
      <c r="D1977" s="58" t="s">
        <v>52</v>
      </c>
      <c r="E1977">
        <v>-99</v>
      </c>
      <c r="F1977" t="s">
        <v>61</v>
      </c>
      <c r="G1977" t="s">
        <v>845</v>
      </c>
      <c r="H1977" t="s">
        <v>48</v>
      </c>
    </row>
    <row r="1978" spans="1:8" x14ac:dyDescent="0.25">
      <c r="A1978" s="61">
        <v>95855</v>
      </c>
      <c r="B1978">
        <v>588</v>
      </c>
      <c r="C1978">
        <v>0.40521870968767415</v>
      </c>
      <c r="D1978" s="58" t="s">
        <v>52</v>
      </c>
      <c r="E1978">
        <v>-99</v>
      </c>
      <c r="F1978" t="s">
        <v>61</v>
      </c>
      <c r="G1978" t="s">
        <v>845</v>
      </c>
      <c r="H1978" t="s">
        <v>48</v>
      </c>
    </row>
    <row r="1979" spans="1:8" x14ac:dyDescent="0.25">
      <c r="A1979" s="61">
        <v>95855</v>
      </c>
      <c r="B1979">
        <v>3468</v>
      </c>
      <c r="C1979">
        <v>1.0974508441505606E-2</v>
      </c>
      <c r="D1979" s="58" t="s">
        <v>52</v>
      </c>
      <c r="E1979">
        <v>-99</v>
      </c>
      <c r="F1979" t="s">
        <v>61</v>
      </c>
      <c r="G1979" t="s">
        <v>845</v>
      </c>
      <c r="H1979" t="s">
        <v>48</v>
      </c>
    </row>
    <row r="1980" spans="1:8" x14ac:dyDescent="0.25">
      <c r="A1980" s="61">
        <v>95855</v>
      </c>
      <c r="B1980">
        <v>646</v>
      </c>
      <c r="C1980">
        <v>0.37267235212461669</v>
      </c>
      <c r="D1980" s="58" t="s">
        <v>52</v>
      </c>
      <c r="E1980">
        <v>-99</v>
      </c>
      <c r="F1980" t="s">
        <v>61</v>
      </c>
      <c r="G1980" t="s">
        <v>845</v>
      </c>
      <c r="H1980" t="s">
        <v>48</v>
      </c>
    </row>
    <row r="1981" spans="1:8" x14ac:dyDescent="0.25">
      <c r="A1981" s="61">
        <v>95855</v>
      </c>
      <c r="B1981">
        <v>556</v>
      </c>
      <c r="C1981">
        <v>0.10909811596464855</v>
      </c>
      <c r="D1981" s="58" t="s">
        <v>52</v>
      </c>
      <c r="E1981">
        <v>-99</v>
      </c>
      <c r="F1981" t="s">
        <v>61</v>
      </c>
      <c r="G1981" t="s">
        <v>845</v>
      </c>
      <c r="H1981" t="s">
        <v>48</v>
      </c>
    </row>
    <row r="1982" spans="1:8" x14ac:dyDescent="0.25">
      <c r="A1982" s="61">
        <v>95855</v>
      </c>
      <c r="B1982">
        <v>955</v>
      </c>
      <c r="C1982">
        <v>0.11624839250009956</v>
      </c>
      <c r="D1982" s="58" t="s">
        <v>52</v>
      </c>
      <c r="E1982">
        <v>-99</v>
      </c>
      <c r="F1982" t="s">
        <v>61</v>
      </c>
      <c r="G1982" t="s">
        <v>845</v>
      </c>
      <c r="H1982" t="s">
        <v>48</v>
      </c>
    </row>
    <row r="1983" spans="1:8" x14ac:dyDescent="0.25">
      <c r="A1983" s="61">
        <v>95855</v>
      </c>
      <c r="B1983">
        <v>3469</v>
      </c>
      <c r="C1983">
        <v>9.3014244288043932E-2</v>
      </c>
      <c r="D1983" s="58" t="s">
        <v>52</v>
      </c>
      <c r="E1983">
        <v>-99</v>
      </c>
      <c r="F1983" t="s">
        <v>61</v>
      </c>
      <c r="G1983" t="s">
        <v>845</v>
      </c>
      <c r="H1983" t="s">
        <v>48</v>
      </c>
    </row>
    <row r="1984" spans="1:8" x14ac:dyDescent="0.25">
      <c r="A1984" s="61">
        <v>95855</v>
      </c>
      <c r="B1984">
        <v>3470</v>
      </c>
      <c r="C1984">
        <v>2.8781404664657364E-2</v>
      </c>
      <c r="D1984" s="58" t="s">
        <v>52</v>
      </c>
      <c r="E1984">
        <v>-99</v>
      </c>
      <c r="F1984" t="s">
        <v>61</v>
      </c>
      <c r="G1984" t="s">
        <v>845</v>
      </c>
      <c r="H1984" t="s">
        <v>48</v>
      </c>
    </row>
    <row r="1985" spans="1:8" x14ac:dyDescent="0.25">
      <c r="A1985" s="61">
        <v>95855</v>
      </c>
      <c r="B1985">
        <v>3471</v>
      </c>
      <c r="C1985">
        <v>0.10246373935454701</v>
      </c>
      <c r="D1985" s="58" t="s">
        <v>52</v>
      </c>
      <c r="E1985">
        <v>-99</v>
      </c>
      <c r="F1985" t="s">
        <v>61</v>
      </c>
      <c r="G1985" t="s">
        <v>845</v>
      </c>
      <c r="H1985" t="s">
        <v>48</v>
      </c>
    </row>
    <row r="1986" spans="1:8" x14ac:dyDescent="0.25">
      <c r="A1986" s="61">
        <v>95855</v>
      </c>
      <c r="B1986">
        <v>3077</v>
      </c>
      <c r="C1986">
        <v>4.3542410472670358E-2</v>
      </c>
      <c r="D1986" s="58" t="s">
        <v>52</v>
      </c>
      <c r="E1986">
        <v>-99</v>
      </c>
      <c r="F1986" t="s">
        <v>61</v>
      </c>
      <c r="G1986" t="s">
        <v>845</v>
      </c>
      <c r="H1986" t="s">
        <v>48</v>
      </c>
    </row>
    <row r="1987" spans="1:8" x14ac:dyDescent="0.25">
      <c r="A1987" s="61">
        <v>95855</v>
      </c>
      <c r="B1987">
        <v>3472</v>
      </c>
      <c r="C1987">
        <v>1.7145108020830625E-2</v>
      </c>
      <c r="D1987" s="58" t="s">
        <v>52</v>
      </c>
      <c r="E1987">
        <v>-99</v>
      </c>
      <c r="F1987" t="s">
        <v>61</v>
      </c>
      <c r="G1987" t="s">
        <v>845</v>
      </c>
      <c r="H1987" t="s">
        <v>48</v>
      </c>
    </row>
    <row r="1988" spans="1:8" x14ac:dyDescent="0.25">
      <c r="A1988" s="61">
        <v>95855</v>
      </c>
      <c r="B1988">
        <v>2426</v>
      </c>
      <c r="C1988">
        <v>0.2145552421954485</v>
      </c>
      <c r="D1988" s="58" t="s">
        <v>52</v>
      </c>
      <c r="E1988">
        <v>-99</v>
      </c>
      <c r="F1988" t="s">
        <v>61</v>
      </c>
      <c r="G1988" t="s">
        <v>845</v>
      </c>
      <c r="H1988" t="s">
        <v>48</v>
      </c>
    </row>
    <row r="1989" spans="1:8" x14ac:dyDescent="0.25">
      <c r="A1989" s="61">
        <v>95855</v>
      </c>
      <c r="B1989">
        <v>3368</v>
      </c>
      <c r="C1989">
        <v>1.3196841871243168</v>
      </c>
      <c r="D1989" s="58" t="s">
        <v>52</v>
      </c>
      <c r="E1989">
        <v>-99</v>
      </c>
      <c r="F1989" t="s">
        <v>61</v>
      </c>
      <c r="G1989" t="s">
        <v>845</v>
      </c>
      <c r="H1989" t="s">
        <v>48</v>
      </c>
    </row>
    <row r="1990" spans="1:8" x14ac:dyDescent="0.25">
      <c r="A1990" s="61">
        <v>95855</v>
      </c>
      <c r="B1990">
        <v>3473</v>
      </c>
      <c r="C1990">
        <v>0.30935217068200693</v>
      </c>
      <c r="D1990" s="58" t="s">
        <v>52</v>
      </c>
      <c r="E1990">
        <v>-99</v>
      </c>
      <c r="F1990" t="s">
        <v>61</v>
      </c>
      <c r="G1990" t="s">
        <v>845</v>
      </c>
      <c r="H1990" t="s">
        <v>48</v>
      </c>
    </row>
    <row r="1991" spans="1:8" x14ac:dyDescent="0.25">
      <c r="A1991" s="61">
        <v>95855</v>
      </c>
      <c r="B1991">
        <v>847</v>
      </c>
      <c r="C1991">
        <v>0.1348660864859095</v>
      </c>
      <c r="D1991" s="58" t="s">
        <v>52</v>
      </c>
      <c r="E1991">
        <v>-99</v>
      </c>
      <c r="F1991" t="s">
        <v>61</v>
      </c>
      <c r="G1991" t="s">
        <v>845</v>
      </c>
      <c r="H1991" t="s">
        <v>48</v>
      </c>
    </row>
    <row r="1992" spans="1:8" x14ac:dyDescent="0.25">
      <c r="A1992" s="61">
        <v>95855</v>
      </c>
      <c r="B1992">
        <v>330</v>
      </c>
      <c r="C1992">
        <v>2.5650478310027897E-2</v>
      </c>
      <c r="D1992" s="58" t="s">
        <v>52</v>
      </c>
      <c r="E1992">
        <v>-99</v>
      </c>
      <c r="F1992" t="s">
        <v>61</v>
      </c>
      <c r="G1992" t="s">
        <v>845</v>
      </c>
      <c r="H1992" t="s">
        <v>48</v>
      </c>
    </row>
    <row r="1993" spans="1:8" x14ac:dyDescent="0.25">
      <c r="A1993" s="61">
        <v>95855</v>
      </c>
      <c r="B1993">
        <v>3401</v>
      </c>
      <c r="C1993">
        <v>0.11218477338569355</v>
      </c>
      <c r="D1993" s="58" t="s">
        <v>52</v>
      </c>
      <c r="E1993">
        <v>-99</v>
      </c>
      <c r="F1993" t="s">
        <v>61</v>
      </c>
      <c r="G1993" t="s">
        <v>845</v>
      </c>
      <c r="H1993" t="s">
        <v>48</v>
      </c>
    </row>
    <row r="1994" spans="1:8" x14ac:dyDescent="0.25">
      <c r="A1994" s="61">
        <v>95855</v>
      </c>
      <c r="B1994">
        <v>969</v>
      </c>
      <c r="C1994">
        <v>0.56483555820947162</v>
      </c>
      <c r="D1994" s="58" t="s">
        <v>52</v>
      </c>
      <c r="E1994">
        <v>-99</v>
      </c>
      <c r="F1994" t="s">
        <v>61</v>
      </c>
      <c r="G1994" t="s">
        <v>845</v>
      </c>
      <c r="H1994" t="s">
        <v>48</v>
      </c>
    </row>
    <row r="1995" spans="1:8" x14ac:dyDescent="0.25">
      <c r="A1995" s="61">
        <v>95855</v>
      </c>
      <c r="B1995">
        <v>2758</v>
      </c>
      <c r="C1995">
        <v>1.7691459491208095E-2</v>
      </c>
      <c r="D1995" s="58" t="s">
        <v>52</v>
      </c>
      <c r="E1995">
        <v>-99</v>
      </c>
      <c r="F1995" t="s">
        <v>61</v>
      </c>
      <c r="G1995" t="s">
        <v>845</v>
      </c>
      <c r="H1995" t="s">
        <v>48</v>
      </c>
    </row>
    <row r="1996" spans="1:8" x14ac:dyDescent="0.25">
      <c r="A1996" s="61">
        <v>95855</v>
      </c>
      <c r="B1996">
        <v>2332</v>
      </c>
      <c r="C1996">
        <v>4.8353120179907207E-2</v>
      </c>
      <c r="D1996" s="58" t="s">
        <v>52</v>
      </c>
      <c r="E1996">
        <v>-99</v>
      </c>
      <c r="F1996" t="s">
        <v>61</v>
      </c>
      <c r="G1996" t="s">
        <v>845</v>
      </c>
      <c r="H1996" t="s">
        <v>48</v>
      </c>
    </row>
    <row r="1997" spans="1:8" x14ac:dyDescent="0.25">
      <c r="A1997" s="61">
        <v>95855</v>
      </c>
      <c r="B1997">
        <v>997</v>
      </c>
      <c r="C1997">
        <v>5.2653385863612101E-3</v>
      </c>
      <c r="D1997" s="58" t="s">
        <v>52</v>
      </c>
      <c r="E1997">
        <v>-99</v>
      </c>
      <c r="F1997" t="s">
        <v>61</v>
      </c>
      <c r="G1997" t="s">
        <v>845</v>
      </c>
      <c r="H1997" t="s">
        <v>48</v>
      </c>
    </row>
    <row r="1998" spans="1:8" x14ac:dyDescent="0.25">
      <c r="A1998" s="61">
        <v>95855</v>
      </c>
      <c r="B1998">
        <v>3474</v>
      </c>
      <c r="C1998">
        <v>8.973892685740668E-3</v>
      </c>
      <c r="D1998" s="58" t="s">
        <v>52</v>
      </c>
      <c r="E1998">
        <v>-99</v>
      </c>
      <c r="F1998" t="s">
        <v>61</v>
      </c>
      <c r="G1998" t="s">
        <v>845</v>
      </c>
      <c r="H1998" t="s">
        <v>48</v>
      </c>
    </row>
    <row r="1999" spans="1:8" x14ac:dyDescent="0.25">
      <c r="A1999" s="61">
        <v>95855</v>
      </c>
      <c r="B1999">
        <v>935</v>
      </c>
      <c r="C1999">
        <v>0.16896039758789058</v>
      </c>
      <c r="D1999" s="58" t="s">
        <v>52</v>
      </c>
      <c r="E1999">
        <v>-99</v>
      </c>
      <c r="F1999" t="s">
        <v>61</v>
      </c>
      <c r="G1999" t="s">
        <v>845</v>
      </c>
      <c r="H1999" t="s">
        <v>48</v>
      </c>
    </row>
    <row r="2000" spans="1:8" x14ac:dyDescent="0.25">
      <c r="A2000" s="61">
        <v>95855</v>
      </c>
      <c r="B2000">
        <v>3367</v>
      </c>
      <c r="C2000">
        <v>0.27563619465071126</v>
      </c>
      <c r="D2000" s="58" t="s">
        <v>52</v>
      </c>
      <c r="E2000">
        <v>-99</v>
      </c>
      <c r="F2000" t="s">
        <v>61</v>
      </c>
      <c r="G2000" t="s">
        <v>845</v>
      </c>
      <c r="H2000" t="s">
        <v>48</v>
      </c>
    </row>
    <row r="2001" spans="1:8" x14ac:dyDescent="0.25">
      <c r="A2001" s="61">
        <v>95855</v>
      </c>
      <c r="B2001">
        <v>3357</v>
      </c>
      <c r="C2001">
        <v>2.842796373203231E-2</v>
      </c>
      <c r="D2001" s="58" t="s">
        <v>52</v>
      </c>
      <c r="E2001">
        <v>-99</v>
      </c>
      <c r="F2001" t="s">
        <v>61</v>
      </c>
      <c r="G2001" t="s">
        <v>845</v>
      </c>
      <c r="H2001" t="s">
        <v>48</v>
      </c>
    </row>
    <row r="2002" spans="1:8" x14ac:dyDescent="0.25">
      <c r="A2002" s="61">
        <v>95855</v>
      </c>
      <c r="B2002">
        <v>3475</v>
      </c>
      <c r="C2002">
        <v>8.4024567551463751E-3</v>
      </c>
      <c r="D2002" s="58" t="s">
        <v>52</v>
      </c>
      <c r="E2002">
        <v>-99</v>
      </c>
      <c r="F2002" t="s">
        <v>61</v>
      </c>
      <c r="G2002" t="s">
        <v>845</v>
      </c>
      <c r="H2002" t="s">
        <v>48</v>
      </c>
    </row>
    <row r="2003" spans="1:8" x14ac:dyDescent="0.25">
      <c r="A2003" s="61">
        <v>95855</v>
      </c>
      <c r="B2003">
        <v>3366</v>
      </c>
      <c r="C2003">
        <v>3.0535033013957651E-2</v>
      </c>
      <c r="D2003" s="58" t="s">
        <v>52</v>
      </c>
      <c r="E2003">
        <v>-99</v>
      </c>
      <c r="F2003" t="s">
        <v>61</v>
      </c>
      <c r="G2003" t="s">
        <v>845</v>
      </c>
      <c r="H2003" t="s">
        <v>48</v>
      </c>
    </row>
    <row r="2004" spans="1:8" x14ac:dyDescent="0.25">
      <c r="A2004" s="61">
        <v>95855</v>
      </c>
      <c r="B2004">
        <v>3040</v>
      </c>
      <c r="C2004">
        <v>6.4098852825263342E-2</v>
      </c>
      <c r="D2004" s="58" t="s">
        <v>52</v>
      </c>
      <c r="E2004">
        <v>-99</v>
      </c>
      <c r="F2004" t="s">
        <v>61</v>
      </c>
      <c r="G2004" t="s">
        <v>845</v>
      </c>
      <c r="H2004" t="s">
        <v>48</v>
      </c>
    </row>
    <row r="2005" spans="1:8" x14ac:dyDescent="0.25">
      <c r="A2005" s="61">
        <v>95856</v>
      </c>
      <c r="B2005">
        <v>529</v>
      </c>
      <c r="C2005">
        <v>9.1928755459912566</v>
      </c>
      <c r="D2005" s="58" t="s">
        <v>52</v>
      </c>
      <c r="E2005">
        <v>-99</v>
      </c>
      <c r="F2005" t="s">
        <v>61</v>
      </c>
      <c r="G2005" t="s">
        <v>845</v>
      </c>
      <c r="H2005" t="s">
        <v>48</v>
      </c>
    </row>
    <row r="2006" spans="1:8" x14ac:dyDescent="0.25">
      <c r="A2006" s="61">
        <v>95856</v>
      </c>
      <c r="B2006">
        <v>3360</v>
      </c>
      <c r="C2006">
        <v>5.1829158054708932E-2</v>
      </c>
      <c r="D2006" s="58" t="s">
        <v>52</v>
      </c>
      <c r="E2006">
        <v>-99</v>
      </c>
      <c r="F2006" t="s">
        <v>61</v>
      </c>
      <c r="G2006" t="s">
        <v>845</v>
      </c>
      <c r="H2006" t="s">
        <v>48</v>
      </c>
    </row>
    <row r="2007" spans="1:8" x14ac:dyDescent="0.25">
      <c r="A2007" s="61">
        <v>95856</v>
      </c>
      <c r="B2007">
        <v>282</v>
      </c>
      <c r="C2007">
        <v>2.2087773513657099</v>
      </c>
      <c r="D2007" s="58" t="s">
        <v>52</v>
      </c>
      <c r="E2007">
        <v>-99</v>
      </c>
      <c r="F2007" t="s">
        <v>61</v>
      </c>
      <c r="G2007" t="s">
        <v>845</v>
      </c>
      <c r="H2007" t="s">
        <v>48</v>
      </c>
    </row>
    <row r="2008" spans="1:8" x14ac:dyDescent="0.25">
      <c r="A2008" s="61">
        <v>95856</v>
      </c>
      <c r="B2008">
        <v>2999</v>
      </c>
      <c r="C2008">
        <v>1.2894756146903921</v>
      </c>
      <c r="D2008" s="58" t="s">
        <v>52</v>
      </c>
      <c r="E2008">
        <v>-99</v>
      </c>
      <c r="F2008" t="s">
        <v>61</v>
      </c>
      <c r="G2008" t="s">
        <v>845</v>
      </c>
      <c r="H2008" t="s">
        <v>48</v>
      </c>
    </row>
    <row r="2009" spans="1:8" x14ac:dyDescent="0.25">
      <c r="A2009" s="61">
        <v>95856</v>
      </c>
      <c r="B2009">
        <v>452</v>
      </c>
      <c r="C2009">
        <v>3.1630690515905129</v>
      </c>
      <c r="D2009" s="58" t="s">
        <v>52</v>
      </c>
      <c r="E2009">
        <v>-99</v>
      </c>
      <c r="F2009" t="s">
        <v>61</v>
      </c>
      <c r="G2009" t="s">
        <v>845</v>
      </c>
      <c r="H2009" t="s">
        <v>48</v>
      </c>
    </row>
    <row r="2010" spans="1:8" x14ac:dyDescent="0.25">
      <c r="A2010" s="61">
        <v>95856</v>
      </c>
      <c r="B2010">
        <v>3417</v>
      </c>
      <c r="C2010">
        <v>2.4217751642427541E-3</v>
      </c>
      <c r="D2010" s="58" t="s">
        <v>52</v>
      </c>
      <c r="E2010">
        <v>-99</v>
      </c>
      <c r="F2010" t="s">
        <v>61</v>
      </c>
      <c r="G2010" t="s">
        <v>845</v>
      </c>
      <c r="H2010" t="s">
        <v>48</v>
      </c>
    </row>
    <row r="2011" spans="1:8" x14ac:dyDescent="0.25">
      <c r="A2011" s="61">
        <v>95856</v>
      </c>
      <c r="B2011">
        <v>465</v>
      </c>
      <c r="C2011">
        <v>8.7324203670979106</v>
      </c>
      <c r="D2011" s="58" t="s">
        <v>52</v>
      </c>
      <c r="E2011">
        <v>-99</v>
      </c>
      <c r="F2011" t="s">
        <v>61</v>
      </c>
      <c r="G2011" t="s">
        <v>845</v>
      </c>
      <c r="H2011" t="s">
        <v>48</v>
      </c>
    </row>
    <row r="2012" spans="1:8" x14ac:dyDescent="0.25">
      <c r="A2012" s="61">
        <v>95856</v>
      </c>
      <c r="B2012">
        <v>531</v>
      </c>
      <c r="C2012">
        <v>4.3904547985627218</v>
      </c>
      <c r="D2012" s="58" t="s">
        <v>52</v>
      </c>
      <c r="E2012">
        <v>-99</v>
      </c>
      <c r="F2012" t="s">
        <v>61</v>
      </c>
      <c r="G2012" t="s">
        <v>845</v>
      </c>
      <c r="H2012" t="s">
        <v>48</v>
      </c>
    </row>
    <row r="2013" spans="1:8" x14ac:dyDescent="0.25">
      <c r="A2013" s="61">
        <v>95856</v>
      </c>
      <c r="B2013">
        <v>42</v>
      </c>
      <c r="C2013">
        <v>0.25129585699774576</v>
      </c>
      <c r="D2013" s="58" t="s">
        <v>52</v>
      </c>
      <c r="E2013">
        <v>-99</v>
      </c>
      <c r="F2013" t="s">
        <v>61</v>
      </c>
      <c r="G2013" t="s">
        <v>845</v>
      </c>
      <c r="H2013" t="s">
        <v>48</v>
      </c>
    </row>
    <row r="2014" spans="1:8" x14ac:dyDescent="0.25">
      <c r="A2014" s="61">
        <v>95856</v>
      </c>
      <c r="B2014">
        <v>1902</v>
      </c>
      <c r="C2014">
        <v>0.2879685826764094</v>
      </c>
      <c r="D2014" s="58" t="s">
        <v>52</v>
      </c>
      <c r="E2014">
        <v>-99</v>
      </c>
      <c r="F2014" t="s">
        <v>61</v>
      </c>
      <c r="G2014" t="s">
        <v>845</v>
      </c>
      <c r="H2014" t="s">
        <v>48</v>
      </c>
    </row>
    <row r="2015" spans="1:8" x14ac:dyDescent="0.25">
      <c r="A2015" s="61">
        <v>95856</v>
      </c>
      <c r="B2015">
        <v>678</v>
      </c>
      <c r="C2015">
        <v>1.3966587768139718</v>
      </c>
      <c r="D2015" s="58" t="s">
        <v>52</v>
      </c>
      <c r="E2015">
        <v>-99</v>
      </c>
      <c r="F2015" t="s">
        <v>61</v>
      </c>
      <c r="G2015" t="s">
        <v>845</v>
      </c>
      <c r="H2015" t="s">
        <v>48</v>
      </c>
    </row>
    <row r="2016" spans="1:8" x14ac:dyDescent="0.25">
      <c r="A2016" s="61">
        <v>95856</v>
      </c>
      <c r="B2016">
        <v>498</v>
      </c>
      <c r="C2016">
        <v>6.9307160151340792</v>
      </c>
      <c r="D2016" s="58" t="s">
        <v>52</v>
      </c>
      <c r="E2016">
        <v>-99</v>
      </c>
      <c r="F2016" t="s">
        <v>61</v>
      </c>
      <c r="G2016" t="s">
        <v>845</v>
      </c>
      <c r="H2016" t="s">
        <v>48</v>
      </c>
    </row>
    <row r="2017" spans="1:8" x14ac:dyDescent="0.25">
      <c r="A2017" s="61">
        <v>95856</v>
      </c>
      <c r="B2017">
        <v>3418</v>
      </c>
      <c r="C2017">
        <v>1.1269961456131137E-2</v>
      </c>
      <c r="D2017" s="58" t="s">
        <v>52</v>
      </c>
      <c r="E2017">
        <v>-99</v>
      </c>
      <c r="F2017" t="s">
        <v>61</v>
      </c>
      <c r="G2017" t="s">
        <v>845</v>
      </c>
      <c r="H2017" t="s">
        <v>48</v>
      </c>
    </row>
    <row r="2018" spans="1:8" x14ac:dyDescent="0.25">
      <c r="A2018" s="61">
        <v>95856</v>
      </c>
      <c r="B2018">
        <v>279</v>
      </c>
      <c r="C2018">
        <v>2.6305322813926519</v>
      </c>
      <c r="D2018" s="58" t="s">
        <v>52</v>
      </c>
      <c r="E2018">
        <v>-99</v>
      </c>
      <c r="F2018" t="s">
        <v>61</v>
      </c>
      <c r="G2018" t="s">
        <v>845</v>
      </c>
      <c r="H2018" t="s">
        <v>48</v>
      </c>
    </row>
    <row r="2019" spans="1:8" x14ac:dyDescent="0.25">
      <c r="A2019" s="61">
        <v>95856</v>
      </c>
      <c r="B2019">
        <v>3073</v>
      </c>
      <c r="C2019">
        <v>3.4510139809839815E-2</v>
      </c>
      <c r="D2019" s="58" t="s">
        <v>52</v>
      </c>
      <c r="E2019">
        <v>-99</v>
      </c>
      <c r="F2019" t="s">
        <v>61</v>
      </c>
      <c r="G2019" t="s">
        <v>845</v>
      </c>
      <c r="H2019" t="s">
        <v>48</v>
      </c>
    </row>
    <row r="2020" spans="1:8" x14ac:dyDescent="0.25">
      <c r="A2020" s="61">
        <v>95856</v>
      </c>
      <c r="B2020">
        <v>2085</v>
      </c>
      <c r="C2020">
        <v>4.1912434705994284E-4</v>
      </c>
      <c r="D2020" s="58" t="s">
        <v>52</v>
      </c>
      <c r="E2020">
        <v>-99</v>
      </c>
      <c r="F2020" t="s">
        <v>61</v>
      </c>
      <c r="G2020" t="s">
        <v>845</v>
      </c>
      <c r="H2020" t="s">
        <v>48</v>
      </c>
    </row>
    <row r="2021" spans="1:8" x14ac:dyDescent="0.25">
      <c r="A2021" s="61">
        <v>95856</v>
      </c>
      <c r="B2021">
        <v>466</v>
      </c>
      <c r="C2021">
        <v>1.0501837987848281</v>
      </c>
      <c r="D2021" s="58" t="s">
        <v>52</v>
      </c>
      <c r="E2021">
        <v>-99</v>
      </c>
      <c r="F2021" t="s">
        <v>61</v>
      </c>
      <c r="G2021" t="s">
        <v>845</v>
      </c>
      <c r="H2021" t="s">
        <v>48</v>
      </c>
    </row>
    <row r="2022" spans="1:8" x14ac:dyDescent="0.25">
      <c r="A2022" s="61">
        <v>95856</v>
      </c>
      <c r="B2022">
        <v>442</v>
      </c>
      <c r="C2022">
        <v>0.23782024380263744</v>
      </c>
      <c r="D2022" s="58" t="s">
        <v>52</v>
      </c>
      <c r="E2022">
        <v>-99</v>
      </c>
      <c r="F2022" t="s">
        <v>61</v>
      </c>
      <c r="G2022" t="s">
        <v>845</v>
      </c>
      <c r="H2022" t="s">
        <v>48</v>
      </c>
    </row>
    <row r="2023" spans="1:8" x14ac:dyDescent="0.25">
      <c r="A2023" s="61">
        <v>95856</v>
      </c>
      <c r="B2023">
        <v>540</v>
      </c>
      <c r="C2023">
        <v>1.5895952267172549E-2</v>
      </c>
      <c r="D2023" s="58" t="s">
        <v>52</v>
      </c>
      <c r="E2023">
        <v>-99</v>
      </c>
      <c r="F2023" t="s">
        <v>61</v>
      </c>
      <c r="G2023" t="s">
        <v>845</v>
      </c>
      <c r="H2023" t="s">
        <v>48</v>
      </c>
    </row>
    <row r="2024" spans="1:8" x14ac:dyDescent="0.25">
      <c r="A2024" s="61">
        <v>95856</v>
      </c>
      <c r="B2024">
        <v>3309</v>
      </c>
      <c r="C2024">
        <v>2.6714693560814023E-3</v>
      </c>
      <c r="D2024" s="58" t="s">
        <v>52</v>
      </c>
      <c r="E2024">
        <v>-99</v>
      </c>
      <c r="F2024" t="s">
        <v>61</v>
      </c>
      <c r="G2024" t="s">
        <v>845</v>
      </c>
      <c r="H2024" t="s">
        <v>48</v>
      </c>
    </row>
    <row r="2025" spans="1:8" x14ac:dyDescent="0.25">
      <c r="A2025" s="61">
        <v>95856</v>
      </c>
      <c r="B2025">
        <v>3419</v>
      </c>
      <c r="C2025">
        <v>1.001716532520025E-2</v>
      </c>
      <c r="D2025" s="58" t="s">
        <v>52</v>
      </c>
      <c r="E2025">
        <v>-99</v>
      </c>
      <c r="F2025" t="s">
        <v>61</v>
      </c>
      <c r="G2025" t="s">
        <v>845</v>
      </c>
      <c r="H2025" t="s">
        <v>48</v>
      </c>
    </row>
    <row r="2026" spans="1:8" x14ac:dyDescent="0.25">
      <c r="A2026" s="61">
        <v>95856</v>
      </c>
      <c r="B2026">
        <v>770</v>
      </c>
      <c r="C2026">
        <v>0.24628980861546068</v>
      </c>
      <c r="D2026" s="58" t="s">
        <v>52</v>
      </c>
      <c r="E2026">
        <v>-99</v>
      </c>
      <c r="F2026" t="s">
        <v>61</v>
      </c>
      <c r="G2026" t="s">
        <v>845</v>
      </c>
      <c r="H2026" t="s">
        <v>48</v>
      </c>
    </row>
    <row r="2027" spans="1:8" x14ac:dyDescent="0.25">
      <c r="A2027" s="61">
        <v>95856</v>
      </c>
      <c r="B2027">
        <v>285</v>
      </c>
      <c r="C2027">
        <v>0.11136982699440992</v>
      </c>
      <c r="D2027" s="58" t="s">
        <v>52</v>
      </c>
      <c r="E2027">
        <v>-99</v>
      </c>
      <c r="F2027" t="s">
        <v>61</v>
      </c>
      <c r="G2027" t="s">
        <v>845</v>
      </c>
      <c r="H2027" t="s">
        <v>48</v>
      </c>
    </row>
    <row r="2028" spans="1:8" x14ac:dyDescent="0.25">
      <c r="A2028" s="61">
        <v>95856</v>
      </c>
      <c r="B2028">
        <v>3420</v>
      </c>
      <c r="C2028">
        <v>0.10441488325946419</v>
      </c>
      <c r="D2028" s="58" t="s">
        <v>52</v>
      </c>
      <c r="E2028">
        <v>-99</v>
      </c>
      <c r="F2028" t="s">
        <v>61</v>
      </c>
      <c r="G2028" t="s">
        <v>845</v>
      </c>
      <c r="H2028" t="s">
        <v>48</v>
      </c>
    </row>
    <row r="2029" spans="1:8" x14ac:dyDescent="0.25">
      <c r="A2029" s="61">
        <v>95856</v>
      </c>
      <c r="B2029">
        <v>46</v>
      </c>
      <c r="C2029">
        <v>0.90277147094049592</v>
      </c>
      <c r="D2029" s="58" t="s">
        <v>52</v>
      </c>
      <c r="E2029">
        <v>-99</v>
      </c>
      <c r="F2029" t="s">
        <v>61</v>
      </c>
      <c r="G2029" t="s">
        <v>845</v>
      </c>
      <c r="H2029" t="s">
        <v>48</v>
      </c>
    </row>
    <row r="2030" spans="1:8" x14ac:dyDescent="0.25">
      <c r="A2030" s="61">
        <v>95856</v>
      </c>
      <c r="B2030">
        <v>3007</v>
      </c>
      <c r="C2030">
        <v>2.9411674672066703E-2</v>
      </c>
      <c r="D2030" s="58" t="s">
        <v>52</v>
      </c>
      <c r="E2030">
        <v>-99</v>
      </c>
      <c r="F2030" t="s">
        <v>61</v>
      </c>
      <c r="G2030" t="s">
        <v>845</v>
      </c>
      <c r="H2030" t="s">
        <v>48</v>
      </c>
    </row>
    <row r="2031" spans="1:8" x14ac:dyDescent="0.25">
      <c r="A2031" s="61">
        <v>95856</v>
      </c>
      <c r="B2031">
        <v>283</v>
      </c>
      <c r="C2031">
        <v>3.5769339222366683</v>
      </c>
      <c r="D2031" s="58" t="s">
        <v>52</v>
      </c>
      <c r="E2031">
        <v>-99</v>
      </c>
      <c r="F2031" t="s">
        <v>61</v>
      </c>
      <c r="G2031" t="s">
        <v>845</v>
      </c>
      <c r="H2031" t="s">
        <v>48</v>
      </c>
    </row>
    <row r="2032" spans="1:8" x14ac:dyDescent="0.25">
      <c r="A2032" s="61">
        <v>95856</v>
      </c>
      <c r="B2032">
        <v>2120</v>
      </c>
      <c r="C2032">
        <v>0.4279368844753999</v>
      </c>
      <c r="D2032" s="58" t="s">
        <v>52</v>
      </c>
      <c r="E2032">
        <v>-99</v>
      </c>
      <c r="F2032" t="s">
        <v>61</v>
      </c>
      <c r="G2032" t="s">
        <v>845</v>
      </c>
      <c r="H2032" t="s">
        <v>48</v>
      </c>
    </row>
    <row r="2033" spans="1:8" x14ac:dyDescent="0.25">
      <c r="A2033" s="61">
        <v>95856</v>
      </c>
      <c r="B2033">
        <v>3421</v>
      </c>
      <c r="C2033">
        <v>4.7068681434950042E-2</v>
      </c>
      <c r="D2033" s="58" t="s">
        <v>52</v>
      </c>
      <c r="E2033">
        <v>-99</v>
      </c>
      <c r="F2033" t="s">
        <v>61</v>
      </c>
      <c r="G2033" t="s">
        <v>845</v>
      </c>
      <c r="H2033" t="s">
        <v>48</v>
      </c>
    </row>
    <row r="2034" spans="1:8" x14ac:dyDescent="0.25">
      <c r="A2034" s="61">
        <v>95856</v>
      </c>
      <c r="B2034">
        <v>3422</v>
      </c>
      <c r="C2034">
        <v>6.0897404353952231E-3</v>
      </c>
      <c r="D2034" s="58" t="s">
        <v>52</v>
      </c>
      <c r="E2034">
        <v>-99</v>
      </c>
      <c r="F2034" t="s">
        <v>61</v>
      </c>
      <c r="G2034" t="s">
        <v>845</v>
      </c>
      <c r="H2034" t="s">
        <v>48</v>
      </c>
    </row>
    <row r="2035" spans="1:8" x14ac:dyDescent="0.25">
      <c r="A2035" s="61">
        <v>95856</v>
      </c>
      <c r="B2035">
        <v>839</v>
      </c>
      <c r="C2035">
        <v>1.4632140464472341</v>
      </c>
      <c r="D2035" s="58" t="s">
        <v>52</v>
      </c>
      <c r="E2035">
        <v>-99</v>
      </c>
      <c r="F2035" t="s">
        <v>61</v>
      </c>
      <c r="G2035" t="s">
        <v>845</v>
      </c>
      <c r="H2035" t="s">
        <v>48</v>
      </c>
    </row>
    <row r="2036" spans="1:8" x14ac:dyDescent="0.25">
      <c r="A2036" s="61">
        <v>95856</v>
      </c>
      <c r="B2036">
        <v>281</v>
      </c>
      <c r="C2036">
        <v>1.0325891353176946</v>
      </c>
      <c r="D2036" s="58" t="s">
        <v>52</v>
      </c>
      <c r="E2036">
        <v>-99</v>
      </c>
      <c r="F2036" t="s">
        <v>61</v>
      </c>
      <c r="G2036" t="s">
        <v>845</v>
      </c>
      <c r="H2036" t="s">
        <v>48</v>
      </c>
    </row>
    <row r="2037" spans="1:8" x14ac:dyDescent="0.25">
      <c r="A2037" s="61">
        <v>95856</v>
      </c>
      <c r="B2037">
        <v>2941</v>
      </c>
      <c r="C2037">
        <v>7.8922726522619627E-2</v>
      </c>
      <c r="D2037" s="58" t="s">
        <v>52</v>
      </c>
      <c r="E2037">
        <v>-99</v>
      </c>
      <c r="F2037" t="s">
        <v>61</v>
      </c>
      <c r="G2037" t="s">
        <v>845</v>
      </c>
      <c r="H2037" t="s">
        <v>48</v>
      </c>
    </row>
    <row r="2038" spans="1:8" x14ac:dyDescent="0.25">
      <c r="A2038" s="61">
        <v>95856</v>
      </c>
      <c r="B2038">
        <v>2264</v>
      </c>
      <c r="C2038">
        <v>2.7903271028562105E-3</v>
      </c>
      <c r="D2038" s="58" t="s">
        <v>52</v>
      </c>
      <c r="E2038">
        <v>-99</v>
      </c>
      <c r="F2038" t="s">
        <v>61</v>
      </c>
      <c r="G2038" t="s">
        <v>845</v>
      </c>
      <c r="H2038" t="s">
        <v>48</v>
      </c>
    </row>
    <row r="2039" spans="1:8" x14ac:dyDescent="0.25">
      <c r="A2039" s="61">
        <v>95856</v>
      </c>
      <c r="B2039">
        <v>3403</v>
      </c>
      <c r="C2039">
        <v>0.19446799490510469</v>
      </c>
      <c r="D2039" s="58" t="s">
        <v>52</v>
      </c>
      <c r="E2039">
        <v>-99</v>
      </c>
      <c r="F2039" t="s">
        <v>61</v>
      </c>
      <c r="G2039" t="s">
        <v>845</v>
      </c>
      <c r="H2039" t="s">
        <v>48</v>
      </c>
    </row>
    <row r="2040" spans="1:8" x14ac:dyDescent="0.25">
      <c r="A2040" s="61">
        <v>95856</v>
      </c>
      <c r="B2040">
        <v>280</v>
      </c>
      <c r="C2040">
        <v>10.919217060531277</v>
      </c>
      <c r="D2040" s="58" t="s">
        <v>52</v>
      </c>
      <c r="E2040">
        <v>-99</v>
      </c>
      <c r="F2040" t="s">
        <v>61</v>
      </c>
      <c r="G2040" t="s">
        <v>845</v>
      </c>
      <c r="H2040" t="s">
        <v>48</v>
      </c>
    </row>
    <row r="2041" spans="1:8" x14ac:dyDescent="0.25">
      <c r="A2041" s="61">
        <v>95856</v>
      </c>
      <c r="B2041">
        <v>614</v>
      </c>
      <c r="C2041">
        <v>0.33103952139041337</v>
      </c>
      <c r="D2041" s="58" t="s">
        <v>52</v>
      </c>
      <c r="E2041">
        <v>-99</v>
      </c>
      <c r="F2041" t="s">
        <v>61</v>
      </c>
      <c r="G2041" t="s">
        <v>845</v>
      </c>
      <c r="H2041" t="s">
        <v>48</v>
      </c>
    </row>
    <row r="2042" spans="1:8" x14ac:dyDescent="0.25">
      <c r="A2042" s="61">
        <v>95856</v>
      </c>
      <c r="B2042">
        <v>421</v>
      </c>
      <c r="C2042">
        <v>4.5112892839832518E-3</v>
      </c>
      <c r="D2042" s="58" t="s">
        <v>52</v>
      </c>
      <c r="E2042">
        <v>-99</v>
      </c>
      <c r="F2042" t="s">
        <v>61</v>
      </c>
      <c r="G2042" t="s">
        <v>845</v>
      </c>
      <c r="H2042" t="s">
        <v>48</v>
      </c>
    </row>
    <row r="2043" spans="1:8" x14ac:dyDescent="0.25">
      <c r="A2043" s="61">
        <v>95856</v>
      </c>
      <c r="B2043">
        <v>3423</v>
      </c>
      <c r="C2043">
        <v>1.9102222350533241E-3</v>
      </c>
      <c r="D2043" s="58" t="s">
        <v>52</v>
      </c>
      <c r="E2043">
        <v>-99</v>
      </c>
      <c r="F2043" t="s">
        <v>61</v>
      </c>
      <c r="G2043" t="s">
        <v>845</v>
      </c>
      <c r="H2043" t="s">
        <v>48</v>
      </c>
    </row>
    <row r="2044" spans="1:8" x14ac:dyDescent="0.25">
      <c r="A2044" s="61">
        <v>95856</v>
      </c>
      <c r="B2044">
        <v>48</v>
      </c>
      <c r="C2044">
        <v>8.4047717127690033E-2</v>
      </c>
      <c r="D2044" s="58" t="s">
        <v>52</v>
      </c>
      <c r="E2044">
        <v>-99</v>
      </c>
      <c r="F2044" t="s">
        <v>61</v>
      </c>
      <c r="G2044" t="s">
        <v>845</v>
      </c>
      <c r="H2044" t="s">
        <v>48</v>
      </c>
    </row>
    <row r="2045" spans="1:8" x14ac:dyDescent="0.25">
      <c r="A2045" s="61">
        <v>95856</v>
      </c>
      <c r="B2045">
        <v>3009</v>
      </c>
      <c r="C2045">
        <v>0.15337734789782406</v>
      </c>
      <c r="D2045" s="58" t="s">
        <v>52</v>
      </c>
      <c r="E2045">
        <v>-99</v>
      </c>
      <c r="F2045" t="s">
        <v>61</v>
      </c>
      <c r="G2045" t="s">
        <v>845</v>
      </c>
      <c r="H2045" t="s">
        <v>48</v>
      </c>
    </row>
    <row r="2046" spans="1:8" x14ac:dyDescent="0.25">
      <c r="A2046" s="61">
        <v>95856</v>
      </c>
      <c r="B2046">
        <v>3008</v>
      </c>
      <c r="C2046">
        <v>1.9749646495012367E-2</v>
      </c>
      <c r="D2046" s="58" t="s">
        <v>52</v>
      </c>
      <c r="E2046">
        <v>-99</v>
      </c>
      <c r="F2046" t="s">
        <v>61</v>
      </c>
      <c r="G2046" t="s">
        <v>845</v>
      </c>
      <c r="H2046" t="s">
        <v>48</v>
      </c>
    </row>
    <row r="2047" spans="1:8" x14ac:dyDescent="0.25">
      <c r="A2047" s="61">
        <v>95856</v>
      </c>
      <c r="B2047">
        <v>2640</v>
      </c>
      <c r="C2047">
        <v>1.4256678388199908</v>
      </c>
      <c r="D2047" s="58" t="s">
        <v>52</v>
      </c>
      <c r="E2047">
        <v>-99</v>
      </c>
      <c r="F2047" t="s">
        <v>61</v>
      </c>
      <c r="G2047" t="s">
        <v>845</v>
      </c>
      <c r="H2047" t="s">
        <v>48</v>
      </c>
    </row>
    <row r="2048" spans="1:8" x14ac:dyDescent="0.25">
      <c r="A2048" s="61">
        <v>95856</v>
      </c>
      <c r="B2048">
        <v>511</v>
      </c>
      <c r="C2048">
        <v>0.50309350149786702</v>
      </c>
      <c r="D2048" s="58" t="s">
        <v>52</v>
      </c>
      <c r="E2048">
        <v>-99</v>
      </c>
      <c r="F2048" t="s">
        <v>61</v>
      </c>
      <c r="G2048" t="s">
        <v>845</v>
      </c>
      <c r="H2048" t="s">
        <v>48</v>
      </c>
    </row>
    <row r="2049" spans="1:8" x14ac:dyDescent="0.25">
      <c r="A2049" s="61">
        <v>95856</v>
      </c>
      <c r="B2049">
        <v>3371</v>
      </c>
      <c r="C2049">
        <v>0.77203507250541237</v>
      </c>
      <c r="D2049" s="58" t="s">
        <v>52</v>
      </c>
      <c r="E2049">
        <v>-99</v>
      </c>
      <c r="F2049" t="s">
        <v>61</v>
      </c>
      <c r="G2049" t="s">
        <v>845</v>
      </c>
      <c r="H2049" t="s">
        <v>48</v>
      </c>
    </row>
    <row r="2050" spans="1:8" x14ac:dyDescent="0.25">
      <c r="A2050" s="61">
        <v>95856</v>
      </c>
      <c r="B2050">
        <v>3424</v>
      </c>
      <c r="C2050">
        <v>2.6055273822843769E-2</v>
      </c>
      <c r="D2050" s="58" t="s">
        <v>52</v>
      </c>
      <c r="E2050">
        <v>-99</v>
      </c>
      <c r="F2050" t="s">
        <v>61</v>
      </c>
      <c r="G2050" t="s">
        <v>845</v>
      </c>
      <c r="H2050" t="s">
        <v>48</v>
      </c>
    </row>
    <row r="2051" spans="1:8" x14ac:dyDescent="0.25">
      <c r="A2051" s="61">
        <v>95856</v>
      </c>
      <c r="B2051">
        <v>3425</v>
      </c>
      <c r="C2051">
        <v>3.1057605260666823E-2</v>
      </c>
      <c r="D2051" s="58" t="s">
        <v>52</v>
      </c>
      <c r="E2051">
        <v>-99</v>
      </c>
      <c r="F2051" t="s">
        <v>61</v>
      </c>
      <c r="G2051" t="s">
        <v>845</v>
      </c>
      <c r="H2051" t="s">
        <v>48</v>
      </c>
    </row>
    <row r="2052" spans="1:8" x14ac:dyDescent="0.25">
      <c r="A2052" s="61">
        <v>95856</v>
      </c>
      <c r="B2052">
        <v>2562</v>
      </c>
      <c r="C2052">
        <v>1.0693345103653893</v>
      </c>
      <c r="D2052" s="58" t="s">
        <v>52</v>
      </c>
      <c r="E2052">
        <v>-99</v>
      </c>
      <c r="F2052" t="s">
        <v>61</v>
      </c>
      <c r="G2052" t="s">
        <v>845</v>
      </c>
      <c r="H2052" t="s">
        <v>48</v>
      </c>
    </row>
    <row r="2053" spans="1:8" x14ac:dyDescent="0.25">
      <c r="A2053" s="61">
        <v>95856</v>
      </c>
      <c r="B2053">
        <v>2133</v>
      </c>
      <c r="C2053">
        <v>3.920328904922947E-2</v>
      </c>
      <c r="D2053" s="58" t="s">
        <v>52</v>
      </c>
      <c r="E2053">
        <v>-99</v>
      </c>
      <c r="F2053" t="s">
        <v>61</v>
      </c>
      <c r="G2053" t="s">
        <v>845</v>
      </c>
      <c r="H2053" t="s">
        <v>48</v>
      </c>
    </row>
    <row r="2054" spans="1:8" x14ac:dyDescent="0.25">
      <c r="A2054" s="61">
        <v>95856</v>
      </c>
      <c r="B2054">
        <v>3426</v>
      </c>
      <c r="C2054">
        <v>2.4119928422267462E-3</v>
      </c>
      <c r="D2054" s="58" t="s">
        <v>52</v>
      </c>
      <c r="E2054">
        <v>-99</v>
      </c>
      <c r="F2054" t="s">
        <v>61</v>
      </c>
      <c r="G2054" t="s">
        <v>845</v>
      </c>
      <c r="H2054" t="s">
        <v>48</v>
      </c>
    </row>
    <row r="2055" spans="1:8" x14ac:dyDescent="0.25">
      <c r="A2055" s="61">
        <v>95856</v>
      </c>
      <c r="B2055">
        <v>1903</v>
      </c>
      <c r="C2055">
        <v>0.79522844101218237</v>
      </c>
      <c r="D2055" s="58" t="s">
        <v>52</v>
      </c>
      <c r="E2055">
        <v>-99</v>
      </c>
      <c r="F2055" t="s">
        <v>61</v>
      </c>
      <c r="G2055" t="s">
        <v>845</v>
      </c>
      <c r="H2055" t="s">
        <v>48</v>
      </c>
    </row>
    <row r="2056" spans="1:8" x14ac:dyDescent="0.25">
      <c r="A2056" s="61">
        <v>95856</v>
      </c>
      <c r="B2056">
        <v>536</v>
      </c>
      <c r="C2056">
        <v>0.23703461690497882</v>
      </c>
      <c r="D2056" s="58" t="s">
        <v>52</v>
      </c>
      <c r="E2056">
        <v>-99</v>
      </c>
      <c r="F2056" t="s">
        <v>61</v>
      </c>
      <c r="G2056" t="s">
        <v>845</v>
      </c>
      <c r="H2056" t="s">
        <v>48</v>
      </c>
    </row>
    <row r="2057" spans="1:8" x14ac:dyDescent="0.25">
      <c r="A2057" s="61">
        <v>95856</v>
      </c>
      <c r="B2057">
        <v>3427</v>
      </c>
      <c r="C2057">
        <v>8.5702095317340236E-3</v>
      </c>
      <c r="D2057" s="58" t="s">
        <v>52</v>
      </c>
      <c r="E2057">
        <v>-99</v>
      </c>
      <c r="F2057" t="s">
        <v>61</v>
      </c>
      <c r="G2057" t="s">
        <v>845</v>
      </c>
      <c r="H2057" t="s">
        <v>48</v>
      </c>
    </row>
    <row r="2058" spans="1:8" x14ac:dyDescent="0.25">
      <c r="A2058" s="61">
        <v>95856</v>
      </c>
      <c r="B2058">
        <v>2160</v>
      </c>
      <c r="C2058">
        <v>1.6680227548663182</v>
      </c>
      <c r="D2058" s="58" t="s">
        <v>52</v>
      </c>
      <c r="E2058">
        <v>-99</v>
      </c>
      <c r="F2058" t="s">
        <v>61</v>
      </c>
      <c r="G2058" t="s">
        <v>845</v>
      </c>
      <c r="H2058" t="s">
        <v>48</v>
      </c>
    </row>
    <row r="2059" spans="1:8" x14ac:dyDescent="0.25">
      <c r="A2059" s="61">
        <v>95856</v>
      </c>
      <c r="B2059">
        <v>3175</v>
      </c>
      <c r="C2059">
        <v>2.8898567384284062E-3</v>
      </c>
      <c r="D2059" s="58" t="s">
        <v>52</v>
      </c>
      <c r="E2059">
        <v>-99</v>
      </c>
      <c r="F2059" t="s">
        <v>61</v>
      </c>
      <c r="G2059" t="s">
        <v>845</v>
      </c>
      <c r="H2059" t="s">
        <v>48</v>
      </c>
    </row>
    <row r="2060" spans="1:8" x14ac:dyDescent="0.25">
      <c r="A2060" s="61">
        <v>95856</v>
      </c>
      <c r="B2060">
        <v>3428</v>
      </c>
      <c r="C2060">
        <v>4.5975223955026001E-4</v>
      </c>
      <c r="D2060" s="58" t="s">
        <v>52</v>
      </c>
      <c r="E2060">
        <v>-99</v>
      </c>
      <c r="F2060" t="s">
        <v>61</v>
      </c>
      <c r="G2060" t="s">
        <v>845</v>
      </c>
      <c r="H2060" t="s">
        <v>48</v>
      </c>
    </row>
    <row r="2061" spans="1:8" x14ac:dyDescent="0.25">
      <c r="A2061" s="61">
        <v>95856</v>
      </c>
      <c r="B2061">
        <v>3404</v>
      </c>
      <c r="C2061">
        <v>0.85326823143139408</v>
      </c>
      <c r="D2061" s="58" t="s">
        <v>52</v>
      </c>
      <c r="E2061">
        <v>-99</v>
      </c>
      <c r="F2061" t="s">
        <v>61</v>
      </c>
      <c r="G2061" t="s">
        <v>845</v>
      </c>
      <c r="H2061" t="s">
        <v>48</v>
      </c>
    </row>
    <row r="2062" spans="1:8" x14ac:dyDescent="0.25">
      <c r="A2062" s="61">
        <v>95856</v>
      </c>
      <c r="B2062">
        <v>302</v>
      </c>
      <c r="C2062">
        <v>2.7067127476623902</v>
      </c>
      <c r="D2062" s="58" t="s">
        <v>52</v>
      </c>
      <c r="E2062">
        <v>-99</v>
      </c>
      <c r="F2062" t="s">
        <v>61</v>
      </c>
      <c r="G2062" t="s">
        <v>845</v>
      </c>
      <c r="H2062" t="s">
        <v>48</v>
      </c>
    </row>
    <row r="2063" spans="1:8" x14ac:dyDescent="0.25">
      <c r="A2063" s="61">
        <v>95856</v>
      </c>
      <c r="B2063">
        <v>2238</v>
      </c>
      <c r="C2063">
        <v>6.6726924886600397E-2</v>
      </c>
      <c r="D2063" s="58" t="s">
        <v>52</v>
      </c>
      <c r="E2063">
        <v>-99</v>
      </c>
      <c r="F2063" t="s">
        <v>61</v>
      </c>
      <c r="G2063" t="s">
        <v>845</v>
      </c>
      <c r="H2063" t="s">
        <v>48</v>
      </c>
    </row>
    <row r="2064" spans="1:8" x14ac:dyDescent="0.25">
      <c r="A2064" s="61">
        <v>95856</v>
      </c>
      <c r="B2064">
        <v>3429</v>
      </c>
      <c r="C2064">
        <v>0.51126233171330704</v>
      </c>
      <c r="D2064" s="58" t="s">
        <v>52</v>
      </c>
      <c r="E2064">
        <v>-99</v>
      </c>
      <c r="F2064" t="s">
        <v>61</v>
      </c>
      <c r="G2064" t="s">
        <v>845</v>
      </c>
      <c r="H2064" t="s">
        <v>48</v>
      </c>
    </row>
    <row r="2065" spans="1:8" x14ac:dyDescent="0.25">
      <c r="A2065" s="61">
        <v>95856</v>
      </c>
      <c r="B2065">
        <v>3430</v>
      </c>
      <c r="C2065">
        <v>3.7016880945444405E-2</v>
      </c>
      <c r="D2065" s="58" t="s">
        <v>52</v>
      </c>
      <c r="E2065">
        <v>-99</v>
      </c>
      <c r="F2065" t="s">
        <v>61</v>
      </c>
      <c r="G2065" t="s">
        <v>845</v>
      </c>
      <c r="H2065" t="s">
        <v>48</v>
      </c>
    </row>
    <row r="2066" spans="1:8" x14ac:dyDescent="0.25">
      <c r="A2066" s="61">
        <v>95856</v>
      </c>
      <c r="B2066">
        <v>2641</v>
      </c>
      <c r="C2066">
        <v>0.88786821316792186</v>
      </c>
      <c r="D2066" s="58" t="s">
        <v>52</v>
      </c>
      <c r="E2066">
        <v>-99</v>
      </c>
      <c r="F2066" t="s">
        <v>61</v>
      </c>
      <c r="G2066" t="s">
        <v>845</v>
      </c>
      <c r="H2066" t="s">
        <v>48</v>
      </c>
    </row>
    <row r="2067" spans="1:8" x14ac:dyDescent="0.25">
      <c r="A2067" s="61">
        <v>95856</v>
      </c>
      <c r="B2067">
        <v>3431</v>
      </c>
      <c r="C2067">
        <v>9.9508854473612206E-3</v>
      </c>
      <c r="D2067" s="58" t="s">
        <v>52</v>
      </c>
      <c r="E2067">
        <v>-99</v>
      </c>
      <c r="F2067" t="s">
        <v>61</v>
      </c>
      <c r="G2067" t="s">
        <v>845</v>
      </c>
      <c r="H2067" t="s">
        <v>48</v>
      </c>
    </row>
    <row r="2068" spans="1:8" x14ac:dyDescent="0.25">
      <c r="A2068" s="61">
        <v>95856</v>
      </c>
      <c r="B2068">
        <v>3432</v>
      </c>
      <c r="C2068">
        <v>3.8894444754838067E-2</v>
      </c>
      <c r="D2068" s="58" t="s">
        <v>52</v>
      </c>
      <c r="E2068">
        <v>-99</v>
      </c>
      <c r="F2068" t="s">
        <v>61</v>
      </c>
      <c r="G2068" t="s">
        <v>845</v>
      </c>
      <c r="H2068" t="s">
        <v>48</v>
      </c>
    </row>
    <row r="2069" spans="1:8" x14ac:dyDescent="0.25">
      <c r="A2069" s="61">
        <v>95856</v>
      </c>
      <c r="B2069">
        <v>3433</v>
      </c>
      <c r="C2069">
        <v>0.95936195037506877</v>
      </c>
      <c r="D2069" s="58" t="s">
        <v>52</v>
      </c>
      <c r="E2069">
        <v>-99</v>
      </c>
      <c r="F2069" t="s">
        <v>61</v>
      </c>
      <c r="G2069" t="s">
        <v>845</v>
      </c>
      <c r="H2069" t="s">
        <v>48</v>
      </c>
    </row>
    <row r="2070" spans="1:8" x14ac:dyDescent="0.25">
      <c r="A2070" s="61">
        <v>95856</v>
      </c>
      <c r="B2070">
        <v>3020</v>
      </c>
      <c r="C2070">
        <v>0.28308755878966568</v>
      </c>
      <c r="D2070" s="58" t="s">
        <v>52</v>
      </c>
      <c r="E2070">
        <v>-99</v>
      </c>
      <c r="F2070" t="s">
        <v>61</v>
      </c>
      <c r="G2070" t="s">
        <v>845</v>
      </c>
      <c r="H2070" t="s">
        <v>48</v>
      </c>
    </row>
    <row r="2071" spans="1:8" x14ac:dyDescent="0.25">
      <c r="A2071" s="61">
        <v>95856</v>
      </c>
      <c r="B2071">
        <v>2144</v>
      </c>
      <c r="C2071">
        <v>1.5899415783603088</v>
      </c>
      <c r="D2071" s="58" t="s">
        <v>52</v>
      </c>
      <c r="E2071">
        <v>-99</v>
      </c>
      <c r="F2071" t="s">
        <v>61</v>
      </c>
      <c r="G2071" t="s">
        <v>845</v>
      </c>
      <c r="H2071" t="s">
        <v>48</v>
      </c>
    </row>
    <row r="2072" spans="1:8" x14ac:dyDescent="0.25">
      <c r="A2072" s="61">
        <v>95856</v>
      </c>
      <c r="B2072">
        <v>2955</v>
      </c>
      <c r="C2072">
        <v>4.871528783163416E-2</v>
      </c>
      <c r="D2072" s="58" t="s">
        <v>52</v>
      </c>
      <c r="E2072">
        <v>-99</v>
      </c>
      <c r="F2072" t="s">
        <v>61</v>
      </c>
      <c r="G2072" t="s">
        <v>845</v>
      </c>
      <c r="H2072" t="s">
        <v>48</v>
      </c>
    </row>
    <row r="2073" spans="1:8" x14ac:dyDescent="0.25">
      <c r="A2073" s="61">
        <v>95856</v>
      </c>
      <c r="B2073">
        <v>1825</v>
      </c>
      <c r="C2073">
        <v>2.1102276375153252E-2</v>
      </c>
      <c r="D2073" s="58" t="s">
        <v>52</v>
      </c>
      <c r="E2073">
        <v>-99</v>
      </c>
      <c r="F2073" t="s">
        <v>61</v>
      </c>
      <c r="G2073" t="s">
        <v>845</v>
      </c>
      <c r="H2073" t="s">
        <v>48</v>
      </c>
    </row>
    <row r="2074" spans="1:8" x14ac:dyDescent="0.25">
      <c r="A2074" s="61">
        <v>95856</v>
      </c>
      <c r="B2074">
        <v>3434</v>
      </c>
      <c r="C2074">
        <v>0.29311486123612607</v>
      </c>
      <c r="D2074" s="58" t="s">
        <v>52</v>
      </c>
      <c r="E2074">
        <v>-99</v>
      </c>
      <c r="F2074" t="s">
        <v>61</v>
      </c>
      <c r="G2074" t="s">
        <v>845</v>
      </c>
      <c r="H2074" t="s">
        <v>48</v>
      </c>
    </row>
    <row r="2075" spans="1:8" x14ac:dyDescent="0.25">
      <c r="A2075" s="61">
        <v>95856</v>
      </c>
      <c r="B2075">
        <v>1887</v>
      </c>
      <c r="C2075">
        <v>1.2255424804230781E-3</v>
      </c>
      <c r="D2075" s="58" t="s">
        <v>52</v>
      </c>
      <c r="E2075">
        <v>-99</v>
      </c>
      <c r="F2075" t="s">
        <v>61</v>
      </c>
      <c r="G2075" t="s">
        <v>845</v>
      </c>
      <c r="H2075" t="s">
        <v>48</v>
      </c>
    </row>
    <row r="2076" spans="1:8" x14ac:dyDescent="0.25">
      <c r="A2076" s="61">
        <v>95856</v>
      </c>
      <c r="B2076">
        <v>3435</v>
      </c>
      <c r="C2076">
        <v>5.0866047058987836E-3</v>
      </c>
      <c r="D2076" s="58" t="s">
        <v>52</v>
      </c>
      <c r="E2076">
        <v>-99</v>
      </c>
      <c r="F2076" t="s">
        <v>61</v>
      </c>
      <c r="G2076" t="s">
        <v>845</v>
      </c>
      <c r="H2076" t="s">
        <v>48</v>
      </c>
    </row>
    <row r="2077" spans="1:8" x14ac:dyDescent="0.25">
      <c r="A2077" s="61">
        <v>95856</v>
      </c>
      <c r="B2077">
        <v>3370</v>
      </c>
      <c r="C2077">
        <v>1.0326741975917086</v>
      </c>
      <c r="D2077" s="58" t="s">
        <v>52</v>
      </c>
      <c r="E2077">
        <v>-99</v>
      </c>
      <c r="F2077" t="s">
        <v>61</v>
      </c>
      <c r="G2077" t="s">
        <v>845</v>
      </c>
      <c r="H2077" t="s">
        <v>48</v>
      </c>
    </row>
    <row r="2078" spans="1:8" x14ac:dyDescent="0.25">
      <c r="A2078" s="61">
        <v>95856</v>
      </c>
      <c r="B2078">
        <v>717</v>
      </c>
      <c r="C2078">
        <v>0.63128584743302785</v>
      </c>
      <c r="D2078" s="58" t="s">
        <v>52</v>
      </c>
      <c r="E2078">
        <v>-99</v>
      </c>
      <c r="F2078" t="s">
        <v>61</v>
      </c>
      <c r="G2078" t="s">
        <v>845</v>
      </c>
      <c r="H2078" t="s">
        <v>48</v>
      </c>
    </row>
    <row r="2079" spans="1:8" x14ac:dyDescent="0.25">
      <c r="A2079" s="61">
        <v>95856</v>
      </c>
      <c r="B2079">
        <v>3436</v>
      </c>
      <c r="C2079">
        <v>5.2058003567155954E-3</v>
      </c>
      <c r="D2079" s="58" t="s">
        <v>52</v>
      </c>
      <c r="E2079">
        <v>-99</v>
      </c>
      <c r="F2079" t="s">
        <v>61</v>
      </c>
      <c r="G2079" t="s">
        <v>845</v>
      </c>
      <c r="H2079" t="s">
        <v>48</v>
      </c>
    </row>
    <row r="2080" spans="1:8" x14ac:dyDescent="0.25">
      <c r="A2080" s="61">
        <v>95856</v>
      </c>
      <c r="B2080">
        <v>3437</v>
      </c>
      <c r="C2080">
        <v>3.1119610652374504E-2</v>
      </c>
      <c r="D2080" s="58" t="s">
        <v>52</v>
      </c>
      <c r="E2080">
        <v>-99</v>
      </c>
      <c r="F2080" t="s">
        <v>61</v>
      </c>
      <c r="G2080" t="s">
        <v>845</v>
      </c>
      <c r="H2080" t="s">
        <v>48</v>
      </c>
    </row>
    <row r="2081" spans="1:8" x14ac:dyDescent="0.25">
      <c r="A2081" s="61">
        <v>95856</v>
      </c>
      <c r="B2081">
        <v>2692</v>
      </c>
      <c r="C2081">
        <v>4.9436206105249094E-3</v>
      </c>
      <c r="D2081" s="58" t="s">
        <v>52</v>
      </c>
      <c r="E2081">
        <v>-99</v>
      </c>
      <c r="F2081" t="s">
        <v>61</v>
      </c>
      <c r="G2081" t="s">
        <v>845</v>
      </c>
      <c r="H2081" t="s">
        <v>48</v>
      </c>
    </row>
    <row r="2082" spans="1:8" x14ac:dyDescent="0.25">
      <c r="A2082" s="61">
        <v>95856</v>
      </c>
      <c r="B2082">
        <v>663</v>
      </c>
      <c r="C2082">
        <v>1.4310979567749909</v>
      </c>
      <c r="D2082" s="58" t="s">
        <v>52</v>
      </c>
      <c r="E2082">
        <v>-99</v>
      </c>
      <c r="F2082" t="s">
        <v>61</v>
      </c>
      <c r="G2082" t="s">
        <v>845</v>
      </c>
      <c r="H2082" t="s">
        <v>48</v>
      </c>
    </row>
    <row r="2083" spans="1:8" x14ac:dyDescent="0.25">
      <c r="A2083" s="61">
        <v>95856</v>
      </c>
      <c r="B2083">
        <v>3438</v>
      </c>
      <c r="C2083">
        <v>3.2840049082236436E-2</v>
      </c>
      <c r="D2083" s="58" t="s">
        <v>52</v>
      </c>
      <c r="E2083">
        <v>-99</v>
      </c>
      <c r="F2083" t="s">
        <v>61</v>
      </c>
      <c r="G2083" t="s">
        <v>845</v>
      </c>
      <c r="H2083" t="s">
        <v>48</v>
      </c>
    </row>
    <row r="2084" spans="1:8" x14ac:dyDescent="0.25">
      <c r="A2084" s="61">
        <v>95856</v>
      </c>
      <c r="B2084">
        <v>3439</v>
      </c>
      <c r="C2084">
        <v>1.3096180746342338E-2</v>
      </c>
      <c r="D2084" s="58" t="s">
        <v>52</v>
      </c>
      <c r="E2084">
        <v>-99</v>
      </c>
      <c r="F2084" t="s">
        <v>61</v>
      </c>
      <c r="G2084" t="s">
        <v>845</v>
      </c>
      <c r="H2084" t="s">
        <v>48</v>
      </c>
    </row>
    <row r="2085" spans="1:8" x14ac:dyDescent="0.25">
      <c r="A2085" s="61">
        <v>95856</v>
      </c>
      <c r="B2085">
        <v>1670</v>
      </c>
      <c r="C2085">
        <v>1.3720019188689603</v>
      </c>
      <c r="D2085" s="58" t="s">
        <v>52</v>
      </c>
      <c r="E2085">
        <v>-99</v>
      </c>
      <c r="F2085" t="s">
        <v>61</v>
      </c>
      <c r="G2085" t="s">
        <v>845</v>
      </c>
      <c r="H2085" t="s">
        <v>48</v>
      </c>
    </row>
    <row r="2086" spans="1:8" x14ac:dyDescent="0.25">
      <c r="A2086" s="61">
        <v>95856</v>
      </c>
      <c r="B2086">
        <v>2645</v>
      </c>
      <c r="C2086">
        <v>0.49357305511441235</v>
      </c>
      <c r="D2086" s="58" t="s">
        <v>52</v>
      </c>
      <c r="E2086">
        <v>-99</v>
      </c>
      <c r="F2086" t="s">
        <v>61</v>
      </c>
      <c r="G2086" t="s">
        <v>845</v>
      </c>
      <c r="H2086" t="s">
        <v>48</v>
      </c>
    </row>
    <row r="2087" spans="1:8" x14ac:dyDescent="0.25">
      <c r="A2087" s="61">
        <v>95856</v>
      </c>
      <c r="B2087">
        <v>3440</v>
      </c>
      <c r="C2087">
        <v>3.759993436992183E-3</v>
      </c>
      <c r="D2087" s="58" t="s">
        <v>52</v>
      </c>
      <c r="E2087">
        <v>-99</v>
      </c>
      <c r="F2087" t="s">
        <v>61</v>
      </c>
      <c r="G2087" t="s">
        <v>845</v>
      </c>
      <c r="H2087" t="s">
        <v>48</v>
      </c>
    </row>
    <row r="2088" spans="1:8" x14ac:dyDescent="0.25">
      <c r="A2088" s="61">
        <v>95856</v>
      </c>
      <c r="B2088">
        <v>3441</v>
      </c>
      <c r="C2088">
        <v>4.9557006800265424E-2</v>
      </c>
      <c r="D2088" s="58" t="s">
        <v>52</v>
      </c>
      <c r="E2088">
        <v>-99</v>
      </c>
      <c r="F2088" t="s">
        <v>61</v>
      </c>
      <c r="G2088" t="s">
        <v>845</v>
      </c>
      <c r="H2088" t="s">
        <v>48</v>
      </c>
    </row>
    <row r="2089" spans="1:8" x14ac:dyDescent="0.25">
      <c r="A2089" s="61">
        <v>95856</v>
      </c>
      <c r="B2089">
        <v>2105</v>
      </c>
      <c r="C2089">
        <v>1.0284362946414689</v>
      </c>
      <c r="D2089" s="58" t="s">
        <v>52</v>
      </c>
      <c r="E2089">
        <v>-99</v>
      </c>
      <c r="F2089" t="s">
        <v>61</v>
      </c>
      <c r="G2089" t="s">
        <v>845</v>
      </c>
      <c r="H2089" t="s">
        <v>48</v>
      </c>
    </row>
    <row r="2090" spans="1:8" x14ac:dyDescent="0.25">
      <c r="A2090" s="61">
        <v>95856</v>
      </c>
      <c r="B2090">
        <v>387</v>
      </c>
      <c r="C2090">
        <v>4.4947657763292695E-2</v>
      </c>
      <c r="D2090" s="58" t="s">
        <v>52</v>
      </c>
      <c r="E2090">
        <v>-99</v>
      </c>
      <c r="F2090" t="s">
        <v>61</v>
      </c>
      <c r="G2090" t="s">
        <v>845</v>
      </c>
      <c r="H2090" t="s">
        <v>48</v>
      </c>
    </row>
    <row r="2091" spans="1:8" x14ac:dyDescent="0.25">
      <c r="A2091" s="61">
        <v>95856</v>
      </c>
      <c r="B2091">
        <v>3442</v>
      </c>
      <c r="C2091">
        <v>8.8021468661653779E-2</v>
      </c>
      <c r="D2091" s="58" t="s">
        <v>52</v>
      </c>
      <c r="E2091">
        <v>-99</v>
      </c>
      <c r="F2091" t="s">
        <v>61</v>
      </c>
      <c r="G2091" t="s">
        <v>845</v>
      </c>
      <c r="H2091" t="s">
        <v>48</v>
      </c>
    </row>
    <row r="2092" spans="1:8" x14ac:dyDescent="0.25">
      <c r="A2092" s="61">
        <v>95856</v>
      </c>
      <c r="B2092">
        <v>541</v>
      </c>
      <c r="C2092">
        <v>0.43604996052390921</v>
      </c>
      <c r="D2092" s="58" t="s">
        <v>52</v>
      </c>
      <c r="E2092">
        <v>-99</v>
      </c>
      <c r="F2092" t="s">
        <v>61</v>
      </c>
      <c r="G2092" t="s">
        <v>845</v>
      </c>
      <c r="H2092" t="s">
        <v>48</v>
      </c>
    </row>
    <row r="2093" spans="1:8" x14ac:dyDescent="0.25">
      <c r="A2093" s="61">
        <v>95856</v>
      </c>
      <c r="B2093">
        <v>840</v>
      </c>
      <c r="C2093">
        <v>5.3460136389450385E-3</v>
      </c>
      <c r="D2093" s="58" t="s">
        <v>52</v>
      </c>
      <c r="E2093">
        <v>-99</v>
      </c>
      <c r="F2093" t="s">
        <v>61</v>
      </c>
      <c r="G2093" t="s">
        <v>845</v>
      </c>
      <c r="H2093" t="s">
        <v>48</v>
      </c>
    </row>
    <row r="2094" spans="1:8" x14ac:dyDescent="0.25">
      <c r="A2094" s="61">
        <v>95856</v>
      </c>
      <c r="B2094">
        <v>1901</v>
      </c>
      <c r="C2094">
        <v>0.25620898176847984</v>
      </c>
      <c r="D2094" s="58" t="s">
        <v>52</v>
      </c>
      <c r="E2094">
        <v>-99</v>
      </c>
      <c r="F2094" t="s">
        <v>61</v>
      </c>
      <c r="G2094" t="s">
        <v>845</v>
      </c>
      <c r="H2094" t="s">
        <v>48</v>
      </c>
    </row>
    <row r="2095" spans="1:8" x14ac:dyDescent="0.25">
      <c r="A2095" s="61">
        <v>95856</v>
      </c>
      <c r="B2095">
        <v>3030</v>
      </c>
      <c r="C2095">
        <v>0.17113994967383356</v>
      </c>
      <c r="D2095" s="58" t="s">
        <v>52</v>
      </c>
      <c r="E2095">
        <v>-99</v>
      </c>
      <c r="F2095" t="s">
        <v>61</v>
      </c>
      <c r="G2095" t="s">
        <v>845</v>
      </c>
      <c r="H2095" t="s">
        <v>48</v>
      </c>
    </row>
    <row r="2096" spans="1:8" x14ac:dyDescent="0.25">
      <c r="A2096" s="61">
        <v>95856</v>
      </c>
      <c r="B2096">
        <v>992</v>
      </c>
      <c r="C2096">
        <v>0.11803038872796204</v>
      </c>
      <c r="D2096" s="58" t="s">
        <v>52</v>
      </c>
      <c r="E2096">
        <v>-99</v>
      </c>
      <c r="F2096" t="s">
        <v>61</v>
      </c>
      <c r="G2096" t="s">
        <v>845</v>
      </c>
      <c r="H2096" t="s">
        <v>48</v>
      </c>
    </row>
    <row r="2097" spans="1:8" x14ac:dyDescent="0.25">
      <c r="A2097" s="61">
        <v>95856</v>
      </c>
      <c r="B2097">
        <v>698</v>
      </c>
      <c r="C2097">
        <v>0.26359218508626109</v>
      </c>
      <c r="D2097" s="58" t="s">
        <v>52</v>
      </c>
      <c r="E2097">
        <v>-99</v>
      </c>
      <c r="F2097" t="s">
        <v>61</v>
      </c>
      <c r="G2097" t="s">
        <v>845</v>
      </c>
      <c r="H2097" t="s">
        <v>48</v>
      </c>
    </row>
    <row r="2098" spans="1:8" x14ac:dyDescent="0.25">
      <c r="A2098" s="61">
        <v>95856</v>
      </c>
      <c r="B2098">
        <v>3443</v>
      </c>
      <c r="C2098">
        <v>7.5088698310024436E-3</v>
      </c>
      <c r="D2098" s="58" t="s">
        <v>52</v>
      </c>
      <c r="E2098">
        <v>-99</v>
      </c>
      <c r="F2098" t="s">
        <v>61</v>
      </c>
      <c r="G2098" t="s">
        <v>845</v>
      </c>
      <c r="H2098" t="s">
        <v>48</v>
      </c>
    </row>
    <row r="2099" spans="1:8" x14ac:dyDescent="0.25">
      <c r="A2099" s="61">
        <v>95856</v>
      </c>
      <c r="B2099">
        <v>301</v>
      </c>
      <c r="C2099">
        <v>0.32316128865109672</v>
      </c>
      <c r="D2099" s="58" t="s">
        <v>52</v>
      </c>
      <c r="E2099">
        <v>-99</v>
      </c>
      <c r="F2099" t="s">
        <v>61</v>
      </c>
      <c r="G2099" t="s">
        <v>845</v>
      </c>
      <c r="H2099" t="s">
        <v>48</v>
      </c>
    </row>
    <row r="2100" spans="1:8" x14ac:dyDescent="0.25">
      <c r="A2100" s="61">
        <v>95856</v>
      </c>
      <c r="B2100">
        <v>507</v>
      </c>
      <c r="C2100">
        <v>0.24320981327259675</v>
      </c>
      <c r="D2100" s="58" t="s">
        <v>52</v>
      </c>
      <c r="E2100">
        <v>-99</v>
      </c>
      <c r="F2100" t="s">
        <v>61</v>
      </c>
      <c r="G2100" t="s">
        <v>845</v>
      </c>
      <c r="H2100" t="s">
        <v>48</v>
      </c>
    </row>
    <row r="2101" spans="1:8" x14ac:dyDescent="0.25">
      <c r="A2101" s="61">
        <v>95856</v>
      </c>
      <c r="B2101">
        <v>3359</v>
      </c>
      <c r="C2101">
        <v>7.6270179792890429E-3</v>
      </c>
      <c r="D2101" s="58" t="s">
        <v>52</v>
      </c>
      <c r="E2101">
        <v>-99</v>
      </c>
      <c r="F2101" t="s">
        <v>61</v>
      </c>
      <c r="G2101" t="s">
        <v>845</v>
      </c>
      <c r="H2101" t="s">
        <v>48</v>
      </c>
    </row>
    <row r="2102" spans="1:8" x14ac:dyDescent="0.25">
      <c r="A2102" s="61">
        <v>95856</v>
      </c>
      <c r="B2102">
        <v>3444</v>
      </c>
      <c r="C2102">
        <v>1.4939734513908329E-2</v>
      </c>
      <c r="D2102" s="58" t="s">
        <v>52</v>
      </c>
      <c r="E2102">
        <v>-99</v>
      </c>
      <c r="F2102" t="s">
        <v>61</v>
      </c>
      <c r="G2102" t="s">
        <v>845</v>
      </c>
      <c r="H2102" t="s">
        <v>48</v>
      </c>
    </row>
    <row r="2103" spans="1:8" x14ac:dyDescent="0.25">
      <c r="A2103" s="61">
        <v>95856</v>
      </c>
      <c r="B2103">
        <v>3445</v>
      </c>
      <c r="C2103">
        <v>9.1058381239162191E-3</v>
      </c>
      <c r="D2103" s="58" t="s">
        <v>52</v>
      </c>
      <c r="E2103">
        <v>-99</v>
      </c>
      <c r="F2103" t="s">
        <v>61</v>
      </c>
      <c r="G2103" t="s">
        <v>845</v>
      </c>
      <c r="H2103" t="s">
        <v>48</v>
      </c>
    </row>
    <row r="2104" spans="1:8" x14ac:dyDescent="0.25">
      <c r="A2104" s="61">
        <v>95856</v>
      </c>
      <c r="B2104">
        <v>3446</v>
      </c>
      <c r="C2104">
        <v>0.88324906491373101</v>
      </c>
      <c r="D2104" s="58" t="s">
        <v>52</v>
      </c>
      <c r="E2104">
        <v>-99</v>
      </c>
      <c r="F2104" t="s">
        <v>61</v>
      </c>
      <c r="G2104" t="s">
        <v>845</v>
      </c>
      <c r="H2104" t="s">
        <v>48</v>
      </c>
    </row>
    <row r="2105" spans="1:8" x14ac:dyDescent="0.25">
      <c r="A2105" s="61">
        <v>95856</v>
      </c>
      <c r="B2105">
        <v>618</v>
      </c>
      <c r="C2105">
        <v>0.87763647877604944</v>
      </c>
      <c r="D2105" s="58" t="s">
        <v>52</v>
      </c>
      <c r="E2105">
        <v>-99</v>
      </c>
      <c r="F2105" t="s">
        <v>61</v>
      </c>
      <c r="G2105" t="s">
        <v>845</v>
      </c>
      <c r="H2105" t="s">
        <v>48</v>
      </c>
    </row>
    <row r="2106" spans="1:8" x14ac:dyDescent="0.25">
      <c r="A2106" s="61">
        <v>95856</v>
      </c>
      <c r="B2106">
        <v>3447</v>
      </c>
      <c r="C2106">
        <v>1.6377330365411051</v>
      </c>
      <c r="D2106" s="58" t="s">
        <v>52</v>
      </c>
      <c r="E2106">
        <v>-99</v>
      </c>
      <c r="F2106" t="s">
        <v>61</v>
      </c>
      <c r="G2106" t="s">
        <v>845</v>
      </c>
      <c r="H2106" t="s">
        <v>48</v>
      </c>
    </row>
    <row r="2107" spans="1:8" x14ac:dyDescent="0.25">
      <c r="A2107" s="61">
        <v>95856</v>
      </c>
      <c r="B2107">
        <v>3448</v>
      </c>
      <c r="C2107">
        <v>1.5891137134573997E-2</v>
      </c>
      <c r="D2107" s="58" t="s">
        <v>52</v>
      </c>
      <c r="E2107">
        <v>-99</v>
      </c>
      <c r="F2107" t="s">
        <v>61</v>
      </c>
      <c r="G2107" t="s">
        <v>845</v>
      </c>
      <c r="H2107" t="s">
        <v>48</v>
      </c>
    </row>
    <row r="2108" spans="1:8" x14ac:dyDescent="0.25">
      <c r="A2108" s="61">
        <v>95856</v>
      </c>
      <c r="B2108">
        <v>3449</v>
      </c>
      <c r="C2108">
        <v>0.19317467225289608</v>
      </c>
      <c r="D2108" s="58" t="s">
        <v>52</v>
      </c>
      <c r="E2108">
        <v>-99</v>
      </c>
      <c r="F2108" t="s">
        <v>61</v>
      </c>
      <c r="G2108" t="s">
        <v>845</v>
      </c>
      <c r="H2108" t="s">
        <v>48</v>
      </c>
    </row>
    <row r="2109" spans="1:8" x14ac:dyDescent="0.25">
      <c r="A2109" s="61">
        <v>95856</v>
      </c>
      <c r="B2109">
        <v>3450</v>
      </c>
      <c r="C2109">
        <v>0.49818206624734301</v>
      </c>
      <c r="D2109" s="58" t="s">
        <v>52</v>
      </c>
      <c r="E2109">
        <v>-99</v>
      </c>
      <c r="F2109" t="s">
        <v>61</v>
      </c>
      <c r="G2109" t="s">
        <v>845</v>
      </c>
      <c r="H2109" t="s">
        <v>48</v>
      </c>
    </row>
    <row r="2110" spans="1:8" x14ac:dyDescent="0.25">
      <c r="A2110" s="61">
        <v>95856</v>
      </c>
      <c r="B2110">
        <v>3451</v>
      </c>
      <c r="C2110">
        <v>1.737688431206225E-2</v>
      </c>
      <c r="D2110" s="58" t="s">
        <v>52</v>
      </c>
      <c r="E2110">
        <v>-99</v>
      </c>
      <c r="F2110" t="s">
        <v>61</v>
      </c>
      <c r="G2110" t="s">
        <v>845</v>
      </c>
      <c r="H2110" t="s">
        <v>48</v>
      </c>
    </row>
    <row r="2111" spans="1:8" x14ac:dyDescent="0.25">
      <c r="A2111" s="61">
        <v>95856</v>
      </c>
      <c r="B2111">
        <v>3452</v>
      </c>
      <c r="C2111">
        <v>3.6600752117716831E-3</v>
      </c>
      <c r="D2111" s="58" t="s">
        <v>52</v>
      </c>
      <c r="E2111">
        <v>-99</v>
      </c>
      <c r="F2111" t="s">
        <v>61</v>
      </c>
      <c r="G2111" t="s">
        <v>845</v>
      </c>
      <c r="H2111" t="s">
        <v>48</v>
      </c>
    </row>
    <row r="2112" spans="1:8" x14ac:dyDescent="0.25">
      <c r="A2112" s="61">
        <v>95856</v>
      </c>
      <c r="B2112">
        <v>3402</v>
      </c>
      <c r="C2112">
        <v>0.19577944948820716</v>
      </c>
      <c r="D2112" s="58" t="s">
        <v>52</v>
      </c>
      <c r="E2112">
        <v>-99</v>
      </c>
      <c r="F2112" t="s">
        <v>61</v>
      </c>
      <c r="G2112" t="s">
        <v>845</v>
      </c>
      <c r="H2112" t="s">
        <v>48</v>
      </c>
    </row>
    <row r="2113" spans="1:8" x14ac:dyDescent="0.25">
      <c r="A2113" s="61">
        <v>95856</v>
      </c>
      <c r="B2113">
        <v>3453</v>
      </c>
      <c r="C2113">
        <v>0.4813240335917775</v>
      </c>
      <c r="D2113" s="58" t="s">
        <v>52</v>
      </c>
      <c r="E2113">
        <v>-99</v>
      </c>
      <c r="F2113" t="s">
        <v>61</v>
      </c>
      <c r="G2113" t="s">
        <v>845</v>
      </c>
      <c r="H2113" t="s">
        <v>48</v>
      </c>
    </row>
    <row r="2114" spans="1:8" x14ac:dyDescent="0.25">
      <c r="A2114" s="61">
        <v>95856</v>
      </c>
      <c r="B2114">
        <v>3454</v>
      </c>
      <c r="C2114">
        <v>7.1518235250192144E-2</v>
      </c>
      <c r="D2114" s="58" t="s">
        <v>52</v>
      </c>
      <c r="E2114">
        <v>-99</v>
      </c>
      <c r="F2114" t="s">
        <v>61</v>
      </c>
      <c r="G2114" t="s">
        <v>845</v>
      </c>
      <c r="H2114" t="s">
        <v>48</v>
      </c>
    </row>
    <row r="2115" spans="1:8" x14ac:dyDescent="0.25">
      <c r="A2115" s="61">
        <v>95856</v>
      </c>
      <c r="B2115">
        <v>1018</v>
      </c>
      <c r="C2115">
        <v>1.6316930017902884E-2</v>
      </c>
      <c r="D2115" s="58" t="s">
        <v>52</v>
      </c>
      <c r="E2115">
        <v>-99</v>
      </c>
      <c r="F2115" t="s">
        <v>61</v>
      </c>
      <c r="G2115" t="s">
        <v>845</v>
      </c>
      <c r="H2115" t="s">
        <v>48</v>
      </c>
    </row>
    <row r="2116" spans="1:8" x14ac:dyDescent="0.25">
      <c r="A2116" s="61">
        <v>95856</v>
      </c>
      <c r="B2116">
        <v>3455</v>
      </c>
      <c r="C2116">
        <v>0.43651964714229441</v>
      </c>
      <c r="D2116" s="58" t="s">
        <v>52</v>
      </c>
      <c r="E2116">
        <v>-99</v>
      </c>
      <c r="F2116" t="s">
        <v>61</v>
      </c>
      <c r="G2116" t="s">
        <v>845</v>
      </c>
      <c r="H2116" t="s">
        <v>48</v>
      </c>
    </row>
    <row r="2117" spans="1:8" x14ac:dyDescent="0.25">
      <c r="A2117" s="61">
        <v>95856</v>
      </c>
      <c r="B2117">
        <v>486</v>
      </c>
      <c r="C2117">
        <v>0.12816514465977957</v>
      </c>
      <c r="D2117" s="58" t="s">
        <v>52</v>
      </c>
      <c r="E2117">
        <v>-99</v>
      </c>
      <c r="F2117" t="s">
        <v>61</v>
      </c>
      <c r="G2117" t="s">
        <v>845</v>
      </c>
      <c r="H2117" t="s">
        <v>48</v>
      </c>
    </row>
    <row r="2118" spans="1:8" x14ac:dyDescent="0.25">
      <c r="A2118" s="61">
        <v>95856</v>
      </c>
      <c r="B2118">
        <v>3456</v>
      </c>
      <c r="C2118">
        <v>6.0986104164978223E-3</v>
      </c>
      <c r="D2118" s="58" t="s">
        <v>52</v>
      </c>
      <c r="E2118">
        <v>-99</v>
      </c>
      <c r="F2118" t="s">
        <v>61</v>
      </c>
      <c r="G2118" t="s">
        <v>845</v>
      </c>
      <c r="H2118" t="s">
        <v>48</v>
      </c>
    </row>
    <row r="2119" spans="1:8" x14ac:dyDescent="0.25">
      <c r="A2119" s="61">
        <v>95856</v>
      </c>
      <c r="B2119">
        <v>3457</v>
      </c>
      <c r="C2119">
        <v>9.5111878127038807E-3</v>
      </c>
      <c r="D2119" s="58" t="s">
        <v>52</v>
      </c>
      <c r="E2119">
        <v>-99</v>
      </c>
      <c r="F2119" t="s">
        <v>61</v>
      </c>
      <c r="G2119" t="s">
        <v>845</v>
      </c>
      <c r="H2119" t="s">
        <v>48</v>
      </c>
    </row>
    <row r="2120" spans="1:8" x14ac:dyDescent="0.25">
      <c r="A2120" s="61">
        <v>95856</v>
      </c>
      <c r="B2120">
        <v>3458</v>
      </c>
      <c r="C2120">
        <v>2.367338823075955E-2</v>
      </c>
      <c r="D2120" s="58" t="s">
        <v>52</v>
      </c>
      <c r="E2120">
        <v>-99</v>
      </c>
      <c r="F2120" t="s">
        <v>61</v>
      </c>
      <c r="G2120" t="s">
        <v>845</v>
      </c>
      <c r="H2120" t="s">
        <v>48</v>
      </c>
    </row>
    <row r="2121" spans="1:8" x14ac:dyDescent="0.25">
      <c r="A2121" s="61">
        <v>95856</v>
      </c>
      <c r="B2121">
        <v>3459</v>
      </c>
      <c r="C2121">
        <v>0.14558849077761737</v>
      </c>
      <c r="D2121" s="58" t="s">
        <v>52</v>
      </c>
      <c r="E2121">
        <v>-99</v>
      </c>
      <c r="F2121" t="s">
        <v>61</v>
      </c>
      <c r="G2121" t="s">
        <v>845</v>
      </c>
      <c r="H2121" t="s">
        <v>48</v>
      </c>
    </row>
    <row r="2122" spans="1:8" x14ac:dyDescent="0.25">
      <c r="A2122" s="61">
        <v>95856</v>
      </c>
      <c r="B2122">
        <v>485</v>
      </c>
      <c r="C2122">
        <v>7.7607772943162151E-2</v>
      </c>
      <c r="D2122" s="58" t="s">
        <v>52</v>
      </c>
      <c r="E2122">
        <v>-99</v>
      </c>
      <c r="F2122" t="s">
        <v>61</v>
      </c>
      <c r="G2122" t="s">
        <v>845</v>
      </c>
      <c r="H2122" t="s">
        <v>48</v>
      </c>
    </row>
    <row r="2123" spans="1:8" x14ac:dyDescent="0.25">
      <c r="A2123" s="61">
        <v>95856</v>
      </c>
      <c r="B2123">
        <v>3460</v>
      </c>
      <c r="C2123">
        <v>2.3658013596848382E-3</v>
      </c>
      <c r="D2123" s="58" t="s">
        <v>52</v>
      </c>
      <c r="E2123">
        <v>-99</v>
      </c>
      <c r="F2123" t="s">
        <v>61</v>
      </c>
      <c r="G2123" t="s">
        <v>845</v>
      </c>
      <c r="H2123" t="s">
        <v>48</v>
      </c>
    </row>
    <row r="2124" spans="1:8" x14ac:dyDescent="0.25">
      <c r="A2124" s="61">
        <v>95856</v>
      </c>
      <c r="B2124">
        <v>716</v>
      </c>
      <c r="C2124">
        <v>0.21953456656960615</v>
      </c>
      <c r="D2124" s="58" t="s">
        <v>52</v>
      </c>
      <c r="E2124">
        <v>-99</v>
      </c>
      <c r="F2124" t="s">
        <v>61</v>
      </c>
      <c r="G2124" t="s">
        <v>845</v>
      </c>
      <c r="H2124" t="s">
        <v>48</v>
      </c>
    </row>
    <row r="2125" spans="1:8" x14ac:dyDescent="0.25">
      <c r="A2125" s="61">
        <v>95856</v>
      </c>
      <c r="B2125">
        <v>326</v>
      </c>
      <c r="C2125">
        <v>6.9734270860433503E-2</v>
      </c>
      <c r="D2125" s="58" t="s">
        <v>52</v>
      </c>
      <c r="E2125">
        <v>-99</v>
      </c>
      <c r="F2125" t="s">
        <v>61</v>
      </c>
      <c r="G2125" t="s">
        <v>845</v>
      </c>
      <c r="H2125" t="s">
        <v>48</v>
      </c>
    </row>
    <row r="2126" spans="1:8" x14ac:dyDescent="0.25">
      <c r="A2126" s="61">
        <v>95856</v>
      </c>
      <c r="B2126">
        <v>1762</v>
      </c>
      <c r="C2126">
        <v>0.20243324300379797</v>
      </c>
      <c r="D2126" s="58" t="s">
        <v>52</v>
      </c>
      <c r="E2126">
        <v>-99</v>
      </c>
      <c r="F2126" t="s">
        <v>61</v>
      </c>
      <c r="G2126" t="s">
        <v>845</v>
      </c>
      <c r="H2126" t="s">
        <v>48</v>
      </c>
    </row>
    <row r="2127" spans="1:8" x14ac:dyDescent="0.25">
      <c r="A2127" s="61">
        <v>95856</v>
      </c>
      <c r="B2127">
        <v>3461</v>
      </c>
      <c r="C2127">
        <v>0.22222259322374577</v>
      </c>
      <c r="D2127" s="58" t="s">
        <v>52</v>
      </c>
      <c r="E2127">
        <v>-99</v>
      </c>
      <c r="F2127" t="s">
        <v>61</v>
      </c>
      <c r="G2127" t="s">
        <v>845</v>
      </c>
      <c r="H2127" t="s">
        <v>48</v>
      </c>
    </row>
    <row r="2128" spans="1:8" x14ac:dyDescent="0.25">
      <c r="A2128" s="61">
        <v>95856</v>
      </c>
      <c r="B2128">
        <v>2206</v>
      </c>
      <c r="C2128">
        <v>2.0309215588570524E-2</v>
      </c>
      <c r="D2128" s="58" t="s">
        <v>52</v>
      </c>
      <c r="E2128">
        <v>-99</v>
      </c>
      <c r="F2128" t="s">
        <v>61</v>
      </c>
      <c r="G2128" t="s">
        <v>845</v>
      </c>
      <c r="H2128" t="s">
        <v>48</v>
      </c>
    </row>
    <row r="2129" spans="1:8" x14ac:dyDescent="0.25">
      <c r="A2129" s="61">
        <v>95856</v>
      </c>
      <c r="B2129">
        <v>3462</v>
      </c>
      <c r="C2129">
        <v>0.16327337462396599</v>
      </c>
      <c r="D2129" s="58" t="s">
        <v>52</v>
      </c>
      <c r="E2129">
        <v>-99</v>
      </c>
      <c r="F2129" t="s">
        <v>61</v>
      </c>
      <c r="G2129" t="s">
        <v>845</v>
      </c>
      <c r="H2129" t="s">
        <v>48</v>
      </c>
    </row>
    <row r="2130" spans="1:8" x14ac:dyDescent="0.25">
      <c r="A2130" s="61">
        <v>95856</v>
      </c>
      <c r="B2130">
        <v>947</v>
      </c>
      <c r="C2130">
        <v>0.70195171973726578</v>
      </c>
      <c r="D2130" s="58" t="s">
        <v>52</v>
      </c>
      <c r="E2130">
        <v>-99</v>
      </c>
      <c r="F2130" t="s">
        <v>61</v>
      </c>
      <c r="G2130" t="s">
        <v>845</v>
      </c>
      <c r="H2130" t="s">
        <v>48</v>
      </c>
    </row>
    <row r="2131" spans="1:8" x14ac:dyDescent="0.25">
      <c r="A2131" s="61">
        <v>95856</v>
      </c>
      <c r="B2131">
        <v>3369</v>
      </c>
      <c r="C2131">
        <v>1.64975850243907</v>
      </c>
      <c r="D2131" s="58" t="s">
        <v>52</v>
      </c>
      <c r="E2131">
        <v>-99</v>
      </c>
      <c r="F2131" t="s">
        <v>61</v>
      </c>
      <c r="G2131" t="s">
        <v>845</v>
      </c>
      <c r="H2131" t="s">
        <v>48</v>
      </c>
    </row>
    <row r="2132" spans="1:8" x14ac:dyDescent="0.25">
      <c r="A2132" s="61">
        <v>95856</v>
      </c>
      <c r="B2132">
        <v>3358</v>
      </c>
      <c r="C2132">
        <v>2.259659279914672E-2</v>
      </c>
      <c r="D2132" s="58" t="s">
        <v>52</v>
      </c>
      <c r="E2132">
        <v>-99</v>
      </c>
      <c r="F2132" t="s">
        <v>61</v>
      </c>
      <c r="G2132" t="s">
        <v>845</v>
      </c>
      <c r="H2132" t="s">
        <v>48</v>
      </c>
    </row>
    <row r="2133" spans="1:8" x14ac:dyDescent="0.25">
      <c r="A2133" s="61">
        <v>95856</v>
      </c>
      <c r="B2133">
        <v>3463</v>
      </c>
      <c r="C2133">
        <v>5.5438733507403161E-4</v>
      </c>
      <c r="D2133" s="58" t="s">
        <v>52</v>
      </c>
      <c r="E2133">
        <v>-99</v>
      </c>
      <c r="F2133" t="s">
        <v>61</v>
      </c>
      <c r="G2133" t="s">
        <v>845</v>
      </c>
      <c r="H2133" t="s">
        <v>48</v>
      </c>
    </row>
    <row r="2134" spans="1:8" x14ac:dyDescent="0.25">
      <c r="A2134" s="61">
        <v>95856</v>
      </c>
      <c r="B2134">
        <v>3464</v>
      </c>
      <c r="C2134">
        <v>2.0283196977336237E-3</v>
      </c>
      <c r="D2134" s="58" t="s">
        <v>52</v>
      </c>
      <c r="E2134">
        <v>-99</v>
      </c>
      <c r="F2134" t="s">
        <v>61</v>
      </c>
      <c r="G2134" t="s">
        <v>845</v>
      </c>
      <c r="H2134" t="s">
        <v>48</v>
      </c>
    </row>
    <row r="2135" spans="1:8" x14ac:dyDescent="0.25">
      <c r="A2135" s="61">
        <v>95856</v>
      </c>
      <c r="B2135">
        <v>1820</v>
      </c>
      <c r="C2135">
        <v>0.40040953169356697</v>
      </c>
      <c r="D2135" s="58" t="s">
        <v>52</v>
      </c>
      <c r="E2135">
        <v>-99</v>
      </c>
      <c r="F2135" t="s">
        <v>61</v>
      </c>
      <c r="G2135" t="s">
        <v>845</v>
      </c>
      <c r="H2135" t="s">
        <v>48</v>
      </c>
    </row>
    <row r="2136" spans="1:8" x14ac:dyDescent="0.25">
      <c r="A2136" s="61">
        <v>95856</v>
      </c>
      <c r="B2136">
        <v>3465</v>
      </c>
      <c r="C2136">
        <v>0.2833376077807484</v>
      </c>
      <c r="D2136" s="58" t="s">
        <v>52</v>
      </c>
      <c r="E2136">
        <v>-99</v>
      </c>
      <c r="F2136" t="s">
        <v>61</v>
      </c>
      <c r="G2136" t="s">
        <v>845</v>
      </c>
      <c r="H2136" t="s">
        <v>48</v>
      </c>
    </row>
    <row r="2137" spans="1:8" x14ac:dyDescent="0.25">
      <c r="A2137" s="61">
        <v>95856</v>
      </c>
      <c r="B2137">
        <v>611</v>
      </c>
      <c r="C2137">
        <v>0.818721219532491</v>
      </c>
      <c r="D2137" s="58" t="s">
        <v>52</v>
      </c>
      <c r="E2137">
        <v>-99</v>
      </c>
      <c r="F2137" t="s">
        <v>61</v>
      </c>
      <c r="G2137" t="s">
        <v>845</v>
      </c>
      <c r="H2137" t="s">
        <v>48</v>
      </c>
    </row>
    <row r="2138" spans="1:8" x14ac:dyDescent="0.25">
      <c r="A2138" s="61">
        <v>95856</v>
      </c>
      <c r="B2138">
        <v>410</v>
      </c>
      <c r="C2138">
        <v>7.4804858914741326E-2</v>
      </c>
      <c r="D2138" s="58" t="s">
        <v>52</v>
      </c>
      <c r="E2138">
        <v>-99</v>
      </c>
      <c r="F2138" t="s">
        <v>61</v>
      </c>
      <c r="G2138" t="s">
        <v>845</v>
      </c>
      <c r="H2138" t="s">
        <v>48</v>
      </c>
    </row>
    <row r="2139" spans="1:8" x14ac:dyDescent="0.25">
      <c r="A2139" s="61">
        <v>95856</v>
      </c>
      <c r="B2139">
        <v>3466</v>
      </c>
      <c r="C2139">
        <v>7.4534535681138325E-3</v>
      </c>
      <c r="D2139" s="58" t="s">
        <v>52</v>
      </c>
      <c r="E2139">
        <v>-99</v>
      </c>
      <c r="F2139" t="s">
        <v>61</v>
      </c>
      <c r="G2139" t="s">
        <v>845</v>
      </c>
      <c r="H2139" t="s">
        <v>48</v>
      </c>
    </row>
    <row r="2140" spans="1:8" x14ac:dyDescent="0.25">
      <c r="A2140" s="61">
        <v>95856</v>
      </c>
      <c r="B2140">
        <v>3033</v>
      </c>
      <c r="C2140">
        <v>0.15896222590406156</v>
      </c>
      <c r="D2140" s="58" t="s">
        <v>52</v>
      </c>
      <c r="E2140">
        <v>-99</v>
      </c>
      <c r="F2140" t="s">
        <v>61</v>
      </c>
      <c r="G2140" t="s">
        <v>845</v>
      </c>
      <c r="H2140" t="s">
        <v>48</v>
      </c>
    </row>
    <row r="2141" spans="1:8" x14ac:dyDescent="0.25">
      <c r="A2141" s="61">
        <v>95856</v>
      </c>
      <c r="B2141">
        <v>547</v>
      </c>
      <c r="C2141">
        <v>4.3423541581834924E-2</v>
      </c>
      <c r="D2141" s="58" t="s">
        <v>52</v>
      </c>
      <c r="E2141">
        <v>-99</v>
      </c>
      <c r="F2141" t="s">
        <v>61</v>
      </c>
      <c r="G2141" t="s">
        <v>845</v>
      </c>
      <c r="H2141" t="s">
        <v>48</v>
      </c>
    </row>
    <row r="2142" spans="1:8" x14ac:dyDescent="0.25">
      <c r="A2142" s="61">
        <v>95856</v>
      </c>
      <c r="B2142">
        <v>3467</v>
      </c>
      <c r="C2142">
        <v>7.8511666255522097E-2</v>
      </c>
      <c r="D2142" s="58" t="s">
        <v>52</v>
      </c>
      <c r="E2142">
        <v>-99</v>
      </c>
      <c r="F2142" t="s">
        <v>61</v>
      </c>
      <c r="G2142" t="s">
        <v>845</v>
      </c>
      <c r="H2142" t="s">
        <v>48</v>
      </c>
    </row>
    <row r="2143" spans="1:8" x14ac:dyDescent="0.25">
      <c r="A2143" s="61">
        <v>95856</v>
      </c>
      <c r="B2143">
        <v>315</v>
      </c>
      <c r="C2143">
        <v>5.0916394761246382E-2</v>
      </c>
      <c r="D2143" s="58" t="s">
        <v>52</v>
      </c>
      <c r="E2143">
        <v>-99</v>
      </c>
      <c r="F2143" t="s">
        <v>61</v>
      </c>
      <c r="G2143" t="s">
        <v>845</v>
      </c>
      <c r="H2143" t="s">
        <v>48</v>
      </c>
    </row>
    <row r="2144" spans="1:8" x14ac:dyDescent="0.25">
      <c r="A2144" s="61">
        <v>95856</v>
      </c>
      <c r="B2144">
        <v>2499</v>
      </c>
      <c r="C2144">
        <v>0.18501091059808625</v>
      </c>
      <c r="D2144" s="58" t="s">
        <v>52</v>
      </c>
      <c r="E2144">
        <v>-99</v>
      </c>
      <c r="F2144" t="s">
        <v>61</v>
      </c>
      <c r="G2144" t="s">
        <v>845</v>
      </c>
      <c r="H2144" t="s">
        <v>48</v>
      </c>
    </row>
    <row r="2145" spans="1:8" x14ac:dyDescent="0.25">
      <c r="A2145" s="61">
        <v>95856</v>
      </c>
      <c r="B2145">
        <v>588</v>
      </c>
      <c r="C2145">
        <v>0.38275742453929262</v>
      </c>
      <c r="D2145" s="58" t="s">
        <v>52</v>
      </c>
      <c r="E2145">
        <v>-99</v>
      </c>
      <c r="F2145" t="s">
        <v>61</v>
      </c>
      <c r="G2145" t="s">
        <v>845</v>
      </c>
      <c r="H2145" t="s">
        <v>48</v>
      </c>
    </row>
    <row r="2146" spans="1:8" x14ac:dyDescent="0.25">
      <c r="A2146" s="61">
        <v>95856</v>
      </c>
      <c r="B2146">
        <v>3468</v>
      </c>
      <c r="C2146">
        <v>9.4905756661416533E-3</v>
      </c>
      <c r="D2146" s="58" t="s">
        <v>52</v>
      </c>
      <c r="E2146">
        <v>-99</v>
      </c>
      <c r="F2146" t="s">
        <v>61</v>
      </c>
      <c r="G2146" t="s">
        <v>845</v>
      </c>
      <c r="H2146" t="s">
        <v>48</v>
      </c>
    </row>
    <row r="2147" spans="1:8" x14ac:dyDescent="0.25">
      <c r="A2147" s="61">
        <v>95856</v>
      </c>
      <c r="B2147">
        <v>646</v>
      </c>
      <c r="C2147">
        <v>0.36873102775571825</v>
      </c>
      <c r="D2147" s="58" t="s">
        <v>52</v>
      </c>
      <c r="E2147">
        <v>-99</v>
      </c>
      <c r="F2147" t="s">
        <v>61</v>
      </c>
      <c r="G2147" t="s">
        <v>845</v>
      </c>
      <c r="H2147" t="s">
        <v>48</v>
      </c>
    </row>
    <row r="2148" spans="1:8" x14ac:dyDescent="0.25">
      <c r="A2148" s="61">
        <v>95856</v>
      </c>
      <c r="B2148">
        <v>556</v>
      </c>
      <c r="C2148">
        <v>0.12391752189977183</v>
      </c>
      <c r="D2148" s="58" t="s">
        <v>52</v>
      </c>
      <c r="E2148">
        <v>-99</v>
      </c>
      <c r="F2148" t="s">
        <v>61</v>
      </c>
      <c r="G2148" t="s">
        <v>845</v>
      </c>
      <c r="H2148" t="s">
        <v>48</v>
      </c>
    </row>
    <row r="2149" spans="1:8" x14ac:dyDescent="0.25">
      <c r="A2149" s="61">
        <v>95856</v>
      </c>
      <c r="B2149">
        <v>955</v>
      </c>
      <c r="C2149">
        <v>0.13248186879637711</v>
      </c>
      <c r="D2149" s="58" t="s">
        <v>52</v>
      </c>
      <c r="E2149">
        <v>-99</v>
      </c>
      <c r="F2149" t="s">
        <v>61</v>
      </c>
      <c r="G2149" t="s">
        <v>845</v>
      </c>
      <c r="H2149" t="s">
        <v>48</v>
      </c>
    </row>
    <row r="2150" spans="1:8" x14ac:dyDescent="0.25">
      <c r="A2150" s="61">
        <v>95856</v>
      </c>
      <c r="B2150">
        <v>3469</v>
      </c>
      <c r="C2150">
        <v>9.2519140412744269E-2</v>
      </c>
      <c r="D2150" s="58" t="s">
        <v>52</v>
      </c>
      <c r="E2150">
        <v>-99</v>
      </c>
      <c r="F2150" t="s">
        <v>61</v>
      </c>
      <c r="G2150" t="s">
        <v>845</v>
      </c>
      <c r="H2150" t="s">
        <v>48</v>
      </c>
    </row>
    <row r="2151" spans="1:8" x14ac:dyDescent="0.25">
      <c r="A2151" s="61">
        <v>95856</v>
      </c>
      <c r="B2151">
        <v>3470</v>
      </c>
      <c r="C2151">
        <v>2.7282034447338267E-2</v>
      </c>
      <c r="D2151" s="58" t="s">
        <v>52</v>
      </c>
      <c r="E2151">
        <v>-99</v>
      </c>
      <c r="F2151" t="s">
        <v>61</v>
      </c>
      <c r="G2151" t="s">
        <v>845</v>
      </c>
      <c r="H2151" t="s">
        <v>48</v>
      </c>
    </row>
    <row r="2152" spans="1:8" x14ac:dyDescent="0.25">
      <c r="A2152" s="61">
        <v>95856</v>
      </c>
      <c r="B2152">
        <v>3471</v>
      </c>
      <c r="C2152">
        <v>9.2159441560031322E-2</v>
      </c>
      <c r="D2152" s="58" t="s">
        <v>52</v>
      </c>
      <c r="E2152">
        <v>-99</v>
      </c>
      <c r="F2152" t="s">
        <v>61</v>
      </c>
      <c r="G2152" t="s">
        <v>845</v>
      </c>
      <c r="H2152" t="s">
        <v>48</v>
      </c>
    </row>
    <row r="2153" spans="1:8" x14ac:dyDescent="0.25">
      <c r="A2153" s="61">
        <v>95856</v>
      </c>
      <c r="B2153">
        <v>3077</v>
      </c>
      <c r="C2153">
        <v>3.6053516521691802E-2</v>
      </c>
      <c r="D2153" s="58" t="s">
        <v>52</v>
      </c>
      <c r="E2153">
        <v>-99</v>
      </c>
      <c r="F2153" t="s">
        <v>61</v>
      </c>
      <c r="G2153" t="s">
        <v>845</v>
      </c>
      <c r="H2153" t="s">
        <v>48</v>
      </c>
    </row>
    <row r="2154" spans="1:8" x14ac:dyDescent="0.25">
      <c r="A2154" s="61">
        <v>95856</v>
      </c>
      <c r="B2154">
        <v>3472</v>
      </c>
      <c r="C2154">
        <v>1.3249454019795222E-2</v>
      </c>
      <c r="D2154" s="58" t="s">
        <v>52</v>
      </c>
      <c r="E2154">
        <v>-99</v>
      </c>
      <c r="F2154" t="s">
        <v>61</v>
      </c>
      <c r="G2154" t="s">
        <v>845</v>
      </c>
      <c r="H2154" t="s">
        <v>48</v>
      </c>
    </row>
    <row r="2155" spans="1:8" x14ac:dyDescent="0.25">
      <c r="A2155" s="61">
        <v>95856</v>
      </c>
      <c r="B2155">
        <v>2426</v>
      </c>
      <c r="C2155">
        <v>0.19367308071485156</v>
      </c>
      <c r="D2155" s="58" t="s">
        <v>52</v>
      </c>
      <c r="E2155">
        <v>-99</v>
      </c>
      <c r="F2155" t="s">
        <v>61</v>
      </c>
      <c r="G2155" t="s">
        <v>845</v>
      </c>
      <c r="H2155" t="s">
        <v>48</v>
      </c>
    </row>
    <row r="2156" spans="1:8" x14ac:dyDescent="0.25">
      <c r="A2156" s="61">
        <v>95856</v>
      </c>
      <c r="B2156">
        <v>3368</v>
      </c>
      <c r="C2156">
        <v>1.0503274063131596</v>
      </c>
      <c r="D2156" s="58" t="s">
        <v>52</v>
      </c>
      <c r="E2156">
        <v>-99</v>
      </c>
      <c r="F2156" t="s">
        <v>61</v>
      </c>
      <c r="G2156" t="s">
        <v>845</v>
      </c>
      <c r="H2156" t="s">
        <v>48</v>
      </c>
    </row>
    <row r="2157" spans="1:8" x14ac:dyDescent="0.25">
      <c r="A2157" s="61">
        <v>95856</v>
      </c>
      <c r="B2157">
        <v>3473</v>
      </c>
      <c r="C2157">
        <v>0.29886091947039928</v>
      </c>
      <c r="D2157" s="58" t="s">
        <v>52</v>
      </c>
      <c r="E2157">
        <v>-99</v>
      </c>
      <c r="F2157" t="s">
        <v>61</v>
      </c>
      <c r="G2157" t="s">
        <v>845</v>
      </c>
      <c r="H2157" t="s">
        <v>48</v>
      </c>
    </row>
    <row r="2158" spans="1:8" x14ac:dyDescent="0.25">
      <c r="A2158" s="61">
        <v>95856</v>
      </c>
      <c r="B2158">
        <v>847</v>
      </c>
      <c r="C2158">
        <v>0.21536314117107028</v>
      </c>
      <c r="D2158" s="58" t="s">
        <v>52</v>
      </c>
      <c r="E2158">
        <v>-99</v>
      </c>
      <c r="F2158" t="s">
        <v>61</v>
      </c>
      <c r="G2158" t="s">
        <v>845</v>
      </c>
      <c r="H2158" t="s">
        <v>48</v>
      </c>
    </row>
    <row r="2159" spans="1:8" x14ac:dyDescent="0.25">
      <c r="A2159" s="61">
        <v>95856</v>
      </c>
      <c r="B2159">
        <v>330</v>
      </c>
      <c r="C2159">
        <v>2.2217021809723524E-2</v>
      </c>
      <c r="D2159" s="58" t="s">
        <v>52</v>
      </c>
      <c r="E2159">
        <v>-99</v>
      </c>
      <c r="F2159" t="s">
        <v>61</v>
      </c>
      <c r="G2159" t="s">
        <v>845</v>
      </c>
      <c r="H2159" t="s">
        <v>48</v>
      </c>
    </row>
    <row r="2160" spans="1:8" x14ac:dyDescent="0.25">
      <c r="A2160" s="61">
        <v>95856</v>
      </c>
      <c r="B2160">
        <v>3401</v>
      </c>
      <c r="C2160">
        <v>9.6038715123850787E-2</v>
      </c>
      <c r="D2160" s="58" t="s">
        <v>52</v>
      </c>
      <c r="E2160">
        <v>-99</v>
      </c>
      <c r="F2160" t="s">
        <v>61</v>
      </c>
      <c r="G2160" t="s">
        <v>845</v>
      </c>
      <c r="H2160" t="s">
        <v>48</v>
      </c>
    </row>
    <row r="2161" spans="1:8" x14ac:dyDescent="0.25">
      <c r="A2161" s="61">
        <v>95856</v>
      </c>
      <c r="B2161">
        <v>969</v>
      </c>
      <c r="C2161">
        <v>0.48462366656194383</v>
      </c>
      <c r="D2161" s="58" t="s">
        <v>52</v>
      </c>
      <c r="E2161">
        <v>-99</v>
      </c>
      <c r="F2161" t="s">
        <v>61</v>
      </c>
      <c r="G2161" t="s">
        <v>845</v>
      </c>
      <c r="H2161" t="s">
        <v>48</v>
      </c>
    </row>
    <row r="2162" spans="1:8" x14ac:dyDescent="0.25">
      <c r="A2162" s="61">
        <v>95856</v>
      </c>
      <c r="B2162">
        <v>2758</v>
      </c>
      <c r="C2162">
        <v>1.9335376139515806E-2</v>
      </c>
      <c r="D2162" s="58" t="s">
        <v>52</v>
      </c>
      <c r="E2162">
        <v>-99</v>
      </c>
      <c r="F2162" t="s">
        <v>61</v>
      </c>
      <c r="G2162" t="s">
        <v>845</v>
      </c>
      <c r="H2162" t="s">
        <v>48</v>
      </c>
    </row>
    <row r="2163" spans="1:8" x14ac:dyDescent="0.25">
      <c r="A2163" s="61">
        <v>95856</v>
      </c>
      <c r="B2163">
        <v>2332</v>
      </c>
      <c r="C2163">
        <v>4.7719146715807195E-2</v>
      </c>
      <c r="D2163" s="58" t="s">
        <v>52</v>
      </c>
      <c r="E2163">
        <v>-99</v>
      </c>
      <c r="F2163" t="s">
        <v>61</v>
      </c>
      <c r="G2163" t="s">
        <v>845</v>
      </c>
      <c r="H2163" t="s">
        <v>48</v>
      </c>
    </row>
    <row r="2164" spans="1:8" x14ac:dyDescent="0.25">
      <c r="A2164" s="61">
        <v>95856</v>
      </c>
      <c r="B2164">
        <v>997</v>
      </c>
      <c r="C2164">
        <v>5.4613233932788068E-3</v>
      </c>
      <c r="D2164" s="58" t="s">
        <v>52</v>
      </c>
      <c r="E2164">
        <v>-99</v>
      </c>
      <c r="F2164" t="s">
        <v>61</v>
      </c>
      <c r="G2164" t="s">
        <v>845</v>
      </c>
      <c r="H2164" t="s">
        <v>48</v>
      </c>
    </row>
    <row r="2165" spans="1:8" x14ac:dyDescent="0.25">
      <c r="A2165" s="61">
        <v>95856</v>
      </c>
      <c r="B2165">
        <v>3474</v>
      </c>
      <c r="C2165">
        <v>7.2872554650543044E-3</v>
      </c>
      <c r="D2165" s="58" t="s">
        <v>52</v>
      </c>
      <c r="E2165">
        <v>-99</v>
      </c>
      <c r="F2165" t="s">
        <v>61</v>
      </c>
      <c r="G2165" t="s">
        <v>845</v>
      </c>
      <c r="H2165" t="s">
        <v>48</v>
      </c>
    </row>
    <row r="2166" spans="1:8" x14ac:dyDescent="0.25">
      <c r="A2166" s="61">
        <v>95856</v>
      </c>
      <c r="B2166">
        <v>935</v>
      </c>
      <c r="C2166">
        <v>0.14407822866188175</v>
      </c>
      <c r="D2166" s="58" t="s">
        <v>52</v>
      </c>
      <c r="E2166">
        <v>-99</v>
      </c>
      <c r="F2166" t="s">
        <v>61</v>
      </c>
      <c r="G2166" t="s">
        <v>845</v>
      </c>
      <c r="H2166" t="s">
        <v>48</v>
      </c>
    </row>
    <row r="2167" spans="1:8" x14ac:dyDescent="0.25">
      <c r="A2167" s="61">
        <v>95856</v>
      </c>
      <c r="B2167">
        <v>3367</v>
      </c>
      <c r="C2167">
        <v>0.27661189645837791</v>
      </c>
      <c r="D2167" s="58" t="s">
        <v>52</v>
      </c>
      <c r="E2167">
        <v>-99</v>
      </c>
      <c r="F2167" t="s">
        <v>61</v>
      </c>
      <c r="G2167" t="s">
        <v>845</v>
      </c>
      <c r="H2167" t="s">
        <v>48</v>
      </c>
    </row>
    <row r="2168" spans="1:8" x14ac:dyDescent="0.25">
      <c r="A2168" s="61">
        <v>95856</v>
      </c>
      <c r="B2168">
        <v>3357</v>
      </c>
      <c r="C2168">
        <v>3.2806495210865469E-2</v>
      </c>
      <c r="D2168" s="58" t="s">
        <v>52</v>
      </c>
      <c r="E2168">
        <v>-99</v>
      </c>
      <c r="F2168" t="s">
        <v>61</v>
      </c>
      <c r="G2168" t="s">
        <v>845</v>
      </c>
      <c r="H2168" t="s">
        <v>48</v>
      </c>
    </row>
    <row r="2169" spans="1:8" x14ac:dyDescent="0.25">
      <c r="A2169" s="61">
        <v>95856</v>
      </c>
      <c r="B2169">
        <v>3475</v>
      </c>
      <c r="C2169">
        <v>6.8339909831105147E-3</v>
      </c>
      <c r="D2169" s="58" t="s">
        <v>52</v>
      </c>
      <c r="E2169">
        <v>-99</v>
      </c>
      <c r="F2169" t="s">
        <v>61</v>
      </c>
      <c r="G2169" t="s">
        <v>845</v>
      </c>
      <c r="H2169" t="s">
        <v>48</v>
      </c>
    </row>
    <row r="2170" spans="1:8" x14ac:dyDescent="0.25">
      <c r="A2170" s="61">
        <v>95856</v>
      </c>
      <c r="B2170">
        <v>3366</v>
      </c>
      <c r="C2170">
        <v>2.6337710916352574E-2</v>
      </c>
      <c r="D2170" s="58" t="s">
        <v>52</v>
      </c>
      <c r="E2170">
        <v>-99</v>
      </c>
      <c r="F2170" t="s">
        <v>61</v>
      </c>
      <c r="G2170" t="s">
        <v>845</v>
      </c>
      <c r="H2170" t="s">
        <v>48</v>
      </c>
    </row>
    <row r="2171" spans="1:8" x14ac:dyDescent="0.25">
      <c r="A2171" s="61">
        <v>95856</v>
      </c>
      <c r="B2171">
        <v>3040</v>
      </c>
      <c r="C2171">
        <v>5.4173620774141243E-2</v>
      </c>
      <c r="D2171" s="58" t="s">
        <v>52</v>
      </c>
      <c r="E2171">
        <v>-99</v>
      </c>
      <c r="F2171" t="s">
        <v>61</v>
      </c>
      <c r="G2171" t="s">
        <v>845</v>
      </c>
      <c r="H2171" t="s">
        <v>48</v>
      </c>
    </row>
    <row r="2172" spans="1:8" x14ac:dyDescent="0.25">
      <c r="A2172" s="61">
        <v>95857</v>
      </c>
      <c r="B2172">
        <v>529</v>
      </c>
      <c r="C2172">
        <v>9.1928755459912566</v>
      </c>
      <c r="D2172" s="58" t="s">
        <v>52</v>
      </c>
      <c r="E2172">
        <v>-99</v>
      </c>
      <c r="F2172" t="s">
        <v>61</v>
      </c>
      <c r="G2172" t="s">
        <v>845</v>
      </c>
      <c r="H2172" t="s">
        <v>48</v>
      </c>
    </row>
    <row r="2173" spans="1:8" x14ac:dyDescent="0.25">
      <c r="A2173" s="61">
        <v>95857</v>
      </c>
      <c r="B2173">
        <v>282</v>
      </c>
      <c r="C2173">
        <v>1.4609720104192159</v>
      </c>
      <c r="D2173" s="58" t="s">
        <v>52</v>
      </c>
      <c r="E2173">
        <v>-99</v>
      </c>
      <c r="F2173" t="s">
        <v>61</v>
      </c>
      <c r="G2173" t="s">
        <v>845</v>
      </c>
      <c r="H2173" t="s">
        <v>48</v>
      </c>
    </row>
    <row r="2174" spans="1:8" x14ac:dyDescent="0.25">
      <c r="A2174" s="61">
        <v>95857</v>
      </c>
      <c r="B2174">
        <v>2999</v>
      </c>
      <c r="C2174">
        <v>1.4352491331700077</v>
      </c>
      <c r="D2174" s="58" t="s">
        <v>52</v>
      </c>
      <c r="E2174">
        <v>-99</v>
      </c>
      <c r="F2174" t="s">
        <v>61</v>
      </c>
      <c r="G2174" t="s">
        <v>845</v>
      </c>
      <c r="H2174" t="s">
        <v>48</v>
      </c>
    </row>
    <row r="2175" spans="1:8" x14ac:dyDescent="0.25">
      <c r="A2175" s="61">
        <v>95857</v>
      </c>
      <c r="B2175">
        <v>452</v>
      </c>
      <c r="C2175">
        <v>2.6167400925536324</v>
      </c>
      <c r="D2175" s="58" t="s">
        <v>52</v>
      </c>
      <c r="E2175">
        <v>-99</v>
      </c>
      <c r="F2175" t="s">
        <v>61</v>
      </c>
      <c r="G2175" t="s">
        <v>845</v>
      </c>
      <c r="H2175" t="s">
        <v>48</v>
      </c>
    </row>
    <row r="2176" spans="1:8" x14ac:dyDescent="0.25">
      <c r="A2176" s="61">
        <v>95857</v>
      </c>
      <c r="B2176">
        <v>3417</v>
      </c>
      <c r="C2176">
        <v>4.2857523148615781E-3</v>
      </c>
      <c r="D2176" s="58" t="s">
        <v>52</v>
      </c>
      <c r="E2176">
        <v>-99</v>
      </c>
      <c r="F2176" t="s">
        <v>61</v>
      </c>
      <c r="G2176" t="s">
        <v>845</v>
      </c>
      <c r="H2176" t="s">
        <v>48</v>
      </c>
    </row>
    <row r="2177" spans="1:8" x14ac:dyDescent="0.25">
      <c r="A2177" s="61">
        <v>95857</v>
      </c>
      <c r="B2177">
        <v>465</v>
      </c>
      <c r="C2177">
        <v>5.468854623644277</v>
      </c>
      <c r="D2177" s="58" t="s">
        <v>52</v>
      </c>
      <c r="E2177">
        <v>-99</v>
      </c>
      <c r="F2177" t="s">
        <v>61</v>
      </c>
      <c r="G2177" t="s">
        <v>845</v>
      </c>
      <c r="H2177" t="s">
        <v>48</v>
      </c>
    </row>
    <row r="2178" spans="1:8" x14ac:dyDescent="0.25">
      <c r="A2178" s="61">
        <v>95857</v>
      </c>
      <c r="B2178">
        <v>531</v>
      </c>
      <c r="C2178">
        <v>4.3606702763959184</v>
      </c>
      <c r="D2178" s="58" t="s">
        <v>52</v>
      </c>
      <c r="E2178">
        <v>-99</v>
      </c>
      <c r="F2178" t="s">
        <v>61</v>
      </c>
      <c r="G2178" t="s">
        <v>845</v>
      </c>
      <c r="H2178" t="s">
        <v>48</v>
      </c>
    </row>
    <row r="2179" spans="1:8" x14ac:dyDescent="0.25">
      <c r="A2179" s="61">
        <v>95857</v>
      </c>
      <c r="B2179">
        <v>42</v>
      </c>
      <c r="C2179">
        <v>0.23050711956271985</v>
      </c>
      <c r="D2179" s="58" t="s">
        <v>52</v>
      </c>
      <c r="E2179">
        <v>-99</v>
      </c>
      <c r="F2179" t="s">
        <v>61</v>
      </c>
      <c r="G2179" t="s">
        <v>845</v>
      </c>
      <c r="H2179" t="s">
        <v>48</v>
      </c>
    </row>
    <row r="2180" spans="1:8" x14ac:dyDescent="0.25">
      <c r="A2180" s="61">
        <v>95857</v>
      </c>
      <c r="B2180">
        <v>1902</v>
      </c>
      <c r="C2180">
        <v>0.49525704477623722</v>
      </c>
      <c r="D2180" s="58" t="s">
        <v>52</v>
      </c>
      <c r="E2180">
        <v>-99</v>
      </c>
      <c r="F2180" t="s">
        <v>61</v>
      </c>
      <c r="G2180" t="s">
        <v>845</v>
      </c>
      <c r="H2180" t="s">
        <v>48</v>
      </c>
    </row>
    <row r="2181" spans="1:8" x14ac:dyDescent="0.25">
      <c r="A2181" s="61">
        <v>95857</v>
      </c>
      <c r="B2181">
        <v>678</v>
      </c>
      <c r="C2181">
        <v>1.7019241968761047</v>
      </c>
      <c r="D2181" s="58" t="s">
        <v>52</v>
      </c>
      <c r="E2181">
        <v>-99</v>
      </c>
      <c r="F2181" t="s">
        <v>61</v>
      </c>
      <c r="G2181" t="s">
        <v>845</v>
      </c>
      <c r="H2181" t="s">
        <v>48</v>
      </c>
    </row>
    <row r="2182" spans="1:8" x14ac:dyDescent="0.25">
      <c r="A2182" s="61">
        <v>95857</v>
      </c>
      <c r="B2182">
        <v>498</v>
      </c>
      <c r="C2182">
        <v>3.951009155487653</v>
      </c>
      <c r="D2182" s="58" t="s">
        <v>52</v>
      </c>
      <c r="E2182">
        <v>-99</v>
      </c>
      <c r="F2182" t="s">
        <v>61</v>
      </c>
      <c r="G2182" t="s">
        <v>845</v>
      </c>
      <c r="H2182" t="s">
        <v>48</v>
      </c>
    </row>
    <row r="2183" spans="1:8" x14ac:dyDescent="0.25">
      <c r="A2183" s="61">
        <v>95857</v>
      </c>
      <c r="B2183">
        <v>3418</v>
      </c>
      <c r="C2183">
        <v>3.0969156897963371E-2</v>
      </c>
      <c r="D2183" s="58" t="s">
        <v>52</v>
      </c>
      <c r="E2183">
        <v>-99</v>
      </c>
      <c r="F2183" t="s">
        <v>61</v>
      </c>
      <c r="G2183" t="s">
        <v>845</v>
      </c>
      <c r="H2183" t="s">
        <v>48</v>
      </c>
    </row>
    <row r="2184" spans="1:8" x14ac:dyDescent="0.25">
      <c r="A2184" s="61">
        <v>95857</v>
      </c>
      <c r="B2184">
        <v>279</v>
      </c>
      <c r="C2184">
        <v>3.1478265023889875</v>
      </c>
      <c r="D2184" s="58" t="s">
        <v>52</v>
      </c>
      <c r="E2184">
        <v>-99</v>
      </c>
      <c r="F2184" t="s">
        <v>61</v>
      </c>
      <c r="G2184" t="s">
        <v>845</v>
      </c>
      <c r="H2184" t="s">
        <v>48</v>
      </c>
    </row>
    <row r="2185" spans="1:8" x14ac:dyDescent="0.25">
      <c r="A2185" s="61">
        <v>95857</v>
      </c>
      <c r="B2185">
        <v>3073</v>
      </c>
      <c r="C2185">
        <v>5.4567205755378802E-2</v>
      </c>
      <c r="D2185" s="58" t="s">
        <v>52</v>
      </c>
      <c r="E2185">
        <v>-99</v>
      </c>
      <c r="F2185" t="s">
        <v>61</v>
      </c>
      <c r="G2185" t="s">
        <v>845</v>
      </c>
      <c r="H2185" t="s">
        <v>48</v>
      </c>
    </row>
    <row r="2186" spans="1:8" x14ac:dyDescent="0.25">
      <c r="A2186" s="61">
        <v>95857</v>
      </c>
      <c r="B2186">
        <v>2085</v>
      </c>
      <c r="C2186">
        <v>6.8706111745679157E-4</v>
      </c>
      <c r="D2186" s="58" t="s">
        <v>52</v>
      </c>
      <c r="E2186">
        <v>-99</v>
      </c>
      <c r="F2186" t="s">
        <v>61</v>
      </c>
      <c r="G2186" t="s">
        <v>845</v>
      </c>
      <c r="H2186" t="s">
        <v>48</v>
      </c>
    </row>
    <row r="2187" spans="1:8" x14ac:dyDescent="0.25">
      <c r="A2187" s="61">
        <v>95857</v>
      </c>
      <c r="B2187">
        <v>466</v>
      </c>
      <c r="C2187">
        <v>1.1327851512318139</v>
      </c>
      <c r="D2187" s="58" t="s">
        <v>52</v>
      </c>
      <c r="E2187">
        <v>-99</v>
      </c>
      <c r="F2187" t="s">
        <v>61</v>
      </c>
      <c r="G2187" t="s">
        <v>845</v>
      </c>
      <c r="H2187" t="s">
        <v>48</v>
      </c>
    </row>
    <row r="2188" spans="1:8" x14ac:dyDescent="0.25">
      <c r="A2188" s="61">
        <v>95857</v>
      </c>
      <c r="B2188">
        <v>442</v>
      </c>
      <c r="C2188">
        <v>1.2826210743004973</v>
      </c>
      <c r="D2188" s="58" t="s">
        <v>52</v>
      </c>
      <c r="E2188">
        <v>-99</v>
      </c>
      <c r="F2188" t="s">
        <v>61</v>
      </c>
      <c r="G2188" t="s">
        <v>845</v>
      </c>
      <c r="H2188" t="s">
        <v>48</v>
      </c>
    </row>
    <row r="2189" spans="1:8" x14ac:dyDescent="0.25">
      <c r="A2189" s="61">
        <v>95857</v>
      </c>
      <c r="B2189">
        <v>540</v>
      </c>
      <c r="C2189">
        <v>4.7922901101676976E-2</v>
      </c>
      <c r="D2189" s="58" t="s">
        <v>52</v>
      </c>
      <c r="E2189">
        <v>-99</v>
      </c>
      <c r="F2189" t="s">
        <v>61</v>
      </c>
      <c r="G2189" t="s">
        <v>845</v>
      </c>
      <c r="H2189" t="s">
        <v>48</v>
      </c>
    </row>
    <row r="2190" spans="1:8" x14ac:dyDescent="0.25">
      <c r="A2190" s="61">
        <v>95857</v>
      </c>
      <c r="B2190">
        <v>3309</v>
      </c>
      <c r="C2190">
        <v>1.8322151693389984E-3</v>
      </c>
      <c r="D2190" s="58" t="s">
        <v>52</v>
      </c>
      <c r="E2190">
        <v>-99</v>
      </c>
      <c r="F2190" t="s">
        <v>61</v>
      </c>
      <c r="G2190" t="s">
        <v>845</v>
      </c>
      <c r="H2190" t="s">
        <v>48</v>
      </c>
    </row>
    <row r="2191" spans="1:8" x14ac:dyDescent="0.25">
      <c r="A2191" s="61">
        <v>95857</v>
      </c>
      <c r="B2191">
        <v>3419</v>
      </c>
      <c r="C2191">
        <v>1.0407555723947401E-2</v>
      </c>
      <c r="D2191" s="58" t="s">
        <v>52</v>
      </c>
      <c r="E2191">
        <v>-99</v>
      </c>
      <c r="F2191" t="s">
        <v>61</v>
      </c>
      <c r="G2191" t="s">
        <v>845</v>
      </c>
      <c r="H2191" t="s">
        <v>48</v>
      </c>
    </row>
    <row r="2192" spans="1:8" x14ac:dyDescent="0.25">
      <c r="A2192" s="61">
        <v>95857</v>
      </c>
      <c r="B2192">
        <v>770</v>
      </c>
      <c r="C2192">
        <v>0.17366758497055576</v>
      </c>
      <c r="D2192" s="58" t="s">
        <v>52</v>
      </c>
      <c r="E2192">
        <v>-99</v>
      </c>
      <c r="F2192" t="s">
        <v>61</v>
      </c>
      <c r="G2192" t="s">
        <v>845</v>
      </c>
      <c r="H2192" t="s">
        <v>48</v>
      </c>
    </row>
    <row r="2193" spans="1:8" x14ac:dyDescent="0.25">
      <c r="A2193" s="61">
        <v>95857</v>
      </c>
      <c r="B2193">
        <v>285</v>
      </c>
      <c r="C2193">
        <v>0.17460588612063277</v>
      </c>
      <c r="D2193" s="58" t="s">
        <v>52</v>
      </c>
      <c r="E2193">
        <v>-99</v>
      </c>
      <c r="F2193" t="s">
        <v>61</v>
      </c>
      <c r="G2193" t="s">
        <v>845</v>
      </c>
      <c r="H2193" t="s">
        <v>48</v>
      </c>
    </row>
    <row r="2194" spans="1:8" x14ac:dyDescent="0.25">
      <c r="A2194" s="61">
        <v>95857</v>
      </c>
      <c r="B2194">
        <v>3420</v>
      </c>
      <c r="C2194">
        <v>0.10106096389002964</v>
      </c>
      <c r="D2194" s="58" t="s">
        <v>52</v>
      </c>
      <c r="E2194">
        <v>-99</v>
      </c>
      <c r="F2194" t="s">
        <v>61</v>
      </c>
      <c r="G2194" t="s">
        <v>845</v>
      </c>
      <c r="H2194" t="s">
        <v>48</v>
      </c>
    </row>
    <row r="2195" spans="1:8" x14ac:dyDescent="0.25">
      <c r="A2195" s="61">
        <v>95857</v>
      </c>
      <c r="B2195">
        <v>46</v>
      </c>
      <c r="C2195">
        <v>0.83494645967396242</v>
      </c>
      <c r="D2195" s="58" t="s">
        <v>52</v>
      </c>
      <c r="E2195">
        <v>-99</v>
      </c>
      <c r="F2195" t="s">
        <v>61</v>
      </c>
      <c r="G2195" t="s">
        <v>845</v>
      </c>
      <c r="H2195" t="s">
        <v>48</v>
      </c>
    </row>
    <row r="2196" spans="1:8" x14ac:dyDescent="0.25">
      <c r="A2196" s="61">
        <v>95857</v>
      </c>
      <c r="B2196">
        <v>3007</v>
      </c>
      <c r="C2196">
        <v>6.4404787402414357E-2</v>
      </c>
      <c r="D2196" s="58" t="s">
        <v>52</v>
      </c>
      <c r="E2196">
        <v>-99</v>
      </c>
      <c r="F2196" t="s">
        <v>61</v>
      </c>
      <c r="G2196" t="s">
        <v>845</v>
      </c>
      <c r="H2196" t="s">
        <v>48</v>
      </c>
    </row>
    <row r="2197" spans="1:8" x14ac:dyDescent="0.25">
      <c r="A2197" s="61">
        <v>95857</v>
      </c>
      <c r="B2197">
        <v>283</v>
      </c>
      <c r="C2197">
        <v>3.2202328464389405</v>
      </c>
      <c r="D2197" s="58" t="s">
        <v>52</v>
      </c>
      <c r="E2197">
        <v>-99</v>
      </c>
      <c r="F2197" t="s">
        <v>61</v>
      </c>
      <c r="G2197" t="s">
        <v>845</v>
      </c>
      <c r="H2197" t="s">
        <v>48</v>
      </c>
    </row>
    <row r="2198" spans="1:8" x14ac:dyDescent="0.25">
      <c r="A2198" s="61">
        <v>95857</v>
      </c>
      <c r="B2198">
        <v>2120</v>
      </c>
      <c r="C2198">
        <v>0.52711283526459873</v>
      </c>
      <c r="D2198" s="58" t="s">
        <v>52</v>
      </c>
      <c r="E2198">
        <v>-99</v>
      </c>
      <c r="F2198" t="s">
        <v>61</v>
      </c>
      <c r="G2198" t="s">
        <v>845</v>
      </c>
      <c r="H2198" t="s">
        <v>48</v>
      </c>
    </row>
    <row r="2199" spans="1:8" x14ac:dyDescent="0.25">
      <c r="A2199" s="61">
        <v>95857</v>
      </c>
      <c r="B2199">
        <v>3421</v>
      </c>
      <c r="C2199">
        <v>5.3956458667356745E-2</v>
      </c>
      <c r="D2199" s="58" t="s">
        <v>52</v>
      </c>
      <c r="E2199">
        <v>-99</v>
      </c>
      <c r="F2199" t="s">
        <v>61</v>
      </c>
      <c r="G2199" t="s">
        <v>845</v>
      </c>
      <c r="H2199" t="s">
        <v>48</v>
      </c>
    </row>
    <row r="2200" spans="1:8" x14ac:dyDescent="0.25">
      <c r="A2200" s="61">
        <v>95857</v>
      </c>
      <c r="B2200">
        <v>3422</v>
      </c>
      <c r="C2200">
        <v>1.0510434185580678E-2</v>
      </c>
      <c r="D2200" s="58" t="s">
        <v>52</v>
      </c>
      <c r="E2200">
        <v>-99</v>
      </c>
      <c r="F2200" t="s">
        <v>61</v>
      </c>
      <c r="G2200" t="s">
        <v>845</v>
      </c>
      <c r="H2200" t="s">
        <v>48</v>
      </c>
    </row>
    <row r="2201" spans="1:8" x14ac:dyDescent="0.25">
      <c r="A2201" s="61">
        <v>95857</v>
      </c>
      <c r="B2201">
        <v>839</v>
      </c>
      <c r="C2201">
        <v>0.60848597991790854</v>
      </c>
      <c r="D2201" s="58" t="s">
        <v>52</v>
      </c>
      <c r="E2201">
        <v>-99</v>
      </c>
      <c r="F2201" t="s">
        <v>61</v>
      </c>
      <c r="G2201" t="s">
        <v>845</v>
      </c>
      <c r="H2201" t="s">
        <v>48</v>
      </c>
    </row>
    <row r="2202" spans="1:8" x14ac:dyDescent="0.25">
      <c r="A2202" s="61">
        <v>95857</v>
      </c>
      <c r="B2202">
        <v>281</v>
      </c>
      <c r="C2202">
        <v>1.2922043628318407</v>
      </c>
      <c r="D2202" s="58" t="s">
        <v>52</v>
      </c>
      <c r="E2202">
        <v>-99</v>
      </c>
      <c r="F2202" t="s">
        <v>61</v>
      </c>
      <c r="G2202" t="s">
        <v>845</v>
      </c>
      <c r="H2202" t="s">
        <v>48</v>
      </c>
    </row>
    <row r="2203" spans="1:8" x14ac:dyDescent="0.25">
      <c r="A2203" s="61">
        <v>95857</v>
      </c>
      <c r="B2203">
        <v>2941</v>
      </c>
      <c r="C2203">
        <v>0.17701880029972605</v>
      </c>
      <c r="D2203" s="58" t="s">
        <v>52</v>
      </c>
      <c r="E2203">
        <v>-99</v>
      </c>
      <c r="F2203" t="s">
        <v>61</v>
      </c>
      <c r="G2203" t="s">
        <v>845</v>
      </c>
      <c r="H2203" t="s">
        <v>48</v>
      </c>
    </row>
    <row r="2204" spans="1:8" x14ac:dyDescent="0.25">
      <c r="A2204" s="61">
        <v>95857</v>
      </c>
      <c r="B2204">
        <v>2264</v>
      </c>
      <c r="C2204">
        <v>6.5718265491523063E-3</v>
      </c>
      <c r="D2204" s="58" t="s">
        <v>52</v>
      </c>
      <c r="E2204">
        <v>-99</v>
      </c>
      <c r="F2204" t="s">
        <v>61</v>
      </c>
      <c r="G2204" t="s">
        <v>845</v>
      </c>
      <c r="H2204" t="s">
        <v>48</v>
      </c>
    </row>
    <row r="2205" spans="1:8" x14ac:dyDescent="0.25">
      <c r="A2205" s="61">
        <v>95857</v>
      </c>
      <c r="B2205">
        <v>3403</v>
      </c>
      <c r="C2205">
        <v>0.18670776725692168</v>
      </c>
      <c r="D2205" s="58" t="s">
        <v>52</v>
      </c>
      <c r="E2205">
        <v>-99</v>
      </c>
      <c r="F2205" t="s">
        <v>61</v>
      </c>
      <c r="G2205" t="s">
        <v>845</v>
      </c>
      <c r="H2205" t="s">
        <v>48</v>
      </c>
    </row>
    <row r="2206" spans="1:8" x14ac:dyDescent="0.25">
      <c r="A2206" s="61">
        <v>95857</v>
      </c>
      <c r="B2206">
        <v>280</v>
      </c>
      <c r="C2206">
        <v>11.917853292287301</v>
      </c>
      <c r="D2206" s="58" t="s">
        <v>52</v>
      </c>
      <c r="E2206">
        <v>-99</v>
      </c>
      <c r="F2206" t="s">
        <v>61</v>
      </c>
      <c r="G2206" t="s">
        <v>845</v>
      </c>
      <c r="H2206" t="s">
        <v>48</v>
      </c>
    </row>
    <row r="2207" spans="1:8" x14ac:dyDescent="0.25">
      <c r="A2207" s="61">
        <v>95857</v>
      </c>
      <c r="B2207">
        <v>614</v>
      </c>
      <c r="C2207">
        <v>0.30195904896860482</v>
      </c>
      <c r="D2207" s="58" t="s">
        <v>52</v>
      </c>
      <c r="E2207">
        <v>-99</v>
      </c>
      <c r="F2207" t="s">
        <v>61</v>
      </c>
      <c r="G2207" t="s">
        <v>845</v>
      </c>
      <c r="H2207" t="s">
        <v>48</v>
      </c>
    </row>
    <row r="2208" spans="1:8" x14ac:dyDescent="0.25">
      <c r="A2208" s="61">
        <v>95857</v>
      </c>
      <c r="B2208">
        <v>421</v>
      </c>
      <c r="C2208">
        <v>6.0293171725243153E-3</v>
      </c>
      <c r="D2208" s="58" t="s">
        <v>52</v>
      </c>
      <c r="E2208">
        <v>-99</v>
      </c>
      <c r="F2208" t="s">
        <v>61</v>
      </c>
      <c r="G2208" t="s">
        <v>845</v>
      </c>
      <c r="H2208" t="s">
        <v>48</v>
      </c>
    </row>
    <row r="2209" spans="1:8" x14ac:dyDescent="0.25">
      <c r="A2209" s="61">
        <v>95857</v>
      </c>
      <c r="B2209">
        <v>3423</v>
      </c>
      <c r="C2209">
        <v>2.5023799509917193E-3</v>
      </c>
      <c r="D2209" s="58" t="s">
        <v>52</v>
      </c>
      <c r="E2209">
        <v>-99</v>
      </c>
      <c r="F2209" t="s">
        <v>61</v>
      </c>
      <c r="G2209" t="s">
        <v>845</v>
      </c>
      <c r="H2209" t="s">
        <v>48</v>
      </c>
    </row>
    <row r="2210" spans="1:8" x14ac:dyDescent="0.25">
      <c r="A2210" s="61">
        <v>95857</v>
      </c>
      <c r="B2210">
        <v>48</v>
      </c>
      <c r="C2210">
        <v>7.6154199231203173E-2</v>
      </c>
      <c r="D2210" s="58" t="s">
        <v>52</v>
      </c>
      <c r="E2210">
        <v>-99</v>
      </c>
      <c r="F2210" t="s">
        <v>61</v>
      </c>
      <c r="G2210" t="s">
        <v>845</v>
      </c>
      <c r="H2210" t="s">
        <v>48</v>
      </c>
    </row>
    <row r="2211" spans="1:8" x14ac:dyDescent="0.25">
      <c r="A2211" s="61">
        <v>95857</v>
      </c>
      <c r="B2211">
        <v>3009</v>
      </c>
      <c r="C2211">
        <v>0.38900518729574468</v>
      </c>
      <c r="D2211" s="58" t="s">
        <v>52</v>
      </c>
      <c r="E2211">
        <v>-99</v>
      </c>
      <c r="F2211" t="s">
        <v>61</v>
      </c>
      <c r="G2211" t="s">
        <v>845</v>
      </c>
      <c r="H2211" t="s">
        <v>48</v>
      </c>
    </row>
    <row r="2212" spans="1:8" x14ac:dyDescent="0.25">
      <c r="A2212" s="61">
        <v>95857</v>
      </c>
      <c r="B2212">
        <v>3008</v>
      </c>
      <c r="C2212">
        <v>1.5246431445689178E-2</v>
      </c>
      <c r="D2212" s="58" t="s">
        <v>52</v>
      </c>
      <c r="E2212">
        <v>-99</v>
      </c>
      <c r="F2212" t="s">
        <v>61</v>
      </c>
      <c r="G2212" t="s">
        <v>845</v>
      </c>
      <c r="H2212" t="s">
        <v>48</v>
      </c>
    </row>
    <row r="2213" spans="1:8" x14ac:dyDescent="0.25">
      <c r="A2213" s="61">
        <v>95857</v>
      </c>
      <c r="B2213">
        <v>2640</v>
      </c>
      <c r="C2213">
        <v>1.2439728263452636</v>
      </c>
      <c r="D2213" s="58" t="s">
        <v>52</v>
      </c>
      <c r="E2213">
        <v>-99</v>
      </c>
      <c r="F2213" t="s">
        <v>61</v>
      </c>
      <c r="G2213" t="s">
        <v>845</v>
      </c>
      <c r="H2213" t="s">
        <v>48</v>
      </c>
    </row>
    <row r="2214" spans="1:8" x14ac:dyDescent="0.25">
      <c r="A2214" s="61">
        <v>95857</v>
      </c>
      <c r="B2214">
        <v>511</v>
      </c>
      <c r="C2214">
        <v>0.37533155028982512</v>
      </c>
      <c r="D2214" s="58" t="s">
        <v>52</v>
      </c>
      <c r="E2214">
        <v>-99</v>
      </c>
      <c r="F2214" t="s">
        <v>61</v>
      </c>
      <c r="G2214" t="s">
        <v>845</v>
      </c>
      <c r="H2214" t="s">
        <v>48</v>
      </c>
    </row>
    <row r="2215" spans="1:8" x14ac:dyDescent="0.25">
      <c r="A2215" s="61">
        <v>95857</v>
      </c>
      <c r="B2215">
        <v>3371</v>
      </c>
      <c r="C2215">
        <v>1.0176945947728231</v>
      </c>
      <c r="D2215" s="58" t="s">
        <v>52</v>
      </c>
      <c r="E2215">
        <v>-99</v>
      </c>
      <c r="F2215" t="s">
        <v>61</v>
      </c>
      <c r="G2215" t="s">
        <v>845</v>
      </c>
      <c r="H2215" t="s">
        <v>48</v>
      </c>
    </row>
    <row r="2216" spans="1:8" x14ac:dyDescent="0.25">
      <c r="A2216" s="61">
        <v>95857</v>
      </c>
      <c r="B2216">
        <v>3424</v>
      </c>
      <c r="C2216">
        <v>5.8850459500119523E-2</v>
      </c>
      <c r="D2216" s="58" t="s">
        <v>52</v>
      </c>
      <c r="E2216">
        <v>-99</v>
      </c>
      <c r="F2216" t="s">
        <v>61</v>
      </c>
      <c r="G2216" t="s">
        <v>845</v>
      </c>
      <c r="H2216" t="s">
        <v>48</v>
      </c>
    </row>
    <row r="2217" spans="1:8" x14ac:dyDescent="0.25">
      <c r="A2217" s="61">
        <v>95857</v>
      </c>
      <c r="B2217">
        <v>3425</v>
      </c>
      <c r="C2217">
        <v>3.2430135432064362E-2</v>
      </c>
      <c r="D2217" s="58" t="s">
        <v>52</v>
      </c>
      <c r="E2217">
        <v>-99</v>
      </c>
      <c r="F2217" t="s">
        <v>61</v>
      </c>
      <c r="G2217" t="s">
        <v>845</v>
      </c>
      <c r="H2217" t="s">
        <v>48</v>
      </c>
    </row>
    <row r="2218" spans="1:8" x14ac:dyDescent="0.25">
      <c r="A2218" s="61">
        <v>95857</v>
      </c>
      <c r="B2218">
        <v>2562</v>
      </c>
      <c r="C2218">
        <v>1.036697842329052</v>
      </c>
      <c r="D2218" s="58" t="s">
        <v>52</v>
      </c>
      <c r="E2218">
        <v>-99</v>
      </c>
      <c r="F2218" t="s">
        <v>61</v>
      </c>
      <c r="G2218" t="s">
        <v>845</v>
      </c>
      <c r="H2218" t="s">
        <v>48</v>
      </c>
    </row>
    <row r="2219" spans="1:8" x14ac:dyDescent="0.25">
      <c r="A2219" s="61">
        <v>95857</v>
      </c>
      <c r="B2219">
        <v>2133</v>
      </c>
      <c r="C2219">
        <v>6.1632287883737959E-2</v>
      </c>
      <c r="D2219" s="58" t="s">
        <v>52</v>
      </c>
      <c r="E2219">
        <v>-99</v>
      </c>
      <c r="F2219" t="s">
        <v>61</v>
      </c>
      <c r="G2219" t="s">
        <v>845</v>
      </c>
      <c r="H2219" t="s">
        <v>48</v>
      </c>
    </row>
    <row r="2220" spans="1:8" x14ac:dyDescent="0.25">
      <c r="A2220" s="61">
        <v>95857</v>
      </c>
      <c r="B2220">
        <v>3426</v>
      </c>
      <c r="C2220">
        <v>5.7484400535883105E-3</v>
      </c>
      <c r="D2220" s="58" t="s">
        <v>52</v>
      </c>
      <c r="E2220">
        <v>-99</v>
      </c>
      <c r="F2220" t="s">
        <v>61</v>
      </c>
      <c r="G2220" t="s">
        <v>845</v>
      </c>
      <c r="H2220" t="s">
        <v>48</v>
      </c>
    </row>
    <row r="2221" spans="1:8" x14ac:dyDescent="0.25">
      <c r="A2221" s="61">
        <v>95857</v>
      </c>
      <c r="B2221">
        <v>1903</v>
      </c>
      <c r="C2221">
        <v>0.84908980176787141</v>
      </c>
      <c r="D2221" s="58" t="s">
        <v>52</v>
      </c>
      <c r="E2221">
        <v>-99</v>
      </c>
      <c r="F2221" t="s">
        <v>61</v>
      </c>
      <c r="G2221" t="s">
        <v>845</v>
      </c>
      <c r="H2221" t="s">
        <v>48</v>
      </c>
    </row>
    <row r="2222" spans="1:8" x14ac:dyDescent="0.25">
      <c r="A2222" s="61">
        <v>95857</v>
      </c>
      <c r="B2222">
        <v>536</v>
      </c>
      <c r="C2222">
        <v>0.40964481170382117</v>
      </c>
      <c r="D2222" s="58" t="s">
        <v>52</v>
      </c>
      <c r="E2222">
        <v>-99</v>
      </c>
      <c r="F2222" t="s">
        <v>61</v>
      </c>
      <c r="G2222" t="s">
        <v>845</v>
      </c>
      <c r="H2222" t="s">
        <v>48</v>
      </c>
    </row>
    <row r="2223" spans="1:8" x14ac:dyDescent="0.25">
      <c r="A2223" s="61">
        <v>95857</v>
      </c>
      <c r="B2223">
        <v>3427</v>
      </c>
      <c r="C2223">
        <v>8.1327478880866434E-3</v>
      </c>
      <c r="D2223" s="58" t="s">
        <v>52</v>
      </c>
      <c r="E2223">
        <v>-99</v>
      </c>
      <c r="F2223" t="s">
        <v>61</v>
      </c>
      <c r="G2223" t="s">
        <v>845</v>
      </c>
      <c r="H2223" t="s">
        <v>48</v>
      </c>
    </row>
    <row r="2224" spans="1:8" x14ac:dyDescent="0.25">
      <c r="A2224" s="61">
        <v>95857</v>
      </c>
      <c r="B2224">
        <v>2160</v>
      </c>
      <c r="C2224">
        <v>2.0451938083333951</v>
      </c>
      <c r="D2224" s="58" t="s">
        <v>52</v>
      </c>
      <c r="E2224">
        <v>-99</v>
      </c>
      <c r="F2224" t="s">
        <v>61</v>
      </c>
      <c r="G2224" t="s">
        <v>845</v>
      </c>
      <c r="H2224" t="s">
        <v>48</v>
      </c>
    </row>
    <row r="2225" spans="1:8" x14ac:dyDescent="0.25">
      <c r="A2225" s="61">
        <v>95857</v>
      </c>
      <c r="B2225">
        <v>3175</v>
      </c>
      <c r="C2225">
        <v>2.6930802167154976E-3</v>
      </c>
      <c r="D2225" s="58" t="s">
        <v>52</v>
      </c>
      <c r="E2225">
        <v>-99</v>
      </c>
      <c r="F2225" t="s">
        <v>61</v>
      </c>
      <c r="G2225" t="s">
        <v>845</v>
      </c>
      <c r="H2225" t="s">
        <v>48</v>
      </c>
    </row>
    <row r="2226" spans="1:8" x14ac:dyDescent="0.25">
      <c r="A2226" s="61">
        <v>95857</v>
      </c>
      <c r="B2226">
        <v>3428</v>
      </c>
      <c r="C2226">
        <v>2.5407587708895364E-4</v>
      </c>
      <c r="D2226" s="58" t="s">
        <v>52</v>
      </c>
      <c r="E2226">
        <v>-99</v>
      </c>
      <c r="F2226" t="s">
        <v>61</v>
      </c>
      <c r="G2226" t="s">
        <v>845</v>
      </c>
      <c r="H2226" t="s">
        <v>48</v>
      </c>
    </row>
    <row r="2227" spans="1:8" x14ac:dyDescent="0.25">
      <c r="A2227" s="61">
        <v>95857</v>
      </c>
      <c r="B2227">
        <v>3404</v>
      </c>
      <c r="C2227">
        <v>1.0488941367974995</v>
      </c>
      <c r="D2227" s="58" t="s">
        <v>52</v>
      </c>
      <c r="E2227">
        <v>-99</v>
      </c>
      <c r="F2227" t="s">
        <v>61</v>
      </c>
      <c r="G2227" t="s">
        <v>845</v>
      </c>
      <c r="H2227" t="s">
        <v>48</v>
      </c>
    </row>
    <row r="2228" spans="1:8" x14ac:dyDescent="0.25">
      <c r="A2228" s="61">
        <v>95857</v>
      </c>
      <c r="B2228">
        <v>302</v>
      </c>
      <c r="C2228">
        <v>1.5173300972961905</v>
      </c>
      <c r="D2228" s="58" t="s">
        <v>52</v>
      </c>
      <c r="E2228">
        <v>-99</v>
      </c>
      <c r="F2228" t="s">
        <v>61</v>
      </c>
      <c r="G2228" t="s">
        <v>845</v>
      </c>
      <c r="H2228" t="s">
        <v>48</v>
      </c>
    </row>
    <row r="2229" spans="1:8" x14ac:dyDescent="0.25">
      <c r="A2229" s="61">
        <v>95857</v>
      </c>
      <c r="B2229">
        <v>3360</v>
      </c>
      <c r="C2229">
        <v>6.4023543439329464E-2</v>
      </c>
      <c r="D2229" s="58" t="s">
        <v>52</v>
      </c>
      <c r="E2229">
        <v>-99</v>
      </c>
      <c r="F2229" t="s">
        <v>61</v>
      </c>
      <c r="G2229" t="s">
        <v>845</v>
      </c>
      <c r="H2229" t="s">
        <v>48</v>
      </c>
    </row>
    <row r="2230" spans="1:8" x14ac:dyDescent="0.25">
      <c r="A2230" s="61">
        <v>95857</v>
      </c>
      <c r="B2230">
        <v>2238</v>
      </c>
      <c r="C2230">
        <v>0.11497141054447725</v>
      </c>
      <c r="D2230" s="58" t="s">
        <v>52</v>
      </c>
      <c r="E2230">
        <v>-99</v>
      </c>
      <c r="F2230" t="s">
        <v>61</v>
      </c>
      <c r="G2230" t="s">
        <v>845</v>
      </c>
      <c r="H2230" t="s">
        <v>48</v>
      </c>
    </row>
    <row r="2231" spans="1:8" x14ac:dyDescent="0.25">
      <c r="A2231" s="61">
        <v>95857</v>
      </c>
      <c r="B2231">
        <v>3429</v>
      </c>
      <c r="C2231">
        <v>0.51667494442038531</v>
      </c>
      <c r="D2231" s="58" t="s">
        <v>52</v>
      </c>
      <c r="E2231">
        <v>-99</v>
      </c>
      <c r="F2231" t="s">
        <v>61</v>
      </c>
      <c r="G2231" t="s">
        <v>845</v>
      </c>
      <c r="H2231" t="s">
        <v>48</v>
      </c>
    </row>
    <row r="2232" spans="1:8" x14ac:dyDescent="0.25">
      <c r="A2232" s="61">
        <v>95857</v>
      </c>
      <c r="B2232">
        <v>3430</v>
      </c>
      <c r="C2232">
        <v>0.12153880099002078</v>
      </c>
      <c r="D2232" s="58" t="s">
        <v>52</v>
      </c>
      <c r="E2232">
        <v>-99</v>
      </c>
      <c r="F2232" t="s">
        <v>61</v>
      </c>
      <c r="G2232" t="s">
        <v>845</v>
      </c>
      <c r="H2232" t="s">
        <v>48</v>
      </c>
    </row>
    <row r="2233" spans="1:8" x14ac:dyDescent="0.25">
      <c r="A2233" s="61">
        <v>95857</v>
      </c>
      <c r="B2233">
        <v>2641</v>
      </c>
      <c r="C2233">
        <v>0.97547308884596284</v>
      </c>
      <c r="D2233" s="58" t="s">
        <v>52</v>
      </c>
      <c r="E2233">
        <v>-99</v>
      </c>
      <c r="F2233" t="s">
        <v>61</v>
      </c>
      <c r="G2233" t="s">
        <v>845</v>
      </c>
      <c r="H2233" t="s">
        <v>48</v>
      </c>
    </row>
    <row r="2234" spans="1:8" x14ac:dyDescent="0.25">
      <c r="A2234" s="61">
        <v>95857</v>
      </c>
      <c r="B2234">
        <v>3431</v>
      </c>
      <c r="C2234">
        <v>2.8897757459929219E-2</v>
      </c>
      <c r="D2234" s="58" t="s">
        <v>52</v>
      </c>
      <c r="E2234">
        <v>-99</v>
      </c>
      <c r="F2234" t="s">
        <v>61</v>
      </c>
      <c r="G2234" t="s">
        <v>845</v>
      </c>
      <c r="H2234" t="s">
        <v>48</v>
      </c>
    </row>
    <row r="2235" spans="1:8" x14ac:dyDescent="0.25">
      <c r="A2235" s="61">
        <v>95857</v>
      </c>
      <c r="B2235">
        <v>3432</v>
      </c>
      <c r="C2235">
        <v>3.6097227432907629E-2</v>
      </c>
      <c r="D2235" s="58" t="s">
        <v>52</v>
      </c>
      <c r="E2235">
        <v>-99</v>
      </c>
      <c r="F2235" t="s">
        <v>61</v>
      </c>
      <c r="G2235" t="s">
        <v>845</v>
      </c>
      <c r="H2235" t="s">
        <v>48</v>
      </c>
    </row>
    <row r="2236" spans="1:8" x14ac:dyDescent="0.25">
      <c r="A2236" s="61">
        <v>95857</v>
      </c>
      <c r="B2236">
        <v>3433</v>
      </c>
      <c r="C2236">
        <v>0.98100517099339613</v>
      </c>
      <c r="D2236" s="58" t="s">
        <v>52</v>
      </c>
      <c r="E2236">
        <v>-99</v>
      </c>
      <c r="F2236" t="s">
        <v>61</v>
      </c>
      <c r="G2236" t="s">
        <v>845</v>
      </c>
      <c r="H2236" t="s">
        <v>48</v>
      </c>
    </row>
    <row r="2237" spans="1:8" x14ac:dyDescent="0.25">
      <c r="A2237" s="61">
        <v>95857</v>
      </c>
      <c r="B2237">
        <v>3020</v>
      </c>
      <c r="C2237">
        <v>0.31518711850911207</v>
      </c>
      <c r="D2237" s="58" t="s">
        <v>52</v>
      </c>
      <c r="E2237">
        <v>-99</v>
      </c>
      <c r="F2237" t="s">
        <v>61</v>
      </c>
      <c r="G2237" t="s">
        <v>845</v>
      </c>
      <c r="H2237" t="s">
        <v>48</v>
      </c>
    </row>
    <row r="2238" spans="1:8" x14ac:dyDescent="0.25">
      <c r="A2238" s="61">
        <v>95857</v>
      </c>
      <c r="B2238">
        <v>2144</v>
      </c>
      <c r="C2238">
        <v>1.5749472547562489</v>
      </c>
      <c r="D2238" s="58" t="s">
        <v>52</v>
      </c>
      <c r="E2238">
        <v>-99</v>
      </c>
      <c r="F2238" t="s">
        <v>61</v>
      </c>
      <c r="G2238" t="s">
        <v>845</v>
      </c>
      <c r="H2238" t="s">
        <v>48</v>
      </c>
    </row>
    <row r="2239" spans="1:8" x14ac:dyDescent="0.25">
      <c r="A2239" s="61">
        <v>95857</v>
      </c>
      <c r="B2239">
        <v>2955</v>
      </c>
      <c r="C2239">
        <v>0.10853188426177539</v>
      </c>
      <c r="D2239" s="58" t="s">
        <v>52</v>
      </c>
      <c r="E2239">
        <v>-99</v>
      </c>
      <c r="F2239" t="s">
        <v>61</v>
      </c>
      <c r="G2239" t="s">
        <v>845</v>
      </c>
      <c r="H2239" t="s">
        <v>48</v>
      </c>
    </row>
    <row r="2240" spans="1:8" x14ac:dyDescent="0.25">
      <c r="A2240" s="61">
        <v>95857</v>
      </c>
      <c r="B2240">
        <v>1825</v>
      </c>
      <c r="C2240">
        <v>3.0735282906235215E-2</v>
      </c>
      <c r="D2240" s="58" t="s">
        <v>52</v>
      </c>
      <c r="E2240">
        <v>-99</v>
      </c>
      <c r="F2240" t="s">
        <v>61</v>
      </c>
      <c r="G2240" t="s">
        <v>845</v>
      </c>
      <c r="H2240" t="s">
        <v>48</v>
      </c>
    </row>
    <row r="2241" spans="1:8" x14ac:dyDescent="0.25">
      <c r="A2241" s="61">
        <v>95857</v>
      </c>
      <c r="B2241">
        <v>3434</v>
      </c>
      <c r="C2241">
        <v>0.28498051477413622</v>
      </c>
      <c r="D2241" s="58" t="s">
        <v>52</v>
      </c>
      <c r="E2241">
        <v>-99</v>
      </c>
      <c r="F2241" t="s">
        <v>61</v>
      </c>
      <c r="G2241" t="s">
        <v>845</v>
      </c>
      <c r="H2241" t="s">
        <v>48</v>
      </c>
    </row>
    <row r="2242" spans="1:8" x14ac:dyDescent="0.25">
      <c r="A2242" s="61">
        <v>95857</v>
      </c>
      <c r="B2242">
        <v>1887</v>
      </c>
      <c r="C2242">
        <v>1.468656907553268E-3</v>
      </c>
      <c r="D2242" s="58" t="s">
        <v>52</v>
      </c>
      <c r="E2242">
        <v>-99</v>
      </c>
      <c r="F2242" t="s">
        <v>61</v>
      </c>
      <c r="G2242" t="s">
        <v>845</v>
      </c>
      <c r="H2242" t="s">
        <v>48</v>
      </c>
    </row>
    <row r="2243" spans="1:8" x14ac:dyDescent="0.25">
      <c r="A2243" s="61">
        <v>95857</v>
      </c>
      <c r="B2243">
        <v>3435</v>
      </c>
      <c r="C2243">
        <v>9.8344502797823082E-3</v>
      </c>
      <c r="D2243" s="58" t="s">
        <v>52</v>
      </c>
      <c r="E2243">
        <v>-99</v>
      </c>
      <c r="F2243" t="s">
        <v>61</v>
      </c>
      <c r="G2243" t="s">
        <v>845</v>
      </c>
      <c r="H2243" t="s">
        <v>48</v>
      </c>
    </row>
    <row r="2244" spans="1:8" x14ac:dyDescent="0.25">
      <c r="A2244" s="61">
        <v>95857</v>
      </c>
      <c r="B2244">
        <v>3370</v>
      </c>
      <c r="C2244">
        <v>0.99229729882429962</v>
      </c>
      <c r="D2244" s="58" t="s">
        <v>52</v>
      </c>
      <c r="E2244">
        <v>-99</v>
      </c>
      <c r="F2244" t="s">
        <v>61</v>
      </c>
      <c r="G2244" t="s">
        <v>845</v>
      </c>
      <c r="H2244" t="s">
        <v>48</v>
      </c>
    </row>
    <row r="2245" spans="1:8" x14ac:dyDescent="0.25">
      <c r="A2245" s="61">
        <v>95857</v>
      </c>
      <c r="B2245">
        <v>717</v>
      </c>
      <c r="C2245">
        <v>0.63275211902617134</v>
      </c>
      <c r="D2245" s="58" t="s">
        <v>52</v>
      </c>
      <c r="E2245">
        <v>-99</v>
      </c>
      <c r="F2245" t="s">
        <v>61</v>
      </c>
      <c r="G2245" t="s">
        <v>845</v>
      </c>
      <c r="H2245" t="s">
        <v>48</v>
      </c>
    </row>
    <row r="2246" spans="1:8" x14ac:dyDescent="0.25">
      <c r="A2246" s="61">
        <v>95857</v>
      </c>
      <c r="B2246">
        <v>3436</v>
      </c>
      <c r="C2246">
        <v>6.8180302994401906E-3</v>
      </c>
      <c r="D2246" s="58" t="s">
        <v>52</v>
      </c>
      <c r="E2246">
        <v>-99</v>
      </c>
      <c r="F2246" t="s">
        <v>61</v>
      </c>
      <c r="G2246" t="s">
        <v>845</v>
      </c>
      <c r="H2246" t="s">
        <v>48</v>
      </c>
    </row>
    <row r="2247" spans="1:8" x14ac:dyDescent="0.25">
      <c r="A2247" s="61">
        <v>95857</v>
      </c>
      <c r="B2247">
        <v>3437</v>
      </c>
      <c r="C2247">
        <v>6.5643895519258061E-2</v>
      </c>
      <c r="D2247" s="58" t="s">
        <v>52</v>
      </c>
      <c r="E2247">
        <v>-99</v>
      </c>
      <c r="F2247" t="s">
        <v>61</v>
      </c>
      <c r="G2247" t="s">
        <v>845</v>
      </c>
      <c r="H2247" t="s">
        <v>48</v>
      </c>
    </row>
    <row r="2248" spans="1:8" x14ac:dyDescent="0.25">
      <c r="A2248" s="61">
        <v>95857</v>
      </c>
      <c r="B2248">
        <v>2692</v>
      </c>
      <c r="C2248">
        <v>7.319505717686867E-3</v>
      </c>
      <c r="D2248" s="58" t="s">
        <v>52</v>
      </c>
      <c r="E2248">
        <v>-99</v>
      </c>
      <c r="F2248" t="s">
        <v>61</v>
      </c>
      <c r="G2248" t="s">
        <v>845</v>
      </c>
      <c r="H2248" t="s">
        <v>48</v>
      </c>
    </row>
    <row r="2249" spans="1:8" x14ac:dyDescent="0.25">
      <c r="A2249" s="61">
        <v>95857</v>
      </c>
      <c r="B2249">
        <v>663</v>
      </c>
      <c r="C2249">
        <v>2.109732592159522</v>
      </c>
      <c r="D2249" s="58" t="s">
        <v>52</v>
      </c>
      <c r="E2249">
        <v>-99</v>
      </c>
      <c r="F2249" t="s">
        <v>61</v>
      </c>
      <c r="G2249" t="s">
        <v>845</v>
      </c>
      <c r="H2249" t="s">
        <v>48</v>
      </c>
    </row>
    <row r="2250" spans="1:8" x14ac:dyDescent="0.25">
      <c r="A2250" s="61">
        <v>95857</v>
      </c>
      <c r="B2250">
        <v>3438</v>
      </c>
      <c r="C2250">
        <v>3.0726671646288735E-2</v>
      </c>
      <c r="D2250" s="58" t="s">
        <v>52</v>
      </c>
      <c r="E2250">
        <v>-99</v>
      </c>
      <c r="F2250" t="s">
        <v>61</v>
      </c>
      <c r="G2250" t="s">
        <v>845</v>
      </c>
      <c r="H2250" t="s">
        <v>48</v>
      </c>
    </row>
    <row r="2251" spans="1:8" x14ac:dyDescent="0.25">
      <c r="A2251" s="61">
        <v>95857</v>
      </c>
      <c r="B2251">
        <v>3439</v>
      </c>
      <c r="C2251">
        <v>4.4090172820499596E-2</v>
      </c>
      <c r="D2251" s="58" t="s">
        <v>52</v>
      </c>
      <c r="E2251">
        <v>-99</v>
      </c>
      <c r="F2251" t="s">
        <v>61</v>
      </c>
      <c r="G2251" t="s">
        <v>845</v>
      </c>
      <c r="H2251" t="s">
        <v>48</v>
      </c>
    </row>
    <row r="2252" spans="1:8" x14ac:dyDescent="0.25">
      <c r="A2252" s="61">
        <v>95857</v>
      </c>
      <c r="B2252">
        <v>1670</v>
      </c>
      <c r="C2252">
        <v>1.4768702229113086</v>
      </c>
      <c r="D2252" s="58" t="s">
        <v>52</v>
      </c>
      <c r="E2252">
        <v>-99</v>
      </c>
      <c r="F2252" t="s">
        <v>61</v>
      </c>
      <c r="G2252" t="s">
        <v>845</v>
      </c>
      <c r="H2252" t="s">
        <v>48</v>
      </c>
    </row>
    <row r="2253" spans="1:8" x14ac:dyDescent="0.25">
      <c r="A2253" s="61">
        <v>95857</v>
      </c>
      <c r="B2253">
        <v>2645</v>
      </c>
      <c r="C2253">
        <v>0.62517681974598349</v>
      </c>
      <c r="D2253" s="58" t="s">
        <v>52</v>
      </c>
      <c r="E2253">
        <v>-99</v>
      </c>
      <c r="F2253" t="s">
        <v>61</v>
      </c>
      <c r="G2253" t="s">
        <v>845</v>
      </c>
      <c r="H2253" t="s">
        <v>48</v>
      </c>
    </row>
    <row r="2254" spans="1:8" x14ac:dyDescent="0.25">
      <c r="A2254" s="61">
        <v>95857</v>
      </c>
      <c r="B2254">
        <v>3440</v>
      </c>
      <c r="C2254">
        <v>1.2131373396869241E-2</v>
      </c>
      <c r="D2254" s="58" t="s">
        <v>52</v>
      </c>
      <c r="E2254">
        <v>-99</v>
      </c>
      <c r="F2254" t="s">
        <v>61</v>
      </c>
      <c r="G2254" t="s">
        <v>845</v>
      </c>
      <c r="H2254" t="s">
        <v>48</v>
      </c>
    </row>
    <row r="2255" spans="1:8" x14ac:dyDescent="0.25">
      <c r="A2255" s="61">
        <v>95857</v>
      </c>
      <c r="B2255">
        <v>3441</v>
      </c>
      <c r="C2255">
        <v>5.5236144084857317E-2</v>
      </c>
      <c r="D2255" s="58" t="s">
        <v>52</v>
      </c>
      <c r="E2255">
        <v>-99</v>
      </c>
      <c r="F2255" t="s">
        <v>61</v>
      </c>
      <c r="G2255" t="s">
        <v>845</v>
      </c>
      <c r="H2255" t="s">
        <v>48</v>
      </c>
    </row>
    <row r="2256" spans="1:8" x14ac:dyDescent="0.25">
      <c r="A2256" s="61">
        <v>95857</v>
      </c>
      <c r="B2256">
        <v>2105</v>
      </c>
      <c r="C2256">
        <v>1.0261686199399518</v>
      </c>
      <c r="D2256" s="58" t="s">
        <v>52</v>
      </c>
      <c r="E2256">
        <v>-99</v>
      </c>
      <c r="F2256" t="s">
        <v>61</v>
      </c>
      <c r="G2256" t="s">
        <v>845</v>
      </c>
      <c r="H2256" t="s">
        <v>48</v>
      </c>
    </row>
    <row r="2257" spans="1:8" x14ac:dyDescent="0.25">
      <c r="A2257" s="61">
        <v>95857</v>
      </c>
      <c r="B2257">
        <v>387</v>
      </c>
      <c r="C2257">
        <v>6.05477257882064E-2</v>
      </c>
      <c r="D2257" s="58" t="s">
        <v>52</v>
      </c>
      <c r="E2257">
        <v>-99</v>
      </c>
      <c r="F2257" t="s">
        <v>61</v>
      </c>
      <c r="G2257" t="s">
        <v>845</v>
      </c>
      <c r="H2257" t="s">
        <v>48</v>
      </c>
    </row>
    <row r="2258" spans="1:8" x14ac:dyDescent="0.25">
      <c r="A2258" s="61">
        <v>95857</v>
      </c>
      <c r="B2258">
        <v>3442</v>
      </c>
      <c r="C2258">
        <v>9.2610186515283355E-2</v>
      </c>
      <c r="D2258" s="58" t="s">
        <v>52</v>
      </c>
      <c r="E2258">
        <v>-99</v>
      </c>
      <c r="F2258" t="s">
        <v>61</v>
      </c>
      <c r="G2258" t="s">
        <v>845</v>
      </c>
      <c r="H2258" t="s">
        <v>48</v>
      </c>
    </row>
    <row r="2259" spans="1:8" x14ac:dyDescent="0.25">
      <c r="A2259" s="61">
        <v>95857</v>
      </c>
      <c r="B2259">
        <v>541</v>
      </c>
      <c r="C2259">
        <v>0.41057574109348943</v>
      </c>
      <c r="D2259" s="58" t="s">
        <v>52</v>
      </c>
      <c r="E2259">
        <v>-99</v>
      </c>
      <c r="F2259" t="s">
        <v>61</v>
      </c>
      <c r="G2259" t="s">
        <v>845</v>
      </c>
      <c r="H2259" t="s">
        <v>48</v>
      </c>
    </row>
    <row r="2260" spans="1:8" x14ac:dyDescent="0.25">
      <c r="A2260" s="61">
        <v>95857</v>
      </c>
      <c r="B2260">
        <v>840</v>
      </c>
      <c r="C2260">
        <v>1.3305048985483264E-2</v>
      </c>
      <c r="D2260" s="58" t="s">
        <v>52</v>
      </c>
      <c r="E2260">
        <v>-99</v>
      </c>
      <c r="F2260" t="s">
        <v>61</v>
      </c>
      <c r="G2260" t="s">
        <v>845</v>
      </c>
      <c r="H2260" t="s">
        <v>48</v>
      </c>
    </row>
    <row r="2261" spans="1:8" x14ac:dyDescent="0.25">
      <c r="A2261" s="61">
        <v>95857</v>
      </c>
      <c r="B2261">
        <v>1901</v>
      </c>
      <c r="C2261">
        <v>0.28692848615293753</v>
      </c>
      <c r="D2261" s="58" t="s">
        <v>52</v>
      </c>
      <c r="E2261">
        <v>-99</v>
      </c>
      <c r="F2261" t="s">
        <v>61</v>
      </c>
      <c r="G2261" t="s">
        <v>845</v>
      </c>
      <c r="H2261" t="s">
        <v>48</v>
      </c>
    </row>
    <row r="2262" spans="1:8" x14ac:dyDescent="0.25">
      <c r="A2262" s="61">
        <v>95857</v>
      </c>
      <c r="B2262">
        <v>3030</v>
      </c>
      <c r="C2262">
        <v>8.2006594153918061E-2</v>
      </c>
      <c r="D2262" s="58" t="s">
        <v>52</v>
      </c>
      <c r="E2262">
        <v>-99</v>
      </c>
      <c r="F2262" t="s">
        <v>61</v>
      </c>
      <c r="G2262" t="s">
        <v>845</v>
      </c>
      <c r="H2262" t="s">
        <v>48</v>
      </c>
    </row>
    <row r="2263" spans="1:8" x14ac:dyDescent="0.25">
      <c r="A2263" s="61">
        <v>95857</v>
      </c>
      <c r="B2263">
        <v>992</v>
      </c>
      <c r="C2263">
        <v>0.13377983747757202</v>
      </c>
      <c r="D2263" s="58" t="s">
        <v>52</v>
      </c>
      <c r="E2263">
        <v>-99</v>
      </c>
      <c r="F2263" t="s">
        <v>61</v>
      </c>
      <c r="G2263" t="s">
        <v>845</v>
      </c>
      <c r="H2263" t="s">
        <v>48</v>
      </c>
    </row>
    <row r="2264" spans="1:8" x14ac:dyDescent="0.25">
      <c r="A2264" s="61">
        <v>95857</v>
      </c>
      <c r="B2264">
        <v>698</v>
      </c>
      <c r="C2264">
        <v>0.74465218018973889</v>
      </c>
      <c r="D2264" s="58" t="s">
        <v>52</v>
      </c>
      <c r="E2264">
        <v>-99</v>
      </c>
      <c r="F2264" t="s">
        <v>61</v>
      </c>
      <c r="G2264" t="s">
        <v>845</v>
      </c>
      <c r="H2264" t="s">
        <v>48</v>
      </c>
    </row>
    <row r="2265" spans="1:8" x14ac:dyDescent="0.25">
      <c r="A2265" s="61">
        <v>95857</v>
      </c>
      <c r="B2265">
        <v>3443</v>
      </c>
      <c r="C2265">
        <v>9.0718318799769687E-3</v>
      </c>
      <c r="D2265" s="58" t="s">
        <v>52</v>
      </c>
      <c r="E2265">
        <v>-99</v>
      </c>
      <c r="F2265" t="s">
        <v>61</v>
      </c>
      <c r="G2265" t="s">
        <v>845</v>
      </c>
      <c r="H2265" t="s">
        <v>48</v>
      </c>
    </row>
    <row r="2266" spans="1:8" x14ac:dyDescent="0.25">
      <c r="A2266" s="61">
        <v>95857</v>
      </c>
      <c r="B2266">
        <v>301</v>
      </c>
      <c r="C2266">
        <v>0.57282427348047571</v>
      </c>
      <c r="D2266" s="58" t="s">
        <v>52</v>
      </c>
      <c r="E2266">
        <v>-99</v>
      </c>
      <c r="F2266" t="s">
        <v>61</v>
      </c>
      <c r="G2266" t="s">
        <v>845</v>
      </c>
      <c r="H2266" t="s">
        <v>48</v>
      </c>
    </row>
    <row r="2267" spans="1:8" x14ac:dyDescent="0.25">
      <c r="A2267" s="61">
        <v>95857</v>
      </c>
      <c r="B2267">
        <v>507</v>
      </c>
      <c r="C2267">
        <v>0.22801181128277509</v>
      </c>
      <c r="D2267" s="58" t="s">
        <v>52</v>
      </c>
      <c r="E2267">
        <v>-99</v>
      </c>
      <c r="F2267" t="s">
        <v>61</v>
      </c>
      <c r="G2267" t="s">
        <v>845</v>
      </c>
      <c r="H2267" t="s">
        <v>48</v>
      </c>
    </row>
    <row r="2268" spans="1:8" x14ac:dyDescent="0.25">
      <c r="A2268" s="61">
        <v>95857</v>
      </c>
      <c r="B2268">
        <v>3359</v>
      </c>
      <c r="C2268">
        <v>6.5782197572943875E-3</v>
      </c>
      <c r="D2268" s="58" t="s">
        <v>52</v>
      </c>
      <c r="E2268">
        <v>-99</v>
      </c>
      <c r="F2268" t="s">
        <v>61</v>
      </c>
      <c r="G2268" t="s">
        <v>845</v>
      </c>
      <c r="H2268" t="s">
        <v>48</v>
      </c>
    </row>
    <row r="2269" spans="1:8" x14ac:dyDescent="0.25">
      <c r="A2269" s="61">
        <v>95857</v>
      </c>
      <c r="B2269">
        <v>3444</v>
      </c>
      <c r="C2269">
        <v>2.6407472414953233E-2</v>
      </c>
      <c r="D2269" s="58" t="s">
        <v>52</v>
      </c>
      <c r="E2269">
        <v>-99</v>
      </c>
      <c r="F2269" t="s">
        <v>61</v>
      </c>
      <c r="G2269" t="s">
        <v>845</v>
      </c>
      <c r="H2269" t="s">
        <v>48</v>
      </c>
    </row>
    <row r="2270" spans="1:8" x14ac:dyDescent="0.25">
      <c r="A2270" s="61">
        <v>95857</v>
      </c>
      <c r="B2270">
        <v>3445</v>
      </c>
      <c r="C2270">
        <v>2.0348863911247347E-2</v>
      </c>
      <c r="D2270" s="58" t="s">
        <v>52</v>
      </c>
      <c r="E2270">
        <v>-99</v>
      </c>
      <c r="F2270" t="s">
        <v>61</v>
      </c>
      <c r="G2270" t="s">
        <v>845</v>
      </c>
      <c r="H2270" t="s">
        <v>48</v>
      </c>
    </row>
    <row r="2271" spans="1:8" x14ac:dyDescent="0.25">
      <c r="A2271" s="61">
        <v>95857</v>
      </c>
      <c r="B2271">
        <v>3446</v>
      </c>
      <c r="C2271">
        <v>0.21583079266757804</v>
      </c>
      <c r="D2271" s="58" t="s">
        <v>52</v>
      </c>
      <c r="E2271">
        <v>-99</v>
      </c>
      <c r="F2271" t="s">
        <v>61</v>
      </c>
      <c r="G2271" t="s">
        <v>845</v>
      </c>
      <c r="H2271" t="s">
        <v>48</v>
      </c>
    </row>
    <row r="2272" spans="1:8" x14ac:dyDescent="0.25">
      <c r="A2272" s="61">
        <v>95857</v>
      </c>
      <c r="B2272">
        <v>618</v>
      </c>
      <c r="C2272">
        <v>1.6495455558834864</v>
      </c>
      <c r="D2272" s="58" t="s">
        <v>52</v>
      </c>
      <c r="E2272">
        <v>-99</v>
      </c>
      <c r="F2272" t="s">
        <v>61</v>
      </c>
      <c r="G2272" t="s">
        <v>845</v>
      </c>
      <c r="H2272" t="s">
        <v>48</v>
      </c>
    </row>
    <row r="2273" spans="1:8" x14ac:dyDescent="0.25">
      <c r="A2273" s="61">
        <v>95857</v>
      </c>
      <c r="B2273">
        <v>3447</v>
      </c>
      <c r="C2273">
        <v>1.3933475251122687</v>
      </c>
      <c r="D2273" s="58" t="s">
        <v>52</v>
      </c>
      <c r="E2273">
        <v>-99</v>
      </c>
      <c r="F2273" t="s">
        <v>61</v>
      </c>
      <c r="G2273" t="s">
        <v>845</v>
      </c>
      <c r="H2273" t="s">
        <v>48</v>
      </c>
    </row>
    <row r="2274" spans="1:8" x14ac:dyDescent="0.25">
      <c r="A2274" s="61">
        <v>95857</v>
      </c>
      <c r="B2274">
        <v>3448</v>
      </c>
      <c r="C2274">
        <v>2.5252976450765453E-2</v>
      </c>
      <c r="D2274" s="58" t="s">
        <v>52</v>
      </c>
      <c r="E2274">
        <v>-99</v>
      </c>
      <c r="F2274" t="s">
        <v>61</v>
      </c>
      <c r="G2274" t="s">
        <v>845</v>
      </c>
      <c r="H2274" t="s">
        <v>48</v>
      </c>
    </row>
    <row r="2275" spans="1:8" x14ac:dyDescent="0.25">
      <c r="A2275" s="61">
        <v>95857</v>
      </c>
      <c r="B2275">
        <v>3449</v>
      </c>
      <c r="C2275">
        <v>0.23802892465233111</v>
      </c>
      <c r="D2275" s="58" t="s">
        <v>52</v>
      </c>
      <c r="E2275">
        <v>-99</v>
      </c>
      <c r="F2275" t="s">
        <v>61</v>
      </c>
      <c r="G2275" t="s">
        <v>845</v>
      </c>
      <c r="H2275" t="s">
        <v>48</v>
      </c>
    </row>
    <row r="2276" spans="1:8" x14ac:dyDescent="0.25">
      <c r="A2276" s="61">
        <v>95857</v>
      </c>
      <c r="B2276">
        <v>3450</v>
      </c>
      <c r="C2276">
        <v>0.46626384585190112</v>
      </c>
      <c r="D2276" s="58" t="s">
        <v>52</v>
      </c>
      <c r="E2276">
        <v>-99</v>
      </c>
      <c r="F2276" t="s">
        <v>61</v>
      </c>
      <c r="G2276" t="s">
        <v>845</v>
      </c>
      <c r="H2276" t="s">
        <v>48</v>
      </c>
    </row>
    <row r="2277" spans="1:8" x14ac:dyDescent="0.25">
      <c r="A2277" s="61">
        <v>95857</v>
      </c>
      <c r="B2277">
        <v>3451</v>
      </c>
      <c r="C2277">
        <v>3.0213975495384526E-2</v>
      </c>
      <c r="D2277" s="58" t="s">
        <v>52</v>
      </c>
      <c r="E2277">
        <v>-99</v>
      </c>
      <c r="F2277" t="s">
        <v>61</v>
      </c>
      <c r="G2277" t="s">
        <v>845</v>
      </c>
      <c r="H2277" t="s">
        <v>48</v>
      </c>
    </row>
    <row r="2278" spans="1:8" x14ac:dyDescent="0.25">
      <c r="A2278" s="61">
        <v>95857</v>
      </c>
      <c r="B2278">
        <v>3452</v>
      </c>
      <c r="C2278">
        <v>4.3200929757390384E-3</v>
      </c>
      <c r="D2278" s="58" t="s">
        <v>52</v>
      </c>
      <c r="E2278">
        <v>-99</v>
      </c>
      <c r="F2278" t="s">
        <v>61</v>
      </c>
      <c r="G2278" t="s">
        <v>845</v>
      </c>
      <c r="H2278" t="s">
        <v>48</v>
      </c>
    </row>
    <row r="2279" spans="1:8" x14ac:dyDescent="0.25">
      <c r="A2279" s="61">
        <v>95857</v>
      </c>
      <c r="B2279">
        <v>3402</v>
      </c>
      <c r="C2279">
        <v>0.13032908381183864</v>
      </c>
      <c r="D2279" s="58" t="s">
        <v>52</v>
      </c>
      <c r="E2279">
        <v>-99</v>
      </c>
      <c r="F2279" t="s">
        <v>61</v>
      </c>
      <c r="G2279" t="s">
        <v>845</v>
      </c>
      <c r="H2279" t="s">
        <v>48</v>
      </c>
    </row>
    <row r="2280" spans="1:8" x14ac:dyDescent="0.25">
      <c r="A2280" s="61">
        <v>95857</v>
      </c>
      <c r="B2280">
        <v>3453</v>
      </c>
      <c r="C2280">
        <v>0.49467969893891667</v>
      </c>
      <c r="D2280" s="58" t="s">
        <v>52</v>
      </c>
      <c r="E2280">
        <v>-99</v>
      </c>
      <c r="F2280" t="s">
        <v>61</v>
      </c>
      <c r="G2280" t="s">
        <v>845</v>
      </c>
      <c r="H2280" t="s">
        <v>48</v>
      </c>
    </row>
    <row r="2281" spans="1:8" x14ac:dyDescent="0.25">
      <c r="A2281" s="61">
        <v>95857</v>
      </c>
      <c r="B2281">
        <v>3454</v>
      </c>
      <c r="C2281">
        <v>7.9931410980452894E-2</v>
      </c>
      <c r="D2281" s="58" t="s">
        <v>52</v>
      </c>
      <c r="E2281">
        <v>-99</v>
      </c>
      <c r="F2281" t="s">
        <v>61</v>
      </c>
      <c r="G2281" t="s">
        <v>845</v>
      </c>
      <c r="H2281" t="s">
        <v>48</v>
      </c>
    </row>
    <row r="2282" spans="1:8" x14ac:dyDescent="0.25">
      <c r="A2282" s="61">
        <v>95857</v>
      </c>
      <c r="B2282">
        <v>1018</v>
      </c>
      <c r="C2282">
        <v>2.6284827197533722E-2</v>
      </c>
      <c r="D2282" s="58" t="s">
        <v>52</v>
      </c>
      <c r="E2282">
        <v>-99</v>
      </c>
      <c r="F2282" t="s">
        <v>61</v>
      </c>
      <c r="G2282" t="s">
        <v>845</v>
      </c>
      <c r="H2282" t="s">
        <v>48</v>
      </c>
    </row>
    <row r="2283" spans="1:8" x14ac:dyDescent="0.25">
      <c r="A2283" s="61">
        <v>95857</v>
      </c>
      <c r="B2283">
        <v>3455</v>
      </c>
      <c r="C2283">
        <v>0.35790744862994417</v>
      </c>
      <c r="D2283" s="58" t="s">
        <v>52</v>
      </c>
      <c r="E2283">
        <v>-99</v>
      </c>
      <c r="F2283" t="s">
        <v>61</v>
      </c>
      <c r="G2283" t="s">
        <v>845</v>
      </c>
      <c r="H2283" t="s">
        <v>48</v>
      </c>
    </row>
    <row r="2284" spans="1:8" x14ac:dyDescent="0.25">
      <c r="A2284" s="61">
        <v>95857</v>
      </c>
      <c r="B2284">
        <v>486</v>
      </c>
      <c r="C2284">
        <v>9.4230669068847486E-2</v>
      </c>
      <c r="D2284" s="58" t="s">
        <v>52</v>
      </c>
      <c r="E2284">
        <v>-99</v>
      </c>
      <c r="F2284" t="s">
        <v>61</v>
      </c>
      <c r="G2284" t="s">
        <v>845</v>
      </c>
      <c r="H2284" t="s">
        <v>48</v>
      </c>
    </row>
    <row r="2285" spans="1:8" x14ac:dyDescent="0.25">
      <c r="A2285" s="61">
        <v>95857</v>
      </c>
      <c r="B2285">
        <v>3456</v>
      </c>
      <c r="C2285">
        <v>1.5498767456848035E-2</v>
      </c>
      <c r="D2285" s="58" t="s">
        <v>52</v>
      </c>
      <c r="E2285">
        <v>-99</v>
      </c>
      <c r="F2285" t="s">
        <v>61</v>
      </c>
      <c r="G2285" t="s">
        <v>845</v>
      </c>
      <c r="H2285" t="s">
        <v>48</v>
      </c>
    </row>
    <row r="2286" spans="1:8" x14ac:dyDescent="0.25">
      <c r="A2286" s="61">
        <v>95857</v>
      </c>
      <c r="B2286">
        <v>3457</v>
      </c>
      <c r="C2286">
        <v>2.4191442951908955E-2</v>
      </c>
      <c r="D2286" s="58" t="s">
        <v>52</v>
      </c>
      <c r="E2286">
        <v>-99</v>
      </c>
      <c r="F2286" t="s">
        <v>61</v>
      </c>
      <c r="G2286" t="s">
        <v>845</v>
      </c>
      <c r="H2286" t="s">
        <v>48</v>
      </c>
    </row>
    <row r="2287" spans="1:8" x14ac:dyDescent="0.25">
      <c r="A2287" s="61">
        <v>95857</v>
      </c>
      <c r="B2287">
        <v>3458</v>
      </c>
      <c r="C2287">
        <v>4.463914064208744E-2</v>
      </c>
      <c r="D2287" s="58" t="s">
        <v>52</v>
      </c>
      <c r="E2287">
        <v>-99</v>
      </c>
      <c r="F2287" t="s">
        <v>61</v>
      </c>
      <c r="G2287" t="s">
        <v>845</v>
      </c>
      <c r="H2287" t="s">
        <v>48</v>
      </c>
    </row>
    <row r="2288" spans="1:8" x14ac:dyDescent="0.25">
      <c r="A2288" s="61">
        <v>95857</v>
      </c>
      <c r="B2288">
        <v>3459</v>
      </c>
      <c r="C2288">
        <v>0.72463100081418208</v>
      </c>
      <c r="D2288" s="58" t="s">
        <v>52</v>
      </c>
      <c r="E2288">
        <v>-99</v>
      </c>
      <c r="F2288" t="s">
        <v>61</v>
      </c>
      <c r="G2288" t="s">
        <v>845</v>
      </c>
      <c r="H2288" t="s">
        <v>48</v>
      </c>
    </row>
    <row r="2289" spans="1:8" x14ac:dyDescent="0.25">
      <c r="A2289" s="61">
        <v>95857</v>
      </c>
      <c r="B2289">
        <v>485</v>
      </c>
      <c r="C2289">
        <v>8.3362867595488041E-2</v>
      </c>
      <c r="D2289" s="58" t="s">
        <v>52</v>
      </c>
      <c r="E2289">
        <v>-99</v>
      </c>
      <c r="F2289" t="s">
        <v>61</v>
      </c>
      <c r="G2289" t="s">
        <v>845</v>
      </c>
      <c r="H2289" t="s">
        <v>48</v>
      </c>
    </row>
    <row r="2290" spans="1:8" x14ac:dyDescent="0.25">
      <c r="A2290" s="61">
        <v>95857</v>
      </c>
      <c r="B2290">
        <v>3460</v>
      </c>
      <c r="C2290">
        <v>4.0897222011254709E-3</v>
      </c>
      <c r="D2290" s="58" t="s">
        <v>52</v>
      </c>
      <c r="E2290">
        <v>-99</v>
      </c>
      <c r="F2290" t="s">
        <v>61</v>
      </c>
      <c r="G2290" t="s">
        <v>845</v>
      </c>
      <c r="H2290" t="s">
        <v>48</v>
      </c>
    </row>
    <row r="2291" spans="1:8" x14ac:dyDescent="0.25">
      <c r="A2291" s="61">
        <v>95857</v>
      </c>
      <c r="B2291">
        <v>716</v>
      </c>
      <c r="C2291">
        <v>0.57522564074282256</v>
      </c>
      <c r="D2291" s="58" t="s">
        <v>52</v>
      </c>
      <c r="E2291">
        <v>-99</v>
      </c>
      <c r="F2291" t="s">
        <v>61</v>
      </c>
      <c r="G2291" t="s">
        <v>845</v>
      </c>
      <c r="H2291" t="s">
        <v>48</v>
      </c>
    </row>
    <row r="2292" spans="1:8" x14ac:dyDescent="0.25">
      <c r="A2292" s="61">
        <v>95857</v>
      </c>
      <c r="B2292">
        <v>326</v>
      </c>
      <c r="C2292">
        <v>4.9785086065102416E-2</v>
      </c>
      <c r="D2292" s="58" t="s">
        <v>52</v>
      </c>
      <c r="E2292">
        <v>-99</v>
      </c>
      <c r="F2292" t="s">
        <v>61</v>
      </c>
      <c r="G2292" t="s">
        <v>845</v>
      </c>
      <c r="H2292" t="s">
        <v>48</v>
      </c>
    </row>
    <row r="2293" spans="1:8" x14ac:dyDescent="0.25">
      <c r="A2293" s="61">
        <v>95857</v>
      </c>
      <c r="B2293">
        <v>1762</v>
      </c>
      <c r="C2293">
        <v>0.32820708260091275</v>
      </c>
      <c r="D2293" s="58" t="s">
        <v>52</v>
      </c>
      <c r="E2293">
        <v>-99</v>
      </c>
      <c r="F2293" t="s">
        <v>61</v>
      </c>
      <c r="G2293" t="s">
        <v>845</v>
      </c>
      <c r="H2293" t="s">
        <v>48</v>
      </c>
    </row>
    <row r="2294" spans="1:8" x14ac:dyDescent="0.25">
      <c r="A2294" s="61">
        <v>95857</v>
      </c>
      <c r="B2294">
        <v>3461</v>
      </c>
      <c r="C2294">
        <v>0.35013382942371624</v>
      </c>
      <c r="D2294" s="58" t="s">
        <v>52</v>
      </c>
      <c r="E2294">
        <v>-99</v>
      </c>
      <c r="F2294" t="s">
        <v>61</v>
      </c>
      <c r="G2294" t="s">
        <v>845</v>
      </c>
      <c r="H2294" t="s">
        <v>48</v>
      </c>
    </row>
    <row r="2295" spans="1:8" x14ac:dyDescent="0.25">
      <c r="A2295" s="61">
        <v>95857</v>
      </c>
      <c r="B2295">
        <v>2206</v>
      </c>
      <c r="C2295">
        <v>2.1341311620078712E-2</v>
      </c>
      <c r="D2295" s="58" t="s">
        <v>52</v>
      </c>
      <c r="E2295">
        <v>-99</v>
      </c>
      <c r="F2295" t="s">
        <v>61</v>
      </c>
      <c r="G2295" t="s">
        <v>845</v>
      </c>
      <c r="H2295" t="s">
        <v>48</v>
      </c>
    </row>
    <row r="2296" spans="1:8" x14ac:dyDescent="0.25">
      <c r="A2296" s="61">
        <v>95857</v>
      </c>
      <c r="B2296">
        <v>3462</v>
      </c>
      <c r="C2296">
        <v>0.13893876502732452</v>
      </c>
      <c r="D2296" s="58" t="s">
        <v>52</v>
      </c>
      <c r="E2296">
        <v>-99</v>
      </c>
      <c r="F2296" t="s">
        <v>61</v>
      </c>
      <c r="G2296" t="s">
        <v>845</v>
      </c>
      <c r="H2296" t="s">
        <v>48</v>
      </c>
    </row>
    <row r="2297" spans="1:8" x14ac:dyDescent="0.25">
      <c r="A2297" s="61">
        <v>95857</v>
      </c>
      <c r="B2297">
        <v>947</v>
      </c>
      <c r="C2297">
        <v>0.57626812509088843</v>
      </c>
      <c r="D2297" s="58" t="s">
        <v>52</v>
      </c>
      <c r="E2297">
        <v>-99</v>
      </c>
      <c r="F2297" t="s">
        <v>61</v>
      </c>
      <c r="G2297" t="s">
        <v>845</v>
      </c>
      <c r="H2297" t="s">
        <v>48</v>
      </c>
    </row>
    <row r="2298" spans="1:8" x14ac:dyDescent="0.25">
      <c r="A2298" s="61">
        <v>95857</v>
      </c>
      <c r="B2298">
        <v>3369</v>
      </c>
      <c r="C2298">
        <v>2.2748238514995207</v>
      </c>
      <c r="D2298" s="58" t="s">
        <v>52</v>
      </c>
      <c r="E2298">
        <v>-99</v>
      </c>
      <c r="F2298" t="s">
        <v>61</v>
      </c>
      <c r="G2298" t="s">
        <v>845</v>
      </c>
      <c r="H2298" t="s">
        <v>48</v>
      </c>
    </row>
    <row r="2299" spans="1:8" x14ac:dyDescent="0.25">
      <c r="A2299" s="61">
        <v>95857</v>
      </c>
      <c r="B2299">
        <v>3358</v>
      </c>
      <c r="C2299">
        <v>1.895066733346976E-2</v>
      </c>
      <c r="D2299" s="58" t="s">
        <v>52</v>
      </c>
      <c r="E2299">
        <v>-99</v>
      </c>
      <c r="F2299" t="s">
        <v>61</v>
      </c>
      <c r="G2299" t="s">
        <v>845</v>
      </c>
      <c r="H2299" t="s">
        <v>48</v>
      </c>
    </row>
    <row r="2300" spans="1:8" x14ac:dyDescent="0.25">
      <c r="A2300" s="61">
        <v>95857</v>
      </c>
      <c r="B2300">
        <v>3463</v>
      </c>
      <c r="C2300">
        <v>9.5053957709184819E-4</v>
      </c>
      <c r="D2300" s="58" t="s">
        <v>52</v>
      </c>
      <c r="E2300">
        <v>-99</v>
      </c>
      <c r="F2300" t="s">
        <v>61</v>
      </c>
      <c r="G2300" t="s">
        <v>845</v>
      </c>
      <c r="H2300" t="s">
        <v>48</v>
      </c>
    </row>
    <row r="2301" spans="1:8" x14ac:dyDescent="0.25">
      <c r="A2301" s="61">
        <v>95857</v>
      </c>
      <c r="B2301">
        <v>3464</v>
      </c>
      <c r="C2301">
        <v>1.8495812102310586E-3</v>
      </c>
      <c r="D2301" s="58" t="s">
        <v>52</v>
      </c>
      <c r="E2301">
        <v>-99</v>
      </c>
      <c r="F2301" t="s">
        <v>61</v>
      </c>
      <c r="G2301" t="s">
        <v>845</v>
      </c>
      <c r="H2301" t="s">
        <v>48</v>
      </c>
    </row>
    <row r="2302" spans="1:8" x14ac:dyDescent="0.25">
      <c r="A2302" s="61">
        <v>95857</v>
      </c>
      <c r="B2302">
        <v>1820</v>
      </c>
      <c r="C2302">
        <v>0.40648604498709107</v>
      </c>
      <c r="D2302" s="58" t="s">
        <v>52</v>
      </c>
      <c r="E2302">
        <v>-99</v>
      </c>
      <c r="F2302" t="s">
        <v>61</v>
      </c>
      <c r="G2302" t="s">
        <v>845</v>
      </c>
      <c r="H2302" t="s">
        <v>48</v>
      </c>
    </row>
    <row r="2303" spans="1:8" x14ac:dyDescent="0.25">
      <c r="A2303" s="61">
        <v>95857</v>
      </c>
      <c r="B2303">
        <v>3465</v>
      </c>
      <c r="C2303">
        <v>0.2998199337137189</v>
      </c>
      <c r="D2303" s="58" t="s">
        <v>52</v>
      </c>
      <c r="E2303">
        <v>-99</v>
      </c>
      <c r="F2303" t="s">
        <v>61</v>
      </c>
      <c r="G2303" t="s">
        <v>845</v>
      </c>
      <c r="H2303" t="s">
        <v>48</v>
      </c>
    </row>
    <row r="2304" spans="1:8" x14ac:dyDescent="0.25">
      <c r="A2304" s="61">
        <v>95857</v>
      </c>
      <c r="B2304">
        <v>611</v>
      </c>
      <c r="C2304">
        <v>0.24722013990883876</v>
      </c>
      <c r="D2304" s="58" t="s">
        <v>52</v>
      </c>
      <c r="E2304">
        <v>-99</v>
      </c>
      <c r="F2304" t="s">
        <v>61</v>
      </c>
      <c r="G2304" t="s">
        <v>845</v>
      </c>
      <c r="H2304" t="s">
        <v>48</v>
      </c>
    </row>
    <row r="2305" spans="1:8" x14ac:dyDescent="0.25">
      <c r="A2305" s="61">
        <v>95857</v>
      </c>
      <c r="B2305">
        <v>410</v>
      </c>
      <c r="C2305">
        <v>6.272389555558934E-2</v>
      </c>
      <c r="D2305" s="58" t="s">
        <v>52</v>
      </c>
      <c r="E2305">
        <v>-99</v>
      </c>
      <c r="F2305" t="s">
        <v>61</v>
      </c>
      <c r="G2305" t="s">
        <v>845</v>
      </c>
      <c r="H2305" t="s">
        <v>48</v>
      </c>
    </row>
    <row r="2306" spans="1:8" x14ac:dyDescent="0.25">
      <c r="A2306" s="61">
        <v>95857</v>
      </c>
      <c r="B2306">
        <v>3466</v>
      </c>
      <c r="C2306">
        <v>1.3641931912480249E-2</v>
      </c>
      <c r="D2306" s="58" t="s">
        <v>52</v>
      </c>
      <c r="E2306">
        <v>-99</v>
      </c>
      <c r="F2306" t="s">
        <v>61</v>
      </c>
      <c r="G2306" t="s">
        <v>845</v>
      </c>
      <c r="H2306" t="s">
        <v>48</v>
      </c>
    </row>
    <row r="2307" spans="1:8" x14ac:dyDescent="0.25">
      <c r="A2307" s="61">
        <v>95857</v>
      </c>
      <c r="B2307">
        <v>3033</v>
      </c>
      <c r="C2307">
        <v>3.2146224801101755</v>
      </c>
      <c r="D2307" s="58" t="s">
        <v>52</v>
      </c>
      <c r="E2307">
        <v>-99</v>
      </c>
      <c r="F2307" t="s">
        <v>61</v>
      </c>
      <c r="G2307" t="s">
        <v>845</v>
      </c>
      <c r="H2307" t="s">
        <v>48</v>
      </c>
    </row>
    <row r="2308" spans="1:8" x14ac:dyDescent="0.25">
      <c r="A2308" s="61">
        <v>95857</v>
      </c>
      <c r="B2308">
        <v>547</v>
      </c>
      <c r="C2308">
        <v>5.6834707067648597E-3</v>
      </c>
      <c r="D2308" s="58" t="s">
        <v>52</v>
      </c>
      <c r="E2308">
        <v>-99</v>
      </c>
      <c r="F2308" t="s">
        <v>61</v>
      </c>
      <c r="G2308" t="s">
        <v>845</v>
      </c>
      <c r="H2308" t="s">
        <v>48</v>
      </c>
    </row>
    <row r="2309" spans="1:8" x14ac:dyDescent="0.25">
      <c r="A2309" s="61">
        <v>95857</v>
      </c>
      <c r="B2309">
        <v>3467</v>
      </c>
      <c r="C2309">
        <v>0.1248195605559926</v>
      </c>
      <c r="D2309" s="58" t="s">
        <v>52</v>
      </c>
      <c r="E2309">
        <v>-99</v>
      </c>
      <c r="F2309" t="s">
        <v>61</v>
      </c>
      <c r="G2309" t="s">
        <v>845</v>
      </c>
      <c r="H2309" t="s">
        <v>48</v>
      </c>
    </row>
    <row r="2310" spans="1:8" x14ac:dyDescent="0.25">
      <c r="A2310" s="61">
        <v>95857</v>
      </c>
      <c r="B2310">
        <v>315</v>
      </c>
      <c r="C2310">
        <v>4.8531364901076839E-2</v>
      </c>
      <c r="D2310" s="58" t="s">
        <v>52</v>
      </c>
      <c r="E2310">
        <v>-99</v>
      </c>
      <c r="F2310" t="s">
        <v>61</v>
      </c>
      <c r="G2310" t="s">
        <v>845</v>
      </c>
      <c r="H2310" t="s">
        <v>48</v>
      </c>
    </row>
    <row r="2311" spans="1:8" x14ac:dyDescent="0.25">
      <c r="A2311" s="61">
        <v>95857</v>
      </c>
      <c r="B2311">
        <v>2499</v>
      </c>
      <c r="C2311">
        <v>0.2039877007684624</v>
      </c>
      <c r="D2311" s="58" t="s">
        <v>52</v>
      </c>
      <c r="E2311">
        <v>-99</v>
      </c>
      <c r="F2311" t="s">
        <v>61</v>
      </c>
      <c r="G2311" t="s">
        <v>845</v>
      </c>
      <c r="H2311" t="s">
        <v>48</v>
      </c>
    </row>
    <row r="2312" spans="1:8" x14ac:dyDescent="0.25">
      <c r="A2312" s="61">
        <v>95857</v>
      </c>
      <c r="B2312">
        <v>588</v>
      </c>
      <c r="C2312">
        <v>0.20748243709674061</v>
      </c>
      <c r="D2312" s="58" t="s">
        <v>52</v>
      </c>
      <c r="E2312">
        <v>-99</v>
      </c>
      <c r="F2312" t="s">
        <v>61</v>
      </c>
      <c r="G2312" t="s">
        <v>845</v>
      </c>
      <c r="H2312" t="s">
        <v>48</v>
      </c>
    </row>
    <row r="2313" spans="1:8" x14ac:dyDescent="0.25">
      <c r="A2313" s="61">
        <v>95857</v>
      </c>
      <c r="B2313">
        <v>3468</v>
      </c>
      <c r="C2313">
        <v>1.0340166091184447E-2</v>
      </c>
      <c r="D2313" s="58" t="s">
        <v>52</v>
      </c>
      <c r="E2313">
        <v>-99</v>
      </c>
      <c r="F2313" t="s">
        <v>61</v>
      </c>
      <c r="G2313" t="s">
        <v>845</v>
      </c>
      <c r="H2313" t="s">
        <v>48</v>
      </c>
    </row>
    <row r="2314" spans="1:8" x14ac:dyDescent="0.25">
      <c r="A2314" s="61">
        <v>95857</v>
      </c>
      <c r="B2314">
        <v>646</v>
      </c>
      <c r="C2314">
        <v>0.27509844161737718</v>
      </c>
      <c r="D2314" s="58" t="s">
        <v>52</v>
      </c>
      <c r="E2314">
        <v>-99</v>
      </c>
      <c r="F2314" t="s">
        <v>61</v>
      </c>
      <c r="G2314" t="s">
        <v>845</v>
      </c>
      <c r="H2314" t="s">
        <v>48</v>
      </c>
    </row>
    <row r="2315" spans="1:8" x14ac:dyDescent="0.25">
      <c r="A2315" s="61">
        <v>95857</v>
      </c>
      <c r="B2315">
        <v>556</v>
      </c>
      <c r="C2315">
        <v>7.7197988315624508E-2</v>
      </c>
      <c r="D2315" s="58" t="s">
        <v>52</v>
      </c>
      <c r="E2315">
        <v>-99</v>
      </c>
      <c r="F2315" t="s">
        <v>61</v>
      </c>
      <c r="G2315" t="s">
        <v>845</v>
      </c>
      <c r="H2315" t="s">
        <v>48</v>
      </c>
    </row>
    <row r="2316" spans="1:8" x14ac:dyDescent="0.25">
      <c r="A2316" s="61">
        <v>95857</v>
      </c>
      <c r="B2316">
        <v>955</v>
      </c>
      <c r="C2316">
        <v>0.17996554735868303</v>
      </c>
      <c r="D2316" s="58" t="s">
        <v>52</v>
      </c>
      <c r="E2316">
        <v>-99</v>
      </c>
      <c r="F2316" t="s">
        <v>61</v>
      </c>
      <c r="G2316" t="s">
        <v>845</v>
      </c>
      <c r="H2316" t="s">
        <v>48</v>
      </c>
    </row>
    <row r="2317" spans="1:8" x14ac:dyDescent="0.25">
      <c r="A2317" s="61">
        <v>95857</v>
      </c>
      <c r="B2317">
        <v>3469</v>
      </c>
      <c r="C2317">
        <v>6.4651969704968879E-2</v>
      </c>
      <c r="D2317" s="58" t="s">
        <v>52</v>
      </c>
      <c r="E2317">
        <v>-99</v>
      </c>
      <c r="F2317" t="s">
        <v>61</v>
      </c>
      <c r="G2317" t="s">
        <v>845</v>
      </c>
      <c r="H2317" t="s">
        <v>48</v>
      </c>
    </row>
    <row r="2318" spans="1:8" x14ac:dyDescent="0.25">
      <c r="A2318" s="61">
        <v>95857</v>
      </c>
      <c r="B2318">
        <v>3470</v>
      </c>
      <c r="C2318">
        <v>2.6174446501856168E-2</v>
      </c>
      <c r="D2318" s="58" t="s">
        <v>52</v>
      </c>
      <c r="E2318">
        <v>-99</v>
      </c>
      <c r="F2318" t="s">
        <v>61</v>
      </c>
      <c r="G2318" t="s">
        <v>845</v>
      </c>
      <c r="H2318" t="s">
        <v>48</v>
      </c>
    </row>
    <row r="2319" spans="1:8" x14ac:dyDescent="0.25">
      <c r="A2319" s="61">
        <v>95857</v>
      </c>
      <c r="B2319">
        <v>3471</v>
      </c>
      <c r="C2319">
        <v>0.12834300108409238</v>
      </c>
      <c r="D2319" s="58" t="s">
        <v>52</v>
      </c>
      <c r="E2319">
        <v>-99</v>
      </c>
      <c r="F2319" t="s">
        <v>61</v>
      </c>
      <c r="G2319" t="s">
        <v>845</v>
      </c>
      <c r="H2319" t="s">
        <v>48</v>
      </c>
    </row>
    <row r="2320" spans="1:8" x14ac:dyDescent="0.25">
      <c r="A2320" s="61">
        <v>95857</v>
      </c>
      <c r="B2320">
        <v>3077</v>
      </c>
      <c r="C2320">
        <v>1.812063516327889E-2</v>
      </c>
      <c r="D2320" s="58" t="s">
        <v>52</v>
      </c>
      <c r="E2320">
        <v>-99</v>
      </c>
      <c r="F2320" t="s">
        <v>61</v>
      </c>
      <c r="G2320" t="s">
        <v>845</v>
      </c>
      <c r="H2320" t="s">
        <v>48</v>
      </c>
    </row>
    <row r="2321" spans="1:8" x14ac:dyDescent="0.25">
      <c r="A2321" s="61">
        <v>95857</v>
      </c>
      <c r="B2321">
        <v>3472</v>
      </c>
      <c r="C2321">
        <v>3.9747618808400158E-2</v>
      </c>
      <c r="D2321" s="58" t="s">
        <v>52</v>
      </c>
      <c r="E2321">
        <v>-99</v>
      </c>
      <c r="F2321" t="s">
        <v>61</v>
      </c>
      <c r="G2321" t="s">
        <v>845</v>
      </c>
      <c r="H2321" t="s">
        <v>48</v>
      </c>
    </row>
    <row r="2322" spans="1:8" x14ac:dyDescent="0.25">
      <c r="A2322" s="61">
        <v>95857</v>
      </c>
      <c r="B2322">
        <v>2426</v>
      </c>
      <c r="C2322">
        <v>0.14902829126461226</v>
      </c>
      <c r="D2322" s="58" t="s">
        <v>52</v>
      </c>
      <c r="E2322">
        <v>-99</v>
      </c>
      <c r="F2322" t="s">
        <v>61</v>
      </c>
      <c r="G2322" t="s">
        <v>845</v>
      </c>
      <c r="H2322" t="s">
        <v>48</v>
      </c>
    </row>
    <row r="2323" spans="1:8" x14ac:dyDescent="0.25">
      <c r="A2323" s="61">
        <v>95857</v>
      </c>
      <c r="B2323">
        <v>3368</v>
      </c>
      <c r="C2323">
        <v>0.67926970425614708</v>
      </c>
      <c r="D2323" s="58" t="s">
        <v>52</v>
      </c>
      <c r="E2323">
        <v>-99</v>
      </c>
      <c r="F2323" t="s">
        <v>61</v>
      </c>
      <c r="G2323" t="s">
        <v>845</v>
      </c>
      <c r="H2323" t="s">
        <v>48</v>
      </c>
    </row>
    <row r="2324" spans="1:8" x14ac:dyDescent="0.25">
      <c r="A2324" s="61">
        <v>95857</v>
      </c>
      <c r="B2324">
        <v>3473</v>
      </c>
      <c r="C2324">
        <v>0.2304875485173869</v>
      </c>
      <c r="D2324" s="58" t="s">
        <v>52</v>
      </c>
      <c r="E2324">
        <v>-99</v>
      </c>
      <c r="F2324" t="s">
        <v>61</v>
      </c>
      <c r="G2324" t="s">
        <v>845</v>
      </c>
      <c r="H2324" t="s">
        <v>48</v>
      </c>
    </row>
    <row r="2325" spans="1:8" x14ac:dyDescent="0.25">
      <c r="A2325" s="61">
        <v>95857</v>
      </c>
      <c r="B2325">
        <v>847</v>
      </c>
      <c r="C2325">
        <v>2.1871556474964748E-2</v>
      </c>
      <c r="D2325" s="58" t="s">
        <v>52</v>
      </c>
      <c r="E2325">
        <v>-99</v>
      </c>
      <c r="F2325" t="s">
        <v>61</v>
      </c>
      <c r="G2325" t="s">
        <v>845</v>
      </c>
      <c r="H2325" t="s">
        <v>48</v>
      </c>
    </row>
    <row r="2326" spans="1:8" x14ac:dyDescent="0.25">
      <c r="A2326" s="61">
        <v>95857</v>
      </c>
      <c r="B2326">
        <v>330</v>
      </c>
      <c r="C2326">
        <v>2.0968091785580303E-2</v>
      </c>
      <c r="D2326" s="58" t="s">
        <v>52</v>
      </c>
      <c r="E2326">
        <v>-99</v>
      </c>
      <c r="F2326" t="s">
        <v>61</v>
      </c>
      <c r="G2326" t="s">
        <v>845</v>
      </c>
      <c r="H2326" t="s">
        <v>48</v>
      </c>
    </row>
    <row r="2327" spans="1:8" x14ac:dyDescent="0.25">
      <c r="A2327" s="61">
        <v>95857</v>
      </c>
      <c r="B2327">
        <v>3401</v>
      </c>
      <c r="C2327">
        <v>0.12222575120488736</v>
      </c>
      <c r="D2327" s="58" t="s">
        <v>52</v>
      </c>
      <c r="E2327">
        <v>-99</v>
      </c>
      <c r="F2327" t="s">
        <v>61</v>
      </c>
      <c r="G2327" t="s">
        <v>845</v>
      </c>
      <c r="H2327" t="s">
        <v>48</v>
      </c>
    </row>
    <row r="2328" spans="1:8" x14ac:dyDescent="0.25">
      <c r="A2328" s="61">
        <v>95857</v>
      </c>
      <c r="B2328">
        <v>969</v>
      </c>
      <c r="C2328">
        <v>0.2064471287986302</v>
      </c>
      <c r="D2328" s="58" t="s">
        <v>52</v>
      </c>
      <c r="E2328">
        <v>-99</v>
      </c>
      <c r="F2328" t="s">
        <v>61</v>
      </c>
      <c r="G2328" t="s">
        <v>845</v>
      </c>
      <c r="H2328" t="s">
        <v>48</v>
      </c>
    </row>
    <row r="2329" spans="1:8" x14ac:dyDescent="0.25">
      <c r="A2329" s="61">
        <v>95857</v>
      </c>
      <c r="B2329">
        <v>2758</v>
      </c>
      <c r="C2329">
        <v>1.701030452472569E-2</v>
      </c>
      <c r="D2329" s="58" t="s">
        <v>52</v>
      </c>
      <c r="E2329">
        <v>-99</v>
      </c>
      <c r="F2329" t="s">
        <v>61</v>
      </c>
      <c r="G2329" t="s">
        <v>845</v>
      </c>
      <c r="H2329" t="s">
        <v>48</v>
      </c>
    </row>
    <row r="2330" spans="1:8" x14ac:dyDescent="0.25">
      <c r="A2330" s="61">
        <v>95857</v>
      </c>
      <c r="B2330">
        <v>2332</v>
      </c>
      <c r="C2330">
        <v>3.9353784139484441E-2</v>
      </c>
      <c r="D2330" s="58" t="s">
        <v>52</v>
      </c>
      <c r="E2330">
        <v>-99</v>
      </c>
      <c r="F2330" t="s">
        <v>61</v>
      </c>
      <c r="G2330" t="s">
        <v>845</v>
      </c>
      <c r="H2330" t="s">
        <v>48</v>
      </c>
    </row>
    <row r="2331" spans="1:8" x14ac:dyDescent="0.25">
      <c r="A2331" s="61">
        <v>95857</v>
      </c>
      <c r="B2331">
        <v>997</v>
      </c>
      <c r="C2331">
        <v>6.4740691777144706E-3</v>
      </c>
      <c r="D2331" s="58" t="s">
        <v>52</v>
      </c>
      <c r="E2331">
        <v>-99</v>
      </c>
      <c r="F2331" t="s">
        <v>61</v>
      </c>
      <c r="G2331" t="s">
        <v>845</v>
      </c>
      <c r="H2331" t="s">
        <v>48</v>
      </c>
    </row>
    <row r="2332" spans="1:8" x14ac:dyDescent="0.25">
      <c r="A2332" s="61">
        <v>95857</v>
      </c>
      <c r="B2332">
        <v>3474</v>
      </c>
      <c r="C2332">
        <v>8.9185905950203582E-3</v>
      </c>
      <c r="D2332" s="58" t="s">
        <v>52</v>
      </c>
      <c r="E2332">
        <v>-99</v>
      </c>
      <c r="F2332" t="s">
        <v>61</v>
      </c>
      <c r="G2332" t="s">
        <v>845</v>
      </c>
      <c r="H2332" t="s">
        <v>48</v>
      </c>
    </row>
    <row r="2333" spans="1:8" x14ac:dyDescent="0.25">
      <c r="A2333" s="61">
        <v>95857</v>
      </c>
      <c r="B2333">
        <v>935</v>
      </c>
      <c r="C2333">
        <v>8.6370284894977029E-2</v>
      </c>
      <c r="D2333" s="58" t="s">
        <v>52</v>
      </c>
      <c r="E2333">
        <v>-99</v>
      </c>
      <c r="F2333" t="s">
        <v>61</v>
      </c>
      <c r="G2333" t="s">
        <v>845</v>
      </c>
      <c r="H2333" t="s">
        <v>48</v>
      </c>
    </row>
    <row r="2334" spans="1:8" x14ac:dyDescent="0.25">
      <c r="A2334" s="61">
        <v>95857</v>
      </c>
      <c r="B2334">
        <v>3367</v>
      </c>
      <c r="C2334">
        <v>0.20422397612745286</v>
      </c>
      <c r="D2334" s="58" t="s">
        <v>52</v>
      </c>
      <c r="E2334">
        <v>-99</v>
      </c>
      <c r="F2334" t="s">
        <v>61</v>
      </c>
      <c r="G2334" t="s">
        <v>845</v>
      </c>
      <c r="H2334" t="s">
        <v>48</v>
      </c>
    </row>
    <row r="2335" spans="1:8" x14ac:dyDescent="0.25">
      <c r="A2335" s="61">
        <v>95857</v>
      </c>
      <c r="B2335">
        <v>3357</v>
      </c>
      <c r="C2335">
        <v>2.4944602013136724E-2</v>
      </c>
      <c r="D2335" s="58" t="s">
        <v>52</v>
      </c>
      <c r="E2335">
        <v>-99</v>
      </c>
      <c r="F2335" t="s">
        <v>61</v>
      </c>
      <c r="G2335" t="s">
        <v>845</v>
      </c>
      <c r="H2335" t="s">
        <v>48</v>
      </c>
    </row>
    <row r="2336" spans="1:8" x14ac:dyDescent="0.25">
      <c r="A2336" s="61">
        <v>95857</v>
      </c>
      <c r="B2336">
        <v>3475</v>
      </c>
      <c r="C2336">
        <v>5.0609418494524175E-3</v>
      </c>
      <c r="D2336" s="58" t="s">
        <v>52</v>
      </c>
      <c r="E2336">
        <v>-99</v>
      </c>
      <c r="F2336" t="s">
        <v>61</v>
      </c>
      <c r="G2336" t="s">
        <v>845</v>
      </c>
      <c r="H2336" t="s">
        <v>48</v>
      </c>
    </row>
    <row r="2337" spans="1:8" x14ac:dyDescent="0.25">
      <c r="A2337" s="61">
        <v>95857</v>
      </c>
      <c r="B2337">
        <v>3366</v>
      </c>
      <c r="C2337">
        <v>1.5713442253104618E-2</v>
      </c>
      <c r="D2337" s="58" t="s">
        <v>52</v>
      </c>
      <c r="E2337">
        <v>-99</v>
      </c>
      <c r="F2337" t="s">
        <v>61</v>
      </c>
      <c r="G2337" t="s">
        <v>845</v>
      </c>
      <c r="H2337" t="s">
        <v>48</v>
      </c>
    </row>
    <row r="2338" spans="1:8" x14ac:dyDescent="0.25">
      <c r="A2338" s="61">
        <v>95857</v>
      </c>
      <c r="B2338">
        <v>3040</v>
      </c>
      <c r="C2338">
        <v>0.64914874080607521</v>
      </c>
      <c r="D2338" s="58" t="s">
        <v>52</v>
      </c>
      <c r="E2338">
        <v>-99</v>
      </c>
      <c r="F2338" t="s">
        <v>61</v>
      </c>
      <c r="G2338" t="s">
        <v>845</v>
      </c>
      <c r="H2338" t="s">
        <v>48</v>
      </c>
    </row>
    <row r="2339" spans="1:8" x14ac:dyDescent="0.25">
      <c r="A2339" s="61">
        <v>95858</v>
      </c>
      <c r="B2339">
        <v>529</v>
      </c>
      <c r="C2339">
        <v>16.307720862119023</v>
      </c>
      <c r="D2339" s="58" t="s">
        <v>52</v>
      </c>
      <c r="E2339">
        <v>-99</v>
      </c>
      <c r="F2339" t="s">
        <v>61</v>
      </c>
      <c r="G2339" t="s">
        <v>845</v>
      </c>
      <c r="H2339" t="s">
        <v>48</v>
      </c>
    </row>
    <row r="2340" spans="1:8" x14ac:dyDescent="0.25">
      <c r="A2340" s="61">
        <v>95858</v>
      </c>
      <c r="B2340">
        <v>282</v>
      </c>
      <c r="C2340">
        <v>1.0929797242289496</v>
      </c>
      <c r="D2340" s="58" t="s">
        <v>52</v>
      </c>
      <c r="E2340">
        <v>-99</v>
      </c>
      <c r="F2340" t="s">
        <v>61</v>
      </c>
      <c r="G2340" t="s">
        <v>845</v>
      </c>
      <c r="H2340" t="s">
        <v>48</v>
      </c>
    </row>
    <row r="2341" spans="1:8" x14ac:dyDescent="0.25">
      <c r="A2341" s="61">
        <v>95858</v>
      </c>
      <c r="B2341">
        <v>2999</v>
      </c>
      <c r="C2341">
        <v>0.41234286496368366</v>
      </c>
      <c r="D2341" s="58" t="s">
        <v>52</v>
      </c>
      <c r="E2341">
        <v>-99</v>
      </c>
      <c r="F2341" t="s">
        <v>61</v>
      </c>
      <c r="G2341" t="s">
        <v>845</v>
      </c>
      <c r="H2341" t="s">
        <v>48</v>
      </c>
    </row>
    <row r="2342" spans="1:8" x14ac:dyDescent="0.25">
      <c r="A2342" s="61">
        <v>95858</v>
      </c>
      <c r="B2342">
        <v>452</v>
      </c>
      <c r="C2342">
        <v>1.7564243195954572</v>
      </c>
      <c r="D2342" s="58" t="s">
        <v>52</v>
      </c>
      <c r="E2342">
        <v>-99</v>
      </c>
      <c r="F2342" t="s">
        <v>61</v>
      </c>
      <c r="G2342" t="s">
        <v>845</v>
      </c>
      <c r="H2342" t="s">
        <v>48</v>
      </c>
    </row>
    <row r="2343" spans="1:8" x14ac:dyDescent="0.25">
      <c r="A2343" s="61">
        <v>95858</v>
      </c>
      <c r="B2343">
        <v>3417</v>
      </c>
      <c r="C2343">
        <v>2.0681420732289548E-3</v>
      </c>
      <c r="D2343" s="58" t="s">
        <v>52</v>
      </c>
      <c r="E2343">
        <v>-99</v>
      </c>
      <c r="F2343" t="s">
        <v>61</v>
      </c>
      <c r="G2343" t="s">
        <v>845</v>
      </c>
      <c r="H2343" t="s">
        <v>48</v>
      </c>
    </row>
    <row r="2344" spans="1:8" x14ac:dyDescent="0.25">
      <c r="A2344" s="61">
        <v>95858</v>
      </c>
      <c r="B2344">
        <v>465</v>
      </c>
      <c r="C2344">
        <v>5.3377122136776176</v>
      </c>
      <c r="D2344" s="58" t="s">
        <v>52</v>
      </c>
      <c r="E2344">
        <v>-99</v>
      </c>
      <c r="F2344" t="s">
        <v>61</v>
      </c>
      <c r="G2344" t="s">
        <v>845</v>
      </c>
      <c r="H2344" t="s">
        <v>48</v>
      </c>
    </row>
    <row r="2345" spans="1:8" x14ac:dyDescent="0.25">
      <c r="A2345" s="61">
        <v>95858</v>
      </c>
      <c r="B2345">
        <v>531</v>
      </c>
      <c r="C2345">
        <v>4.0100063735828453</v>
      </c>
      <c r="D2345" s="58" t="s">
        <v>52</v>
      </c>
      <c r="E2345">
        <v>-99</v>
      </c>
      <c r="F2345" t="s">
        <v>61</v>
      </c>
      <c r="G2345" t="s">
        <v>845</v>
      </c>
      <c r="H2345" t="s">
        <v>48</v>
      </c>
    </row>
    <row r="2346" spans="1:8" x14ac:dyDescent="0.25">
      <c r="A2346" s="61">
        <v>95858</v>
      </c>
      <c r="B2346">
        <v>42</v>
      </c>
      <c r="C2346">
        <v>0.2299417621187132</v>
      </c>
      <c r="D2346" s="58" t="s">
        <v>52</v>
      </c>
      <c r="E2346">
        <v>-99</v>
      </c>
      <c r="F2346" t="s">
        <v>61</v>
      </c>
      <c r="G2346" t="s">
        <v>845</v>
      </c>
      <c r="H2346" t="s">
        <v>48</v>
      </c>
    </row>
    <row r="2347" spans="1:8" x14ac:dyDescent="0.25">
      <c r="A2347" s="61">
        <v>95858</v>
      </c>
      <c r="B2347">
        <v>1902</v>
      </c>
      <c r="C2347">
        <v>0.20563746943761574</v>
      </c>
      <c r="D2347" s="58" t="s">
        <v>52</v>
      </c>
      <c r="E2347">
        <v>-99</v>
      </c>
      <c r="F2347" t="s">
        <v>61</v>
      </c>
      <c r="G2347" t="s">
        <v>845</v>
      </c>
      <c r="H2347" t="s">
        <v>48</v>
      </c>
    </row>
    <row r="2348" spans="1:8" x14ac:dyDescent="0.25">
      <c r="A2348" s="61">
        <v>95858</v>
      </c>
      <c r="B2348">
        <v>678</v>
      </c>
      <c r="C2348">
        <v>1.4723694413203945</v>
      </c>
      <c r="D2348" s="58" t="s">
        <v>52</v>
      </c>
      <c r="E2348">
        <v>-99</v>
      </c>
      <c r="F2348" t="s">
        <v>61</v>
      </c>
      <c r="G2348" t="s">
        <v>845</v>
      </c>
      <c r="H2348" t="s">
        <v>48</v>
      </c>
    </row>
    <row r="2349" spans="1:8" x14ac:dyDescent="0.25">
      <c r="A2349" s="61">
        <v>95858</v>
      </c>
      <c r="B2349">
        <v>498</v>
      </c>
      <c r="C2349">
        <v>1.3761439162495677</v>
      </c>
      <c r="D2349" s="58" t="s">
        <v>52</v>
      </c>
      <c r="E2349">
        <v>-99</v>
      </c>
      <c r="F2349" t="s">
        <v>61</v>
      </c>
      <c r="G2349" t="s">
        <v>845</v>
      </c>
      <c r="H2349" t="s">
        <v>48</v>
      </c>
    </row>
    <row r="2350" spans="1:8" x14ac:dyDescent="0.25">
      <c r="A2350" s="61">
        <v>95858</v>
      </c>
      <c r="B2350">
        <v>3418</v>
      </c>
      <c r="C2350">
        <v>2.3786819672060717E-2</v>
      </c>
      <c r="D2350" s="58" t="s">
        <v>52</v>
      </c>
      <c r="E2350">
        <v>-99</v>
      </c>
      <c r="F2350" t="s">
        <v>61</v>
      </c>
      <c r="G2350" t="s">
        <v>845</v>
      </c>
      <c r="H2350" t="s">
        <v>48</v>
      </c>
    </row>
    <row r="2351" spans="1:8" x14ac:dyDescent="0.25">
      <c r="A2351" s="61">
        <v>95858</v>
      </c>
      <c r="B2351">
        <v>279</v>
      </c>
      <c r="C2351">
        <v>2.9924590252907426</v>
      </c>
      <c r="D2351" s="58" t="s">
        <v>52</v>
      </c>
      <c r="E2351">
        <v>-99</v>
      </c>
      <c r="F2351" t="s">
        <v>61</v>
      </c>
      <c r="G2351" t="s">
        <v>845</v>
      </c>
      <c r="H2351" t="s">
        <v>48</v>
      </c>
    </row>
    <row r="2352" spans="1:8" x14ac:dyDescent="0.25">
      <c r="A2352" s="61">
        <v>95858</v>
      </c>
      <c r="B2352">
        <v>3073</v>
      </c>
      <c r="C2352">
        <v>2.9107267828489096E-2</v>
      </c>
      <c r="D2352" s="58" t="s">
        <v>52</v>
      </c>
      <c r="E2352">
        <v>-99</v>
      </c>
      <c r="F2352" t="s">
        <v>61</v>
      </c>
      <c r="G2352" t="s">
        <v>845</v>
      </c>
      <c r="H2352" t="s">
        <v>48</v>
      </c>
    </row>
    <row r="2353" spans="1:8" x14ac:dyDescent="0.25">
      <c r="A2353" s="61">
        <v>95858</v>
      </c>
      <c r="B2353">
        <v>2085</v>
      </c>
      <c r="C2353">
        <v>1.0930044031931783E-3</v>
      </c>
      <c r="D2353" s="58" t="s">
        <v>52</v>
      </c>
      <c r="E2353">
        <v>-99</v>
      </c>
      <c r="F2353" t="s">
        <v>61</v>
      </c>
      <c r="G2353" t="s">
        <v>845</v>
      </c>
      <c r="H2353" t="s">
        <v>48</v>
      </c>
    </row>
    <row r="2354" spans="1:8" x14ac:dyDescent="0.25">
      <c r="A2354" s="61">
        <v>95858</v>
      </c>
      <c r="B2354">
        <v>466</v>
      </c>
      <c r="C2354">
        <v>1.2216648178874365</v>
      </c>
      <c r="D2354" s="58" t="s">
        <v>52</v>
      </c>
      <c r="E2354">
        <v>-99</v>
      </c>
      <c r="F2354" t="s">
        <v>61</v>
      </c>
      <c r="G2354" t="s">
        <v>845</v>
      </c>
      <c r="H2354" t="s">
        <v>48</v>
      </c>
    </row>
    <row r="2355" spans="1:8" x14ac:dyDescent="0.25">
      <c r="A2355" s="61">
        <v>95858</v>
      </c>
      <c r="B2355">
        <v>442</v>
      </c>
      <c r="C2355">
        <v>0.25579970777513239</v>
      </c>
      <c r="D2355" s="58" t="s">
        <v>52</v>
      </c>
      <c r="E2355">
        <v>-99</v>
      </c>
      <c r="F2355" t="s">
        <v>61</v>
      </c>
      <c r="G2355" t="s">
        <v>845</v>
      </c>
      <c r="H2355" t="s">
        <v>48</v>
      </c>
    </row>
    <row r="2356" spans="1:8" x14ac:dyDescent="0.25">
      <c r="A2356" s="61">
        <v>95858</v>
      </c>
      <c r="B2356">
        <v>540</v>
      </c>
      <c r="C2356">
        <v>3.866060705862065E-2</v>
      </c>
      <c r="D2356" s="58" t="s">
        <v>52</v>
      </c>
      <c r="E2356">
        <v>-99</v>
      </c>
      <c r="F2356" t="s">
        <v>61</v>
      </c>
      <c r="G2356" t="s">
        <v>845</v>
      </c>
      <c r="H2356" t="s">
        <v>48</v>
      </c>
    </row>
    <row r="2357" spans="1:8" x14ac:dyDescent="0.25">
      <c r="A2357" s="61">
        <v>95858</v>
      </c>
      <c r="B2357">
        <v>3309</v>
      </c>
      <c r="C2357">
        <v>2.0669866489946001E-3</v>
      </c>
      <c r="D2357" s="58" t="s">
        <v>52</v>
      </c>
      <c r="E2357">
        <v>-99</v>
      </c>
      <c r="F2357" t="s">
        <v>61</v>
      </c>
      <c r="G2357" t="s">
        <v>845</v>
      </c>
      <c r="H2357" t="s">
        <v>48</v>
      </c>
    </row>
    <row r="2358" spans="1:8" x14ac:dyDescent="0.25">
      <c r="A2358" s="61">
        <v>95858</v>
      </c>
      <c r="B2358">
        <v>3419</v>
      </c>
      <c r="C2358">
        <v>2.7574704149872114E-3</v>
      </c>
      <c r="D2358" s="58" t="s">
        <v>52</v>
      </c>
      <c r="E2358">
        <v>-99</v>
      </c>
      <c r="F2358" t="s">
        <v>61</v>
      </c>
      <c r="G2358" t="s">
        <v>845</v>
      </c>
      <c r="H2358" t="s">
        <v>48</v>
      </c>
    </row>
    <row r="2359" spans="1:8" x14ac:dyDescent="0.25">
      <c r="A2359" s="61">
        <v>95858</v>
      </c>
      <c r="B2359">
        <v>770</v>
      </c>
      <c r="C2359">
        <v>0.15120240497518905</v>
      </c>
      <c r="D2359" s="58" t="s">
        <v>52</v>
      </c>
      <c r="E2359">
        <v>-99</v>
      </c>
      <c r="F2359" t="s">
        <v>61</v>
      </c>
      <c r="G2359" t="s">
        <v>845</v>
      </c>
      <c r="H2359" t="s">
        <v>48</v>
      </c>
    </row>
    <row r="2360" spans="1:8" x14ac:dyDescent="0.25">
      <c r="A2360" s="61">
        <v>95858</v>
      </c>
      <c r="B2360">
        <v>285</v>
      </c>
      <c r="C2360">
        <v>6.2142417168233724E-2</v>
      </c>
      <c r="D2360" s="58" t="s">
        <v>52</v>
      </c>
      <c r="E2360">
        <v>-99</v>
      </c>
      <c r="F2360" t="s">
        <v>61</v>
      </c>
      <c r="G2360" t="s">
        <v>845</v>
      </c>
      <c r="H2360" t="s">
        <v>48</v>
      </c>
    </row>
    <row r="2361" spans="1:8" x14ac:dyDescent="0.25">
      <c r="A2361" s="61">
        <v>95858</v>
      </c>
      <c r="B2361">
        <v>3420</v>
      </c>
      <c r="C2361">
        <v>8.2401042372437547E-2</v>
      </c>
      <c r="D2361" s="58" t="s">
        <v>52</v>
      </c>
      <c r="E2361">
        <v>-99</v>
      </c>
      <c r="F2361" t="s">
        <v>61</v>
      </c>
      <c r="G2361" t="s">
        <v>845</v>
      </c>
      <c r="H2361" t="s">
        <v>48</v>
      </c>
    </row>
    <row r="2362" spans="1:8" x14ac:dyDescent="0.25">
      <c r="A2362" s="61">
        <v>95858</v>
      </c>
      <c r="B2362">
        <v>46</v>
      </c>
      <c r="C2362">
        <v>0.69767544052314401</v>
      </c>
      <c r="D2362" s="58" t="s">
        <v>52</v>
      </c>
      <c r="E2362">
        <v>-99</v>
      </c>
      <c r="F2362" t="s">
        <v>61</v>
      </c>
      <c r="G2362" t="s">
        <v>845</v>
      </c>
      <c r="H2362" t="s">
        <v>48</v>
      </c>
    </row>
    <row r="2363" spans="1:8" x14ac:dyDescent="0.25">
      <c r="A2363" s="61">
        <v>95858</v>
      </c>
      <c r="B2363">
        <v>3007</v>
      </c>
      <c r="C2363">
        <v>3.2547515442002878E-2</v>
      </c>
      <c r="D2363" s="58" t="s">
        <v>52</v>
      </c>
      <c r="E2363">
        <v>-99</v>
      </c>
      <c r="F2363" t="s">
        <v>61</v>
      </c>
      <c r="G2363" t="s">
        <v>845</v>
      </c>
      <c r="H2363" t="s">
        <v>48</v>
      </c>
    </row>
    <row r="2364" spans="1:8" x14ac:dyDescent="0.25">
      <c r="A2364" s="61">
        <v>95858</v>
      </c>
      <c r="B2364">
        <v>283</v>
      </c>
      <c r="C2364">
        <v>2.7973157245059315</v>
      </c>
      <c r="D2364" s="58" t="s">
        <v>52</v>
      </c>
      <c r="E2364">
        <v>-99</v>
      </c>
      <c r="F2364" t="s">
        <v>61</v>
      </c>
      <c r="G2364" t="s">
        <v>845</v>
      </c>
      <c r="H2364" t="s">
        <v>48</v>
      </c>
    </row>
    <row r="2365" spans="1:8" x14ac:dyDescent="0.25">
      <c r="A2365" s="61">
        <v>95858</v>
      </c>
      <c r="B2365">
        <v>2120</v>
      </c>
      <c r="C2365">
        <v>0.48972600084571755</v>
      </c>
      <c r="D2365" s="58" t="s">
        <v>52</v>
      </c>
      <c r="E2365">
        <v>-99</v>
      </c>
      <c r="F2365" t="s">
        <v>61</v>
      </c>
      <c r="G2365" t="s">
        <v>845</v>
      </c>
      <c r="H2365" t="s">
        <v>48</v>
      </c>
    </row>
    <row r="2366" spans="1:8" x14ac:dyDescent="0.25">
      <c r="A2366" s="61">
        <v>95858</v>
      </c>
      <c r="B2366">
        <v>3421</v>
      </c>
      <c r="C2366">
        <v>4.7048313937375477E-2</v>
      </c>
      <c r="D2366" s="58" t="s">
        <v>52</v>
      </c>
      <c r="E2366">
        <v>-99</v>
      </c>
      <c r="F2366" t="s">
        <v>61</v>
      </c>
      <c r="G2366" t="s">
        <v>845</v>
      </c>
      <c r="H2366" t="s">
        <v>48</v>
      </c>
    </row>
    <row r="2367" spans="1:8" x14ac:dyDescent="0.25">
      <c r="A2367" s="61">
        <v>95858</v>
      </c>
      <c r="B2367">
        <v>3422</v>
      </c>
      <c r="C2367">
        <v>1.326931818034865E-2</v>
      </c>
      <c r="D2367" s="58" t="s">
        <v>52</v>
      </c>
      <c r="E2367">
        <v>-99</v>
      </c>
      <c r="F2367" t="s">
        <v>61</v>
      </c>
      <c r="G2367" t="s">
        <v>845</v>
      </c>
      <c r="H2367" t="s">
        <v>48</v>
      </c>
    </row>
    <row r="2368" spans="1:8" x14ac:dyDescent="0.25">
      <c r="A2368" s="61">
        <v>95858</v>
      </c>
      <c r="B2368">
        <v>839</v>
      </c>
      <c r="C2368">
        <v>0.5734078814616369</v>
      </c>
      <c r="D2368" s="58" t="s">
        <v>52</v>
      </c>
      <c r="E2368">
        <v>-99</v>
      </c>
      <c r="F2368" t="s">
        <v>61</v>
      </c>
      <c r="G2368" t="s">
        <v>845</v>
      </c>
      <c r="H2368" t="s">
        <v>48</v>
      </c>
    </row>
    <row r="2369" spans="1:8" x14ac:dyDescent="0.25">
      <c r="A2369" s="61">
        <v>95858</v>
      </c>
      <c r="B2369">
        <v>281</v>
      </c>
      <c r="C2369">
        <v>0.99403278246633142</v>
      </c>
      <c r="D2369" s="58" t="s">
        <v>52</v>
      </c>
      <c r="E2369">
        <v>-99</v>
      </c>
      <c r="F2369" t="s">
        <v>61</v>
      </c>
      <c r="G2369" t="s">
        <v>845</v>
      </c>
      <c r="H2369" t="s">
        <v>48</v>
      </c>
    </row>
    <row r="2370" spans="1:8" x14ac:dyDescent="0.25">
      <c r="A2370" s="61">
        <v>95858</v>
      </c>
      <c r="B2370">
        <v>2941</v>
      </c>
      <c r="C2370">
        <v>0.12442797232899529</v>
      </c>
      <c r="D2370" s="58" t="s">
        <v>52</v>
      </c>
      <c r="E2370">
        <v>-99</v>
      </c>
      <c r="F2370" t="s">
        <v>61</v>
      </c>
      <c r="G2370" t="s">
        <v>845</v>
      </c>
      <c r="H2370" t="s">
        <v>48</v>
      </c>
    </row>
    <row r="2371" spans="1:8" x14ac:dyDescent="0.25">
      <c r="A2371" s="61">
        <v>95858</v>
      </c>
      <c r="B2371">
        <v>2264</v>
      </c>
      <c r="C2371">
        <v>9.1145023752970105E-3</v>
      </c>
      <c r="D2371" s="58" t="s">
        <v>52</v>
      </c>
      <c r="E2371">
        <v>-99</v>
      </c>
      <c r="F2371" t="s">
        <v>61</v>
      </c>
      <c r="G2371" t="s">
        <v>845</v>
      </c>
      <c r="H2371" t="s">
        <v>48</v>
      </c>
    </row>
    <row r="2372" spans="1:8" x14ac:dyDescent="0.25">
      <c r="A2372" s="61">
        <v>95858</v>
      </c>
      <c r="B2372">
        <v>3403</v>
      </c>
      <c r="C2372">
        <v>0.26214935511628218</v>
      </c>
      <c r="D2372" s="58" t="s">
        <v>52</v>
      </c>
      <c r="E2372">
        <v>-99</v>
      </c>
      <c r="F2372" t="s">
        <v>61</v>
      </c>
      <c r="G2372" t="s">
        <v>845</v>
      </c>
      <c r="H2372" t="s">
        <v>48</v>
      </c>
    </row>
    <row r="2373" spans="1:8" x14ac:dyDescent="0.25">
      <c r="A2373" s="61">
        <v>95858</v>
      </c>
      <c r="B2373">
        <v>280</v>
      </c>
      <c r="C2373">
        <v>16.403883168754017</v>
      </c>
      <c r="D2373" s="58" t="s">
        <v>52</v>
      </c>
      <c r="E2373">
        <v>-99</v>
      </c>
      <c r="F2373" t="s">
        <v>61</v>
      </c>
      <c r="G2373" t="s">
        <v>845</v>
      </c>
      <c r="H2373" t="s">
        <v>48</v>
      </c>
    </row>
    <row r="2374" spans="1:8" x14ac:dyDescent="0.25">
      <c r="A2374" s="61">
        <v>95858</v>
      </c>
      <c r="B2374">
        <v>614</v>
      </c>
      <c r="C2374">
        <v>9.2501581545790718E-2</v>
      </c>
      <c r="D2374" s="58" t="s">
        <v>52</v>
      </c>
      <c r="E2374">
        <v>-99</v>
      </c>
      <c r="F2374" t="s">
        <v>61</v>
      </c>
      <c r="G2374" t="s">
        <v>845</v>
      </c>
      <c r="H2374" t="s">
        <v>48</v>
      </c>
    </row>
    <row r="2375" spans="1:8" x14ac:dyDescent="0.25">
      <c r="A2375" s="61">
        <v>95858</v>
      </c>
      <c r="B2375">
        <v>421</v>
      </c>
      <c r="C2375">
        <v>5.6401865734362778E-3</v>
      </c>
      <c r="D2375" s="58" t="s">
        <v>52</v>
      </c>
      <c r="E2375">
        <v>-99</v>
      </c>
      <c r="F2375" t="s">
        <v>61</v>
      </c>
      <c r="G2375" t="s">
        <v>845</v>
      </c>
      <c r="H2375" t="s">
        <v>48</v>
      </c>
    </row>
    <row r="2376" spans="1:8" x14ac:dyDescent="0.25">
      <c r="A2376" s="61">
        <v>95858</v>
      </c>
      <c r="B2376">
        <v>3423</v>
      </c>
      <c r="C2376">
        <v>8.3740885775848554E-4</v>
      </c>
      <c r="D2376" s="58" t="s">
        <v>52</v>
      </c>
      <c r="E2376">
        <v>-99</v>
      </c>
      <c r="F2376" t="s">
        <v>61</v>
      </c>
      <c r="G2376" t="s">
        <v>845</v>
      </c>
      <c r="H2376" t="s">
        <v>48</v>
      </c>
    </row>
    <row r="2377" spans="1:8" x14ac:dyDescent="0.25">
      <c r="A2377" s="61">
        <v>95858</v>
      </c>
      <c r="B2377">
        <v>48</v>
      </c>
      <c r="C2377">
        <v>6.3138549906201741E-2</v>
      </c>
      <c r="D2377" s="58" t="s">
        <v>52</v>
      </c>
      <c r="E2377">
        <v>-99</v>
      </c>
      <c r="F2377" t="s">
        <v>61</v>
      </c>
      <c r="G2377" t="s">
        <v>845</v>
      </c>
      <c r="H2377" t="s">
        <v>48</v>
      </c>
    </row>
    <row r="2378" spans="1:8" x14ac:dyDescent="0.25">
      <c r="A2378" s="61">
        <v>95858</v>
      </c>
      <c r="B2378">
        <v>3009</v>
      </c>
      <c r="C2378">
        <v>0.15431307623913643</v>
      </c>
      <c r="D2378" s="58" t="s">
        <v>52</v>
      </c>
      <c r="E2378">
        <v>-99</v>
      </c>
      <c r="F2378" t="s">
        <v>61</v>
      </c>
      <c r="G2378" t="s">
        <v>845</v>
      </c>
      <c r="H2378" t="s">
        <v>48</v>
      </c>
    </row>
    <row r="2379" spans="1:8" x14ac:dyDescent="0.25">
      <c r="A2379" s="61">
        <v>95858</v>
      </c>
      <c r="B2379">
        <v>3008</v>
      </c>
      <c r="C2379">
        <v>6.0146113316333003E-3</v>
      </c>
      <c r="D2379" s="58" t="s">
        <v>52</v>
      </c>
      <c r="E2379">
        <v>-99</v>
      </c>
      <c r="F2379" t="s">
        <v>61</v>
      </c>
      <c r="G2379" t="s">
        <v>845</v>
      </c>
      <c r="H2379" t="s">
        <v>48</v>
      </c>
    </row>
    <row r="2380" spans="1:8" x14ac:dyDescent="0.25">
      <c r="A2380" s="61">
        <v>95858</v>
      </c>
      <c r="B2380">
        <v>2640</v>
      </c>
      <c r="C2380">
        <v>1.4212985683908126</v>
      </c>
      <c r="D2380" s="58" t="s">
        <v>52</v>
      </c>
      <c r="E2380">
        <v>-99</v>
      </c>
      <c r="F2380" t="s">
        <v>61</v>
      </c>
      <c r="G2380" t="s">
        <v>845</v>
      </c>
      <c r="H2380" t="s">
        <v>48</v>
      </c>
    </row>
    <row r="2381" spans="1:8" x14ac:dyDescent="0.25">
      <c r="A2381" s="61">
        <v>95858</v>
      </c>
      <c r="B2381">
        <v>511</v>
      </c>
      <c r="C2381">
        <v>0.41171803846025101</v>
      </c>
      <c r="D2381" s="58" t="s">
        <v>52</v>
      </c>
      <c r="E2381">
        <v>-99</v>
      </c>
      <c r="F2381" t="s">
        <v>61</v>
      </c>
      <c r="G2381" t="s">
        <v>845</v>
      </c>
      <c r="H2381" t="s">
        <v>48</v>
      </c>
    </row>
    <row r="2382" spans="1:8" x14ac:dyDescent="0.25">
      <c r="A2382" s="61">
        <v>95858</v>
      </c>
      <c r="B2382">
        <v>3371</v>
      </c>
      <c r="C2382">
        <v>0.76427265191548766</v>
      </c>
      <c r="D2382" s="58" t="s">
        <v>52</v>
      </c>
      <c r="E2382">
        <v>-99</v>
      </c>
      <c r="F2382" t="s">
        <v>61</v>
      </c>
      <c r="G2382" t="s">
        <v>845</v>
      </c>
      <c r="H2382" t="s">
        <v>48</v>
      </c>
    </row>
    <row r="2383" spans="1:8" x14ac:dyDescent="0.25">
      <c r="A2383" s="61">
        <v>95858</v>
      </c>
      <c r="B2383">
        <v>3424</v>
      </c>
      <c r="C2383">
        <v>3.5812205878160822E-2</v>
      </c>
      <c r="D2383" s="58" t="s">
        <v>52</v>
      </c>
      <c r="E2383">
        <v>-99</v>
      </c>
      <c r="F2383" t="s">
        <v>61</v>
      </c>
      <c r="G2383" t="s">
        <v>845</v>
      </c>
      <c r="H2383" t="s">
        <v>48</v>
      </c>
    </row>
    <row r="2384" spans="1:8" x14ac:dyDescent="0.25">
      <c r="A2384" s="61">
        <v>95858</v>
      </c>
      <c r="B2384">
        <v>3425</v>
      </c>
      <c r="C2384">
        <v>2.5308165639664537E-2</v>
      </c>
      <c r="D2384" s="58" t="s">
        <v>52</v>
      </c>
      <c r="E2384">
        <v>-99</v>
      </c>
      <c r="F2384" t="s">
        <v>61</v>
      </c>
      <c r="G2384" t="s">
        <v>845</v>
      </c>
      <c r="H2384" t="s">
        <v>48</v>
      </c>
    </row>
    <row r="2385" spans="1:8" x14ac:dyDescent="0.25">
      <c r="A2385" s="61">
        <v>95858</v>
      </c>
      <c r="B2385">
        <v>2562</v>
      </c>
      <c r="C2385">
        <v>1.0074020504518075</v>
      </c>
      <c r="D2385" s="58" t="s">
        <v>52</v>
      </c>
      <c r="E2385">
        <v>-99</v>
      </c>
      <c r="F2385" t="s">
        <v>61</v>
      </c>
      <c r="G2385" t="s">
        <v>845</v>
      </c>
      <c r="H2385" t="s">
        <v>48</v>
      </c>
    </row>
    <row r="2386" spans="1:8" x14ac:dyDescent="0.25">
      <c r="A2386" s="61">
        <v>95858</v>
      </c>
      <c r="B2386">
        <v>2133</v>
      </c>
      <c r="C2386">
        <v>7.1396580045644503E-2</v>
      </c>
      <c r="D2386" s="58" t="s">
        <v>52</v>
      </c>
      <c r="E2386">
        <v>-99</v>
      </c>
      <c r="F2386" t="s">
        <v>61</v>
      </c>
      <c r="G2386" t="s">
        <v>845</v>
      </c>
      <c r="H2386" t="s">
        <v>48</v>
      </c>
    </row>
    <row r="2387" spans="1:8" x14ac:dyDescent="0.25">
      <c r="A2387" s="61">
        <v>95858</v>
      </c>
      <c r="B2387">
        <v>3426</v>
      </c>
      <c r="C2387">
        <v>6.8811682896883644E-3</v>
      </c>
      <c r="D2387" s="58" t="s">
        <v>52</v>
      </c>
      <c r="E2387">
        <v>-99</v>
      </c>
      <c r="F2387" t="s">
        <v>61</v>
      </c>
      <c r="G2387" t="s">
        <v>845</v>
      </c>
      <c r="H2387" t="s">
        <v>48</v>
      </c>
    </row>
    <row r="2388" spans="1:8" x14ac:dyDescent="0.25">
      <c r="A2388" s="61">
        <v>95858</v>
      </c>
      <c r="B2388">
        <v>1903</v>
      </c>
      <c r="C2388">
        <v>0.97248243783896315</v>
      </c>
      <c r="D2388" s="58" t="s">
        <v>52</v>
      </c>
      <c r="E2388">
        <v>-99</v>
      </c>
      <c r="F2388" t="s">
        <v>61</v>
      </c>
      <c r="G2388" t="s">
        <v>845</v>
      </c>
      <c r="H2388" t="s">
        <v>48</v>
      </c>
    </row>
    <row r="2389" spans="1:8" x14ac:dyDescent="0.25">
      <c r="A2389" s="61">
        <v>95858</v>
      </c>
      <c r="B2389">
        <v>536</v>
      </c>
      <c r="C2389">
        <v>0.28312156471876798</v>
      </c>
      <c r="D2389" s="58" t="s">
        <v>52</v>
      </c>
      <c r="E2389">
        <v>-99</v>
      </c>
      <c r="F2389" t="s">
        <v>61</v>
      </c>
      <c r="G2389" t="s">
        <v>845</v>
      </c>
      <c r="H2389" t="s">
        <v>48</v>
      </c>
    </row>
    <row r="2390" spans="1:8" x14ac:dyDescent="0.25">
      <c r="A2390" s="61">
        <v>95858</v>
      </c>
      <c r="B2390">
        <v>3427</v>
      </c>
      <c r="C2390">
        <v>3.5492388937175827E-3</v>
      </c>
      <c r="D2390" s="58" t="s">
        <v>52</v>
      </c>
      <c r="E2390">
        <v>-99</v>
      </c>
      <c r="F2390" t="s">
        <v>61</v>
      </c>
      <c r="G2390" t="s">
        <v>845</v>
      </c>
      <c r="H2390" t="s">
        <v>48</v>
      </c>
    </row>
    <row r="2391" spans="1:8" x14ac:dyDescent="0.25">
      <c r="A2391" s="61">
        <v>95858</v>
      </c>
      <c r="B2391">
        <v>2160</v>
      </c>
      <c r="C2391">
        <v>2.6139285848629052</v>
      </c>
      <c r="D2391" s="58" t="s">
        <v>52</v>
      </c>
      <c r="E2391">
        <v>-99</v>
      </c>
      <c r="F2391" t="s">
        <v>61</v>
      </c>
      <c r="G2391" t="s">
        <v>845</v>
      </c>
      <c r="H2391" t="s">
        <v>48</v>
      </c>
    </row>
    <row r="2392" spans="1:8" x14ac:dyDescent="0.25">
      <c r="A2392" s="61">
        <v>95858</v>
      </c>
      <c r="B2392">
        <v>3175</v>
      </c>
      <c r="C2392">
        <v>1.9144033437936919E-3</v>
      </c>
      <c r="D2392" s="58" t="s">
        <v>52</v>
      </c>
      <c r="E2392">
        <v>-99</v>
      </c>
      <c r="F2392" t="s">
        <v>61</v>
      </c>
      <c r="G2392" t="s">
        <v>845</v>
      </c>
      <c r="H2392" t="s">
        <v>48</v>
      </c>
    </row>
    <row r="2393" spans="1:8" x14ac:dyDescent="0.25">
      <c r="A2393" s="61">
        <v>95858</v>
      </c>
      <c r="B2393">
        <v>3428</v>
      </c>
      <c r="C2393">
        <v>1.7794654980164733E-4</v>
      </c>
      <c r="D2393" s="58" t="s">
        <v>52</v>
      </c>
      <c r="E2393">
        <v>-99</v>
      </c>
      <c r="F2393" t="s">
        <v>61</v>
      </c>
      <c r="G2393" t="s">
        <v>845</v>
      </c>
      <c r="H2393" t="s">
        <v>48</v>
      </c>
    </row>
    <row r="2394" spans="1:8" x14ac:dyDescent="0.25">
      <c r="A2394" s="61">
        <v>95858</v>
      </c>
      <c r="B2394">
        <v>3404</v>
      </c>
      <c r="C2394">
        <v>1.2441358539026675</v>
      </c>
      <c r="D2394" s="58" t="s">
        <v>52</v>
      </c>
      <c r="E2394">
        <v>-99</v>
      </c>
      <c r="F2394" t="s">
        <v>61</v>
      </c>
      <c r="G2394" t="s">
        <v>845</v>
      </c>
      <c r="H2394" t="s">
        <v>48</v>
      </c>
    </row>
    <row r="2395" spans="1:8" x14ac:dyDescent="0.25">
      <c r="A2395" s="61">
        <v>95858</v>
      </c>
      <c r="B2395">
        <v>302</v>
      </c>
      <c r="C2395">
        <v>0.68221855651812047</v>
      </c>
      <c r="D2395" s="58" t="s">
        <v>52</v>
      </c>
      <c r="E2395">
        <v>-99</v>
      </c>
      <c r="F2395" t="s">
        <v>61</v>
      </c>
      <c r="G2395" t="s">
        <v>845</v>
      </c>
      <c r="H2395" t="s">
        <v>48</v>
      </c>
    </row>
    <row r="2396" spans="1:8" x14ac:dyDescent="0.25">
      <c r="A2396" s="61">
        <v>95858</v>
      </c>
      <c r="B2396">
        <v>3360</v>
      </c>
      <c r="C2396">
        <v>4.6897873214978077E-2</v>
      </c>
      <c r="D2396" s="58" t="s">
        <v>52</v>
      </c>
      <c r="E2396">
        <v>-99</v>
      </c>
      <c r="F2396" t="s">
        <v>61</v>
      </c>
      <c r="G2396" t="s">
        <v>845</v>
      </c>
      <c r="H2396" t="s">
        <v>48</v>
      </c>
    </row>
    <row r="2397" spans="1:8" x14ac:dyDescent="0.25">
      <c r="A2397" s="61">
        <v>95858</v>
      </c>
      <c r="B2397">
        <v>2238</v>
      </c>
      <c r="C2397">
        <v>5.3894819500033199E-2</v>
      </c>
      <c r="D2397" s="58" t="s">
        <v>52</v>
      </c>
      <c r="E2397">
        <v>-99</v>
      </c>
      <c r="F2397" t="s">
        <v>61</v>
      </c>
      <c r="G2397" t="s">
        <v>845</v>
      </c>
      <c r="H2397" t="s">
        <v>48</v>
      </c>
    </row>
    <row r="2398" spans="1:8" x14ac:dyDescent="0.25">
      <c r="A2398" s="61">
        <v>95858</v>
      </c>
      <c r="B2398">
        <v>3429</v>
      </c>
      <c r="C2398">
        <v>0.46651206967509862</v>
      </c>
      <c r="D2398" s="58" t="s">
        <v>52</v>
      </c>
      <c r="E2398">
        <v>-99</v>
      </c>
      <c r="F2398" t="s">
        <v>61</v>
      </c>
      <c r="G2398" t="s">
        <v>845</v>
      </c>
      <c r="H2398" t="s">
        <v>48</v>
      </c>
    </row>
    <row r="2399" spans="1:8" x14ac:dyDescent="0.25">
      <c r="A2399" s="61">
        <v>95858</v>
      </c>
      <c r="B2399">
        <v>3430</v>
      </c>
      <c r="C2399">
        <v>4.6783575957465059E-2</v>
      </c>
      <c r="D2399" s="58" t="s">
        <v>52</v>
      </c>
      <c r="E2399">
        <v>-99</v>
      </c>
      <c r="F2399" t="s">
        <v>61</v>
      </c>
      <c r="G2399" t="s">
        <v>845</v>
      </c>
      <c r="H2399" t="s">
        <v>48</v>
      </c>
    </row>
    <row r="2400" spans="1:8" x14ac:dyDescent="0.25">
      <c r="A2400" s="61">
        <v>95858</v>
      </c>
      <c r="B2400">
        <v>2641</v>
      </c>
      <c r="C2400">
        <v>0.90800976556196722</v>
      </c>
      <c r="D2400" s="58" t="s">
        <v>52</v>
      </c>
      <c r="E2400">
        <v>-99</v>
      </c>
      <c r="F2400" t="s">
        <v>61</v>
      </c>
      <c r="G2400" t="s">
        <v>845</v>
      </c>
      <c r="H2400" t="s">
        <v>48</v>
      </c>
    </row>
    <row r="2401" spans="1:8" x14ac:dyDescent="0.25">
      <c r="A2401" s="61">
        <v>95858</v>
      </c>
      <c r="B2401">
        <v>3431</v>
      </c>
      <c r="C2401">
        <v>1.8659540499278836E-2</v>
      </c>
      <c r="D2401" s="58" t="s">
        <v>52</v>
      </c>
      <c r="E2401">
        <v>-99</v>
      </c>
      <c r="F2401" t="s">
        <v>61</v>
      </c>
      <c r="G2401" t="s">
        <v>845</v>
      </c>
      <c r="H2401" t="s">
        <v>48</v>
      </c>
    </row>
    <row r="2402" spans="1:8" x14ac:dyDescent="0.25">
      <c r="A2402" s="61">
        <v>95858</v>
      </c>
      <c r="B2402">
        <v>3432</v>
      </c>
      <c r="C2402">
        <v>3.53197483646834E-2</v>
      </c>
      <c r="D2402" s="58" t="s">
        <v>52</v>
      </c>
      <c r="E2402">
        <v>-99</v>
      </c>
      <c r="F2402" t="s">
        <v>61</v>
      </c>
      <c r="G2402" t="s">
        <v>845</v>
      </c>
      <c r="H2402" t="s">
        <v>48</v>
      </c>
    </row>
    <row r="2403" spans="1:8" x14ac:dyDescent="0.25">
      <c r="A2403" s="61">
        <v>95858</v>
      </c>
      <c r="B2403">
        <v>3433</v>
      </c>
      <c r="C2403">
        <v>1.1445206192499828</v>
      </c>
      <c r="D2403" s="58" t="s">
        <v>52</v>
      </c>
      <c r="E2403">
        <v>-99</v>
      </c>
      <c r="F2403" t="s">
        <v>61</v>
      </c>
      <c r="G2403" t="s">
        <v>845</v>
      </c>
      <c r="H2403" t="s">
        <v>48</v>
      </c>
    </row>
    <row r="2404" spans="1:8" x14ac:dyDescent="0.25">
      <c r="A2404" s="61">
        <v>95858</v>
      </c>
      <c r="B2404">
        <v>3020</v>
      </c>
      <c r="C2404">
        <v>0.32738216529226477</v>
      </c>
      <c r="D2404" s="58" t="s">
        <v>52</v>
      </c>
      <c r="E2404">
        <v>-99</v>
      </c>
      <c r="F2404" t="s">
        <v>61</v>
      </c>
      <c r="G2404" t="s">
        <v>845</v>
      </c>
      <c r="H2404" t="s">
        <v>48</v>
      </c>
    </row>
    <row r="2405" spans="1:8" x14ac:dyDescent="0.25">
      <c r="A2405" s="61">
        <v>95858</v>
      </c>
      <c r="B2405">
        <v>2144</v>
      </c>
      <c r="C2405">
        <v>1.9270793572385547</v>
      </c>
      <c r="D2405" s="58" t="s">
        <v>52</v>
      </c>
      <c r="E2405">
        <v>-99</v>
      </c>
      <c r="F2405" t="s">
        <v>61</v>
      </c>
      <c r="G2405" t="s">
        <v>845</v>
      </c>
      <c r="H2405" t="s">
        <v>48</v>
      </c>
    </row>
    <row r="2406" spans="1:8" x14ac:dyDescent="0.25">
      <c r="A2406" s="61">
        <v>95858</v>
      </c>
      <c r="B2406">
        <v>2955</v>
      </c>
      <c r="C2406">
        <v>0.12891617850535783</v>
      </c>
      <c r="D2406" s="58" t="s">
        <v>52</v>
      </c>
      <c r="E2406">
        <v>-99</v>
      </c>
      <c r="F2406" t="s">
        <v>61</v>
      </c>
      <c r="G2406" t="s">
        <v>845</v>
      </c>
      <c r="H2406" t="s">
        <v>48</v>
      </c>
    </row>
    <row r="2407" spans="1:8" x14ac:dyDescent="0.25">
      <c r="A2407" s="61">
        <v>95858</v>
      </c>
      <c r="B2407">
        <v>1825</v>
      </c>
      <c r="C2407">
        <v>2.9099751962110273E-2</v>
      </c>
      <c r="D2407" s="58" t="s">
        <v>52</v>
      </c>
      <c r="E2407">
        <v>-99</v>
      </c>
      <c r="F2407" t="s">
        <v>61</v>
      </c>
      <c r="G2407" t="s">
        <v>845</v>
      </c>
      <c r="H2407" t="s">
        <v>48</v>
      </c>
    </row>
    <row r="2408" spans="1:8" x14ac:dyDescent="0.25">
      <c r="A2408" s="61">
        <v>95858</v>
      </c>
      <c r="B2408">
        <v>3434</v>
      </c>
      <c r="C2408">
        <v>0.29957458146175964</v>
      </c>
      <c r="D2408" s="58" t="s">
        <v>52</v>
      </c>
      <c r="E2408">
        <v>-99</v>
      </c>
      <c r="F2408" t="s">
        <v>61</v>
      </c>
      <c r="G2408" t="s">
        <v>845</v>
      </c>
      <c r="H2408" t="s">
        <v>48</v>
      </c>
    </row>
    <row r="2409" spans="1:8" x14ac:dyDescent="0.25">
      <c r="A2409" s="61">
        <v>95858</v>
      </c>
      <c r="B2409">
        <v>1887</v>
      </c>
      <c r="C2409">
        <v>1.5784889875048228E-3</v>
      </c>
      <c r="D2409" s="58" t="s">
        <v>52</v>
      </c>
      <c r="E2409">
        <v>-99</v>
      </c>
      <c r="F2409" t="s">
        <v>61</v>
      </c>
      <c r="G2409" t="s">
        <v>845</v>
      </c>
      <c r="H2409" t="s">
        <v>48</v>
      </c>
    </row>
    <row r="2410" spans="1:8" x14ac:dyDescent="0.25">
      <c r="A2410" s="61">
        <v>95858</v>
      </c>
      <c r="B2410">
        <v>3435</v>
      </c>
      <c r="C2410">
        <v>3.4171727819597309E-3</v>
      </c>
      <c r="D2410" s="58" t="s">
        <v>52</v>
      </c>
      <c r="E2410">
        <v>-99</v>
      </c>
      <c r="F2410" t="s">
        <v>61</v>
      </c>
      <c r="G2410" t="s">
        <v>845</v>
      </c>
      <c r="H2410" t="s">
        <v>48</v>
      </c>
    </row>
    <row r="2411" spans="1:8" x14ac:dyDescent="0.25">
      <c r="A2411" s="61">
        <v>95858</v>
      </c>
      <c r="B2411">
        <v>3370</v>
      </c>
      <c r="C2411">
        <v>1.4141385962333739</v>
      </c>
      <c r="D2411" s="58" t="s">
        <v>52</v>
      </c>
      <c r="E2411">
        <v>-99</v>
      </c>
      <c r="F2411" t="s">
        <v>61</v>
      </c>
      <c r="G2411" t="s">
        <v>845</v>
      </c>
      <c r="H2411" t="s">
        <v>48</v>
      </c>
    </row>
    <row r="2412" spans="1:8" x14ac:dyDescent="0.25">
      <c r="A2412" s="61">
        <v>95858</v>
      </c>
      <c r="B2412">
        <v>717</v>
      </c>
      <c r="C2412">
        <v>0.40497955945464997</v>
      </c>
      <c r="D2412" s="58" t="s">
        <v>52</v>
      </c>
      <c r="E2412">
        <v>-99</v>
      </c>
      <c r="F2412" t="s">
        <v>61</v>
      </c>
      <c r="G2412" t="s">
        <v>845</v>
      </c>
      <c r="H2412" t="s">
        <v>48</v>
      </c>
    </row>
    <row r="2413" spans="1:8" x14ac:dyDescent="0.25">
      <c r="A2413" s="61">
        <v>95858</v>
      </c>
      <c r="B2413">
        <v>3436</v>
      </c>
      <c r="C2413">
        <v>3.9809973729028319E-3</v>
      </c>
      <c r="D2413" s="58" t="s">
        <v>52</v>
      </c>
      <c r="E2413">
        <v>-99</v>
      </c>
      <c r="F2413" t="s">
        <v>61</v>
      </c>
      <c r="G2413" t="s">
        <v>845</v>
      </c>
      <c r="H2413" t="s">
        <v>48</v>
      </c>
    </row>
    <row r="2414" spans="1:8" x14ac:dyDescent="0.25">
      <c r="A2414" s="61">
        <v>95858</v>
      </c>
      <c r="B2414">
        <v>3437</v>
      </c>
      <c r="C2414">
        <v>3.9181445380961355E-2</v>
      </c>
      <c r="D2414" s="58" t="s">
        <v>52</v>
      </c>
      <c r="E2414">
        <v>-99</v>
      </c>
      <c r="F2414" t="s">
        <v>61</v>
      </c>
      <c r="G2414" t="s">
        <v>845</v>
      </c>
      <c r="H2414" t="s">
        <v>48</v>
      </c>
    </row>
    <row r="2415" spans="1:8" x14ac:dyDescent="0.25">
      <c r="A2415" s="61">
        <v>95858</v>
      </c>
      <c r="B2415">
        <v>2692</v>
      </c>
      <c r="C2415">
        <v>6.7972485935989656E-3</v>
      </c>
      <c r="D2415" s="58" t="s">
        <v>52</v>
      </c>
      <c r="E2415">
        <v>-99</v>
      </c>
      <c r="F2415" t="s">
        <v>61</v>
      </c>
      <c r="G2415" t="s">
        <v>845</v>
      </c>
      <c r="H2415" t="s">
        <v>48</v>
      </c>
    </row>
    <row r="2416" spans="1:8" x14ac:dyDescent="0.25">
      <c r="A2416" s="61">
        <v>95858</v>
      </c>
      <c r="B2416">
        <v>663</v>
      </c>
      <c r="C2416">
        <v>1.164174048945027</v>
      </c>
      <c r="D2416" s="58" t="s">
        <v>52</v>
      </c>
      <c r="E2416">
        <v>-99</v>
      </c>
      <c r="F2416" t="s">
        <v>61</v>
      </c>
      <c r="G2416" t="s">
        <v>845</v>
      </c>
      <c r="H2416" t="s">
        <v>48</v>
      </c>
    </row>
    <row r="2417" spans="1:8" x14ac:dyDescent="0.25">
      <c r="A2417" s="61">
        <v>95858</v>
      </c>
      <c r="B2417">
        <v>3438</v>
      </c>
      <c r="C2417">
        <v>2.8012531410715476E-2</v>
      </c>
      <c r="D2417" s="58" t="s">
        <v>52</v>
      </c>
      <c r="E2417">
        <v>-99</v>
      </c>
      <c r="F2417" t="s">
        <v>61</v>
      </c>
      <c r="G2417" t="s">
        <v>845</v>
      </c>
      <c r="H2417" t="s">
        <v>48</v>
      </c>
    </row>
    <row r="2418" spans="1:8" x14ac:dyDescent="0.25">
      <c r="A2418" s="61">
        <v>95858</v>
      </c>
      <c r="B2418">
        <v>3439</v>
      </c>
      <c r="C2418">
        <v>2.7971138057076943E-2</v>
      </c>
      <c r="D2418" s="58" t="s">
        <v>52</v>
      </c>
      <c r="E2418">
        <v>-99</v>
      </c>
      <c r="F2418" t="s">
        <v>61</v>
      </c>
      <c r="G2418" t="s">
        <v>845</v>
      </c>
      <c r="H2418" t="s">
        <v>48</v>
      </c>
    </row>
    <row r="2419" spans="1:8" x14ac:dyDescent="0.25">
      <c r="A2419" s="61">
        <v>95858</v>
      </c>
      <c r="B2419">
        <v>1670</v>
      </c>
      <c r="C2419">
        <v>1.8794489562767067</v>
      </c>
      <c r="D2419" s="58" t="s">
        <v>52</v>
      </c>
      <c r="E2419">
        <v>-99</v>
      </c>
      <c r="F2419" t="s">
        <v>61</v>
      </c>
      <c r="G2419" t="s">
        <v>845</v>
      </c>
      <c r="H2419" t="s">
        <v>48</v>
      </c>
    </row>
    <row r="2420" spans="1:8" x14ac:dyDescent="0.25">
      <c r="A2420" s="61">
        <v>95858</v>
      </c>
      <c r="B2420">
        <v>2645</v>
      </c>
      <c r="C2420">
        <v>0.70612910754265623</v>
      </c>
      <c r="D2420" s="58" t="s">
        <v>52</v>
      </c>
      <c r="E2420">
        <v>-99</v>
      </c>
      <c r="F2420" t="s">
        <v>61</v>
      </c>
      <c r="G2420" t="s">
        <v>845</v>
      </c>
      <c r="H2420" t="s">
        <v>48</v>
      </c>
    </row>
    <row r="2421" spans="1:8" x14ac:dyDescent="0.25">
      <c r="A2421" s="61">
        <v>95858</v>
      </c>
      <c r="B2421">
        <v>3440</v>
      </c>
      <c r="C2421">
        <v>8.1563079359755E-3</v>
      </c>
      <c r="D2421" s="58" t="s">
        <v>52</v>
      </c>
      <c r="E2421">
        <v>-99</v>
      </c>
      <c r="F2421" t="s">
        <v>61</v>
      </c>
      <c r="G2421" t="s">
        <v>845</v>
      </c>
      <c r="H2421" t="s">
        <v>48</v>
      </c>
    </row>
    <row r="2422" spans="1:8" x14ac:dyDescent="0.25">
      <c r="A2422" s="61">
        <v>95858</v>
      </c>
      <c r="B2422">
        <v>3441</v>
      </c>
      <c r="C2422">
        <v>7.9122666328843558E-2</v>
      </c>
      <c r="D2422" s="58" t="s">
        <v>52</v>
      </c>
      <c r="E2422">
        <v>-99</v>
      </c>
      <c r="F2422" t="s">
        <v>61</v>
      </c>
      <c r="G2422" t="s">
        <v>845</v>
      </c>
      <c r="H2422" t="s">
        <v>48</v>
      </c>
    </row>
    <row r="2423" spans="1:8" x14ac:dyDescent="0.25">
      <c r="A2423" s="61">
        <v>95858</v>
      </c>
      <c r="B2423">
        <v>2105</v>
      </c>
      <c r="C2423">
        <v>1.4069253152696595</v>
      </c>
      <c r="D2423" s="58" t="s">
        <v>52</v>
      </c>
      <c r="E2423">
        <v>-99</v>
      </c>
      <c r="F2423" t="s">
        <v>61</v>
      </c>
      <c r="G2423" t="s">
        <v>845</v>
      </c>
      <c r="H2423" t="s">
        <v>48</v>
      </c>
    </row>
    <row r="2424" spans="1:8" x14ac:dyDescent="0.25">
      <c r="A2424" s="61">
        <v>95858</v>
      </c>
      <c r="B2424">
        <v>387</v>
      </c>
      <c r="C2424">
        <v>7.9079029433002393E-2</v>
      </c>
      <c r="D2424" s="58" t="s">
        <v>52</v>
      </c>
      <c r="E2424">
        <v>-99</v>
      </c>
      <c r="F2424" t="s">
        <v>61</v>
      </c>
      <c r="G2424" t="s">
        <v>845</v>
      </c>
      <c r="H2424" t="s">
        <v>48</v>
      </c>
    </row>
    <row r="2425" spans="1:8" x14ac:dyDescent="0.25">
      <c r="A2425" s="61">
        <v>95858</v>
      </c>
      <c r="B2425">
        <v>3442</v>
      </c>
      <c r="C2425">
        <v>9.1383960997550265E-2</v>
      </c>
      <c r="D2425" s="58" t="s">
        <v>52</v>
      </c>
      <c r="E2425">
        <v>-99</v>
      </c>
      <c r="F2425" t="s">
        <v>61</v>
      </c>
      <c r="G2425" t="s">
        <v>845</v>
      </c>
      <c r="H2425" t="s">
        <v>48</v>
      </c>
    </row>
    <row r="2426" spans="1:8" x14ac:dyDescent="0.25">
      <c r="A2426" s="61">
        <v>95858</v>
      </c>
      <c r="B2426">
        <v>541</v>
      </c>
      <c r="C2426">
        <v>0.47042817258979036</v>
      </c>
      <c r="D2426" s="58" t="s">
        <v>52</v>
      </c>
      <c r="E2426">
        <v>-99</v>
      </c>
      <c r="F2426" t="s">
        <v>61</v>
      </c>
      <c r="G2426" t="s">
        <v>845</v>
      </c>
      <c r="H2426" t="s">
        <v>48</v>
      </c>
    </row>
    <row r="2427" spans="1:8" x14ac:dyDescent="0.25">
      <c r="A2427" s="61">
        <v>95858</v>
      </c>
      <c r="B2427">
        <v>840</v>
      </c>
      <c r="C2427">
        <v>1.6835540688540145E-2</v>
      </c>
      <c r="D2427" s="58" t="s">
        <v>52</v>
      </c>
      <c r="E2427">
        <v>-99</v>
      </c>
      <c r="F2427" t="s">
        <v>61</v>
      </c>
      <c r="G2427" t="s">
        <v>845</v>
      </c>
      <c r="H2427" t="s">
        <v>48</v>
      </c>
    </row>
    <row r="2428" spans="1:8" x14ac:dyDescent="0.25">
      <c r="A2428" s="61">
        <v>95858</v>
      </c>
      <c r="B2428">
        <v>1901</v>
      </c>
      <c r="C2428">
        <v>0.44273388764051796</v>
      </c>
      <c r="D2428" s="58" t="s">
        <v>52</v>
      </c>
      <c r="E2428">
        <v>-99</v>
      </c>
      <c r="F2428" t="s">
        <v>61</v>
      </c>
      <c r="G2428" t="s">
        <v>845</v>
      </c>
      <c r="H2428" t="s">
        <v>48</v>
      </c>
    </row>
    <row r="2429" spans="1:8" x14ac:dyDescent="0.25">
      <c r="A2429" s="61">
        <v>95858</v>
      </c>
      <c r="B2429">
        <v>3030</v>
      </c>
      <c r="C2429">
        <v>1.2391532293569419E-2</v>
      </c>
      <c r="D2429" s="58" t="s">
        <v>52</v>
      </c>
      <c r="E2429">
        <v>-99</v>
      </c>
      <c r="F2429" t="s">
        <v>61</v>
      </c>
      <c r="G2429" t="s">
        <v>845</v>
      </c>
      <c r="H2429" t="s">
        <v>48</v>
      </c>
    </row>
    <row r="2430" spans="1:8" x14ac:dyDescent="0.25">
      <c r="A2430" s="61">
        <v>95858</v>
      </c>
      <c r="B2430">
        <v>992</v>
      </c>
      <c r="C2430">
        <v>2.9460850079623676E-2</v>
      </c>
      <c r="D2430" s="58" t="s">
        <v>52</v>
      </c>
      <c r="E2430">
        <v>-99</v>
      </c>
      <c r="F2430" t="s">
        <v>61</v>
      </c>
      <c r="G2430" t="s">
        <v>845</v>
      </c>
      <c r="H2430" t="s">
        <v>48</v>
      </c>
    </row>
    <row r="2431" spans="1:8" x14ac:dyDescent="0.25">
      <c r="A2431" s="61">
        <v>95858</v>
      </c>
      <c r="B2431">
        <v>698</v>
      </c>
      <c r="C2431">
        <v>0.14408028025293818</v>
      </c>
      <c r="D2431" s="58" t="s">
        <v>52</v>
      </c>
      <c r="E2431">
        <v>-99</v>
      </c>
      <c r="F2431" t="s">
        <v>61</v>
      </c>
      <c r="G2431" t="s">
        <v>845</v>
      </c>
      <c r="H2431" t="s">
        <v>48</v>
      </c>
    </row>
    <row r="2432" spans="1:8" x14ac:dyDescent="0.25">
      <c r="A2432" s="61">
        <v>95858</v>
      </c>
      <c r="B2432">
        <v>3443</v>
      </c>
      <c r="C2432">
        <v>6.3024353608087825E-3</v>
      </c>
      <c r="D2432" s="58" t="s">
        <v>52</v>
      </c>
      <c r="E2432">
        <v>-99</v>
      </c>
      <c r="F2432" t="s">
        <v>61</v>
      </c>
      <c r="G2432" t="s">
        <v>845</v>
      </c>
      <c r="H2432" t="s">
        <v>48</v>
      </c>
    </row>
    <row r="2433" spans="1:8" x14ac:dyDescent="0.25">
      <c r="A2433" s="61">
        <v>95858</v>
      </c>
      <c r="B2433">
        <v>301</v>
      </c>
      <c r="C2433">
        <v>0.15330796933235794</v>
      </c>
      <c r="D2433" s="58" t="s">
        <v>52</v>
      </c>
      <c r="E2433">
        <v>-99</v>
      </c>
      <c r="F2433" t="s">
        <v>61</v>
      </c>
      <c r="G2433" t="s">
        <v>845</v>
      </c>
      <c r="H2433" t="s">
        <v>48</v>
      </c>
    </row>
    <row r="2434" spans="1:8" x14ac:dyDescent="0.25">
      <c r="A2434" s="61">
        <v>95858</v>
      </c>
      <c r="B2434">
        <v>507</v>
      </c>
      <c r="C2434">
        <v>0.2271653786429578</v>
      </c>
      <c r="D2434" s="58" t="s">
        <v>52</v>
      </c>
      <c r="E2434">
        <v>-99</v>
      </c>
      <c r="F2434" t="s">
        <v>61</v>
      </c>
      <c r="G2434" t="s">
        <v>845</v>
      </c>
      <c r="H2434" t="s">
        <v>48</v>
      </c>
    </row>
    <row r="2435" spans="1:8" x14ac:dyDescent="0.25">
      <c r="A2435" s="61">
        <v>95858</v>
      </c>
      <c r="B2435">
        <v>3359</v>
      </c>
      <c r="C2435">
        <v>1.2232414671703353E-2</v>
      </c>
      <c r="D2435" s="58" t="s">
        <v>52</v>
      </c>
      <c r="E2435">
        <v>-99</v>
      </c>
      <c r="F2435" t="s">
        <v>61</v>
      </c>
      <c r="G2435" t="s">
        <v>845</v>
      </c>
      <c r="H2435" t="s">
        <v>48</v>
      </c>
    </row>
    <row r="2436" spans="1:8" x14ac:dyDescent="0.25">
      <c r="A2436" s="61">
        <v>95858</v>
      </c>
      <c r="B2436">
        <v>3444</v>
      </c>
      <c r="C2436">
        <v>1.4441008095672489E-2</v>
      </c>
      <c r="D2436" s="58" t="s">
        <v>52</v>
      </c>
      <c r="E2436">
        <v>-99</v>
      </c>
      <c r="F2436" t="s">
        <v>61</v>
      </c>
      <c r="G2436" t="s">
        <v>845</v>
      </c>
      <c r="H2436" t="s">
        <v>48</v>
      </c>
    </row>
    <row r="2437" spans="1:8" x14ac:dyDescent="0.25">
      <c r="A2437" s="61">
        <v>95858</v>
      </c>
      <c r="B2437">
        <v>3445</v>
      </c>
      <c r="C2437">
        <v>1.4794926878137469E-2</v>
      </c>
      <c r="D2437" s="58" t="s">
        <v>52</v>
      </c>
      <c r="E2437">
        <v>-99</v>
      </c>
      <c r="F2437" t="s">
        <v>61</v>
      </c>
      <c r="G2437" t="s">
        <v>845</v>
      </c>
      <c r="H2437" t="s">
        <v>48</v>
      </c>
    </row>
    <row r="2438" spans="1:8" x14ac:dyDescent="0.25">
      <c r="A2438" s="61">
        <v>95858</v>
      </c>
      <c r="B2438">
        <v>3446</v>
      </c>
      <c r="C2438">
        <v>0.20390433308608355</v>
      </c>
      <c r="D2438" s="58" t="s">
        <v>52</v>
      </c>
      <c r="E2438">
        <v>-99</v>
      </c>
      <c r="F2438" t="s">
        <v>61</v>
      </c>
      <c r="G2438" t="s">
        <v>845</v>
      </c>
      <c r="H2438" t="s">
        <v>48</v>
      </c>
    </row>
    <row r="2439" spans="1:8" x14ac:dyDescent="0.25">
      <c r="A2439" s="61">
        <v>95858</v>
      </c>
      <c r="B2439">
        <v>618</v>
      </c>
      <c r="C2439">
        <v>1.2193203162856874</v>
      </c>
      <c r="D2439" s="58" t="s">
        <v>52</v>
      </c>
      <c r="E2439">
        <v>-99</v>
      </c>
      <c r="F2439" t="s">
        <v>61</v>
      </c>
      <c r="G2439" t="s">
        <v>845</v>
      </c>
      <c r="H2439" t="s">
        <v>48</v>
      </c>
    </row>
    <row r="2440" spans="1:8" x14ac:dyDescent="0.25">
      <c r="A2440" s="61">
        <v>95858</v>
      </c>
      <c r="B2440">
        <v>3447</v>
      </c>
      <c r="C2440">
        <v>1.5474607988424414</v>
      </c>
      <c r="D2440" s="58" t="s">
        <v>52</v>
      </c>
      <c r="E2440">
        <v>-99</v>
      </c>
      <c r="F2440" t="s">
        <v>61</v>
      </c>
      <c r="G2440" t="s">
        <v>845</v>
      </c>
      <c r="H2440" t="s">
        <v>48</v>
      </c>
    </row>
    <row r="2441" spans="1:8" x14ac:dyDescent="0.25">
      <c r="A2441" s="61">
        <v>95858</v>
      </c>
      <c r="B2441">
        <v>3448</v>
      </c>
      <c r="C2441">
        <v>1.5217946760443473E-2</v>
      </c>
      <c r="D2441" s="58" t="s">
        <v>52</v>
      </c>
      <c r="E2441">
        <v>-99</v>
      </c>
      <c r="F2441" t="s">
        <v>61</v>
      </c>
      <c r="G2441" t="s">
        <v>845</v>
      </c>
      <c r="H2441" t="s">
        <v>48</v>
      </c>
    </row>
    <row r="2442" spans="1:8" x14ac:dyDescent="0.25">
      <c r="A2442" s="61">
        <v>95858</v>
      </c>
      <c r="B2442">
        <v>3449</v>
      </c>
      <c r="C2442">
        <v>0.22064564500211323</v>
      </c>
      <c r="D2442" s="58" t="s">
        <v>52</v>
      </c>
      <c r="E2442">
        <v>-99</v>
      </c>
      <c r="F2442" t="s">
        <v>61</v>
      </c>
      <c r="G2442" t="s">
        <v>845</v>
      </c>
      <c r="H2442" t="s">
        <v>48</v>
      </c>
    </row>
    <row r="2443" spans="1:8" x14ac:dyDescent="0.25">
      <c r="A2443" s="61">
        <v>95858</v>
      </c>
      <c r="B2443">
        <v>3450</v>
      </c>
      <c r="C2443">
        <v>0.70853194124167374</v>
      </c>
      <c r="D2443" s="58" t="s">
        <v>52</v>
      </c>
      <c r="E2443">
        <v>-99</v>
      </c>
      <c r="F2443" t="s">
        <v>61</v>
      </c>
      <c r="G2443" t="s">
        <v>845</v>
      </c>
      <c r="H2443" t="s">
        <v>48</v>
      </c>
    </row>
    <row r="2444" spans="1:8" x14ac:dyDescent="0.25">
      <c r="A2444" s="61">
        <v>95858</v>
      </c>
      <c r="B2444">
        <v>3451</v>
      </c>
      <c r="C2444">
        <v>3.7240332667245343E-2</v>
      </c>
      <c r="D2444" s="58" t="s">
        <v>52</v>
      </c>
      <c r="E2444">
        <v>-99</v>
      </c>
      <c r="F2444" t="s">
        <v>61</v>
      </c>
      <c r="G2444" t="s">
        <v>845</v>
      </c>
      <c r="H2444" t="s">
        <v>48</v>
      </c>
    </row>
    <row r="2445" spans="1:8" x14ac:dyDescent="0.25">
      <c r="A2445" s="61">
        <v>95858</v>
      </c>
      <c r="B2445">
        <v>3452</v>
      </c>
      <c r="C2445">
        <v>4.8957231820483732E-3</v>
      </c>
      <c r="D2445" s="58" t="s">
        <v>52</v>
      </c>
      <c r="E2445">
        <v>-99</v>
      </c>
      <c r="F2445" t="s">
        <v>61</v>
      </c>
      <c r="G2445" t="s">
        <v>845</v>
      </c>
      <c r="H2445" t="s">
        <v>48</v>
      </c>
    </row>
    <row r="2446" spans="1:8" x14ac:dyDescent="0.25">
      <c r="A2446" s="61">
        <v>95858</v>
      </c>
      <c r="B2446">
        <v>3402</v>
      </c>
      <c r="C2446">
        <v>0.16790584589883831</v>
      </c>
      <c r="D2446" s="58" t="s">
        <v>52</v>
      </c>
      <c r="E2446">
        <v>-99</v>
      </c>
      <c r="F2446" t="s">
        <v>61</v>
      </c>
      <c r="G2446" t="s">
        <v>845</v>
      </c>
      <c r="H2446" t="s">
        <v>48</v>
      </c>
    </row>
    <row r="2447" spans="1:8" x14ac:dyDescent="0.25">
      <c r="A2447" s="61">
        <v>95858</v>
      </c>
      <c r="B2447">
        <v>3453</v>
      </c>
      <c r="C2447">
        <v>0.86946795406297561</v>
      </c>
      <c r="D2447" s="58" t="s">
        <v>52</v>
      </c>
      <c r="E2447">
        <v>-99</v>
      </c>
      <c r="F2447" t="s">
        <v>61</v>
      </c>
      <c r="G2447" t="s">
        <v>845</v>
      </c>
      <c r="H2447" t="s">
        <v>48</v>
      </c>
    </row>
    <row r="2448" spans="1:8" x14ac:dyDescent="0.25">
      <c r="A2448" s="61">
        <v>95858</v>
      </c>
      <c r="B2448">
        <v>3454</v>
      </c>
      <c r="C2448">
        <v>0.10489984446596803</v>
      </c>
      <c r="D2448" s="58" t="s">
        <v>52</v>
      </c>
      <c r="E2448">
        <v>-99</v>
      </c>
      <c r="F2448" t="s">
        <v>61</v>
      </c>
      <c r="G2448" t="s">
        <v>845</v>
      </c>
      <c r="H2448" t="s">
        <v>48</v>
      </c>
    </row>
    <row r="2449" spans="1:8" x14ac:dyDescent="0.25">
      <c r="A2449" s="61">
        <v>95858</v>
      </c>
      <c r="B2449">
        <v>1018</v>
      </c>
      <c r="C2449">
        <v>4.8133290946567646E-2</v>
      </c>
      <c r="D2449" s="58" t="s">
        <v>52</v>
      </c>
      <c r="E2449">
        <v>-99</v>
      </c>
      <c r="F2449" t="s">
        <v>61</v>
      </c>
      <c r="G2449" t="s">
        <v>845</v>
      </c>
      <c r="H2449" t="s">
        <v>48</v>
      </c>
    </row>
    <row r="2450" spans="1:8" x14ac:dyDescent="0.25">
      <c r="A2450" s="61">
        <v>95858</v>
      </c>
      <c r="B2450">
        <v>3455</v>
      </c>
      <c r="C2450">
        <v>0.64970963000200277</v>
      </c>
      <c r="D2450" s="58" t="s">
        <v>52</v>
      </c>
      <c r="E2450">
        <v>-99</v>
      </c>
      <c r="F2450" t="s">
        <v>61</v>
      </c>
      <c r="G2450" t="s">
        <v>845</v>
      </c>
      <c r="H2450" t="s">
        <v>48</v>
      </c>
    </row>
    <row r="2451" spans="1:8" x14ac:dyDescent="0.25">
      <c r="A2451" s="61">
        <v>95858</v>
      </c>
      <c r="B2451">
        <v>486</v>
      </c>
      <c r="C2451">
        <v>4.3022389631864964E-2</v>
      </c>
      <c r="D2451" s="58" t="s">
        <v>52</v>
      </c>
      <c r="E2451">
        <v>-99</v>
      </c>
      <c r="F2451" t="s">
        <v>61</v>
      </c>
      <c r="G2451" t="s">
        <v>845</v>
      </c>
      <c r="H2451" t="s">
        <v>48</v>
      </c>
    </row>
    <row r="2452" spans="1:8" x14ac:dyDescent="0.25">
      <c r="A2452" s="61">
        <v>95858</v>
      </c>
      <c r="B2452">
        <v>3456</v>
      </c>
      <c r="C2452">
        <v>2.4561178263298674E-2</v>
      </c>
      <c r="D2452" s="58" t="s">
        <v>52</v>
      </c>
      <c r="E2452">
        <v>-99</v>
      </c>
      <c r="F2452" t="s">
        <v>61</v>
      </c>
      <c r="G2452" t="s">
        <v>845</v>
      </c>
      <c r="H2452" t="s">
        <v>48</v>
      </c>
    </row>
    <row r="2453" spans="1:8" x14ac:dyDescent="0.25">
      <c r="A2453" s="61">
        <v>95858</v>
      </c>
      <c r="B2453">
        <v>3457</v>
      </c>
      <c r="C2453">
        <v>7.892635638611336E-3</v>
      </c>
      <c r="D2453" s="58" t="s">
        <v>52</v>
      </c>
      <c r="E2453">
        <v>-99</v>
      </c>
      <c r="F2453" t="s">
        <v>61</v>
      </c>
      <c r="G2453" t="s">
        <v>845</v>
      </c>
      <c r="H2453" t="s">
        <v>48</v>
      </c>
    </row>
    <row r="2454" spans="1:8" x14ac:dyDescent="0.25">
      <c r="A2454" s="61">
        <v>95858</v>
      </c>
      <c r="B2454">
        <v>3458</v>
      </c>
      <c r="C2454">
        <v>2.3011788018161967E-2</v>
      </c>
      <c r="D2454" s="58" t="s">
        <v>52</v>
      </c>
      <c r="E2454">
        <v>-99</v>
      </c>
      <c r="F2454" t="s">
        <v>61</v>
      </c>
      <c r="G2454" t="s">
        <v>845</v>
      </c>
      <c r="H2454" t="s">
        <v>48</v>
      </c>
    </row>
    <row r="2455" spans="1:8" x14ac:dyDescent="0.25">
      <c r="A2455" s="61">
        <v>95858</v>
      </c>
      <c r="B2455">
        <v>3459</v>
      </c>
      <c r="C2455">
        <v>7.6935997921049631E-2</v>
      </c>
      <c r="D2455" s="58" t="s">
        <v>52</v>
      </c>
      <c r="E2455">
        <v>-99</v>
      </c>
      <c r="F2455" t="s">
        <v>61</v>
      </c>
      <c r="G2455" t="s">
        <v>845</v>
      </c>
      <c r="H2455" t="s">
        <v>48</v>
      </c>
    </row>
    <row r="2456" spans="1:8" x14ac:dyDescent="0.25">
      <c r="A2456" s="61">
        <v>95858</v>
      </c>
      <c r="B2456">
        <v>485</v>
      </c>
      <c r="C2456">
        <v>7.4817308841995389E-2</v>
      </c>
      <c r="D2456" s="58" t="s">
        <v>52</v>
      </c>
      <c r="E2456">
        <v>-99</v>
      </c>
      <c r="F2456" t="s">
        <v>61</v>
      </c>
      <c r="G2456" t="s">
        <v>845</v>
      </c>
      <c r="H2456" t="s">
        <v>48</v>
      </c>
    </row>
    <row r="2457" spans="1:8" x14ac:dyDescent="0.25">
      <c r="A2457" s="61">
        <v>95858</v>
      </c>
      <c r="B2457">
        <v>3460</v>
      </c>
      <c r="C2457">
        <v>1.5710179919700628E-3</v>
      </c>
      <c r="D2457" s="58" t="s">
        <v>52</v>
      </c>
      <c r="E2457">
        <v>-99</v>
      </c>
      <c r="F2457" t="s">
        <v>61</v>
      </c>
      <c r="G2457" t="s">
        <v>845</v>
      </c>
      <c r="H2457" t="s">
        <v>48</v>
      </c>
    </row>
    <row r="2458" spans="1:8" x14ac:dyDescent="0.25">
      <c r="A2458" s="61">
        <v>95858</v>
      </c>
      <c r="B2458">
        <v>716</v>
      </c>
      <c r="C2458">
        <v>0.49772310702699429</v>
      </c>
      <c r="D2458" s="58" t="s">
        <v>52</v>
      </c>
      <c r="E2458">
        <v>-99</v>
      </c>
      <c r="F2458" t="s">
        <v>61</v>
      </c>
      <c r="G2458" t="s">
        <v>845</v>
      </c>
      <c r="H2458" t="s">
        <v>48</v>
      </c>
    </row>
    <row r="2459" spans="1:8" x14ac:dyDescent="0.25">
      <c r="A2459" s="61">
        <v>95858</v>
      </c>
      <c r="B2459">
        <v>326</v>
      </c>
      <c r="C2459">
        <v>7.1217994086315115E-2</v>
      </c>
      <c r="D2459" s="58" t="s">
        <v>52</v>
      </c>
      <c r="E2459">
        <v>-99</v>
      </c>
      <c r="F2459" t="s">
        <v>61</v>
      </c>
      <c r="G2459" t="s">
        <v>845</v>
      </c>
      <c r="H2459" t="s">
        <v>48</v>
      </c>
    </row>
    <row r="2460" spans="1:8" x14ac:dyDescent="0.25">
      <c r="A2460" s="61">
        <v>95858</v>
      </c>
      <c r="B2460">
        <v>1762</v>
      </c>
      <c r="C2460">
        <v>0.13875298929279181</v>
      </c>
      <c r="D2460" s="58" t="s">
        <v>52</v>
      </c>
      <c r="E2460">
        <v>-99</v>
      </c>
      <c r="F2460" t="s">
        <v>61</v>
      </c>
      <c r="G2460" t="s">
        <v>845</v>
      </c>
      <c r="H2460" t="s">
        <v>48</v>
      </c>
    </row>
    <row r="2461" spans="1:8" x14ac:dyDescent="0.25">
      <c r="A2461" s="61">
        <v>95858</v>
      </c>
      <c r="B2461">
        <v>3461</v>
      </c>
      <c r="C2461">
        <v>0.36719494344904641</v>
      </c>
      <c r="D2461" s="58" t="s">
        <v>52</v>
      </c>
      <c r="E2461">
        <v>-99</v>
      </c>
      <c r="F2461" t="s">
        <v>61</v>
      </c>
      <c r="G2461" t="s">
        <v>845</v>
      </c>
      <c r="H2461" t="s">
        <v>48</v>
      </c>
    </row>
    <row r="2462" spans="1:8" x14ac:dyDescent="0.25">
      <c r="A2462" s="61">
        <v>95858</v>
      </c>
      <c r="B2462">
        <v>2206</v>
      </c>
      <c r="C2462">
        <v>1.6054451470694297E-2</v>
      </c>
      <c r="D2462" s="58" t="s">
        <v>52</v>
      </c>
      <c r="E2462">
        <v>-99</v>
      </c>
      <c r="F2462" t="s">
        <v>61</v>
      </c>
      <c r="G2462" t="s">
        <v>845</v>
      </c>
      <c r="H2462" t="s">
        <v>48</v>
      </c>
    </row>
    <row r="2463" spans="1:8" x14ac:dyDescent="0.25">
      <c r="A2463" s="61">
        <v>95858</v>
      </c>
      <c r="B2463">
        <v>3462</v>
      </c>
      <c r="C2463">
        <v>0.13699966106143596</v>
      </c>
      <c r="D2463" s="58" t="s">
        <v>52</v>
      </c>
      <c r="E2463">
        <v>-99</v>
      </c>
      <c r="F2463" t="s">
        <v>61</v>
      </c>
      <c r="G2463" t="s">
        <v>845</v>
      </c>
      <c r="H2463" t="s">
        <v>48</v>
      </c>
    </row>
    <row r="2464" spans="1:8" x14ac:dyDescent="0.25">
      <c r="A2464" s="61">
        <v>95858</v>
      </c>
      <c r="B2464">
        <v>947</v>
      </c>
      <c r="C2464">
        <v>0.92947373381453424</v>
      </c>
      <c r="D2464" s="58" t="s">
        <v>52</v>
      </c>
      <c r="E2464">
        <v>-99</v>
      </c>
      <c r="F2464" t="s">
        <v>61</v>
      </c>
      <c r="G2464" t="s">
        <v>845</v>
      </c>
      <c r="H2464" t="s">
        <v>48</v>
      </c>
    </row>
    <row r="2465" spans="1:8" x14ac:dyDescent="0.25">
      <c r="A2465" s="61">
        <v>95858</v>
      </c>
      <c r="B2465">
        <v>3369</v>
      </c>
      <c r="C2465">
        <v>1.7914603170818344</v>
      </c>
      <c r="D2465" s="58" t="s">
        <v>52</v>
      </c>
      <c r="E2465">
        <v>-99</v>
      </c>
      <c r="F2465" t="s">
        <v>61</v>
      </c>
      <c r="G2465" t="s">
        <v>845</v>
      </c>
      <c r="H2465" t="s">
        <v>48</v>
      </c>
    </row>
    <row r="2466" spans="1:8" x14ac:dyDescent="0.25">
      <c r="A2466" s="61">
        <v>95858</v>
      </c>
      <c r="B2466">
        <v>3358</v>
      </c>
      <c r="C2466">
        <v>2.4408768832618472E-2</v>
      </c>
      <c r="D2466" s="58" t="s">
        <v>52</v>
      </c>
      <c r="E2466">
        <v>-99</v>
      </c>
      <c r="F2466" t="s">
        <v>61</v>
      </c>
      <c r="G2466" t="s">
        <v>845</v>
      </c>
      <c r="H2466" t="s">
        <v>48</v>
      </c>
    </row>
    <row r="2467" spans="1:8" x14ac:dyDescent="0.25">
      <c r="A2467" s="61">
        <v>95858</v>
      </c>
      <c r="B2467">
        <v>3463</v>
      </c>
      <c r="C2467">
        <v>7.7309659874897751E-4</v>
      </c>
      <c r="D2467" s="58" t="s">
        <v>52</v>
      </c>
      <c r="E2467">
        <v>-99</v>
      </c>
      <c r="F2467" t="s">
        <v>61</v>
      </c>
      <c r="G2467" t="s">
        <v>845</v>
      </c>
      <c r="H2467" t="s">
        <v>48</v>
      </c>
    </row>
    <row r="2468" spans="1:8" x14ac:dyDescent="0.25">
      <c r="A2468" s="61">
        <v>95858</v>
      </c>
      <c r="B2468">
        <v>3464</v>
      </c>
      <c r="C2468">
        <v>1.5247449340408065E-3</v>
      </c>
      <c r="D2468" s="58" t="s">
        <v>52</v>
      </c>
      <c r="E2468">
        <v>-99</v>
      </c>
      <c r="F2468" t="s">
        <v>61</v>
      </c>
      <c r="G2468" t="s">
        <v>845</v>
      </c>
      <c r="H2468" t="s">
        <v>48</v>
      </c>
    </row>
    <row r="2469" spans="1:8" x14ac:dyDescent="0.25">
      <c r="A2469" s="61">
        <v>95858</v>
      </c>
      <c r="B2469">
        <v>1820</v>
      </c>
      <c r="C2469">
        <v>0.71542634643035763</v>
      </c>
      <c r="D2469" s="58" t="s">
        <v>52</v>
      </c>
      <c r="E2469">
        <v>-99</v>
      </c>
      <c r="F2469" t="s">
        <v>61</v>
      </c>
      <c r="G2469" t="s">
        <v>845</v>
      </c>
      <c r="H2469" t="s">
        <v>48</v>
      </c>
    </row>
    <row r="2470" spans="1:8" x14ac:dyDescent="0.25">
      <c r="A2470" s="61">
        <v>95858</v>
      </c>
      <c r="B2470">
        <v>3465</v>
      </c>
      <c r="C2470">
        <v>0.47110684410608605</v>
      </c>
      <c r="D2470" s="58" t="s">
        <v>52</v>
      </c>
      <c r="E2470">
        <v>-99</v>
      </c>
      <c r="F2470" t="s">
        <v>61</v>
      </c>
      <c r="G2470" t="s">
        <v>845</v>
      </c>
      <c r="H2470" t="s">
        <v>48</v>
      </c>
    </row>
    <row r="2471" spans="1:8" x14ac:dyDescent="0.25">
      <c r="A2471" s="61">
        <v>95858</v>
      </c>
      <c r="B2471">
        <v>611</v>
      </c>
      <c r="C2471">
        <v>0.13034419311733225</v>
      </c>
      <c r="D2471" s="58" t="s">
        <v>52</v>
      </c>
      <c r="E2471">
        <v>-99</v>
      </c>
      <c r="F2471" t="s">
        <v>61</v>
      </c>
      <c r="G2471" t="s">
        <v>845</v>
      </c>
      <c r="H2471" t="s">
        <v>48</v>
      </c>
    </row>
    <row r="2472" spans="1:8" x14ac:dyDescent="0.25">
      <c r="A2472" s="61">
        <v>95858</v>
      </c>
      <c r="B2472">
        <v>410</v>
      </c>
      <c r="C2472">
        <v>5.9601605623754557E-2</v>
      </c>
      <c r="D2472" s="58" t="s">
        <v>52</v>
      </c>
      <c r="E2472">
        <v>-99</v>
      </c>
      <c r="F2472" t="s">
        <v>61</v>
      </c>
      <c r="G2472" t="s">
        <v>845</v>
      </c>
      <c r="H2472" t="s">
        <v>48</v>
      </c>
    </row>
    <row r="2473" spans="1:8" x14ac:dyDescent="0.25">
      <c r="A2473" s="61">
        <v>95858</v>
      </c>
      <c r="B2473">
        <v>3466</v>
      </c>
      <c r="C2473">
        <v>1.3123263582957395E-2</v>
      </c>
      <c r="D2473" s="58" t="s">
        <v>52</v>
      </c>
      <c r="E2473">
        <v>-99</v>
      </c>
      <c r="F2473" t="s">
        <v>61</v>
      </c>
      <c r="G2473" t="s">
        <v>845</v>
      </c>
      <c r="H2473" t="s">
        <v>48</v>
      </c>
    </row>
    <row r="2474" spans="1:8" x14ac:dyDescent="0.25">
      <c r="A2474" s="61">
        <v>95858</v>
      </c>
      <c r="B2474">
        <v>3033</v>
      </c>
      <c r="C2474">
        <v>0.11379133874632355</v>
      </c>
      <c r="D2474" s="58" t="s">
        <v>52</v>
      </c>
      <c r="E2474">
        <v>-99</v>
      </c>
      <c r="F2474" t="s">
        <v>61</v>
      </c>
      <c r="G2474" t="s">
        <v>845</v>
      </c>
      <c r="H2474" t="s">
        <v>48</v>
      </c>
    </row>
    <row r="2475" spans="1:8" x14ac:dyDescent="0.25">
      <c r="A2475" s="61">
        <v>95858</v>
      </c>
      <c r="B2475">
        <v>547</v>
      </c>
      <c r="C2475">
        <v>4.919493511685246E-2</v>
      </c>
      <c r="D2475" s="58" t="s">
        <v>52</v>
      </c>
      <c r="E2475">
        <v>-99</v>
      </c>
      <c r="F2475" t="s">
        <v>61</v>
      </c>
      <c r="G2475" t="s">
        <v>845</v>
      </c>
      <c r="H2475" t="s">
        <v>48</v>
      </c>
    </row>
    <row r="2476" spans="1:8" x14ac:dyDescent="0.25">
      <c r="A2476" s="61">
        <v>95858</v>
      </c>
      <c r="B2476">
        <v>3467</v>
      </c>
      <c r="C2476">
        <v>8.732090606858621E-2</v>
      </c>
      <c r="D2476" s="58" t="s">
        <v>52</v>
      </c>
      <c r="E2476">
        <v>-99</v>
      </c>
      <c r="F2476" t="s">
        <v>61</v>
      </c>
      <c r="G2476" t="s">
        <v>845</v>
      </c>
      <c r="H2476" t="s">
        <v>48</v>
      </c>
    </row>
    <row r="2477" spans="1:8" x14ac:dyDescent="0.25">
      <c r="A2477" s="61">
        <v>95858</v>
      </c>
      <c r="B2477">
        <v>315</v>
      </c>
      <c r="C2477">
        <v>5.1318672165862597E-2</v>
      </c>
      <c r="D2477" s="58" t="s">
        <v>52</v>
      </c>
      <c r="E2477">
        <v>-99</v>
      </c>
      <c r="F2477" t="s">
        <v>61</v>
      </c>
      <c r="G2477" t="s">
        <v>845</v>
      </c>
      <c r="H2477" t="s">
        <v>48</v>
      </c>
    </row>
    <row r="2478" spans="1:8" x14ac:dyDescent="0.25">
      <c r="A2478" s="61">
        <v>95858</v>
      </c>
      <c r="B2478">
        <v>2499</v>
      </c>
      <c r="C2478">
        <v>0.18605695486415702</v>
      </c>
      <c r="D2478" s="58" t="s">
        <v>52</v>
      </c>
      <c r="E2478">
        <v>-99</v>
      </c>
      <c r="F2478" t="s">
        <v>61</v>
      </c>
      <c r="G2478" t="s">
        <v>845</v>
      </c>
      <c r="H2478" t="s">
        <v>48</v>
      </c>
    </row>
    <row r="2479" spans="1:8" x14ac:dyDescent="0.25">
      <c r="A2479" s="61">
        <v>95858</v>
      </c>
      <c r="B2479">
        <v>588</v>
      </c>
      <c r="C2479">
        <v>0.2893945087173232</v>
      </c>
      <c r="D2479" s="58" t="s">
        <v>52</v>
      </c>
      <c r="E2479">
        <v>-99</v>
      </c>
      <c r="F2479" t="s">
        <v>61</v>
      </c>
      <c r="G2479" t="s">
        <v>845</v>
      </c>
      <c r="H2479" t="s">
        <v>48</v>
      </c>
    </row>
    <row r="2480" spans="1:8" x14ac:dyDescent="0.25">
      <c r="A2480" s="61">
        <v>95858</v>
      </c>
      <c r="B2480">
        <v>3468</v>
      </c>
      <c r="C2480">
        <v>1.310744661042885E-2</v>
      </c>
      <c r="D2480" s="58" t="s">
        <v>52</v>
      </c>
      <c r="E2480">
        <v>-99</v>
      </c>
      <c r="F2480" t="s">
        <v>61</v>
      </c>
      <c r="G2480" t="s">
        <v>845</v>
      </c>
      <c r="H2480" t="s">
        <v>48</v>
      </c>
    </row>
    <row r="2481" spans="1:8" x14ac:dyDescent="0.25">
      <c r="A2481" s="61">
        <v>95858</v>
      </c>
      <c r="B2481">
        <v>646</v>
      </c>
      <c r="C2481">
        <v>0.46736685925430083</v>
      </c>
      <c r="D2481" s="58" t="s">
        <v>52</v>
      </c>
      <c r="E2481">
        <v>-99</v>
      </c>
      <c r="F2481" t="s">
        <v>61</v>
      </c>
      <c r="G2481" t="s">
        <v>845</v>
      </c>
      <c r="H2481" t="s">
        <v>48</v>
      </c>
    </row>
    <row r="2482" spans="1:8" x14ac:dyDescent="0.25">
      <c r="A2482" s="61">
        <v>95858</v>
      </c>
      <c r="B2482">
        <v>556</v>
      </c>
      <c r="C2482">
        <v>6.8876521266539661E-2</v>
      </c>
      <c r="D2482" s="58" t="s">
        <v>52</v>
      </c>
      <c r="E2482">
        <v>-99</v>
      </c>
      <c r="F2482" t="s">
        <v>61</v>
      </c>
      <c r="G2482" t="s">
        <v>845</v>
      </c>
      <c r="H2482" t="s">
        <v>48</v>
      </c>
    </row>
    <row r="2483" spans="1:8" x14ac:dyDescent="0.25">
      <c r="A2483" s="61">
        <v>95858</v>
      </c>
      <c r="B2483">
        <v>955</v>
      </c>
      <c r="C2483">
        <v>0.20244490888327235</v>
      </c>
      <c r="D2483" s="58" t="s">
        <v>52</v>
      </c>
      <c r="E2483">
        <v>-99</v>
      </c>
      <c r="F2483" t="s">
        <v>61</v>
      </c>
      <c r="G2483" t="s">
        <v>845</v>
      </c>
      <c r="H2483" t="s">
        <v>48</v>
      </c>
    </row>
    <row r="2484" spans="1:8" x14ac:dyDescent="0.25">
      <c r="A2484" s="61">
        <v>95858</v>
      </c>
      <c r="B2484">
        <v>3469</v>
      </c>
      <c r="C2484">
        <v>4.6444801084867843E-2</v>
      </c>
      <c r="D2484" s="58" t="s">
        <v>52</v>
      </c>
      <c r="E2484">
        <v>-99</v>
      </c>
      <c r="F2484" t="s">
        <v>61</v>
      </c>
      <c r="G2484" t="s">
        <v>845</v>
      </c>
      <c r="H2484" t="s">
        <v>48</v>
      </c>
    </row>
    <row r="2485" spans="1:8" x14ac:dyDescent="0.25">
      <c r="A2485" s="61">
        <v>95858</v>
      </c>
      <c r="B2485">
        <v>3470</v>
      </c>
      <c r="C2485">
        <v>3.3558904266948762E-2</v>
      </c>
      <c r="D2485" s="58" t="s">
        <v>52</v>
      </c>
      <c r="E2485">
        <v>-99</v>
      </c>
      <c r="F2485" t="s">
        <v>61</v>
      </c>
      <c r="G2485" t="s">
        <v>845</v>
      </c>
      <c r="H2485" t="s">
        <v>48</v>
      </c>
    </row>
    <row r="2486" spans="1:8" x14ac:dyDescent="0.25">
      <c r="A2486" s="61">
        <v>95858</v>
      </c>
      <c r="B2486">
        <v>3471</v>
      </c>
      <c r="C2486">
        <v>0.10271037163042081</v>
      </c>
      <c r="D2486" s="58" t="s">
        <v>52</v>
      </c>
      <c r="E2486">
        <v>-99</v>
      </c>
      <c r="F2486" t="s">
        <v>61</v>
      </c>
      <c r="G2486" t="s">
        <v>845</v>
      </c>
      <c r="H2486" t="s">
        <v>48</v>
      </c>
    </row>
    <row r="2487" spans="1:8" x14ac:dyDescent="0.25">
      <c r="A2487" s="61">
        <v>95858</v>
      </c>
      <c r="B2487">
        <v>3077</v>
      </c>
      <c r="C2487">
        <v>5.4210822419273712E-2</v>
      </c>
      <c r="D2487" s="58" t="s">
        <v>52</v>
      </c>
      <c r="E2487">
        <v>-99</v>
      </c>
      <c r="F2487" t="s">
        <v>61</v>
      </c>
      <c r="G2487" t="s">
        <v>845</v>
      </c>
      <c r="H2487" t="s">
        <v>48</v>
      </c>
    </row>
    <row r="2488" spans="1:8" x14ac:dyDescent="0.25">
      <c r="A2488" s="61">
        <v>95858</v>
      </c>
      <c r="B2488">
        <v>3472</v>
      </c>
      <c r="C2488">
        <v>1.7352677166246503E-2</v>
      </c>
      <c r="D2488" s="58" t="s">
        <v>52</v>
      </c>
      <c r="E2488">
        <v>-99</v>
      </c>
      <c r="F2488" t="s">
        <v>61</v>
      </c>
      <c r="G2488" t="s">
        <v>845</v>
      </c>
      <c r="H2488" t="s">
        <v>48</v>
      </c>
    </row>
    <row r="2489" spans="1:8" x14ac:dyDescent="0.25">
      <c r="A2489" s="61">
        <v>95858</v>
      </c>
      <c r="B2489">
        <v>2426</v>
      </c>
      <c r="C2489">
        <v>0.51646453681666926</v>
      </c>
      <c r="D2489" s="58" t="s">
        <v>52</v>
      </c>
      <c r="E2489">
        <v>-99</v>
      </c>
      <c r="F2489" t="s">
        <v>61</v>
      </c>
      <c r="G2489" t="s">
        <v>845</v>
      </c>
      <c r="H2489" t="s">
        <v>48</v>
      </c>
    </row>
    <row r="2490" spans="1:8" x14ac:dyDescent="0.25">
      <c r="A2490" s="61">
        <v>95858</v>
      </c>
      <c r="B2490">
        <v>3368</v>
      </c>
      <c r="C2490">
        <v>1.0404189923248071</v>
      </c>
      <c r="D2490" s="58" t="s">
        <v>52</v>
      </c>
      <c r="E2490">
        <v>-99</v>
      </c>
      <c r="F2490" t="s">
        <v>61</v>
      </c>
      <c r="G2490" t="s">
        <v>845</v>
      </c>
      <c r="H2490" t="s">
        <v>48</v>
      </c>
    </row>
    <row r="2491" spans="1:8" x14ac:dyDescent="0.25">
      <c r="A2491" s="61">
        <v>95858</v>
      </c>
      <c r="B2491">
        <v>3473</v>
      </c>
      <c r="C2491">
        <v>0.33826222320392202</v>
      </c>
      <c r="D2491" s="58" t="s">
        <v>52</v>
      </c>
      <c r="E2491">
        <v>-99</v>
      </c>
      <c r="F2491" t="s">
        <v>61</v>
      </c>
      <c r="G2491" t="s">
        <v>845</v>
      </c>
      <c r="H2491" t="s">
        <v>48</v>
      </c>
    </row>
    <row r="2492" spans="1:8" x14ac:dyDescent="0.25">
      <c r="A2492" s="61">
        <v>95858</v>
      </c>
      <c r="B2492">
        <v>847</v>
      </c>
      <c r="C2492">
        <v>5.0397473737462456E-3</v>
      </c>
      <c r="D2492" s="58" t="s">
        <v>52</v>
      </c>
      <c r="E2492">
        <v>-99</v>
      </c>
      <c r="F2492" t="s">
        <v>61</v>
      </c>
      <c r="G2492" t="s">
        <v>845</v>
      </c>
      <c r="H2492" t="s">
        <v>48</v>
      </c>
    </row>
    <row r="2493" spans="1:8" x14ac:dyDescent="0.25">
      <c r="A2493" s="61">
        <v>95858</v>
      </c>
      <c r="B2493">
        <v>330</v>
      </c>
      <c r="C2493">
        <v>2.977831130129591E-2</v>
      </c>
      <c r="D2493" s="58" t="s">
        <v>52</v>
      </c>
      <c r="E2493">
        <v>-99</v>
      </c>
      <c r="F2493" t="s">
        <v>61</v>
      </c>
      <c r="G2493" t="s">
        <v>845</v>
      </c>
      <c r="H2493" t="s">
        <v>48</v>
      </c>
    </row>
    <row r="2494" spans="1:8" x14ac:dyDescent="0.25">
      <c r="A2494" s="61">
        <v>95858</v>
      </c>
      <c r="B2494">
        <v>3401</v>
      </c>
      <c r="C2494">
        <v>9.778698557301399E-2</v>
      </c>
      <c r="D2494" s="58" t="s">
        <v>52</v>
      </c>
      <c r="E2494">
        <v>-99</v>
      </c>
      <c r="F2494" t="s">
        <v>61</v>
      </c>
      <c r="G2494" t="s">
        <v>845</v>
      </c>
      <c r="H2494" t="s">
        <v>48</v>
      </c>
    </row>
    <row r="2495" spans="1:8" x14ac:dyDescent="0.25">
      <c r="A2495" s="61">
        <v>95858</v>
      </c>
      <c r="B2495">
        <v>969</v>
      </c>
      <c r="C2495">
        <v>0.38581185664647527</v>
      </c>
      <c r="D2495" s="58" t="s">
        <v>52</v>
      </c>
      <c r="E2495">
        <v>-99</v>
      </c>
      <c r="F2495" t="s">
        <v>61</v>
      </c>
      <c r="G2495" t="s">
        <v>845</v>
      </c>
      <c r="H2495" t="s">
        <v>48</v>
      </c>
    </row>
    <row r="2496" spans="1:8" x14ac:dyDescent="0.25">
      <c r="A2496" s="61">
        <v>95858</v>
      </c>
      <c r="B2496">
        <v>2758</v>
      </c>
      <c r="C2496">
        <v>3.3472864423477876E-2</v>
      </c>
      <c r="D2496" s="58" t="s">
        <v>52</v>
      </c>
      <c r="E2496">
        <v>-99</v>
      </c>
      <c r="F2496" t="s">
        <v>61</v>
      </c>
      <c r="G2496" t="s">
        <v>845</v>
      </c>
      <c r="H2496" t="s">
        <v>48</v>
      </c>
    </row>
    <row r="2497" spans="1:8" x14ac:dyDescent="0.25">
      <c r="A2497" s="61">
        <v>95858</v>
      </c>
      <c r="B2497">
        <v>2332</v>
      </c>
      <c r="C2497">
        <v>4.7780606112314106E-2</v>
      </c>
      <c r="D2497" s="58" t="s">
        <v>52</v>
      </c>
      <c r="E2497">
        <v>-99</v>
      </c>
      <c r="F2497" t="s">
        <v>61</v>
      </c>
      <c r="G2497" t="s">
        <v>845</v>
      </c>
      <c r="H2497" t="s">
        <v>48</v>
      </c>
    </row>
    <row r="2498" spans="1:8" x14ac:dyDescent="0.25">
      <c r="A2498" s="61">
        <v>95858</v>
      </c>
      <c r="B2498">
        <v>997</v>
      </c>
      <c r="C2498">
        <v>8.3233396529613507E-3</v>
      </c>
      <c r="D2498" s="58" t="s">
        <v>52</v>
      </c>
      <c r="E2498">
        <v>-99</v>
      </c>
      <c r="F2498" t="s">
        <v>61</v>
      </c>
      <c r="G2498" t="s">
        <v>845</v>
      </c>
      <c r="H2498" t="s">
        <v>48</v>
      </c>
    </row>
    <row r="2499" spans="1:8" x14ac:dyDescent="0.25">
      <c r="A2499" s="61">
        <v>95858</v>
      </c>
      <c r="B2499">
        <v>3474</v>
      </c>
      <c r="C2499">
        <v>7.7603003017891704E-3</v>
      </c>
      <c r="D2499" s="58" t="s">
        <v>52</v>
      </c>
      <c r="E2499">
        <v>-99</v>
      </c>
      <c r="F2499" t="s">
        <v>61</v>
      </c>
      <c r="G2499" t="s">
        <v>845</v>
      </c>
      <c r="H2499" t="s">
        <v>48</v>
      </c>
    </row>
    <row r="2500" spans="1:8" x14ac:dyDescent="0.25">
      <c r="A2500" s="61">
        <v>95858</v>
      </c>
      <c r="B2500">
        <v>935</v>
      </c>
      <c r="C2500">
        <v>0.18584494012600844</v>
      </c>
      <c r="D2500" s="58" t="s">
        <v>52</v>
      </c>
      <c r="E2500">
        <v>-99</v>
      </c>
      <c r="F2500" t="s">
        <v>61</v>
      </c>
      <c r="G2500" t="s">
        <v>845</v>
      </c>
      <c r="H2500" t="s">
        <v>48</v>
      </c>
    </row>
    <row r="2501" spans="1:8" x14ac:dyDescent="0.25">
      <c r="A2501" s="61">
        <v>95858</v>
      </c>
      <c r="B2501">
        <v>3367</v>
      </c>
      <c r="C2501">
        <v>0.29113816503824347</v>
      </c>
      <c r="D2501" s="58" t="s">
        <v>52</v>
      </c>
      <c r="E2501">
        <v>-99</v>
      </c>
      <c r="F2501" t="s">
        <v>61</v>
      </c>
      <c r="G2501" t="s">
        <v>845</v>
      </c>
      <c r="H2501" t="s">
        <v>48</v>
      </c>
    </row>
    <row r="2502" spans="1:8" x14ac:dyDescent="0.25">
      <c r="A2502" s="61">
        <v>95858</v>
      </c>
      <c r="B2502">
        <v>3357</v>
      </c>
      <c r="C2502">
        <v>3.7211278795721274E-2</v>
      </c>
      <c r="D2502" s="58" t="s">
        <v>52</v>
      </c>
      <c r="E2502">
        <v>-99</v>
      </c>
      <c r="F2502" t="s">
        <v>61</v>
      </c>
      <c r="G2502" t="s">
        <v>845</v>
      </c>
      <c r="H2502" t="s">
        <v>48</v>
      </c>
    </row>
    <row r="2503" spans="1:8" x14ac:dyDescent="0.25">
      <c r="A2503" s="61">
        <v>95858</v>
      </c>
      <c r="B2503">
        <v>3475</v>
      </c>
      <c r="C2503">
        <v>9.4627001251452823E-3</v>
      </c>
      <c r="D2503" s="58" t="s">
        <v>52</v>
      </c>
      <c r="E2503">
        <v>-99</v>
      </c>
      <c r="F2503" t="s">
        <v>61</v>
      </c>
      <c r="G2503" t="s">
        <v>845</v>
      </c>
      <c r="H2503" t="s">
        <v>48</v>
      </c>
    </row>
    <row r="2504" spans="1:8" x14ac:dyDescent="0.25">
      <c r="A2504" s="61">
        <v>95858</v>
      </c>
      <c r="B2504">
        <v>3366</v>
      </c>
      <c r="C2504">
        <v>2.5395372125080789E-2</v>
      </c>
      <c r="D2504" s="58" t="s">
        <v>52</v>
      </c>
      <c r="E2504">
        <v>-99</v>
      </c>
      <c r="F2504" t="s">
        <v>61</v>
      </c>
      <c r="G2504" t="s">
        <v>845</v>
      </c>
      <c r="H2504" t="s">
        <v>48</v>
      </c>
    </row>
    <row r="2505" spans="1:8" x14ac:dyDescent="0.25">
      <c r="A2505" s="61">
        <v>95858</v>
      </c>
      <c r="B2505">
        <v>3040</v>
      </c>
      <c r="C2505">
        <v>4.2114091571129955E-2</v>
      </c>
      <c r="D2505" s="58" t="s">
        <v>52</v>
      </c>
      <c r="E2505">
        <v>-99</v>
      </c>
      <c r="F2505" t="s">
        <v>61</v>
      </c>
      <c r="G2505" t="s">
        <v>845</v>
      </c>
      <c r="H2505" t="s">
        <v>48</v>
      </c>
    </row>
    <row r="2506" spans="1:8" x14ac:dyDescent="0.25">
      <c r="A2506" s="61">
        <v>95859</v>
      </c>
      <c r="B2506">
        <v>529</v>
      </c>
      <c r="C2506">
        <v>16.307720862119023</v>
      </c>
      <c r="D2506" s="58" t="s">
        <v>52</v>
      </c>
      <c r="E2506">
        <v>-99</v>
      </c>
      <c r="F2506" t="s">
        <v>61</v>
      </c>
      <c r="G2506" t="s">
        <v>845</v>
      </c>
      <c r="H2506" t="s">
        <v>48</v>
      </c>
    </row>
    <row r="2507" spans="1:8" x14ac:dyDescent="0.25">
      <c r="A2507" s="61">
        <v>95859</v>
      </c>
      <c r="B2507">
        <v>282</v>
      </c>
      <c r="C2507">
        <v>0.76333563647477409</v>
      </c>
      <c r="D2507" s="58" t="s">
        <v>52</v>
      </c>
      <c r="E2507">
        <v>-99</v>
      </c>
      <c r="F2507" t="s">
        <v>61</v>
      </c>
      <c r="G2507" t="s">
        <v>845</v>
      </c>
      <c r="H2507" t="s">
        <v>48</v>
      </c>
    </row>
    <row r="2508" spans="1:8" x14ac:dyDescent="0.25">
      <c r="A2508" s="61">
        <v>95859</v>
      </c>
      <c r="B2508">
        <v>2999</v>
      </c>
      <c r="C2508">
        <v>0.33601474347225802</v>
      </c>
      <c r="D2508" s="58" t="s">
        <v>52</v>
      </c>
      <c r="E2508">
        <v>-99</v>
      </c>
      <c r="F2508" t="s">
        <v>61</v>
      </c>
      <c r="G2508" t="s">
        <v>845</v>
      </c>
      <c r="H2508" t="s">
        <v>48</v>
      </c>
    </row>
    <row r="2509" spans="1:8" x14ac:dyDescent="0.25">
      <c r="A2509" s="61">
        <v>95859</v>
      </c>
      <c r="B2509">
        <v>452</v>
      </c>
      <c r="C2509">
        <v>0.79976577365585411</v>
      </c>
      <c r="D2509" s="58" t="s">
        <v>52</v>
      </c>
      <c r="E2509">
        <v>-99</v>
      </c>
      <c r="F2509" t="s">
        <v>61</v>
      </c>
      <c r="G2509" t="s">
        <v>845</v>
      </c>
      <c r="H2509" t="s">
        <v>48</v>
      </c>
    </row>
    <row r="2510" spans="1:8" x14ac:dyDescent="0.25">
      <c r="A2510" s="61">
        <v>95859</v>
      </c>
      <c r="B2510">
        <v>3417</v>
      </c>
      <c r="C2510">
        <v>1.9745316199751874E-3</v>
      </c>
      <c r="D2510" s="58" t="s">
        <v>52</v>
      </c>
      <c r="E2510">
        <v>-99</v>
      </c>
      <c r="F2510" t="s">
        <v>61</v>
      </c>
      <c r="G2510" t="s">
        <v>845</v>
      </c>
      <c r="H2510" t="s">
        <v>48</v>
      </c>
    </row>
    <row r="2511" spans="1:8" x14ac:dyDescent="0.25">
      <c r="A2511" s="61">
        <v>95859</v>
      </c>
      <c r="B2511">
        <v>465</v>
      </c>
      <c r="C2511">
        <v>5.642078445311931</v>
      </c>
      <c r="D2511" s="58" t="s">
        <v>52</v>
      </c>
      <c r="E2511">
        <v>-99</v>
      </c>
      <c r="F2511" t="s">
        <v>61</v>
      </c>
      <c r="G2511" t="s">
        <v>845</v>
      </c>
      <c r="H2511" t="s">
        <v>48</v>
      </c>
    </row>
    <row r="2512" spans="1:8" x14ac:dyDescent="0.25">
      <c r="A2512" s="61">
        <v>95859</v>
      </c>
      <c r="B2512">
        <v>531</v>
      </c>
      <c r="C2512">
        <v>2.6265322250226948</v>
      </c>
      <c r="D2512" s="58" t="s">
        <v>52</v>
      </c>
      <c r="E2512">
        <v>-99</v>
      </c>
      <c r="F2512" t="s">
        <v>61</v>
      </c>
      <c r="G2512" t="s">
        <v>845</v>
      </c>
      <c r="H2512" t="s">
        <v>48</v>
      </c>
    </row>
    <row r="2513" spans="1:8" x14ac:dyDescent="0.25">
      <c r="A2513" s="61">
        <v>95859</v>
      </c>
      <c r="B2513">
        <v>42</v>
      </c>
      <c r="C2513">
        <v>0.2338933241107552</v>
      </c>
      <c r="D2513" s="58" t="s">
        <v>52</v>
      </c>
      <c r="E2513">
        <v>-99</v>
      </c>
      <c r="F2513" t="s">
        <v>61</v>
      </c>
      <c r="G2513" t="s">
        <v>845</v>
      </c>
      <c r="H2513" t="s">
        <v>48</v>
      </c>
    </row>
    <row r="2514" spans="1:8" x14ac:dyDescent="0.25">
      <c r="A2514" s="61">
        <v>95859</v>
      </c>
      <c r="B2514">
        <v>1902</v>
      </c>
      <c r="C2514">
        <v>0.24219769814371353</v>
      </c>
      <c r="D2514" s="58" t="s">
        <v>52</v>
      </c>
      <c r="E2514">
        <v>-99</v>
      </c>
      <c r="F2514" t="s">
        <v>61</v>
      </c>
      <c r="G2514" t="s">
        <v>845</v>
      </c>
      <c r="H2514" t="s">
        <v>48</v>
      </c>
    </row>
    <row r="2515" spans="1:8" x14ac:dyDescent="0.25">
      <c r="A2515" s="61">
        <v>95859</v>
      </c>
      <c r="B2515">
        <v>678</v>
      </c>
      <c r="C2515">
        <v>1.2074074916970559</v>
      </c>
      <c r="D2515" s="58" t="s">
        <v>52</v>
      </c>
      <c r="E2515">
        <v>-99</v>
      </c>
      <c r="F2515" t="s">
        <v>61</v>
      </c>
      <c r="G2515" t="s">
        <v>845</v>
      </c>
      <c r="H2515" t="s">
        <v>48</v>
      </c>
    </row>
    <row r="2516" spans="1:8" x14ac:dyDescent="0.25">
      <c r="A2516" s="61">
        <v>95859</v>
      </c>
      <c r="B2516">
        <v>498</v>
      </c>
      <c r="C2516">
        <v>0.4437221482865874</v>
      </c>
      <c r="D2516" s="58" t="s">
        <v>52</v>
      </c>
      <c r="E2516">
        <v>-99</v>
      </c>
      <c r="F2516" t="s">
        <v>61</v>
      </c>
      <c r="G2516" t="s">
        <v>845</v>
      </c>
      <c r="H2516" t="s">
        <v>48</v>
      </c>
    </row>
    <row r="2517" spans="1:8" x14ac:dyDescent="0.25">
      <c r="A2517" s="61">
        <v>95859</v>
      </c>
      <c r="B2517">
        <v>3418</v>
      </c>
      <c r="C2517">
        <v>2.9594765415995549E-2</v>
      </c>
      <c r="D2517" s="58" t="s">
        <v>52</v>
      </c>
      <c r="E2517">
        <v>-99</v>
      </c>
      <c r="F2517" t="s">
        <v>61</v>
      </c>
      <c r="G2517" t="s">
        <v>845</v>
      </c>
      <c r="H2517" t="s">
        <v>48</v>
      </c>
    </row>
    <row r="2518" spans="1:8" x14ac:dyDescent="0.25">
      <c r="A2518" s="61">
        <v>95859</v>
      </c>
      <c r="B2518">
        <v>279</v>
      </c>
      <c r="C2518">
        <v>4.0699825727952419</v>
      </c>
      <c r="D2518" s="58" t="s">
        <v>52</v>
      </c>
      <c r="E2518">
        <v>-99</v>
      </c>
      <c r="F2518" t="s">
        <v>61</v>
      </c>
      <c r="G2518" t="s">
        <v>845</v>
      </c>
      <c r="H2518" t="s">
        <v>48</v>
      </c>
    </row>
    <row r="2519" spans="1:8" x14ac:dyDescent="0.25">
      <c r="A2519" s="61">
        <v>95859</v>
      </c>
      <c r="B2519">
        <v>3073</v>
      </c>
      <c r="C2519">
        <v>4.3442926931539935E-2</v>
      </c>
      <c r="D2519" s="58" t="s">
        <v>52</v>
      </c>
      <c r="E2519">
        <v>-99</v>
      </c>
      <c r="F2519" t="s">
        <v>61</v>
      </c>
      <c r="G2519" t="s">
        <v>845</v>
      </c>
      <c r="H2519" t="s">
        <v>48</v>
      </c>
    </row>
    <row r="2520" spans="1:8" x14ac:dyDescent="0.25">
      <c r="A2520" s="61">
        <v>95859</v>
      </c>
      <c r="B2520">
        <v>2085</v>
      </c>
      <c r="C2520">
        <v>1.2558115943563149E-3</v>
      </c>
      <c r="D2520" s="58" t="s">
        <v>52</v>
      </c>
      <c r="E2520">
        <v>-99</v>
      </c>
      <c r="F2520" t="s">
        <v>61</v>
      </c>
      <c r="G2520" t="s">
        <v>845</v>
      </c>
      <c r="H2520" t="s">
        <v>48</v>
      </c>
    </row>
    <row r="2521" spans="1:8" x14ac:dyDescent="0.25">
      <c r="A2521" s="61">
        <v>95859</v>
      </c>
      <c r="B2521">
        <v>466</v>
      </c>
      <c r="C2521">
        <v>0.99127694854000914</v>
      </c>
      <c r="D2521" s="58" t="s">
        <v>52</v>
      </c>
      <c r="E2521">
        <v>-99</v>
      </c>
      <c r="F2521" t="s">
        <v>61</v>
      </c>
      <c r="G2521" t="s">
        <v>845</v>
      </c>
      <c r="H2521" t="s">
        <v>48</v>
      </c>
    </row>
    <row r="2522" spans="1:8" x14ac:dyDescent="0.25">
      <c r="A2522" s="61">
        <v>95859</v>
      </c>
      <c r="B2522">
        <v>442</v>
      </c>
      <c r="C2522">
        <v>0.17803440213431834</v>
      </c>
      <c r="D2522" s="58" t="s">
        <v>52</v>
      </c>
      <c r="E2522">
        <v>-99</v>
      </c>
      <c r="F2522" t="s">
        <v>61</v>
      </c>
      <c r="G2522" t="s">
        <v>845</v>
      </c>
      <c r="H2522" t="s">
        <v>48</v>
      </c>
    </row>
    <row r="2523" spans="1:8" x14ac:dyDescent="0.25">
      <c r="A2523" s="61">
        <v>95859</v>
      </c>
      <c r="B2523">
        <v>540</v>
      </c>
      <c r="C2523">
        <v>4.7715413133897995E-2</v>
      </c>
      <c r="D2523" s="58" t="s">
        <v>52</v>
      </c>
      <c r="E2523">
        <v>-99</v>
      </c>
      <c r="F2523" t="s">
        <v>61</v>
      </c>
      <c r="G2523" t="s">
        <v>845</v>
      </c>
      <c r="H2523" t="s">
        <v>48</v>
      </c>
    </row>
    <row r="2524" spans="1:8" x14ac:dyDescent="0.25">
      <c r="A2524" s="61">
        <v>95859</v>
      </c>
      <c r="B2524">
        <v>3309</v>
      </c>
      <c r="C2524">
        <v>2.5530704547311401E-3</v>
      </c>
      <c r="D2524" s="58" t="s">
        <v>52</v>
      </c>
      <c r="E2524">
        <v>-99</v>
      </c>
      <c r="F2524" t="s">
        <v>61</v>
      </c>
      <c r="G2524" t="s">
        <v>845</v>
      </c>
      <c r="H2524" t="s">
        <v>48</v>
      </c>
    </row>
    <row r="2525" spans="1:8" x14ac:dyDescent="0.25">
      <c r="A2525" s="61">
        <v>95859</v>
      </c>
      <c r="B2525">
        <v>3419</v>
      </c>
      <c r="C2525">
        <v>7.1871536285972944E-4</v>
      </c>
      <c r="D2525" s="58" t="s">
        <v>52</v>
      </c>
      <c r="E2525">
        <v>-99</v>
      </c>
      <c r="F2525" t="s">
        <v>61</v>
      </c>
      <c r="G2525" t="s">
        <v>845</v>
      </c>
      <c r="H2525" t="s">
        <v>48</v>
      </c>
    </row>
    <row r="2526" spans="1:8" x14ac:dyDescent="0.25">
      <c r="A2526" s="61">
        <v>95859</v>
      </c>
      <c r="B2526">
        <v>770</v>
      </c>
      <c r="C2526">
        <v>0.12653212916276338</v>
      </c>
      <c r="D2526" s="58" t="s">
        <v>52</v>
      </c>
      <c r="E2526">
        <v>-99</v>
      </c>
      <c r="F2526" t="s">
        <v>61</v>
      </c>
      <c r="G2526" t="s">
        <v>845</v>
      </c>
      <c r="H2526" t="s">
        <v>48</v>
      </c>
    </row>
    <row r="2527" spans="1:8" x14ac:dyDescent="0.25">
      <c r="A2527" s="61">
        <v>95859</v>
      </c>
      <c r="B2527">
        <v>285</v>
      </c>
      <c r="C2527">
        <v>4.1069046310658643E-2</v>
      </c>
      <c r="D2527" s="58" t="s">
        <v>52</v>
      </c>
      <c r="E2527">
        <v>-99</v>
      </c>
      <c r="F2527" t="s">
        <v>61</v>
      </c>
      <c r="G2527" t="s">
        <v>845</v>
      </c>
      <c r="H2527" t="s">
        <v>48</v>
      </c>
    </row>
    <row r="2528" spans="1:8" x14ac:dyDescent="0.25">
      <c r="A2528" s="61">
        <v>95859</v>
      </c>
      <c r="B2528">
        <v>3420</v>
      </c>
      <c r="C2528">
        <v>8.2953749078131092E-2</v>
      </c>
      <c r="D2528" s="58" t="s">
        <v>52</v>
      </c>
      <c r="E2528">
        <v>-99</v>
      </c>
      <c r="F2528" t="s">
        <v>61</v>
      </c>
      <c r="G2528" t="s">
        <v>845</v>
      </c>
      <c r="H2528" t="s">
        <v>48</v>
      </c>
    </row>
    <row r="2529" spans="1:8" x14ac:dyDescent="0.25">
      <c r="A2529" s="61">
        <v>95859</v>
      </c>
      <c r="B2529">
        <v>46</v>
      </c>
      <c r="C2529">
        <v>0.46573037143962687</v>
      </c>
      <c r="D2529" s="58" t="s">
        <v>52</v>
      </c>
      <c r="E2529">
        <v>-99</v>
      </c>
      <c r="F2529" t="s">
        <v>61</v>
      </c>
      <c r="G2529" t="s">
        <v>845</v>
      </c>
      <c r="H2529" t="s">
        <v>48</v>
      </c>
    </row>
    <row r="2530" spans="1:8" x14ac:dyDescent="0.25">
      <c r="A2530" s="61">
        <v>95859</v>
      </c>
      <c r="B2530">
        <v>3007</v>
      </c>
      <c r="C2530">
        <v>2.4705629317029555E-2</v>
      </c>
      <c r="D2530" s="58" t="s">
        <v>52</v>
      </c>
      <c r="E2530">
        <v>-99</v>
      </c>
      <c r="F2530" t="s">
        <v>61</v>
      </c>
      <c r="G2530" t="s">
        <v>845</v>
      </c>
      <c r="H2530" t="s">
        <v>48</v>
      </c>
    </row>
    <row r="2531" spans="1:8" x14ac:dyDescent="0.25">
      <c r="A2531" s="61">
        <v>95859</v>
      </c>
      <c r="B2531">
        <v>283</v>
      </c>
      <c r="C2531">
        <v>3.0849747039224482</v>
      </c>
      <c r="D2531" s="58" t="s">
        <v>52</v>
      </c>
      <c r="E2531">
        <v>-99</v>
      </c>
      <c r="F2531" t="s">
        <v>61</v>
      </c>
      <c r="G2531" t="s">
        <v>845</v>
      </c>
      <c r="H2531" t="s">
        <v>48</v>
      </c>
    </row>
    <row r="2532" spans="1:8" x14ac:dyDescent="0.25">
      <c r="A2532" s="61">
        <v>95859</v>
      </c>
      <c r="B2532">
        <v>2120</v>
      </c>
      <c r="C2532">
        <v>0.34990510295804289</v>
      </c>
      <c r="D2532" s="58" t="s">
        <v>52</v>
      </c>
      <c r="E2532">
        <v>-99</v>
      </c>
      <c r="F2532" t="s">
        <v>61</v>
      </c>
      <c r="G2532" t="s">
        <v>845</v>
      </c>
      <c r="H2532" t="s">
        <v>48</v>
      </c>
    </row>
    <row r="2533" spans="1:8" x14ac:dyDescent="0.25">
      <c r="A2533" s="61">
        <v>95859</v>
      </c>
      <c r="B2533">
        <v>3421</v>
      </c>
      <c r="C2533">
        <v>5.5466783932544769E-2</v>
      </c>
      <c r="D2533" s="58" t="s">
        <v>52</v>
      </c>
      <c r="E2533">
        <v>-99</v>
      </c>
      <c r="F2533" t="s">
        <v>61</v>
      </c>
      <c r="G2533" t="s">
        <v>845</v>
      </c>
      <c r="H2533" t="s">
        <v>48</v>
      </c>
    </row>
    <row r="2534" spans="1:8" x14ac:dyDescent="0.25">
      <c r="A2534" s="61">
        <v>95859</v>
      </c>
      <c r="B2534">
        <v>3422</v>
      </c>
      <c r="C2534">
        <v>1.5119509423363819E-2</v>
      </c>
      <c r="D2534" s="58" t="s">
        <v>52</v>
      </c>
      <c r="E2534">
        <v>-99</v>
      </c>
      <c r="F2534" t="s">
        <v>61</v>
      </c>
      <c r="G2534" t="s">
        <v>845</v>
      </c>
      <c r="H2534" t="s">
        <v>48</v>
      </c>
    </row>
    <row r="2535" spans="1:8" x14ac:dyDescent="0.25">
      <c r="A2535" s="61">
        <v>95859</v>
      </c>
      <c r="B2535">
        <v>839</v>
      </c>
      <c r="C2535">
        <v>0.10189620809491558</v>
      </c>
      <c r="D2535" s="58" t="s">
        <v>52</v>
      </c>
      <c r="E2535">
        <v>-99</v>
      </c>
      <c r="F2535" t="s">
        <v>61</v>
      </c>
      <c r="G2535" t="s">
        <v>845</v>
      </c>
      <c r="H2535" t="s">
        <v>48</v>
      </c>
    </row>
    <row r="2536" spans="1:8" x14ac:dyDescent="0.25">
      <c r="A2536" s="61">
        <v>95859</v>
      </c>
      <c r="B2536">
        <v>281</v>
      </c>
      <c r="C2536">
        <v>1.2381980216951698</v>
      </c>
      <c r="D2536" s="58" t="s">
        <v>52</v>
      </c>
      <c r="E2536">
        <v>-99</v>
      </c>
      <c r="F2536" t="s">
        <v>61</v>
      </c>
      <c r="G2536" t="s">
        <v>845</v>
      </c>
      <c r="H2536" t="s">
        <v>48</v>
      </c>
    </row>
    <row r="2537" spans="1:8" x14ac:dyDescent="0.25">
      <c r="A2537" s="61">
        <v>95859</v>
      </c>
      <c r="B2537">
        <v>2941</v>
      </c>
      <c r="C2537">
        <v>0.24183167155101995</v>
      </c>
      <c r="D2537" s="58" t="s">
        <v>52</v>
      </c>
      <c r="E2537">
        <v>-99</v>
      </c>
      <c r="F2537" t="s">
        <v>61</v>
      </c>
      <c r="G2537" t="s">
        <v>845</v>
      </c>
      <c r="H2537" t="s">
        <v>48</v>
      </c>
    </row>
    <row r="2538" spans="1:8" x14ac:dyDescent="0.25">
      <c r="A2538" s="61">
        <v>95859</v>
      </c>
      <c r="B2538">
        <v>2264</v>
      </c>
      <c r="C2538">
        <v>1.6876553637271464E-2</v>
      </c>
      <c r="D2538" s="58" t="s">
        <v>52</v>
      </c>
      <c r="E2538">
        <v>-99</v>
      </c>
      <c r="F2538" t="s">
        <v>61</v>
      </c>
      <c r="G2538" t="s">
        <v>845</v>
      </c>
      <c r="H2538" t="s">
        <v>48</v>
      </c>
    </row>
    <row r="2539" spans="1:8" x14ac:dyDescent="0.25">
      <c r="A2539" s="61">
        <v>95859</v>
      </c>
      <c r="B2539">
        <v>3403</v>
      </c>
      <c r="C2539">
        <v>0.26560943278108967</v>
      </c>
      <c r="D2539" s="58" t="s">
        <v>52</v>
      </c>
      <c r="E2539">
        <v>-99</v>
      </c>
      <c r="F2539" t="s">
        <v>61</v>
      </c>
      <c r="G2539" t="s">
        <v>845</v>
      </c>
      <c r="H2539" t="s">
        <v>48</v>
      </c>
    </row>
    <row r="2540" spans="1:8" x14ac:dyDescent="0.25">
      <c r="A2540" s="61">
        <v>95859</v>
      </c>
      <c r="B2540">
        <v>280</v>
      </c>
      <c r="C2540">
        <v>10.933703913466566</v>
      </c>
      <c r="D2540" s="58" t="s">
        <v>52</v>
      </c>
      <c r="E2540">
        <v>-99</v>
      </c>
      <c r="F2540" t="s">
        <v>61</v>
      </c>
      <c r="G2540" t="s">
        <v>845</v>
      </c>
      <c r="H2540" t="s">
        <v>48</v>
      </c>
    </row>
    <row r="2541" spans="1:8" x14ac:dyDescent="0.25">
      <c r="A2541" s="61">
        <v>95859</v>
      </c>
      <c r="B2541">
        <v>614</v>
      </c>
      <c r="C2541">
        <v>5.9518255351543911E-2</v>
      </c>
      <c r="D2541" s="58" t="s">
        <v>52</v>
      </c>
      <c r="E2541">
        <v>-99</v>
      </c>
      <c r="F2541" t="s">
        <v>61</v>
      </c>
      <c r="G2541" t="s">
        <v>845</v>
      </c>
      <c r="H2541" t="s">
        <v>48</v>
      </c>
    </row>
    <row r="2542" spans="1:8" x14ac:dyDescent="0.25">
      <c r="A2542" s="61">
        <v>95859</v>
      </c>
      <c r="B2542">
        <v>421</v>
      </c>
      <c r="C2542">
        <v>4.0912214406897528E-3</v>
      </c>
      <c r="D2542" s="58" t="s">
        <v>52</v>
      </c>
      <c r="E2542">
        <v>-99</v>
      </c>
      <c r="F2542" t="s">
        <v>61</v>
      </c>
      <c r="G2542" t="s">
        <v>845</v>
      </c>
      <c r="H2542" t="s">
        <v>48</v>
      </c>
    </row>
    <row r="2543" spans="1:8" x14ac:dyDescent="0.25">
      <c r="A2543" s="61">
        <v>95859</v>
      </c>
      <c r="B2543">
        <v>3423</v>
      </c>
      <c r="C2543">
        <v>2.9195166957475321E-4</v>
      </c>
      <c r="D2543" s="58" t="s">
        <v>52</v>
      </c>
      <c r="E2543">
        <v>-99</v>
      </c>
      <c r="F2543" t="s">
        <v>61</v>
      </c>
      <c r="G2543" t="s">
        <v>845</v>
      </c>
      <c r="H2543" t="s">
        <v>48</v>
      </c>
    </row>
    <row r="2544" spans="1:8" x14ac:dyDescent="0.25">
      <c r="A2544" s="61">
        <v>95859</v>
      </c>
      <c r="B2544">
        <v>48</v>
      </c>
      <c r="C2544">
        <v>3.5673371372237049E-2</v>
      </c>
      <c r="D2544" s="58" t="s">
        <v>52</v>
      </c>
      <c r="E2544">
        <v>-99</v>
      </c>
      <c r="F2544" t="s">
        <v>61</v>
      </c>
      <c r="G2544" t="s">
        <v>845</v>
      </c>
      <c r="H2544" t="s">
        <v>48</v>
      </c>
    </row>
    <row r="2545" spans="1:8" x14ac:dyDescent="0.25">
      <c r="A2545" s="61">
        <v>95859</v>
      </c>
      <c r="B2545">
        <v>3009</v>
      </c>
      <c r="C2545">
        <v>0.16711002373913697</v>
      </c>
      <c r="D2545" s="58" t="s">
        <v>52</v>
      </c>
      <c r="E2545">
        <v>-99</v>
      </c>
      <c r="F2545" t="s">
        <v>61</v>
      </c>
      <c r="G2545" t="s">
        <v>845</v>
      </c>
      <c r="H2545" t="s">
        <v>48</v>
      </c>
    </row>
    <row r="2546" spans="1:8" x14ac:dyDescent="0.25">
      <c r="A2546" s="61">
        <v>95859</v>
      </c>
      <c r="B2546">
        <v>2640</v>
      </c>
      <c r="C2546">
        <v>1.961144838476802</v>
      </c>
      <c r="D2546" s="58" t="s">
        <v>52</v>
      </c>
      <c r="E2546">
        <v>-99</v>
      </c>
      <c r="F2546" t="s">
        <v>61</v>
      </c>
      <c r="G2546" t="s">
        <v>845</v>
      </c>
      <c r="H2546" t="s">
        <v>48</v>
      </c>
    </row>
    <row r="2547" spans="1:8" x14ac:dyDescent="0.25">
      <c r="A2547" s="61">
        <v>95859</v>
      </c>
      <c r="B2547">
        <v>511</v>
      </c>
      <c r="C2547">
        <v>0.24237022023198945</v>
      </c>
      <c r="D2547" s="58" t="s">
        <v>52</v>
      </c>
      <c r="E2547">
        <v>-99</v>
      </c>
      <c r="F2547" t="s">
        <v>61</v>
      </c>
      <c r="G2547" t="s">
        <v>845</v>
      </c>
      <c r="H2547" t="s">
        <v>48</v>
      </c>
    </row>
    <row r="2548" spans="1:8" x14ac:dyDescent="0.25">
      <c r="A2548" s="61">
        <v>95859</v>
      </c>
      <c r="B2548">
        <v>3371</v>
      </c>
      <c r="C2548">
        <v>0.94575800503575569</v>
      </c>
      <c r="D2548" s="58" t="s">
        <v>52</v>
      </c>
      <c r="E2548">
        <v>-99</v>
      </c>
      <c r="F2548" t="s">
        <v>61</v>
      </c>
      <c r="G2548" t="s">
        <v>845</v>
      </c>
      <c r="H2548" t="s">
        <v>48</v>
      </c>
    </row>
    <row r="2549" spans="1:8" x14ac:dyDescent="0.25">
      <c r="A2549" s="61">
        <v>95859</v>
      </c>
      <c r="B2549">
        <v>3424</v>
      </c>
      <c r="C2549">
        <v>3.3141026881894735E-2</v>
      </c>
      <c r="D2549" s="58" t="s">
        <v>52</v>
      </c>
      <c r="E2549">
        <v>-99</v>
      </c>
      <c r="F2549" t="s">
        <v>61</v>
      </c>
      <c r="G2549" t="s">
        <v>845</v>
      </c>
      <c r="H2549" t="s">
        <v>48</v>
      </c>
    </row>
    <row r="2550" spans="1:8" x14ac:dyDescent="0.25">
      <c r="A2550" s="61">
        <v>95859</v>
      </c>
      <c r="B2550">
        <v>3425</v>
      </c>
      <c r="C2550">
        <v>2.205520045140107E-2</v>
      </c>
      <c r="D2550" s="58" t="s">
        <v>52</v>
      </c>
      <c r="E2550">
        <v>-99</v>
      </c>
      <c r="F2550" t="s">
        <v>61</v>
      </c>
      <c r="G2550" t="s">
        <v>845</v>
      </c>
      <c r="H2550" t="s">
        <v>48</v>
      </c>
    </row>
    <row r="2551" spans="1:8" x14ac:dyDescent="0.25">
      <c r="A2551" s="61">
        <v>95859</v>
      </c>
      <c r="B2551">
        <v>2562</v>
      </c>
      <c r="C2551">
        <v>1.3425668909634025</v>
      </c>
      <c r="D2551" s="58" t="s">
        <v>52</v>
      </c>
      <c r="E2551">
        <v>-99</v>
      </c>
      <c r="F2551" t="s">
        <v>61</v>
      </c>
      <c r="G2551" t="s">
        <v>845</v>
      </c>
      <c r="H2551" t="s">
        <v>48</v>
      </c>
    </row>
    <row r="2552" spans="1:8" x14ac:dyDescent="0.25">
      <c r="A2552" s="61">
        <v>95859</v>
      </c>
      <c r="B2552">
        <v>2133</v>
      </c>
      <c r="C2552">
        <v>6.3813822211657809E-2</v>
      </c>
      <c r="D2552" s="58" t="s">
        <v>52</v>
      </c>
      <c r="E2552">
        <v>-99</v>
      </c>
      <c r="F2552" t="s">
        <v>61</v>
      </c>
      <c r="G2552" t="s">
        <v>845</v>
      </c>
      <c r="H2552" t="s">
        <v>48</v>
      </c>
    </row>
    <row r="2553" spans="1:8" x14ac:dyDescent="0.25">
      <c r="A2553" s="61">
        <v>95859</v>
      </c>
      <c r="B2553">
        <v>3426</v>
      </c>
      <c r="C2553">
        <v>4.6460431510669063E-3</v>
      </c>
      <c r="D2553" s="58" t="s">
        <v>52</v>
      </c>
      <c r="E2553">
        <v>-99</v>
      </c>
      <c r="F2553" t="s">
        <v>61</v>
      </c>
      <c r="G2553" t="s">
        <v>845</v>
      </c>
      <c r="H2553" t="s">
        <v>48</v>
      </c>
    </row>
    <row r="2554" spans="1:8" x14ac:dyDescent="0.25">
      <c r="A2554" s="61">
        <v>95859</v>
      </c>
      <c r="B2554">
        <v>1903</v>
      </c>
      <c r="C2554">
        <v>1.5725155208395236</v>
      </c>
      <c r="D2554" s="58" t="s">
        <v>52</v>
      </c>
      <c r="E2554">
        <v>-99</v>
      </c>
      <c r="F2554" t="s">
        <v>61</v>
      </c>
      <c r="G2554" t="s">
        <v>845</v>
      </c>
      <c r="H2554" t="s">
        <v>48</v>
      </c>
    </row>
    <row r="2555" spans="1:8" x14ac:dyDescent="0.25">
      <c r="A2555" s="61">
        <v>95859</v>
      </c>
      <c r="B2555">
        <v>536</v>
      </c>
      <c r="C2555">
        <v>0.37667866595481242</v>
      </c>
      <c r="D2555" s="58" t="s">
        <v>52</v>
      </c>
      <c r="E2555">
        <v>-99</v>
      </c>
      <c r="F2555" t="s">
        <v>61</v>
      </c>
      <c r="G2555" t="s">
        <v>845</v>
      </c>
      <c r="H2555" t="s">
        <v>48</v>
      </c>
    </row>
    <row r="2556" spans="1:8" x14ac:dyDescent="0.25">
      <c r="A2556" s="61">
        <v>95859</v>
      </c>
      <c r="B2556">
        <v>3427</v>
      </c>
      <c r="C2556">
        <v>3.9995049683549467E-3</v>
      </c>
      <c r="D2556" s="58" t="s">
        <v>52</v>
      </c>
      <c r="E2556">
        <v>-99</v>
      </c>
      <c r="F2556" t="s">
        <v>61</v>
      </c>
      <c r="G2556" t="s">
        <v>845</v>
      </c>
      <c r="H2556" t="s">
        <v>48</v>
      </c>
    </row>
    <row r="2557" spans="1:8" x14ac:dyDescent="0.25">
      <c r="A2557" s="61">
        <v>95859</v>
      </c>
      <c r="B2557">
        <v>2160</v>
      </c>
      <c r="C2557">
        <v>3.7996824252991188</v>
      </c>
      <c r="D2557" s="58" t="s">
        <v>52</v>
      </c>
      <c r="E2557">
        <v>-99</v>
      </c>
      <c r="F2557" t="s">
        <v>61</v>
      </c>
      <c r="G2557" t="s">
        <v>845</v>
      </c>
      <c r="H2557" t="s">
        <v>48</v>
      </c>
    </row>
    <row r="2558" spans="1:8" x14ac:dyDescent="0.25">
      <c r="A2558" s="61">
        <v>95859</v>
      </c>
      <c r="B2558">
        <v>3175</v>
      </c>
      <c r="C2558">
        <v>1.8326135513316519E-3</v>
      </c>
      <c r="D2558" s="58" t="s">
        <v>52</v>
      </c>
      <c r="E2558">
        <v>-99</v>
      </c>
      <c r="F2558" t="s">
        <v>61</v>
      </c>
      <c r="G2558" t="s">
        <v>845</v>
      </c>
      <c r="H2558" t="s">
        <v>48</v>
      </c>
    </row>
    <row r="2559" spans="1:8" x14ac:dyDescent="0.25">
      <c r="A2559" s="61">
        <v>95859</v>
      </c>
      <c r="B2559">
        <v>3428</v>
      </c>
      <c r="C2559">
        <v>1.8834422887450597E-4</v>
      </c>
      <c r="D2559" s="58" t="s">
        <v>52</v>
      </c>
      <c r="E2559">
        <v>-99</v>
      </c>
      <c r="F2559" t="s">
        <v>61</v>
      </c>
      <c r="G2559" t="s">
        <v>845</v>
      </c>
      <c r="H2559" t="s">
        <v>48</v>
      </c>
    </row>
    <row r="2560" spans="1:8" x14ac:dyDescent="0.25">
      <c r="A2560" s="61">
        <v>95859</v>
      </c>
      <c r="B2560">
        <v>3404</v>
      </c>
      <c r="C2560">
        <v>1.2943632030176102</v>
      </c>
      <c r="D2560" s="58" t="s">
        <v>52</v>
      </c>
      <c r="E2560">
        <v>-99</v>
      </c>
      <c r="F2560" t="s">
        <v>61</v>
      </c>
      <c r="G2560" t="s">
        <v>845</v>
      </c>
      <c r="H2560" t="s">
        <v>48</v>
      </c>
    </row>
    <row r="2561" spans="1:8" x14ac:dyDescent="0.25">
      <c r="A2561" s="61">
        <v>95859</v>
      </c>
      <c r="B2561">
        <v>302</v>
      </c>
      <c r="C2561">
        <v>0.1692956920872275</v>
      </c>
      <c r="D2561" s="58" t="s">
        <v>52</v>
      </c>
      <c r="E2561">
        <v>-99</v>
      </c>
      <c r="F2561" t="s">
        <v>61</v>
      </c>
      <c r="G2561" t="s">
        <v>845</v>
      </c>
      <c r="H2561" t="s">
        <v>48</v>
      </c>
    </row>
    <row r="2562" spans="1:8" x14ac:dyDescent="0.25">
      <c r="A2562" s="61">
        <v>95859</v>
      </c>
      <c r="B2562">
        <v>3360</v>
      </c>
      <c r="C2562">
        <v>4.7150240098224279E-2</v>
      </c>
      <c r="D2562" s="58" t="s">
        <v>52</v>
      </c>
      <c r="E2562">
        <v>-99</v>
      </c>
      <c r="F2562" t="s">
        <v>61</v>
      </c>
      <c r="G2562" t="s">
        <v>845</v>
      </c>
      <c r="H2562" t="s">
        <v>48</v>
      </c>
    </row>
    <row r="2563" spans="1:8" x14ac:dyDescent="0.25">
      <c r="A2563" s="61">
        <v>95859</v>
      </c>
      <c r="B2563">
        <v>2238</v>
      </c>
      <c r="C2563">
        <v>4.2643496876542349E-2</v>
      </c>
      <c r="D2563" s="58" t="s">
        <v>52</v>
      </c>
      <c r="E2563">
        <v>-99</v>
      </c>
      <c r="F2563" t="s">
        <v>61</v>
      </c>
      <c r="G2563" t="s">
        <v>845</v>
      </c>
      <c r="H2563" t="s">
        <v>48</v>
      </c>
    </row>
    <row r="2564" spans="1:8" x14ac:dyDescent="0.25">
      <c r="A2564" s="61">
        <v>95859</v>
      </c>
      <c r="B2564">
        <v>3429</v>
      </c>
      <c r="C2564">
        <v>0.61299196206057349</v>
      </c>
      <c r="D2564" s="58" t="s">
        <v>52</v>
      </c>
      <c r="E2564">
        <v>-99</v>
      </c>
      <c r="F2564" t="s">
        <v>61</v>
      </c>
      <c r="G2564" t="s">
        <v>845</v>
      </c>
      <c r="H2564" t="s">
        <v>48</v>
      </c>
    </row>
    <row r="2565" spans="1:8" x14ac:dyDescent="0.25">
      <c r="A2565" s="61">
        <v>95859</v>
      </c>
      <c r="B2565">
        <v>3430</v>
      </c>
      <c r="C2565">
        <v>4.7491134419139262E-2</v>
      </c>
      <c r="D2565" s="58" t="s">
        <v>52</v>
      </c>
      <c r="E2565">
        <v>-99</v>
      </c>
      <c r="F2565" t="s">
        <v>61</v>
      </c>
      <c r="G2565" t="s">
        <v>845</v>
      </c>
      <c r="H2565" t="s">
        <v>48</v>
      </c>
    </row>
    <row r="2566" spans="1:8" x14ac:dyDescent="0.25">
      <c r="A2566" s="61">
        <v>95859</v>
      </c>
      <c r="B2566">
        <v>2641</v>
      </c>
      <c r="C2566">
        <v>1.4348708709501752</v>
      </c>
      <c r="D2566" s="58" t="s">
        <v>52</v>
      </c>
      <c r="E2566">
        <v>-99</v>
      </c>
      <c r="F2566" t="s">
        <v>61</v>
      </c>
      <c r="G2566" t="s">
        <v>845</v>
      </c>
      <c r="H2566" t="s">
        <v>48</v>
      </c>
    </row>
    <row r="2567" spans="1:8" x14ac:dyDescent="0.25">
      <c r="A2567" s="61">
        <v>95859</v>
      </c>
      <c r="B2567">
        <v>3431</v>
      </c>
      <c r="C2567">
        <v>1.8124704318356499E-2</v>
      </c>
      <c r="D2567" s="58" t="s">
        <v>52</v>
      </c>
      <c r="E2567">
        <v>-99</v>
      </c>
      <c r="F2567" t="s">
        <v>61</v>
      </c>
      <c r="G2567" t="s">
        <v>845</v>
      </c>
      <c r="H2567" t="s">
        <v>48</v>
      </c>
    </row>
    <row r="2568" spans="1:8" x14ac:dyDescent="0.25">
      <c r="A2568" s="61">
        <v>95859</v>
      </c>
      <c r="B2568">
        <v>3432</v>
      </c>
      <c r="C2568">
        <v>5.3814302092409769E-2</v>
      </c>
      <c r="D2568" s="58" t="s">
        <v>52</v>
      </c>
      <c r="E2568">
        <v>-99</v>
      </c>
      <c r="F2568" t="s">
        <v>61</v>
      </c>
      <c r="G2568" t="s">
        <v>845</v>
      </c>
      <c r="H2568" t="s">
        <v>48</v>
      </c>
    </row>
    <row r="2569" spans="1:8" x14ac:dyDescent="0.25">
      <c r="A2569" s="61">
        <v>95859</v>
      </c>
      <c r="B2569">
        <v>3433</v>
      </c>
      <c r="C2569">
        <v>1.9751960631530068</v>
      </c>
      <c r="D2569" s="58" t="s">
        <v>52</v>
      </c>
      <c r="E2569">
        <v>-99</v>
      </c>
      <c r="F2569" t="s">
        <v>61</v>
      </c>
      <c r="G2569" t="s">
        <v>845</v>
      </c>
      <c r="H2569" t="s">
        <v>48</v>
      </c>
    </row>
    <row r="2570" spans="1:8" x14ac:dyDescent="0.25">
      <c r="A2570" s="61">
        <v>95859</v>
      </c>
      <c r="B2570">
        <v>3020</v>
      </c>
      <c r="C2570">
        <v>0.43703342029653752</v>
      </c>
      <c r="D2570" s="58" t="s">
        <v>52</v>
      </c>
      <c r="E2570">
        <v>-99</v>
      </c>
      <c r="F2570" t="s">
        <v>61</v>
      </c>
      <c r="G2570" t="s">
        <v>845</v>
      </c>
      <c r="H2570" t="s">
        <v>48</v>
      </c>
    </row>
    <row r="2571" spans="1:8" x14ac:dyDescent="0.25">
      <c r="A2571" s="61">
        <v>95859</v>
      </c>
      <c r="B2571">
        <v>2144</v>
      </c>
      <c r="C2571">
        <v>3.3778426056687212</v>
      </c>
      <c r="D2571" s="58" t="s">
        <v>52</v>
      </c>
      <c r="E2571">
        <v>-99</v>
      </c>
      <c r="F2571" t="s">
        <v>61</v>
      </c>
      <c r="G2571" t="s">
        <v>845</v>
      </c>
      <c r="H2571" t="s">
        <v>48</v>
      </c>
    </row>
    <row r="2572" spans="1:8" x14ac:dyDescent="0.25">
      <c r="A2572" s="61">
        <v>95859</v>
      </c>
      <c r="B2572">
        <v>2955</v>
      </c>
      <c r="C2572">
        <v>0.1942109124277166</v>
      </c>
      <c r="D2572" s="58" t="s">
        <v>52</v>
      </c>
      <c r="E2572">
        <v>-99</v>
      </c>
      <c r="F2572" t="s">
        <v>61</v>
      </c>
      <c r="G2572" t="s">
        <v>845</v>
      </c>
      <c r="H2572" t="s">
        <v>48</v>
      </c>
    </row>
    <row r="2573" spans="1:8" x14ac:dyDescent="0.25">
      <c r="A2573" s="61">
        <v>95859</v>
      </c>
      <c r="B2573">
        <v>1825</v>
      </c>
      <c r="C2573">
        <v>2.8341415758466521E-2</v>
      </c>
      <c r="D2573" s="58" t="s">
        <v>52</v>
      </c>
      <c r="E2573">
        <v>-99</v>
      </c>
      <c r="F2573" t="s">
        <v>61</v>
      </c>
      <c r="G2573" t="s">
        <v>845</v>
      </c>
      <c r="H2573" t="s">
        <v>48</v>
      </c>
    </row>
    <row r="2574" spans="1:8" x14ac:dyDescent="0.25">
      <c r="A2574" s="61">
        <v>95859</v>
      </c>
      <c r="B2574">
        <v>3434</v>
      </c>
      <c r="C2574">
        <v>0.52118223454291523</v>
      </c>
      <c r="D2574" s="58" t="s">
        <v>52</v>
      </c>
      <c r="E2574">
        <v>-99</v>
      </c>
      <c r="F2574" t="s">
        <v>61</v>
      </c>
      <c r="G2574" t="s">
        <v>845</v>
      </c>
      <c r="H2574" t="s">
        <v>48</v>
      </c>
    </row>
    <row r="2575" spans="1:8" x14ac:dyDescent="0.25">
      <c r="A2575" s="61">
        <v>95859</v>
      </c>
      <c r="B2575">
        <v>1887</v>
      </c>
      <c r="C2575">
        <v>2.0338186024732585E-3</v>
      </c>
      <c r="D2575" s="58" t="s">
        <v>52</v>
      </c>
      <c r="E2575">
        <v>-99</v>
      </c>
      <c r="F2575" t="s">
        <v>61</v>
      </c>
      <c r="G2575" t="s">
        <v>845</v>
      </c>
      <c r="H2575" t="s">
        <v>48</v>
      </c>
    </row>
    <row r="2576" spans="1:8" x14ac:dyDescent="0.25">
      <c r="A2576" s="61">
        <v>95859</v>
      </c>
      <c r="B2576">
        <v>3435</v>
      </c>
      <c r="C2576">
        <v>1.411188717264945E-3</v>
      </c>
      <c r="D2576" s="58" t="s">
        <v>52</v>
      </c>
      <c r="E2576">
        <v>-99</v>
      </c>
      <c r="F2576" t="s">
        <v>61</v>
      </c>
      <c r="G2576" t="s">
        <v>845</v>
      </c>
      <c r="H2576" t="s">
        <v>48</v>
      </c>
    </row>
    <row r="2577" spans="1:8" x14ac:dyDescent="0.25">
      <c r="A2577" s="61">
        <v>95859</v>
      </c>
      <c r="B2577">
        <v>3370</v>
      </c>
      <c r="C2577">
        <v>1.8981383660165461</v>
      </c>
      <c r="D2577" s="58" t="s">
        <v>52</v>
      </c>
      <c r="E2577">
        <v>-99</v>
      </c>
      <c r="F2577" t="s">
        <v>61</v>
      </c>
      <c r="G2577" t="s">
        <v>845</v>
      </c>
      <c r="H2577" t="s">
        <v>48</v>
      </c>
    </row>
    <row r="2578" spans="1:8" x14ac:dyDescent="0.25">
      <c r="A2578" s="61">
        <v>95859</v>
      </c>
      <c r="B2578">
        <v>717</v>
      </c>
      <c r="C2578">
        <v>0.19009742631212095</v>
      </c>
      <c r="D2578" s="58" t="s">
        <v>52</v>
      </c>
      <c r="E2578">
        <v>-99</v>
      </c>
      <c r="F2578" t="s">
        <v>61</v>
      </c>
      <c r="G2578" t="s">
        <v>845</v>
      </c>
      <c r="H2578" t="s">
        <v>48</v>
      </c>
    </row>
    <row r="2579" spans="1:8" x14ac:dyDescent="0.25">
      <c r="A2579" s="61">
        <v>95859</v>
      </c>
      <c r="B2579">
        <v>3436</v>
      </c>
      <c r="C2579">
        <v>7.1450722273353907E-3</v>
      </c>
      <c r="D2579" s="58" t="s">
        <v>52</v>
      </c>
      <c r="E2579">
        <v>-99</v>
      </c>
      <c r="F2579" t="s">
        <v>61</v>
      </c>
      <c r="G2579" t="s">
        <v>845</v>
      </c>
      <c r="H2579" t="s">
        <v>48</v>
      </c>
    </row>
    <row r="2580" spans="1:8" x14ac:dyDescent="0.25">
      <c r="A2580" s="61">
        <v>95859</v>
      </c>
      <c r="B2580">
        <v>3437</v>
      </c>
      <c r="C2580">
        <v>3.1160053660164055E-2</v>
      </c>
      <c r="D2580" s="58" t="s">
        <v>52</v>
      </c>
      <c r="E2580">
        <v>-99</v>
      </c>
      <c r="F2580" t="s">
        <v>61</v>
      </c>
      <c r="G2580" t="s">
        <v>845</v>
      </c>
      <c r="H2580" t="s">
        <v>48</v>
      </c>
    </row>
    <row r="2581" spans="1:8" x14ac:dyDescent="0.25">
      <c r="A2581" s="61">
        <v>95859</v>
      </c>
      <c r="B2581">
        <v>2692</v>
      </c>
      <c r="C2581">
        <v>6.1570335650199129E-3</v>
      </c>
      <c r="D2581" s="58" t="s">
        <v>52</v>
      </c>
      <c r="E2581">
        <v>-99</v>
      </c>
      <c r="F2581" t="s">
        <v>61</v>
      </c>
      <c r="G2581" t="s">
        <v>845</v>
      </c>
      <c r="H2581" t="s">
        <v>48</v>
      </c>
    </row>
    <row r="2582" spans="1:8" x14ac:dyDescent="0.25">
      <c r="A2582" s="61">
        <v>95859</v>
      </c>
      <c r="B2582">
        <v>663</v>
      </c>
      <c r="C2582">
        <v>0.9869545708148254</v>
      </c>
      <c r="D2582" s="58" t="s">
        <v>52</v>
      </c>
      <c r="E2582">
        <v>-99</v>
      </c>
      <c r="F2582" t="s">
        <v>61</v>
      </c>
      <c r="G2582" t="s">
        <v>845</v>
      </c>
      <c r="H2582" t="s">
        <v>48</v>
      </c>
    </row>
    <row r="2583" spans="1:8" x14ac:dyDescent="0.25">
      <c r="A2583" s="61">
        <v>95859</v>
      </c>
      <c r="B2583">
        <v>3438</v>
      </c>
      <c r="C2583">
        <v>2.2940518529805224E-2</v>
      </c>
      <c r="D2583" s="58" t="s">
        <v>52</v>
      </c>
      <c r="E2583">
        <v>-99</v>
      </c>
      <c r="F2583" t="s">
        <v>61</v>
      </c>
      <c r="G2583" t="s">
        <v>845</v>
      </c>
      <c r="H2583" t="s">
        <v>48</v>
      </c>
    </row>
    <row r="2584" spans="1:8" x14ac:dyDescent="0.25">
      <c r="A2584" s="61">
        <v>95859</v>
      </c>
      <c r="B2584">
        <v>3439</v>
      </c>
      <c r="C2584">
        <v>2.5325076869123039E-2</v>
      </c>
      <c r="D2584" s="58" t="s">
        <v>52</v>
      </c>
      <c r="E2584">
        <v>-99</v>
      </c>
      <c r="F2584" t="s">
        <v>61</v>
      </c>
      <c r="G2584" t="s">
        <v>845</v>
      </c>
      <c r="H2584" t="s">
        <v>48</v>
      </c>
    </row>
    <row r="2585" spans="1:8" x14ac:dyDescent="0.25">
      <c r="A2585" s="61">
        <v>95859</v>
      </c>
      <c r="B2585">
        <v>1670</v>
      </c>
      <c r="C2585">
        <v>2.210429930517257</v>
      </c>
      <c r="D2585" s="58" t="s">
        <v>52</v>
      </c>
      <c r="E2585">
        <v>-99</v>
      </c>
      <c r="F2585" t="s">
        <v>61</v>
      </c>
      <c r="G2585" t="s">
        <v>845</v>
      </c>
      <c r="H2585" t="s">
        <v>48</v>
      </c>
    </row>
    <row r="2586" spans="1:8" x14ac:dyDescent="0.25">
      <c r="A2586" s="61">
        <v>95859</v>
      </c>
      <c r="B2586">
        <v>2645</v>
      </c>
      <c r="C2586">
        <v>0.9352235895073262</v>
      </c>
      <c r="D2586" s="58" t="s">
        <v>52</v>
      </c>
      <c r="E2586">
        <v>-99</v>
      </c>
      <c r="F2586" t="s">
        <v>61</v>
      </c>
      <c r="G2586" t="s">
        <v>845</v>
      </c>
      <c r="H2586" t="s">
        <v>48</v>
      </c>
    </row>
    <row r="2587" spans="1:8" x14ac:dyDescent="0.25">
      <c r="A2587" s="61">
        <v>95859</v>
      </c>
      <c r="B2587">
        <v>3440</v>
      </c>
      <c r="C2587">
        <v>7.7132993702475009E-3</v>
      </c>
      <c r="D2587" s="58" t="s">
        <v>52</v>
      </c>
      <c r="E2587">
        <v>-99</v>
      </c>
      <c r="F2587" t="s">
        <v>61</v>
      </c>
      <c r="G2587" t="s">
        <v>845</v>
      </c>
      <c r="H2587" t="s">
        <v>48</v>
      </c>
    </row>
    <row r="2588" spans="1:8" x14ac:dyDescent="0.25">
      <c r="A2588" s="61">
        <v>95859</v>
      </c>
      <c r="B2588">
        <v>3441</v>
      </c>
      <c r="C2588">
        <v>0.14063347849975055</v>
      </c>
      <c r="D2588" s="58" t="s">
        <v>52</v>
      </c>
      <c r="E2588">
        <v>-99</v>
      </c>
      <c r="F2588" t="s">
        <v>61</v>
      </c>
      <c r="G2588" t="s">
        <v>845</v>
      </c>
      <c r="H2588" t="s">
        <v>48</v>
      </c>
    </row>
    <row r="2589" spans="1:8" x14ac:dyDescent="0.25">
      <c r="A2589" s="61">
        <v>95859</v>
      </c>
      <c r="B2589">
        <v>2105</v>
      </c>
      <c r="C2589">
        <v>2.2721368850103345</v>
      </c>
      <c r="D2589" s="58" t="s">
        <v>52</v>
      </c>
      <c r="E2589">
        <v>-99</v>
      </c>
      <c r="F2589" t="s">
        <v>61</v>
      </c>
      <c r="G2589" t="s">
        <v>845</v>
      </c>
      <c r="H2589" t="s">
        <v>48</v>
      </c>
    </row>
    <row r="2590" spans="1:8" x14ac:dyDescent="0.25">
      <c r="A2590" s="61">
        <v>95859</v>
      </c>
      <c r="B2590">
        <v>387</v>
      </c>
      <c r="C2590">
        <v>0.10096365626639696</v>
      </c>
      <c r="D2590" s="58" t="s">
        <v>52</v>
      </c>
      <c r="E2590">
        <v>-99</v>
      </c>
      <c r="F2590" t="s">
        <v>61</v>
      </c>
      <c r="G2590" t="s">
        <v>845</v>
      </c>
      <c r="H2590" t="s">
        <v>48</v>
      </c>
    </row>
    <row r="2591" spans="1:8" x14ac:dyDescent="0.25">
      <c r="A2591" s="61">
        <v>95859</v>
      </c>
      <c r="B2591">
        <v>3442</v>
      </c>
      <c r="C2591">
        <v>0.12199712962067731</v>
      </c>
      <c r="D2591" s="58" t="s">
        <v>52</v>
      </c>
      <c r="E2591">
        <v>-99</v>
      </c>
      <c r="F2591" t="s">
        <v>61</v>
      </c>
      <c r="G2591" t="s">
        <v>845</v>
      </c>
      <c r="H2591" t="s">
        <v>48</v>
      </c>
    </row>
    <row r="2592" spans="1:8" x14ac:dyDescent="0.25">
      <c r="A2592" s="61">
        <v>95859</v>
      </c>
      <c r="B2592">
        <v>541</v>
      </c>
      <c r="C2592">
        <v>0.73692343731155552</v>
      </c>
      <c r="D2592" s="58" t="s">
        <v>52</v>
      </c>
      <c r="E2592">
        <v>-99</v>
      </c>
      <c r="F2592" t="s">
        <v>61</v>
      </c>
      <c r="G2592" t="s">
        <v>845</v>
      </c>
      <c r="H2592" t="s">
        <v>48</v>
      </c>
    </row>
    <row r="2593" spans="1:8" x14ac:dyDescent="0.25">
      <c r="A2593" s="61">
        <v>95859</v>
      </c>
      <c r="B2593">
        <v>840</v>
      </c>
      <c r="C2593">
        <v>1.9074554983294141E-2</v>
      </c>
      <c r="D2593" s="58" t="s">
        <v>52</v>
      </c>
      <c r="E2593">
        <v>-99</v>
      </c>
      <c r="F2593" t="s">
        <v>61</v>
      </c>
      <c r="G2593" t="s">
        <v>845</v>
      </c>
      <c r="H2593" t="s">
        <v>48</v>
      </c>
    </row>
    <row r="2594" spans="1:8" x14ac:dyDescent="0.25">
      <c r="A2594" s="61">
        <v>95859</v>
      </c>
      <c r="B2594">
        <v>1901</v>
      </c>
      <c r="C2594">
        <v>0.57216251162845699</v>
      </c>
      <c r="D2594" s="58" t="s">
        <v>52</v>
      </c>
      <c r="E2594">
        <v>-99</v>
      </c>
      <c r="F2594" t="s">
        <v>61</v>
      </c>
      <c r="G2594" t="s">
        <v>845</v>
      </c>
      <c r="H2594" t="s">
        <v>48</v>
      </c>
    </row>
    <row r="2595" spans="1:8" x14ac:dyDescent="0.25">
      <c r="A2595" s="61">
        <v>95859</v>
      </c>
      <c r="B2595">
        <v>3030</v>
      </c>
      <c r="C2595">
        <v>2.6066921848709609E-5</v>
      </c>
      <c r="D2595" s="58" t="s">
        <v>52</v>
      </c>
      <c r="E2595">
        <v>-99</v>
      </c>
      <c r="F2595" t="s">
        <v>61</v>
      </c>
      <c r="G2595" t="s">
        <v>845</v>
      </c>
      <c r="H2595" t="s">
        <v>48</v>
      </c>
    </row>
    <row r="2596" spans="1:8" x14ac:dyDescent="0.25">
      <c r="A2596" s="61">
        <v>95859</v>
      </c>
      <c r="B2596">
        <v>992</v>
      </c>
      <c r="C2596">
        <v>3.1551492290184745E-2</v>
      </c>
      <c r="D2596" s="58" t="s">
        <v>52</v>
      </c>
      <c r="E2596">
        <v>-99</v>
      </c>
      <c r="F2596" t="s">
        <v>61</v>
      </c>
      <c r="G2596" t="s">
        <v>845</v>
      </c>
      <c r="H2596" t="s">
        <v>48</v>
      </c>
    </row>
    <row r="2597" spans="1:8" x14ac:dyDescent="0.25">
      <c r="A2597" s="61">
        <v>95859</v>
      </c>
      <c r="B2597">
        <v>698</v>
      </c>
      <c r="C2597">
        <v>3.8990225088320646E-2</v>
      </c>
      <c r="D2597" s="58" t="s">
        <v>52</v>
      </c>
      <c r="E2597">
        <v>-99</v>
      </c>
      <c r="F2597" t="s">
        <v>61</v>
      </c>
      <c r="G2597" t="s">
        <v>845</v>
      </c>
      <c r="H2597" t="s">
        <v>48</v>
      </c>
    </row>
    <row r="2598" spans="1:8" x14ac:dyDescent="0.25">
      <c r="A2598" s="61">
        <v>95859</v>
      </c>
      <c r="B2598">
        <v>3443</v>
      </c>
      <c r="C2598">
        <v>3.0263871352957661E-3</v>
      </c>
      <c r="D2598" s="58" t="s">
        <v>52</v>
      </c>
      <c r="E2598">
        <v>-99</v>
      </c>
      <c r="F2598" t="s">
        <v>61</v>
      </c>
      <c r="G2598" t="s">
        <v>845</v>
      </c>
      <c r="H2598" t="s">
        <v>48</v>
      </c>
    </row>
    <row r="2599" spans="1:8" x14ac:dyDescent="0.25">
      <c r="A2599" s="61">
        <v>95859</v>
      </c>
      <c r="B2599">
        <v>301</v>
      </c>
      <c r="C2599">
        <v>9.1384250745896553E-2</v>
      </c>
      <c r="D2599" s="58" t="s">
        <v>52</v>
      </c>
      <c r="E2599">
        <v>-99</v>
      </c>
      <c r="F2599" t="s">
        <v>61</v>
      </c>
      <c r="G2599" t="s">
        <v>845</v>
      </c>
      <c r="H2599" t="s">
        <v>48</v>
      </c>
    </row>
    <row r="2600" spans="1:8" x14ac:dyDescent="0.25">
      <c r="A2600" s="61">
        <v>95859</v>
      </c>
      <c r="B2600">
        <v>507</v>
      </c>
      <c r="C2600">
        <v>0.1037785639607804</v>
      </c>
      <c r="D2600" s="58" t="s">
        <v>52</v>
      </c>
      <c r="E2600">
        <v>-99</v>
      </c>
      <c r="F2600" t="s">
        <v>61</v>
      </c>
      <c r="G2600" t="s">
        <v>845</v>
      </c>
      <c r="H2600" t="s">
        <v>48</v>
      </c>
    </row>
    <row r="2601" spans="1:8" x14ac:dyDescent="0.25">
      <c r="A2601" s="61">
        <v>95859</v>
      </c>
      <c r="B2601">
        <v>3359</v>
      </c>
      <c r="C2601">
        <v>1.5170622589084923E-2</v>
      </c>
      <c r="D2601" s="58" t="s">
        <v>52</v>
      </c>
      <c r="E2601">
        <v>-99</v>
      </c>
      <c r="F2601" t="s">
        <v>61</v>
      </c>
      <c r="G2601" t="s">
        <v>845</v>
      </c>
      <c r="H2601" t="s">
        <v>48</v>
      </c>
    </row>
    <row r="2602" spans="1:8" x14ac:dyDescent="0.25">
      <c r="A2602" s="61">
        <v>95859</v>
      </c>
      <c r="B2602">
        <v>3444</v>
      </c>
      <c r="C2602">
        <v>1.4730635310871555E-2</v>
      </c>
      <c r="D2602" s="58" t="s">
        <v>52</v>
      </c>
      <c r="E2602">
        <v>-99</v>
      </c>
      <c r="F2602" t="s">
        <v>61</v>
      </c>
      <c r="G2602" t="s">
        <v>845</v>
      </c>
      <c r="H2602" t="s">
        <v>48</v>
      </c>
    </row>
    <row r="2603" spans="1:8" x14ac:dyDescent="0.25">
      <c r="A2603" s="61">
        <v>95859</v>
      </c>
      <c r="B2603">
        <v>3445</v>
      </c>
      <c r="C2603">
        <v>1.1436722369769508E-2</v>
      </c>
      <c r="D2603" s="58" t="s">
        <v>52</v>
      </c>
      <c r="E2603">
        <v>-99</v>
      </c>
      <c r="F2603" t="s">
        <v>61</v>
      </c>
      <c r="G2603" t="s">
        <v>845</v>
      </c>
      <c r="H2603" t="s">
        <v>48</v>
      </c>
    </row>
    <row r="2604" spans="1:8" x14ac:dyDescent="0.25">
      <c r="A2604" s="61">
        <v>95859</v>
      </c>
      <c r="B2604">
        <v>3446</v>
      </c>
      <c r="C2604">
        <v>0.15012569042428447</v>
      </c>
      <c r="D2604" s="58" t="s">
        <v>52</v>
      </c>
      <c r="E2604">
        <v>-99</v>
      </c>
      <c r="F2604" t="s">
        <v>61</v>
      </c>
      <c r="G2604" t="s">
        <v>845</v>
      </c>
      <c r="H2604" t="s">
        <v>48</v>
      </c>
    </row>
    <row r="2605" spans="1:8" x14ac:dyDescent="0.25">
      <c r="A2605" s="61">
        <v>95859</v>
      </c>
      <c r="B2605">
        <v>618</v>
      </c>
      <c r="C2605">
        <v>0.9458500175932959</v>
      </c>
      <c r="D2605" s="58" t="s">
        <v>52</v>
      </c>
      <c r="E2605">
        <v>-99</v>
      </c>
      <c r="F2605" t="s">
        <v>61</v>
      </c>
      <c r="G2605" t="s">
        <v>845</v>
      </c>
      <c r="H2605" t="s">
        <v>48</v>
      </c>
    </row>
    <row r="2606" spans="1:8" x14ac:dyDescent="0.25">
      <c r="A2606" s="61">
        <v>95859</v>
      </c>
      <c r="B2606">
        <v>3447</v>
      </c>
      <c r="C2606">
        <v>1.8911055333959113</v>
      </c>
      <c r="D2606" s="58" t="s">
        <v>52</v>
      </c>
      <c r="E2606">
        <v>-99</v>
      </c>
      <c r="F2606" t="s">
        <v>61</v>
      </c>
      <c r="G2606" t="s">
        <v>845</v>
      </c>
      <c r="H2606" t="s">
        <v>48</v>
      </c>
    </row>
    <row r="2607" spans="1:8" x14ac:dyDescent="0.25">
      <c r="A2607" s="61">
        <v>95859</v>
      </c>
      <c r="B2607">
        <v>3448</v>
      </c>
      <c r="C2607">
        <v>2.1865076447361832E-2</v>
      </c>
      <c r="D2607" s="58" t="s">
        <v>52</v>
      </c>
      <c r="E2607">
        <v>-99</v>
      </c>
      <c r="F2607" t="s">
        <v>61</v>
      </c>
      <c r="G2607" t="s">
        <v>845</v>
      </c>
      <c r="H2607" t="s">
        <v>48</v>
      </c>
    </row>
    <row r="2608" spans="1:8" x14ac:dyDescent="0.25">
      <c r="A2608" s="61">
        <v>95859</v>
      </c>
      <c r="B2608">
        <v>3449</v>
      </c>
      <c r="C2608">
        <v>0.37240990995976841</v>
      </c>
      <c r="D2608" s="58" t="s">
        <v>52</v>
      </c>
      <c r="E2608">
        <v>-99</v>
      </c>
      <c r="F2608" t="s">
        <v>61</v>
      </c>
      <c r="G2608" t="s">
        <v>845</v>
      </c>
      <c r="H2608" t="s">
        <v>48</v>
      </c>
    </row>
    <row r="2609" spans="1:8" x14ac:dyDescent="0.25">
      <c r="A2609" s="61">
        <v>95859</v>
      </c>
      <c r="B2609">
        <v>3450</v>
      </c>
      <c r="C2609">
        <v>1.0824735232304166</v>
      </c>
      <c r="D2609" s="58" t="s">
        <v>52</v>
      </c>
      <c r="E2609">
        <v>-99</v>
      </c>
      <c r="F2609" t="s">
        <v>61</v>
      </c>
      <c r="G2609" t="s">
        <v>845</v>
      </c>
      <c r="H2609" t="s">
        <v>48</v>
      </c>
    </row>
    <row r="2610" spans="1:8" x14ac:dyDescent="0.25">
      <c r="A2610" s="61">
        <v>95859</v>
      </c>
      <c r="B2610">
        <v>3451</v>
      </c>
      <c r="C2610">
        <v>4.466293786119941E-2</v>
      </c>
      <c r="D2610" s="58" t="s">
        <v>52</v>
      </c>
      <c r="E2610">
        <v>-99</v>
      </c>
      <c r="F2610" t="s">
        <v>61</v>
      </c>
      <c r="G2610" t="s">
        <v>845</v>
      </c>
      <c r="H2610" t="s">
        <v>48</v>
      </c>
    </row>
    <row r="2611" spans="1:8" x14ac:dyDescent="0.25">
      <c r="A2611" s="61">
        <v>95859</v>
      </c>
      <c r="B2611">
        <v>3452</v>
      </c>
      <c r="C2611">
        <v>4.5791558711664078E-3</v>
      </c>
      <c r="D2611" s="58" t="s">
        <v>52</v>
      </c>
      <c r="E2611">
        <v>-99</v>
      </c>
      <c r="F2611" t="s">
        <v>61</v>
      </c>
      <c r="G2611" t="s">
        <v>845</v>
      </c>
      <c r="H2611" t="s">
        <v>48</v>
      </c>
    </row>
    <row r="2612" spans="1:8" x14ac:dyDescent="0.25">
      <c r="A2612" s="61">
        <v>95859</v>
      </c>
      <c r="B2612">
        <v>3402</v>
      </c>
      <c r="C2612">
        <v>9.5726895153693647E-2</v>
      </c>
      <c r="D2612" s="58" t="s">
        <v>52</v>
      </c>
      <c r="E2612">
        <v>-99</v>
      </c>
      <c r="F2612" t="s">
        <v>61</v>
      </c>
      <c r="G2612" t="s">
        <v>845</v>
      </c>
      <c r="H2612" t="s">
        <v>48</v>
      </c>
    </row>
    <row r="2613" spans="1:8" x14ac:dyDescent="0.25">
      <c r="A2613" s="61">
        <v>95859</v>
      </c>
      <c r="B2613">
        <v>3453</v>
      </c>
      <c r="C2613">
        <v>1.0928784702571128</v>
      </c>
      <c r="D2613" s="58" t="s">
        <v>52</v>
      </c>
      <c r="E2613">
        <v>-99</v>
      </c>
      <c r="F2613" t="s">
        <v>61</v>
      </c>
      <c r="G2613" t="s">
        <v>845</v>
      </c>
      <c r="H2613" t="s">
        <v>48</v>
      </c>
    </row>
    <row r="2614" spans="1:8" x14ac:dyDescent="0.25">
      <c r="A2614" s="61">
        <v>95859</v>
      </c>
      <c r="B2614">
        <v>3454</v>
      </c>
      <c r="C2614">
        <v>0.12674521725557988</v>
      </c>
      <c r="D2614" s="58" t="s">
        <v>52</v>
      </c>
      <c r="E2614">
        <v>-99</v>
      </c>
      <c r="F2614" t="s">
        <v>61</v>
      </c>
      <c r="G2614" t="s">
        <v>845</v>
      </c>
      <c r="H2614" t="s">
        <v>48</v>
      </c>
    </row>
    <row r="2615" spans="1:8" x14ac:dyDescent="0.25">
      <c r="A2615" s="61">
        <v>95859</v>
      </c>
      <c r="B2615">
        <v>1018</v>
      </c>
      <c r="C2615">
        <v>5.4595314248794109E-2</v>
      </c>
      <c r="D2615" s="58" t="s">
        <v>52</v>
      </c>
      <c r="E2615">
        <v>-99</v>
      </c>
      <c r="F2615" t="s">
        <v>61</v>
      </c>
      <c r="G2615" t="s">
        <v>845</v>
      </c>
      <c r="H2615" t="s">
        <v>48</v>
      </c>
    </row>
    <row r="2616" spans="1:8" x14ac:dyDescent="0.25">
      <c r="A2616" s="61">
        <v>95859</v>
      </c>
      <c r="B2616">
        <v>3455</v>
      </c>
      <c r="C2616">
        <v>1.3701354543939841</v>
      </c>
      <c r="D2616" s="58" t="s">
        <v>52</v>
      </c>
      <c r="E2616">
        <v>-99</v>
      </c>
      <c r="F2616" t="s">
        <v>61</v>
      </c>
      <c r="G2616" t="s">
        <v>845</v>
      </c>
      <c r="H2616" t="s">
        <v>48</v>
      </c>
    </row>
    <row r="2617" spans="1:8" x14ac:dyDescent="0.25">
      <c r="A2617" s="61">
        <v>95859</v>
      </c>
      <c r="B2617">
        <v>486</v>
      </c>
      <c r="C2617">
        <v>4.4668766310127662E-3</v>
      </c>
      <c r="D2617" s="58" t="s">
        <v>52</v>
      </c>
      <c r="E2617">
        <v>-99</v>
      </c>
      <c r="F2617" t="s">
        <v>61</v>
      </c>
      <c r="G2617" t="s">
        <v>845</v>
      </c>
      <c r="H2617" t="s">
        <v>48</v>
      </c>
    </row>
    <row r="2618" spans="1:8" x14ac:dyDescent="0.25">
      <c r="A2618" s="61">
        <v>95859</v>
      </c>
      <c r="B2618">
        <v>3456</v>
      </c>
      <c r="C2618">
        <v>1.8652202260158058E-2</v>
      </c>
      <c r="D2618" s="58" t="s">
        <v>52</v>
      </c>
      <c r="E2618">
        <v>-99</v>
      </c>
      <c r="F2618" t="s">
        <v>61</v>
      </c>
      <c r="G2618" t="s">
        <v>845</v>
      </c>
      <c r="H2618" t="s">
        <v>48</v>
      </c>
    </row>
    <row r="2619" spans="1:8" x14ac:dyDescent="0.25">
      <c r="A2619" s="61">
        <v>95859</v>
      </c>
      <c r="B2619">
        <v>3457</v>
      </c>
      <c r="C2619">
        <v>9.8942816453997107E-3</v>
      </c>
      <c r="D2619" s="58" t="s">
        <v>52</v>
      </c>
      <c r="E2619">
        <v>-99</v>
      </c>
      <c r="F2619" t="s">
        <v>61</v>
      </c>
      <c r="G2619" t="s">
        <v>845</v>
      </c>
      <c r="H2619" t="s">
        <v>48</v>
      </c>
    </row>
    <row r="2620" spans="1:8" x14ac:dyDescent="0.25">
      <c r="A2620" s="61">
        <v>95859</v>
      </c>
      <c r="B2620">
        <v>3458</v>
      </c>
      <c r="C2620">
        <v>9.0325105006656536E-3</v>
      </c>
      <c r="D2620" s="58" t="s">
        <v>52</v>
      </c>
      <c r="E2620">
        <v>-99</v>
      </c>
      <c r="F2620" t="s">
        <v>61</v>
      </c>
      <c r="G2620" t="s">
        <v>845</v>
      </c>
      <c r="H2620" t="s">
        <v>48</v>
      </c>
    </row>
    <row r="2621" spans="1:8" x14ac:dyDescent="0.25">
      <c r="A2621" s="61">
        <v>95859</v>
      </c>
      <c r="B2621">
        <v>3459</v>
      </c>
      <c r="C2621">
        <v>6.8080013689173366E-2</v>
      </c>
      <c r="D2621" s="58" t="s">
        <v>52</v>
      </c>
      <c r="E2621">
        <v>-99</v>
      </c>
      <c r="F2621" t="s">
        <v>61</v>
      </c>
      <c r="G2621" t="s">
        <v>845</v>
      </c>
      <c r="H2621" t="s">
        <v>48</v>
      </c>
    </row>
    <row r="2622" spans="1:8" x14ac:dyDescent="0.25">
      <c r="A2622" s="61">
        <v>95859</v>
      </c>
      <c r="B2622">
        <v>485</v>
      </c>
      <c r="C2622">
        <v>2.5170972679460342E-2</v>
      </c>
      <c r="D2622" s="58" t="s">
        <v>52</v>
      </c>
      <c r="E2622">
        <v>-99</v>
      </c>
      <c r="F2622" t="s">
        <v>61</v>
      </c>
      <c r="G2622" t="s">
        <v>845</v>
      </c>
      <c r="H2622" t="s">
        <v>48</v>
      </c>
    </row>
    <row r="2623" spans="1:8" x14ac:dyDescent="0.25">
      <c r="A2623" s="61">
        <v>95859</v>
      </c>
      <c r="B2623">
        <v>3460</v>
      </c>
      <c r="C2623">
        <v>8.4672442098090918E-4</v>
      </c>
      <c r="D2623" s="58" t="s">
        <v>52</v>
      </c>
      <c r="E2623">
        <v>-99</v>
      </c>
      <c r="F2623" t="s">
        <v>61</v>
      </c>
      <c r="G2623" t="s">
        <v>845</v>
      </c>
      <c r="H2623" t="s">
        <v>48</v>
      </c>
    </row>
    <row r="2624" spans="1:8" x14ac:dyDescent="0.25">
      <c r="A2624" s="61">
        <v>95859</v>
      </c>
      <c r="B2624">
        <v>716</v>
      </c>
      <c r="C2624">
        <v>0.59426398996434826</v>
      </c>
      <c r="D2624" s="58" t="s">
        <v>52</v>
      </c>
      <c r="E2624">
        <v>-99</v>
      </c>
      <c r="F2624" t="s">
        <v>61</v>
      </c>
      <c r="G2624" t="s">
        <v>845</v>
      </c>
      <c r="H2624" t="s">
        <v>48</v>
      </c>
    </row>
    <row r="2625" spans="1:8" x14ac:dyDescent="0.25">
      <c r="A2625" s="61">
        <v>95859</v>
      </c>
      <c r="B2625">
        <v>326</v>
      </c>
      <c r="C2625">
        <v>1.7801248716634816E-2</v>
      </c>
      <c r="D2625" s="58" t="s">
        <v>52</v>
      </c>
      <c r="E2625">
        <v>-99</v>
      </c>
      <c r="F2625" t="s">
        <v>61</v>
      </c>
      <c r="G2625" t="s">
        <v>845</v>
      </c>
      <c r="H2625" t="s">
        <v>48</v>
      </c>
    </row>
    <row r="2626" spans="1:8" x14ac:dyDescent="0.25">
      <c r="A2626" s="61">
        <v>95859</v>
      </c>
      <c r="B2626">
        <v>1762</v>
      </c>
      <c r="C2626">
        <v>0.14741732677630928</v>
      </c>
      <c r="D2626" s="58" t="s">
        <v>52</v>
      </c>
      <c r="E2626">
        <v>-99</v>
      </c>
      <c r="F2626" t="s">
        <v>61</v>
      </c>
      <c r="G2626" t="s">
        <v>845</v>
      </c>
      <c r="H2626" t="s">
        <v>48</v>
      </c>
    </row>
    <row r="2627" spans="1:8" x14ac:dyDescent="0.25">
      <c r="A2627" s="61">
        <v>95859</v>
      </c>
      <c r="B2627">
        <v>3461</v>
      </c>
      <c r="C2627">
        <v>0.37357793112498805</v>
      </c>
      <c r="D2627" s="58" t="s">
        <v>52</v>
      </c>
      <c r="E2627">
        <v>-99</v>
      </c>
      <c r="F2627" t="s">
        <v>61</v>
      </c>
      <c r="G2627" t="s">
        <v>845</v>
      </c>
      <c r="H2627" t="s">
        <v>48</v>
      </c>
    </row>
    <row r="2628" spans="1:8" x14ac:dyDescent="0.25">
      <c r="A2628" s="61">
        <v>95859</v>
      </c>
      <c r="B2628">
        <v>2206</v>
      </c>
      <c r="C2628">
        <v>1.8489635162651549E-2</v>
      </c>
      <c r="D2628" s="58" t="s">
        <v>52</v>
      </c>
      <c r="E2628">
        <v>-99</v>
      </c>
      <c r="F2628" t="s">
        <v>61</v>
      </c>
      <c r="G2628" t="s">
        <v>845</v>
      </c>
      <c r="H2628" t="s">
        <v>48</v>
      </c>
    </row>
    <row r="2629" spans="1:8" x14ac:dyDescent="0.25">
      <c r="A2629" s="61">
        <v>95859</v>
      </c>
      <c r="B2629">
        <v>3462</v>
      </c>
      <c r="C2629">
        <v>0.18363833920984385</v>
      </c>
      <c r="D2629" s="58" t="s">
        <v>52</v>
      </c>
      <c r="E2629">
        <v>-99</v>
      </c>
      <c r="F2629" t="s">
        <v>61</v>
      </c>
      <c r="G2629" t="s">
        <v>845</v>
      </c>
      <c r="H2629" t="s">
        <v>48</v>
      </c>
    </row>
    <row r="2630" spans="1:8" x14ac:dyDescent="0.25">
      <c r="A2630" s="61">
        <v>95859</v>
      </c>
      <c r="B2630">
        <v>947</v>
      </c>
      <c r="C2630">
        <v>1.2139190348396873</v>
      </c>
      <c r="D2630" s="58" t="s">
        <v>52</v>
      </c>
      <c r="E2630">
        <v>-99</v>
      </c>
      <c r="F2630" t="s">
        <v>61</v>
      </c>
      <c r="G2630" t="s">
        <v>845</v>
      </c>
      <c r="H2630" t="s">
        <v>48</v>
      </c>
    </row>
    <row r="2631" spans="1:8" x14ac:dyDescent="0.25">
      <c r="A2631" s="61">
        <v>95859</v>
      </c>
      <c r="B2631">
        <v>3369</v>
      </c>
      <c r="C2631">
        <v>2.0204436317437824</v>
      </c>
      <c r="D2631" s="58" t="s">
        <v>52</v>
      </c>
      <c r="E2631">
        <v>-99</v>
      </c>
      <c r="F2631" t="s">
        <v>61</v>
      </c>
      <c r="G2631" t="s">
        <v>845</v>
      </c>
      <c r="H2631" t="s">
        <v>48</v>
      </c>
    </row>
    <row r="2632" spans="1:8" x14ac:dyDescent="0.25">
      <c r="A2632" s="61">
        <v>95859</v>
      </c>
      <c r="B2632">
        <v>3358</v>
      </c>
      <c r="C2632">
        <v>2.6285064372436679E-2</v>
      </c>
      <c r="D2632" s="58" t="s">
        <v>52</v>
      </c>
      <c r="E2632">
        <v>-99</v>
      </c>
      <c r="F2632" t="s">
        <v>61</v>
      </c>
      <c r="G2632" t="s">
        <v>845</v>
      </c>
      <c r="H2632" t="s">
        <v>48</v>
      </c>
    </row>
    <row r="2633" spans="1:8" x14ac:dyDescent="0.25">
      <c r="A2633" s="61">
        <v>95859</v>
      </c>
      <c r="B2633">
        <v>3463</v>
      </c>
      <c r="C2633">
        <v>8.6182476646419698E-4</v>
      </c>
      <c r="D2633" s="58" t="s">
        <v>52</v>
      </c>
      <c r="E2633">
        <v>-99</v>
      </c>
      <c r="F2633" t="s">
        <v>61</v>
      </c>
      <c r="G2633" t="s">
        <v>845</v>
      </c>
      <c r="H2633" t="s">
        <v>48</v>
      </c>
    </row>
    <row r="2634" spans="1:8" x14ac:dyDescent="0.25">
      <c r="A2634" s="61">
        <v>95859</v>
      </c>
      <c r="B2634">
        <v>1820</v>
      </c>
      <c r="C2634">
        <v>0.6187528009812473</v>
      </c>
      <c r="D2634" s="58" t="s">
        <v>52</v>
      </c>
      <c r="E2634">
        <v>-99</v>
      </c>
      <c r="F2634" t="s">
        <v>61</v>
      </c>
      <c r="G2634" t="s">
        <v>845</v>
      </c>
      <c r="H2634" t="s">
        <v>48</v>
      </c>
    </row>
    <row r="2635" spans="1:8" x14ac:dyDescent="0.25">
      <c r="A2635" s="61">
        <v>95859</v>
      </c>
      <c r="B2635">
        <v>3465</v>
      </c>
      <c r="C2635">
        <v>0.44264738230421974</v>
      </c>
      <c r="D2635" s="58" t="s">
        <v>52</v>
      </c>
      <c r="E2635">
        <v>-99</v>
      </c>
      <c r="F2635" t="s">
        <v>61</v>
      </c>
      <c r="G2635" t="s">
        <v>845</v>
      </c>
      <c r="H2635" t="s">
        <v>48</v>
      </c>
    </row>
    <row r="2636" spans="1:8" x14ac:dyDescent="0.25">
      <c r="A2636" s="61">
        <v>95859</v>
      </c>
      <c r="B2636">
        <v>611</v>
      </c>
      <c r="C2636">
        <v>1.7346140110522015E-2</v>
      </c>
      <c r="D2636" s="58" t="s">
        <v>52</v>
      </c>
      <c r="E2636">
        <v>-99</v>
      </c>
      <c r="F2636" t="s">
        <v>61</v>
      </c>
      <c r="G2636" t="s">
        <v>845</v>
      </c>
      <c r="H2636" t="s">
        <v>48</v>
      </c>
    </row>
    <row r="2637" spans="1:8" x14ac:dyDescent="0.25">
      <c r="A2637" s="61">
        <v>95859</v>
      </c>
      <c r="B2637">
        <v>410</v>
      </c>
      <c r="C2637">
        <v>1.9881095745984179E-2</v>
      </c>
      <c r="D2637" s="58" t="s">
        <v>52</v>
      </c>
      <c r="E2637">
        <v>-99</v>
      </c>
      <c r="F2637" t="s">
        <v>61</v>
      </c>
      <c r="G2637" t="s">
        <v>845</v>
      </c>
      <c r="H2637" t="s">
        <v>48</v>
      </c>
    </row>
    <row r="2638" spans="1:8" x14ac:dyDescent="0.25">
      <c r="A2638" s="61">
        <v>95859</v>
      </c>
      <c r="B2638">
        <v>3466</v>
      </c>
      <c r="C2638">
        <v>8.8231059875717981E-3</v>
      </c>
      <c r="D2638" s="58" t="s">
        <v>52</v>
      </c>
      <c r="E2638">
        <v>-99</v>
      </c>
      <c r="F2638" t="s">
        <v>61</v>
      </c>
      <c r="G2638" t="s">
        <v>845</v>
      </c>
      <c r="H2638" t="s">
        <v>48</v>
      </c>
    </row>
    <row r="2639" spans="1:8" x14ac:dyDescent="0.25">
      <c r="A2639" s="61">
        <v>95859</v>
      </c>
      <c r="B2639">
        <v>3033</v>
      </c>
      <c r="C2639">
        <v>8.8930007471192687E-2</v>
      </c>
      <c r="D2639" s="58" t="s">
        <v>52</v>
      </c>
      <c r="E2639">
        <v>-99</v>
      </c>
      <c r="F2639" t="s">
        <v>61</v>
      </c>
      <c r="G2639" t="s">
        <v>845</v>
      </c>
      <c r="H2639" t="s">
        <v>48</v>
      </c>
    </row>
    <row r="2640" spans="1:8" x14ac:dyDescent="0.25">
      <c r="A2640" s="61">
        <v>95859</v>
      </c>
      <c r="B2640">
        <v>547</v>
      </c>
      <c r="C2640">
        <v>1.586438519639307E-2</v>
      </c>
      <c r="D2640" s="58" t="s">
        <v>52</v>
      </c>
      <c r="E2640">
        <v>-99</v>
      </c>
      <c r="F2640" t="s">
        <v>61</v>
      </c>
      <c r="G2640" t="s">
        <v>845</v>
      </c>
      <c r="H2640" t="s">
        <v>48</v>
      </c>
    </row>
    <row r="2641" spans="1:8" x14ac:dyDescent="0.25">
      <c r="A2641" s="61">
        <v>95859</v>
      </c>
      <c r="B2641">
        <v>3467</v>
      </c>
      <c r="C2641">
        <v>7.8683827393301459E-2</v>
      </c>
      <c r="D2641" s="58" t="s">
        <v>52</v>
      </c>
      <c r="E2641">
        <v>-99</v>
      </c>
      <c r="F2641" t="s">
        <v>61</v>
      </c>
      <c r="G2641" t="s">
        <v>845</v>
      </c>
      <c r="H2641" t="s">
        <v>48</v>
      </c>
    </row>
    <row r="2642" spans="1:8" x14ac:dyDescent="0.25">
      <c r="A2642" s="61">
        <v>95859</v>
      </c>
      <c r="B2642">
        <v>315</v>
      </c>
      <c r="C2642">
        <v>2.1164030610272958E-2</v>
      </c>
      <c r="D2642" s="58" t="s">
        <v>52</v>
      </c>
      <c r="E2642">
        <v>-99</v>
      </c>
      <c r="F2642" t="s">
        <v>61</v>
      </c>
      <c r="G2642" t="s">
        <v>845</v>
      </c>
      <c r="H2642" t="s">
        <v>48</v>
      </c>
    </row>
    <row r="2643" spans="1:8" x14ac:dyDescent="0.25">
      <c r="A2643" s="61">
        <v>95859</v>
      </c>
      <c r="B2643">
        <v>2499</v>
      </c>
      <c r="C2643">
        <v>0.20637395278912787</v>
      </c>
      <c r="D2643" s="58" t="s">
        <v>52</v>
      </c>
      <c r="E2643">
        <v>-99</v>
      </c>
      <c r="F2643" t="s">
        <v>61</v>
      </c>
      <c r="G2643" t="s">
        <v>845</v>
      </c>
      <c r="H2643" t="s">
        <v>48</v>
      </c>
    </row>
    <row r="2644" spans="1:8" x14ac:dyDescent="0.25">
      <c r="A2644" s="61">
        <v>95859</v>
      </c>
      <c r="B2644">
        <v>588</v>
      </c>
      <c r="C2644">
        <v>0.18551160269538067</v>
      </c>
      <c r="D2644" s="58" t="s">
        <v>52</v>
      </c>
      <c r="E2644">
        <v>-99</v>
      </c>
      <c r="F2644" t="s">
        <v>61</v>
      </c>
      <c r="G2644" t="s">
        <v>845</v>
      </c>
      <c r="H2644" t="s">
        <v>48</v>
      </c>
    </row>
    <row r="2645" spans="1:8" x14ac:dyDescent="0.25">
      <c r="A2645" s="61">
        <v>95859</v>
      </c>
      <c r="B2645">
        <v>3468</v>
      </c>
      <c r="C2645">
        <v>2.546565905727223E-2</v>
      </c>
      <c r="D2645" s="58" t="s">
        <v>52</v>
      </c>
      <c r="E2645">
        <v>-99</v>
      </c>
      <c r="F2645" t="s">
        <v>61</v>
      </c>
      <c r="G2645" t="s">
        <v>845</v>
      </c>
      <c r="H2645" t="s">
        <v>48</v>
      </c>
    </row>
    <row r="2646" spans="1:8" x14ac:dyDescent="0.25">
      <c r="A2646" s="61">
        <v>95859</v>
      </c>
      <c r="B2646">
        <v>646</v>
      </c>
      <c r="C2646">
        <v>0.51599025223763784</v>
      </c>
      <c r="D2646" s="58" t="s">
        <v>52</v>
      </c>
      <c r="E2646">
        <v>-99</v>
      </c>
      <c r="F2646" t="s">
        <v>61</v>
      </c>
      <c r="G2646" t="s">
        <v>845</v>
      </c>
      <c r="H2646" t="s">
        <v>48</v>
      </c>
    </row>
    <row r="2647" spans="1:8" x14ac:dyDescent="0.25">
      <c r="A2647" s="61">
        <v>95859</v>
      </c>
      <c r="B2647">
        <v>556</v>
      </c>
      <c r="C2647">
        <v>1.3691376239374692E-2</v>
      </c>
      <c r="D2647" s="58" t="s">
        <v>52</v>
      </c>
      <c r="E2647">
        <v>-99</v>
      </c>
      <c r="F2647" t="s">
        <v>61</v>
      </c>
      <c r="G2647" t="s">
        <v>845</v>
      </c>
      <c r="H2647" t="s">
        <v>48</v>
      </c>
    </row>
    <row r="2648" spans="1:8" x14ac:dyDescent="0.25">
      <c r="A2648" s="61">
        <v>95859</v>
      </c>
      <c r="B2648">
        <v>955</v>
      </c>
      <c r="C2648">
        <v>0.29539278582198697</v>
      </c>
      <c r="D2648" s="58" t="s">
        <v>52</v>
      </c>
      <c r="E2648">
        <v>-99</v>
      </c>
      <c r="F2648" t="s">
        <v>61</v>
      </c>
      <c r="G2648" t="s">
        <v>845</v>
      </c>
      <c r="H2648" t="s">
        <v>48</v>
      </c>
    </row>
    <row r="2649" spans="1:8" x14ac:dyDescent="0.25">
      <c r="A2649" s="61">
        <v>95859</v>
      </c>
      <c r="B2649">
        <v>3469</v>
      </c>
      <c r="C2649">
        <v>2.2858127575755602E-2</v>
      </c>
      <c r="D2649" s="58" t="s">
        <v>52</v>
      </c>
      <c r="E2649">
        <v>-99</v>
      </c>
      <c r="F2649" t="s">
        <v>61</v>
      </c>
      <c r="G2649" t="s">
        <v>845</v>
      </c>
      <c r="H2649" t="s">
        <v>48</v>
      </c>
    </row>
    <row r="2650" spans="1:8" x14ac:dyDescent="0.25">
      <c r="A2650" s="61">
        <v>95859</v>
      </c>
      <c r="B2650">
        <v>3470</v>
      </c>
      <c r="C2650">
        <v>6.9530364920476944E-3</v>
      </c>
      <c r="D2650" s="58" t="s">
        <v>52</v>
      </c>
      <c r="E2650">
        <v>-99</v>
      </c>
      <c r="F2650" t="s">
        <v>61</v>
      </c>
      <c r="G2650" t="s">
        <v>845</v>
      </c>
      <c r="H2650" t="s">
        <v>48</v>
      </c>
    </row>
    <row r="2651" spans="1:8" x14ac:dyDescent="0.25">
      <c r="A2651" s="61">
        <v>95859</v>
      </c>
      <c r="B2651">
        <v>3471</v>
      </c>
      <c r="C2651">
        <v>8.9096467972583249E-2</v>
      </c>
      <c r="D2651" s="58" t="s">
        <v>52</v>
      </c>
      <c r="E2651">
        <v>-99</v>
      </c>
      <c r="F2651" t="s">
        <v>61</v>
      </c>
      <c r="G2651" t="s">
        <v>845</v>
      </c>
      <c r="H2651" t="s">
        <v>48</v>
      </c>
    </row>
    <row r="2652" spans="1:8" x14ac:dyDescent="0.25">
      <c r="A2652" s="61">
        <v>95859</v>
      </c>
      <c r="B2652">
        <v>3077</v>
      </c>
      <c r="C2652">
        <v>4.7052135645864121E-2</v>
      </c>
      <c r="D2652" s="58" t="s">
        <v>52</v>
      </c>
      <c r="E2652">
        <v>-99</v>
      </c>
      <c r="F2652" t="s">
        <v>61</v>
      </c>
      <c r="G2652" t="s">
        <v>845</v>
      </c>
      <c r="H2652" t="s">
        <v>48</v>
      </c>
    </row>
    <row r="2653" spans="1:8" x14ac:dyDescent="0.25">
      <c r="A2653" s="61">
        <v>95859</v>
      </c>
      <c r="B2653">
        <v>3472</v>
      </c>
      <c r="C2653">
        <v>8.6348470871896003E-3</v>
      </c>
      <c r="D2653" s="58" t="s">
        <v>52</v>
      </c>
      <c r="E2653">
        <v>-99</v>
      </c>
      <c r="F2653" t="s">
        <v>61</v>
      </c>
      <c r="G2653" t="s">
        <v>845</v>
      </c>
      <c r="H2653" t="s">
        <v>48</v>
      </c>
    </row>
    <row r="2654" spans="1:8" x14ac:dyDescent="0.25">
      <c r="A2654" s="61">
        <v>95859</v>
      </c>
      <c r="B2654">
        <v>2426</v>
      </c>
      <c r="C2654">
        <v>0.76791446595280055</v>
      </c>
      <c r="D2654" s="58" t="s">
        <v>52</v>
      </c>
      <c r="E2654">
        <v>-99</v>
      </c>
      <c r="F2654" t="s">
        <v>61</v>
      </c>
      <c r="G2654" t="s">
        <v>845</v>
      </c>
      <c r="H2654" t="s">
        <v>48</v>
      </c>
    </row>
    <row r="2655" spans="1:8" x14ac:dyDescent="0.25">
      <c r="A2655" s="61">
        <v>95859</v>
      </c>
      <c r="B2655">
        <v>3368</v>
      </c>
      <c r="C2655">
        <v>0.84646989261621308</v>
      </c>
      <c r="D2655" s="58" t="s">
        <v>52</v>
      </c>
      <c r="E2655">
        <v>-99</v>
      </c>
      <c r="F2655" t="s">
        <v>61</v>
      </c>
      <c r="G2655" t="s">
        <v>845</v>
      </c>
      <c r="H2655" t="s">
        <v>48</v>
      </c>
    </row>
    <row r="2656" spans="1:8" x14ac:dyDescent="0.25">
      <c r="A2656" s="61">
        <v>95859</v>
      </c>
      <c r="B2656">
        <v>3473</v>
      </c>
      <c r="C2656">
        <v>0.38185432860309076</v>
      </c>
      <c r="D2656" s="58" t="s">
        <v>52</v>
      </c>
      <c r="E2656">
        <v>-99</v>
      </c>
      <c r="F2656" t="s">
        <v>61</v>
      </c>
      <c r="G2656" t="s">
        <v>845</v>
      </c>
      <c r="H2656" t="s">
        <v>48</v>
      </c>
    </row>
    <row r="2657" spans="1:8" x14ac:dyDescent="0.25">
      <c r="A2657" s="61">
        <v>95859</v>
      </c>
      <c r="B2657">
        <v>847</v>
      </c>
      <c r="C2657">
        <v>7.5504525071924363E-4</v>
      </c>
      <c r="D2657" s="58" t="s">
        <v>52</v>
      </c>
      <c r="E2657">
        <v>-99</v>
      </c>
      <c r="F2657" t="s">
        <v>61</v>
      </c>
      <c r="G2657" t="s">
        <v>845</v>
      </c>
      <c r="H2657" t="s">
        <v>48</v>
      </c>
    </row>
    <row r="2658" spans="1:8" x14ac:dyDescent="0.25">
      <c r="A2658" s="61">
        <v>95859</v>
      </c>
      <c r="B2658">
        <v>330</v>
      </c>
      <c r="C2658">
        <v>2.0087655976001054E-2</v>
      </c>
      <c r="D2658" s="58" t="s">
        <v>52</v>
      </c>
      <c r="E2658">
        <v>-99</v>
      </c>
      <c r="F2658" t="s">
        <v>61</v>
      </c>
      <c r="G2658" t="s">
        <v>845</v>
      </c>
      <c r="H2658" t="s">
        <v>48</v>
      </c>
    </row>
    <row r="2659" spans="1:8" x14ac:dyDescent="0.25">
      <c r="A2659" s="61">
        <v>95859</v>
      </c>
      <c r="B2659">
        <v>3401</v>
      </c>
      <c r="C2659">
        <v>6.509978320663011E-2</v>
      </c>
      <c r="D2659" s="58" t="s">
        <v>52</v>
      </c>
      <c r="E2659">
        <v>-99</v>
      </c>
      <c r="F2659" t="s">
        <v>61</v>
      </c>
      <c r="G2659" t="s">
        <v>845</v>
      </c>
      <c r="H2659" t="s">
        <v>48</v>
      </c>
    </row>
    <row r="2660" spans="1:8" x14ac:dyDescent="0.25">
      <c r="A2660" s="61">
        <v>95859</v>
      </c>
      <c r="B2660">
        <v>969</v>
      </c>
      <c r="C2660">
        <v>0.23834392771236035</v>
      </c>
      <c r="D2660" s="58" t="s">
        <v>52</v>
      </c>
      <c r="E2660">
        <v>-99</v>
      </c>
      <c r="F2660" t="s">
        <v>61</v>
      </c>
      <c r="G2660" t="s">
        <v>845</v>
      </c>
      <c r="H2660" t="s">
        <v>48</v>
      </c>
    </row>
    <row r="2661" spans="1:8" x14ac:dyDescent="0.25">
      <c r="A2661" s="61">
        <v>95859</v>
      </c>
      <c r="B2661">
        <v>2758</v>
      </c>
      <c r="C2661">
        <v>1.7195626245399109E-2</v>
      </c>
      <c r="D2661" s="58" t="s">
        <v>52</v>
      </c>
      <c r="E2661">
        <v>-99</v>
      </c>
      <c r="F2661" t="s">
        <v>61</v>
      </c>
      <c r="G2661" t="s">
        <v>845</v>
      </c>
      <c r="H2661" t="s">
        <v>48</v>
      </c>
    </row>
    <row r="2662" spans="1:8" x14ac:dyDescent="0.25">
      <c r="A2662" s="61">
        <v>95859</v>
      </c>
      <c r="B2662">
        <v>2332</v>
      </c>
      <c r="C2662">
        <v>1.5191642307299733E-2</v>
      </c>
      <c r="D2662" s="58" t="s">
        <v>52</v>
      </c>
      <c r="E2662">
        <v>-99</v>
      </c>
      <c r="F2662" t="s">
        <v>61</v>
      </c>
      <c r="G2662" t="s">
        <v>845</v>
      </c>
      <c r="H2662" t="s">
        <v>48</v>
      </c>
    </row>
    <row r="2663" spans="1:8" x14ac:dyDescent="0.25">
      <c r="A2663" s="61">
        <v>95859</v>
      </c>
      <c r="B2663">
        <v>997</v>
      </c>
      <c r="C2663">
        <v>5.3158718156961181E-3</v>
      </c>
      <c r="D2663" s="58" t="s">
        <v>52</v>
      </c>
      <c r="E2663">
        <v>-99</v>
      </c>
      <c r="F2663" t="s">
        <v>61</v>
      </c>
      <c r="G2663" t="s">
        <v>845</v>
      </c>
      <c r="H2663" t="s">
        <v>48</v>
      </c>
    </row>
    <row r="2664" spans="1:8" x14ac:dyDescent="0.25">
      <c r="A2664" s="61">
        <v>95859</v>
      </c>
      <c r="B2664">
        <v>3474</v>
      </c>
      <c r="C2664">
        <v>4.5509461783537191E-3</v>
      </c>
      <c r="D2664" s="58" t="s">
        <v>52</v>
      </c>
      <c r="E2664">
        <v>-99</v>
      </c>
      <c r="F2664" t="s">
        <v>61</v>
      </c>
      <c r="G2664" t="s">
        <v>845</v>
      </c>
      <c r="H2664" t="s">
        <v>48</v>
      </c>
    </row>
    <row r="2665" spans="1:8" x14ac:dyDescent="0.25">
      <c r="A2665" s="61">
        <v>95859</v>
      </c>
      <c r="B2665">
        <v>935</v>
      </c>
      <c r="C2665">
        <v>0.10734557470486415</v>
      </c>
      <c r="D2665" s="58" t="s">
        <v>52</v>
      </c>
      <c r="E2665">
        <v>-99</v>
      </c>
      <c r="F2665" t="s">
        <v>61</v>
      </c>
      <c r="G2665" t="s">
        <v>845</v>
      </c>
      <c r="H2665" t="s">
        <v>48</v>
      </c>
    </row>
    <row r="2666" spans="1:8" x14ac:dyDescent="0.25">
      <c r="A2666" s="61">
        <v>95859</v>
      </c>
      <c r="B2666">
        <v>3367</v>
      </c>
      <c r="C2666">
        <v>0.22754798035500257</v>
      </c>
      <c r="D2666" s="58" t="s">
        <v>52</v>
      </c>
      <c r="E2666">
        <v>-99</v>
      </c>
      <c r="F2666" t="s">
        <v>61</v>
      </c>
      <c r="G2666" t="s">
        <v>845</v>
      </c>
      <c r="H2666" t="s">
        <v>48</v>
      </c>
    </row>
    <row r="2667" spans="1:8" x14ac:dyDescent="0.25">
      <c r="A2667" s="61">
        <v>95859</v>
      </c>
      <c r="B2667">
        <v>3357</v>
      </c>
      <c r="C2667">
        <v>3.4755996824727561E-2</v>
      </c>
      <c r="D2667" s="58" t="s">
        <v>52</v>
      </c>
      <c r="E2667">
        <v>-99</v>
      </c>
      <c r="F2667" t="s">
        <v>61</v>
      </c>
      <c r="G2667" t="s">
        <v>845</v>
      </c>
      <c r="H2667" t="s">
        <v>48</v>
      </c>
    </row>
    <row r="2668" spans="1:8" x14ac:dyDescent="0.25">
      <c r="A2668" s="61">
        <v>95859</v>
      </c>
      <c r="B2668">
        <v>3475</v>
      </c>
      <c r="C2668">
        <v>3.276241083951617E-3</v>
      </c>
      <c r="D2668" s="58" t="s">
        <v>52</v>
      </c>
      <c r="E2668">
        <v>-99</v>
      </c>
      <c r="F2668" t="s">
        <v>61</v>
      </c>
      <c r="G2668" t="s">
        <v>845</v>
      </c>
      <c r="H2668" t="s">
        <v>48</v>
      </c>
    </row>
    <row r="2669" spans="1:8" x14ac:dyDescent="0.25">
      <c r="A2669" s="61">
        <v>95859</v>
      </c>
      <c r="B2669">
        <v>3366</v>
      </c>
      <c r="C2669">
        <v>1.8259747148644277E-2</v>
      </c>
      <c r="D2669" s="58" t="s">
        <v>52</v>
      </c>
      <c r="E2669">
        <v>-99</v>
      </c>
      <c r="F2669" t="s">
        <v>61</v>
      </c>
      <c r="G2669" t="s">
        <v>845</v>
      </c>
      <c r="H2669" t="s">
        <v>48</v>
      </c>
    </row>
    <row r="2670" spans="1:8" x14ac:dyDescent="0.25">
      <c r="A2670" s="61">
        <v>95859</v>
      </c>
      <c r="B2670">
        <v>3040</v>
      </c>
      <c r="C2670">
        <v>2.679034892968293E-2</v>
      </c>
      <c r="D2670" s="58" t="s">
        <v>52</v>
      </c>
      <c r="E2670">
        <v>-99</v>
      </c>
      <c r="F2670" t="s">
        <v>61</v>
      </c>
      <c r="G2670" t="s">
        <v>845</v>
      </c>
      <c r="H2670" t="s">
        <v>48</v>
      </c>
    </row>
    <row r="2671" spans="1:8" x14ac:dyDescent="0.25">
      <c r="A2671" s="61">
        <v>95860</v>
      </c>
      <c r="B2671">
        <v>529</v>
      </c>
      <c r="C2671">
        <v>9.1928755459912566</v>
      </c>
      <c r="D2671" s="58" t="s">
        <v>52</v>
      </c>
      <c r="E2671">
        <v>-99</v>
      </c>
      <c r="F2671" t="s">
        <v>61</v>
      </c>
      <c r="G2671" t="s">
        <v>845</v>
      </c>
      <c r="H2671" t="s">
        <v>48</v>
      </c>
    </row>
    <row r="2672" spans="1:8" x14ac:dyDescent="0.25">
      <c r="A2672" s="61">
        <v>95860</v>
      </c>
      <c r="B2672">
        <v>282</v>
      </c>
      <c r="C2672">
        <v>1.0729204309929035</v>
      </c>
      <c r="D2672" s="58" t="s">
        <v>52</v>
      </c>
      <c r="E2672">
        <v>-99</v>
      </c>
      <c r="F2672" t="s">
        <v>61</v>
      </c>
      <c r="G2672" t="s">
        <v>845</v>
      </c>
      <c r="H2672" t="s">
        <v>48</v>
      </c>
    </row>
    <row r="2673" spans="1:8" x14ac:dyDescent="0.25">
      <c r="A2673" s="61">
        <v>95860</v>
      </c>
      <c r="B2673">
        <v>2999</v>
      </c>
      <c r="C2673">
        <v>6.7321568720776099</v>
      </c>
      <c r="D2673" s="58" t="s">
        <v>52</v>
      </c>
      <c r="E2673">
        <v>-99</v>
      </c>
      <c r="F2673" t="s">
        <v>61</v>
      </c>
      <c r="G2673" t="s">
        <v>845</v>
      </c>
      <c r="H2673" t="s">
        <v>48</v>
      </c>
    </row>
    <row r="2674" spans="1:8" x14ac:dyDescent="0.25">
      <c r="A2674" s="61">
        <v>95860</v>
      </c>
      <c r="B2674">
        <v>452</v>
      </c>
      <c r="C2674">
        <v>1.2102482743433496</v>
      </c>
      <c r="D2674" s="58" t="s">
        <v>52</v>
      </c>
      <c r="E2674">
        <v>-99</v>
      </c>
      <c r="F2674" t="s">
        <v>61</v>
      </c>
      <c r="G2674" t="s">
        <v>845</v>
      </c>
      <c r="H2674" t="s">
        <v>48</v>
      </c>
    </row>
    <row r="2675" spans="1:8" x14ac:dyDescent="0.25">
      <c r="A2675" s="61">
        <v>95860</v>
      </c>
      <c r="B2675">
        <v>3417</v>
      </c>
      <c r="C2675">
        <v>1.1108384198471976E-4</v>
      </c>
      <c r="D2675" s="58" t="s">
        <v>52</v>
      </c>
      <c r="E2675">
        <v>-99</v>
      </c>
      <c r="F2675" t="s">
        <v>61</v>
      </c>
      <c r="G2675" t="s">
        <v>845</v>
      </c>
      <c r="H2675" t="s">
        <v>48</v>
      </c>
    </row>
    <row r="2676" spans="1:8" x14ac:dyDescent="0.25">
      <c r="A2676" s="61">
        <v>95860</v>
      </c>
      <c r="B2676">
        <v>465</v>
      </c>
      <c r="C2676">
        <v>3.0953118296388151</v>
      </c>
      <c r="D2676" s="58" t="s">
        <v>52</v>
      </c>
      <c r="E2676">
        <v>-99</v>
      </c>
      <c r="F2676" t="s">
        <v>61</v>
      </c>
      <c r="G2676" t="s">
        <v>845</v>
      </c>
      <c r="H2676" t="s">
        <v>48</v>
      </c>
    </row>
    <row r="2677" spans="1:8" x14ac:dyDescent="0.25">
      <c r="A2677" s="61">
        <v>95860</v>
      </c>
      <c r="B2677">
        <v>531</v>
      </c>
      <c r="C2677">
        <v>5.3204664255284229</v>
      </c>
      <c r="D2677" s="58" t="s">
        <v>52</v>
      </c>
      <c r="E2677">
        <v>-99</v>
      </c>
      <c r="F2677" t="s">
        <v>61</v>
      </c>
      <c r="G2677" t="s">
        <v>845</v>
      </c>
      <c r="H2677" t="s">
        <v>48</v>
      </c>
    </row>
    <row r="2678" spans="1:8" x14ac:dyDescent="0.25">
      <c r="A2678" s="61">
        <v>95860</v>
      </c>
      <c r="B2678">
        <v>42</v>
      </c>
      <c r="C2678">
        <v>0.31311557874204965</v>
      </c>
      <c r="D2678" s="58" t="s">
        <v>52</v>
      </c>
      <c r="E2678">
        <v>-99</v>
      </c>
      <c r="F2678" t="s">
        <v>61</v>
      </c>
      <c r="G2678" t="s">
        <v>845</v>
      </c>
      <c r="H2678" t="s">
        <v>48</v>
      </c>
    </row>
    <row r="2679" spans="1:8" x14ac:dyDescent="0.25">
      <c r="A2679" s="61">
        <v>95860</v>
      </c>
      <c r="B2679">
        <v>1902</v>
      </c>
      <c r="C2679">
        <v>1.8675768400085317</v>
      </c>
      <c r="D2679" s="58" t="s">
        <v>52</v>
      </c>
      <c r="E2679">
        <v>-99</v>
      </c>
      <c r="F2679" t="s">
        <v>61</v>
      </c>
      <c r="G2679" t="s">
        <v>845</v>
      </c>
      <c r="H2679" t="s">
        <v>48</v>
      </c>
    </row>
    <row r="2680" spans="1:8" x14ac:dyDescent="0.25">
      <c r="A2680" s="61">
        <v>95860</v>
      </c>
      <c r="B2680">
        <v>678</v>
      </c>
      <c r="C2680">
        <v>2.9498249700331463</v>
      </c>
      <c r="D2680" s="58" t="s">
        <v>52</v>
      </c>
      <c r="E2680">
        <v>-99</v>
      </c>
      <c r="F2680" t="s">
        <v>61</v>
      </c>
      <c r="G2680" t="s">
        <v>845</v>
      </c>
      <c r="H2680" t="s">
        <v>48</v>
      </c>
    </row>
    <row r="2681" spans="1:8" x14ac:dyDescent="0.25">
      <c r="A2681" s="61">
        <v>95860</v>
      </c>
      <c r="B2681">
        <v>498</v>
      </c>
      <c r="C2681">
        <v>1.0963419655190996</v>
      </c>
      <c r="D2681" s="58" t="s">
        <v>52</v>
      </c>
      <c r="E2681">
        <v>-99</v>
      </c>
      <c r="F2681" t="s">
        <v>61</v>
      </c>
      <c r="G2681" t="s">
        <v>845</v>
      </c>
      <c r="H2681" t="s">
        <v>48</v>
      </c>
    </row>
    <row r="2682" spans="1:8" x14ac:dyDescent="0.25">
      <c r="A2682" s="61">
        <v>95860</v>
      </c>
      <c r="B2682">
        <v>3418</v>
      </c>
      <c r="C2682">
        <v>9.8936722958705703E-3</v>
      </c>
      <c r="D2682" s="58" t="s">
        <v>52</v>
      </c>
      <c r="E2682">
        <v>-99</v>
      </c>
      <c r="F2682" t="s">
        <v>61</v>
      </c>
      <c r="G2682" t="s">
        <v>845</v>
      </c>
      <c r="H2682" t="s">
        <v>48</v>
      </c>
    </row>
    <row r="2683" spans="1:8" x14ac:dyDescent="0.25">
      <c r="A2683" s="61">
        <v>95860</v>
      </c>
      <c r="B2683">
        <v>279</v>
      </c>
      <c r="C2683">
        <v>3.13146047194323</v>
      </c>
      <c r="D2683" s="58" t="s">
        <v>52</v>
      </c>
      <c r="E2683">
        <v>-99</v>
      </c>
      <c r="F2683" t="s">
        <v>61</v>
      </c>
      <c r="G2683" t="s">
        <v>845</v>
      </c>
      <c r="H2683" t="s">
        <v>48</v>
      </c>
    </row>
    <row r="2684" spans="1:8" x14ac:dyDescent="0.25">
      <c r="A2684" s="61">
        <v>95860</v>
      </c>
      <c r="B2684">
        <v>3073</v>
      </c>
      <c r="C2684">
        <v>8.3231323970757901E-2</v>
      </c>
      <c r="D2684" s="58" t="s">
        <v>52</v>
      </c>
      <c r="E2684">
        <v>-99</v>
      </c>
      <c r="F2684" t="s">
        <v>61</v>
      </c>
      <c r="G2684" t="s">
        <v>845</v>
      </c>
      <c r="H2684" t="s">
        <v>48</v>
      </c>
    </row>
    <row r="2685" spans="1:8" x14ac:dyDescent="0.25">
      <c r="A2685" s="61">
        <v>95860</v>
      </c>
      <c r="B2685">
        <v>2085</v>
      </c>
      <c r="C2685">
        <v>2.221890118860309E-3</v>
      </c>
      <c r="D2685" s="58" t="s">
        <v>52</v>
      </c>
      <c r="E2685">
        <v>-99</v>
      </c>
      <c r="F2685" t="s">
        <v>61</v>
      </c>
      <c r="G2685" t="s">
        <v>845</v>
      </c>
      <c r="H2685" t="s">
        <v>48</v>
      </c>
    </row>
    <row r="2686" spans="1:8" x14ac:dyDescent="0.25">
      <c r="A2686" s="61">
        <v>95860</v>
      </c>
      <c r="B2686">
        <v>466</v>
      </c>
      <c r="C2686">
        <v>0.72670523149180188</v>
      </c>
      <c r="D2686" s="58" t="s">
        <v>52</v>
      </c>
      <c r="E2686">
        <v>-99</v>
      </c>
      <c r="F2686" t="s">
        <v>61</v>
      </c>
      <c r="G2686" t="s">
        <v>845</v>
      </c>
      <c r="H2686" t="s">
        <v>48</v>
      </c>
    </row>
    <row r="2687" spans="1:8" x14ac:dyDescent="0.25">
      <c r="A2687" s="61">
        <v>95860</v>
      </c>
      <c r="B2687">
        <v>442</v>
      </c>
      <c r="C2687">
        <v>0.64286693242539672</v>
      </c>
      <c r="D2687" s="58" t="s">
        <v>52</v>
      </c>
      <c r="E2687">
        <v>-99</v>
      </c>
      <c r="F2687" t="s">
        <v>61</v>
      </c>
      <c r="G2687" t="s">
        <v>845</v>
      </c>
      <c r="H2687" t="s">
        <v>48</v>
      </c>
    </row>
    <row r="2688" spans="1:8" x14ac:dyDescent="0.25">
      <c r="A2688" s="61">
        <v>95860</v>
      </c>
      <c r="B2688">
        <v>540</v>
      </c>
      <c r="C2688">
        <v>0.14964906781802265</v>
      </c>
      <c r="D2688" s="58" t="s">
        <v>52</v>
      </c>
      <c r="E2688">
        <v>-99</v>
      </c>
      <c r="F2688" t="s">
        <v>61</v>
      </c>
      <c r="G2688" t="s">
        <v>845</v>
      </c>
      <c r="H2688" t="s">
        <v>48</v>
      </c>
    </row>
    <row r="2689" spans="1:8" x14ac:dyDescent="0.25">
      <c r="A2689" s="61">
        <v>95860</v>
      </c>
      <c r="B2689">
        <v>3309</v>
      </c>
      <c r="C2689">
        <v>1.5724420007438501E-3</v>
      </c>
      <c r="D2689" s="58" t="s">
        <v>52</v>
      </c>
      <c r="E2689">
        <v>-99</v>
      </c>
      <c r="F2689" t="s">
        <v>61</v>
      </c>
      <c r="G2689" t="s">
        <v>845</v>
      </c>
      <c r="H2689" t="s">
        <v>48</v>
      </c>
    </row>
    <row r="2690" spans="1:8" x14ac:dyDescent="0.25">
      <c r="A2690" s="61">
        <v>95860</v>
      </c>
      <c r="B2690">
        <v>3419</v>
      </c>
      <c r="C2690">
        <v>3.2201889575995237E-3</v>
      </c>
      <c r="D2690" s="58" t="s">
        <v>52</v>
      </c>
      <c r="E2690">
        <v>-99</v>
      </c>
      <c r="F2690" t="s">
        <v>61</v>
      </c>
      <c r="G2690" t="s">
        <v>845</v>
      </c>
      <c r="H2690" t="s">
        <v>48</v>
      </c>
    </row>
    <row r="2691" spans="1:8" x14ac:dyDescent="0.25">
      <c r="A2691" s="61">
        <v>95860</v>
      </c>
      <c r="B2691">
        <v>770</v>
      </c>
      <c r="C2691">
        <v>6.4001595581981069E-2</v>
      </c>
      <c r="D2691" s="58" t="s">
        <v>52</v>
      </c>
      <c r="E2691">
        <v>-99</v>
      </c>
      <c r="F2691" t="s">
        <v>61</v>
      </c>
      <c r="G2691" t="s">
        <v>845</v>
      </c>
      <c r="H2691" t="s">
        <v>48</v>
      </c>
    </row>
    <row r="2692" spans="1:8" x14ac:dyDescent="0.25">
      <c r="A2692" s="61">
        <v>95860</v>
      </c>
      <c r="B2692">
        <v>285</v>
      </c>
      <c r="C2692">
        <v>0.14811171676902571</v>
      </c>
      <c r="D2692" s="58" t="s">
        <v>52</v>
      </c>
      <c r="E2692">
        <v>-99</v>
      </c>
      <c r="F2692" t="s">
        <v>61</v>
      </c>
      <c r="G2692" t="s">
        <v>845</v>
      </c>
      <c r="H2692" t="s">
        <v>48</v>
      </c>
    </row>
    <row r="2693" spans="1:8" x14ac:dyDescent="0.25">
      <c r="A2693" s="61">
        <v>95860</v>
      </c>
      <c r="B2693">
        <v>3420</v>
      </c>
      <c r="C2693">
        <v>6.4263189007928739E-2</v>
      </c>
      <c r="D2693" s="58" t="s">
        <v>52</v>
      </c>
      <c r="E2693">
        <v>-99</v>
      </c>
      <c r="F2693" t="s">
        <v>61</v>
      </c>
      <c r="G2693" t="s">
        <v>845</v>
      </c>
      <c r="H2693" t="s">
        <v>48</v>
      </c>
    </row>
    <row r="2694" spans="1:8" x14ac:dyDescent="0.25">
      <c r="A2694" s="61">
        <v>95860</v>
      </c>
      <c r="B2694">
        <v>46</v>
      </c>
      <c r="C2694">
        <v>0.90574003336854614</v>
      </c>
      <c r="D2694" s="58" t="s">
        <v>52</v>
      </c>
      <c r="E2694">
        <v>-99</v>
      </c>
      <c r="F2694" t="s">
        <v>61</v>
      </c>
      <c r="G2694" t="s">
        <v>845</v>
      </c>
      <c r="H2694" t="s">
        <v>48</v>
      </c>
    </row>
    <row r="2695" spans="1:8" x14ac:dyDescent="0.25">
      <c r="A2695" s="61">
        <v>95860</v>
      </c>
      <c r="B2695">
        <v>3007</v>
      </c>
      <c r="C2695">
        <v>0.10501626734626644</v>
      </c>
      <c r="D2695" s="58" t="s">
        <v>52</v>
      </c>
      <c r="E2695">
        <v>-99</v>
      </c>
      <c r="F2695" t="s">
        <v>61</v>
      </c>
      <c r="G2695" t="s">
        <v>845</v>
      </c>
      <c r="H2695" t="s">
        <v>48</v>
      </c>
    </row>
    <row r="2696" spans="1:8" x14ac:dyDescent="0.25">
      <c r="A2696" s="61">
        <v>95860</v>
      </c>
      <c r="B2696">
        <v>283</v>
      </c>
      <c r="C2696">
        <v>0.78543970220291315</v>
      </c>
      <c r="D2696" s="58" t="s">
        <v>52</v>
      </c>
      <c r="E2696">
        <v>-99</v>
      </c>
      <c r="F2696" t="s">
        <v>61</v>
      </c>
      <c r="G2696" t="s">
        <v>845</v>
      </c>
      <c r="H2696" t="s">
        <v>48</v>
      </c>
    </row>
    <row r="2697" spans="1:8" x14ac:dyDescent="0.25">
      <c r="A2697" s="61">
        <v>95860</v>
      </c>
      <c r="B2697">
        <v>2120</v>
      </c>
      <c r="C2697">
        <v>1.838790681564191</v>
      </c>
      <c r="D2697" s="58" t="s">
        <v>52</v>
      </c>
      <c r="E2697">
        <v>-99</v>
      </c>
      <c r="F2697" t="s">
        <v>61</v>
      </c>
      <c r="G2697" t="s">
        <v>845</v>
      </c>
      <c r="H2697" t="s">
        <v>48</v>
      </c>
    </row>
    <row r="2698" spans="1:8" x14ac:dyDescent="0.25">
      <c r="A2698" s="61">
        <v>95860</v>
      </c>
      <c r="B2698">
        <v>3421</v>
      </c>
      <c r="C2698">
        <v>5.7116160631787878E-2</v>
      </c>
      <c r="D2698" s="58" t="s">
        <v>52</v>
      </c>
      <c r="E2698">
        <v>-99</v>
      </c>
      <c r="F2698" t="s">
        <v>61</v>
      </c>
      <c r="G2698" t="s">
        <v>845</v>
      </c>
      <c r="H2698" t="s">
        <v>48</v>
      </c>
    </row>
    <row r="2699" spans="1:8" x14ac:dyDescent="0.25">
      <c r="A2699" s="61">
        <v>95860</v>
      </c>
      <c r="B2699">
        <v>3422</v>
      </c>
      <c r="C2699">
        <v>7.4239866073064226E-3</v>
      </c>
      <c r="D2699" s="58" t="s">
        <v>52</v>
      </c>
      <c r="E2699">
        <v>-99</v>
      </c>
      <c r="F2699" t="s">
        <v>61</v>
      </c>
      <c r="G2699" t="s">
        <v>845</v>
      </c>
      <c r="H2699" t="s">
        <v>48</v>
      </c>
    </row>
    <row r="2700" spans="1:8" x14ac:dyDescent="0.25">
      <c r="A2700" s="61">
        <v>95860</v>
      </c>
      <c r="B2700">
        <v>281</v>
      </c>
      <c r="C2700">
        <v>2.2894212670063663</v>
      </c>
      <c r="D2700" s="58" t="s">
        <v>52</v>
      </c>
      <c r="E2700">
        <v>-99</v>
      </c>
      <c r="F2700" t="s">
        <v>61</v>
      </c>
      <c r="G2700" t="s">
        <v>845</v>
      </c>
      <c r="H2700" t="s">
        <v>48</v>
      </c>
    </row>
    <row r="2701" spans="1:8" x14ac:dyDescent="0.25">
      <c r="A2701" s="61">
        <v>95860</v>
      </c>
      <c r="B2701">
        <v>2941</v>
      </c>
      <c r="C2701">
        <v>0.55729193157940549</v>
      </c>
      <c r="D2701" s="58" t="s">
        <v>52</v>
      </c>
      <c r="E2701">
        <v>-99</v>
      </c>
      <c r="F2701" t="s">
        <v>61</v>
      </c>
      <c r="G2701" t="s">
        <v>845</v>
      </c>
      <c r="H2701" t="s">
        <v>48</v>
      </c>
    </row>
    <row r="2702" spans="1:8" x14ac:dyDescent="0.25">
      <c r="A2702" s="61">
        <v>95860</v>
      </c>
      <c r="B2702">
        <v>2264</v>
      </c>
      <c r="C2702">
        <v>1.3077190294840991E-2</v>
      </c>
      <c r="D2702" s="58" t="s">
        <v>52</v>
      </c>
      <c r="E2702">
        <v>-99</v>
      </c>
      <c r="F2702" t="s">
        <v>61</v>
      </c>
      <c r="G2702" t="s">
        <v>845</v>
      </c>
      <c r="H2702" t="s">
        <v>48</v>
      </c>
    </row>
    <row r="2703" spans="1:8" x14ac:dyDescent="0.25">
      <c r="A2703" s="61">
        <v>95860</v>
      </c>
      <c r="B2703">
        <v>3403</v>
      </c>
      <c r="C2703">
        <v>0.47595955172027166</v>
      </c>
      <c r="D2703" s="58" t="s">
        <v>52</v>
      </c>
      <c r="E2703">
        <v>-99</v>
      </c>
      <c r="F2703" t="s">
        <v>61</v>
      </c>
      <c r="G2703" t="s">
        <v>845</v>
      </c>
      <c r="H2703" t="s">
        <v>48</v>
      </c>
    </row>
    <row r="2704" spans="1:8" x14ac:dyDescent="0.25">
      <c r="A2704" s="61">
        <v>95860</v>
      </c>
      <c r="B2704">
        <v>280</v>
      </c>
      <c r="C2704">
        <v>7.4919965454167761</v>
      </c>
      <c r="D2704" s="58" t="s">
        <v>52</v>
      </c>
      <c r="E2704">
        <v>-99</v>
      </c>
      <c r="F2704" t="s">
        <v>61</v>
      </c>
      <c r="G2704" t="s">
        <v>845</v>
      </c>
      <c r="H2704" t="s">
        <v>48</v>
      </c>
    </row>
    <row r="2705" spans="1:8" x14ac:dyDescent="0.25">
      <c r="A2705" s="61">
        <v>95860</v>
      </c>
      <c r="B2705">
        <v>614</v>
      </c>
      <c r="C2705">
        <v>4.1619252910111176E-2</v>
      </c>
      <c r="D2705" s="58" t="s">
        <v>52</v>
      </c>
      <c r="E2705">
        <v>-99</v>
      </c>
      <c r="F2705" t="s">
        <v>61</v>
      </c>
      <c r="G2705" t="s">
        <v>845</v>
      </c>
      <c r="H2705" t="s">
        <v>48</v>
      </c>
    </row>
    <row r="2706" spans="1:8" x14ac:dyDescent="0.25">
      <c r="A2706" s="61">
        <v>95860</v>
      </c>
      <c r="B2706">
        <v>421</v>
      </c>
      <c r="C2706">
        <v>4.355291147046475E-2</v>
      </c>
      <c r="D2706" s="58" t="s">
        <v>52</v>
      </c>
      <c r="E2706">
        <v>-99</v>
      </c>
      <c r="F2706" t="s">
        <v>61</v>
      </c>
      <c r="G2706" t="s">
        <v>845</v>
      </c>
      <c r="H2706" t="s">
        <v>48</v>
      </c>
    </row>
    <row r="2707" spans="1:8" x14ac:dyDescent="0.25">
      <c r="A2707" s="61">
        <v>95860</v>
      </c>
      <c r="B2707">
        <v>3423</v>
      </c>
      <c r="C2707">
        <v>4.3758355891508513E-4</v>
      </c>
      <c r="D2707" s="58" t="s">
        <v>52</v>
      </c>
      <c r="E2707">
        <v>-99</v>
      </c>
      <c r="F2707" t="s">
        <v>61</v>
      </c>
      <c r="G2707" t="s">
        <v>845</v>
      </c>
      <c r="H2707" t="s">
        <v>48</v>
      </c>
    </row>
    <row r="2708" spans="1:8" x14ac:dyDescent="0.25">
      <c r="A2708" s="61">
        <v>95860</v>
      </c>
      <c r="B2708">
        <v>48</v>
      </c>
      <c r="C2708">
        <v>5.054019810397202E-2</v>
      </c>
      <c r="D2708" s="58" t="s">
        <v>52</v>
      </c>
      <c r="E2708">
        <v>-99</v>
      </c>
      <c r="F2708" t="s">
        <v>61</v>
      </c>
      <c r="G2708" t="s">
        <v>845</v>
      </c>
      <c r="H2708" t="s">
        <v>48</v>
      </c>
    </row>
    <row r="2709" spans="1:8" x14ac:dyDescent="0.25">
      <c r="A2709" s="61">
        <v>95860</v>
      </c>
      <c r="B2709">
        <v>3009</v>
      </c>
      <c r="C2709">
        <v>0.17002201606245926</v>
      </c>
      <c r="D2709" s="58" t="s">
        <v>52</v>
      </c>
      <c r="E2709">
        <v>-99</v>
      </c>
      <c r="F2709" t="s">
        <v>61</v>
      </c>
      <c r="G2709" t="s">
        <v>845</v>
      </c>
      <c r="H2709" t="s">
        <v>48</v>
      </c>
    </row>
    <row r="2710" spans="1:8" x14ac:dyDescent="0.25">
      <c r="A2710" s="61">
        <v>95860</v>
      </c>
      <c r="B2710">
        <v>3008</v>
      </c>
      <c r="C2710">
        <v>2.5086853074741478E-3</v>
      </c>
      <c r="D2710" s="58" t="s">
        <v>52</v>
      </c>
      <c r="E2710">
        <v>-99</v>
      </c>
      <c r="F2710" t="s">
        <v>61</v>
      </c>
      <c r="G2710" t="s">
        <v>845</v>
      </c>
      <c r="H2710" t="s">
        <v>48</v>
      </c>
    </row>
    <row r="2711" spans="1:8" x14ac:dyDescent="0.25">
      <c r="A2711" s="61">
        <v>95860</v>
      </c>
      <c r="B2711">
        <v>2640</v>
      </c>
      <c r="C2711">
        <v>1.2827153117577035</v>
      </c>
      <c r="D2711" s="58" t="s">
        <v>52</v>
      </c>
      <c r="E2711">
        <v>-99</v>
      </c>
      <c r="F2711" t="s">
        <v>61</v>
      </c>
      <c r="G2711" t="s">
        <v>845</v>
      </c>
      <c r="H2711" t="s">
        <v>48</v>
      </c>
    </row>
    <row r="2712" spans="1:8" x14ac:dyDescent="0.25">
      <c r="A2712" s="61">
        <v>95860</v>
      </c>
      <c r="B2712">
        <v>511</v>
      </c>
      <c r="C2712">
        <v>0.95915993547596201</v>
      </c>
      <c r="D2712" s="58" t="s">
        <v>52</v>
      </c>
      <c r="E2712">
        <v>-99</v>
      </c>
      <c r="F2712" t="s">
        <v>61</v>
      </c>
      <c r="G2712" t="s">
        <v>845</v>
      </c>
      <c r="H2712" t="s">
        <v>48</v>
      </c>
    </row>
    <row r="2713" spans="1:8" x14ac:dyDescent="0.25">
      <c r="A2713" s="61">
        <v>95860</v>
      </c>
      <c r="B2713">
        <v>3371</v>
      </c>
      <c r="C2713">
        <v>1.1063151942083329</v>
      </c>
      <c r="D2713" s="58" t="s">
        <v>52</v>
      </c>
      <c r="E2713">
        <v>-99</v>
      </c>
      <c r="F2713" t="s">
        <v>61</v>
      </c>
      <c r="G2713" t="s">
        <v>845</v>
      </c>
      <c r="H2713" t="s">
        <v>48</v>
      </c>
    </row>
    <row r="2714" spans="1:8" x14ac:dyDescent="0.25">
      <c r="A2714" s="61">
        <v>95860</v>
      </c>
      <c r="B2714">
        <v>3424</v>
      </c>
      <c r="C2714">
        <v>7.7880193224334274E-2</v>
      </c>
      <c r="D2714" s="58" t="s">
        <v>52</v>
      </c>
      <c r="E2714">
        <v>-99</v>
      </c>
      <c r="F2714" t="s">
        <v>61</v>
      </c>
      <c r="G2714" t="s">
        <v>845</v>
      </c>
      <c r="H2714" t="s">
        <v>48</v>
      </c>
    </row>
    <row r="2715" spans="1:8" x14ac:dyDescent="0.25">
      <c r="A2715" s="61">
        <v>95860</v>
      </c>
      <c r="B2715">
        <v>3425</v>
      </c>
      <c r="C2715">
        <v>1.0309849590745542E-2</v>
      </c>
      <c r="D2715" s="58" t="s">
        <v>52</v>
      </c>
      <c r="E2715">
        <v>-99</v>
      </c>
      <c r="F2715" t="s">
        <v>61</v>
      </c>
      <c r="G2715" t="s">
        <v>845</v>
      </c>
      <c r="H2715" t="s">
        <v>48</v>
      </c>
    </row>
    <row r="2716" spans="1:8" x14ac:dyDescent="0.25">
      <c r="A2716" s="61">
        <v>95860</v>
      </c>
      <c r="B2716">
        <v>2562</v>
      </c>
      <c r="C2716">
        <v>0.60341028673129393</v>
      </c>
      <c r="D2716" s="58" t="s">
        <v>52</v>
      </c>
      <c r="E2716">
        <v>-99</v>
      </c>
      <c r="F2716" t="s">
        <v>61</v>
      </c>
      <c r="G2716" t="s">
        <v>845</v>
      </c>
      <c r="H2716" t="s">
        <v>48</v>
      </c>
    </row>
    <row r="2717" spans="1:8" x14ac:dyDescent="0.25">
      <c r="A2717" s="61">
        <v>95860</v>
      </c>
      <c r="B2717">
        <v>2133</v>
      </c>
      <c r="C2717">
        <v>0.28738714711515034</v>
      </c>
      <c r="D2717" s="58" t="s">
        <v>52</v>
      </c>
      <c r="E2717">
        <v>-99</v>
      </c>
      <c r="F2717" t="s">
        <v>61</v>
      </c>
      <c r="G2717" t="s">
        <v>845</v>
      </c>
      <c r="H2717" t="s">
        <v>48</v>
      </c>
    </row>
    <row r="2718" spans="1:8" x14ac:dyDescent="0.25">
      <c r="A2718" s="61">
        <v>95860</v>
      </c>
      <c r="B2718">
        <v>3426</v>
      </c>
      <c r="C2718">
        <v>3.5222836618906657E-3</v>
      </c>
      <c r="D2718" s="58" t="s">
        <v>52</v>
      </c>
      <c r="E2718">
        <v>-99</v>
      </c>
      <c r="F2718" t="s">
        <v>61</v>
      </c>
      <c r="G2718" t="s">
        <v>845</v>
      </c>
      <c r="H2718" t="s">
        <v>48</v>
      </c>
    </row>
    <row r="2719" spans="1:8" x14ac:dyDescent="0.25">
      <c r="A2719" s="61">
        <v>95860</v>
      </c>
      <c r="B2719">
        <v>1903</v>
      </c>
      <c r="C2719">
        <v>0.30526124700956109</v>
      </c>
      <c r="D2719" s="58" t="s">
        <v>52</v>
      </c>
      <c r="E2719">
        <v>-99</v>
      </c>
      <c r="F2719" t="s">
        <v>61</v>
      </c>
      <c r="G2719" t="s">
        <v>845</v>
      </c>
      <c r="H2719" t="s">
        <v>48</v>
      </c>
    </row>
    <row r="2720" spans="1:8" x14ac:dyDescent="0.25">
      <c r="A2720" s="61">
        <v>95860</v>
      </c>
      <c r="B2720">
        <v>536</v>
      </c>
      <c r="C2720">
        <v>0.78152668240379608</v>
      </c>
      <c r="D2720" s="58" t="s">
        <v>52</v>
      </c>
      <c r="E2720">
        <v>-99</v>
      </c>
      <c r="F2720" t="s">
        <v>61</v>
      </c>
      <c r="G2720" t="s">
        <v>845</v>
      </c>
      <c r="H2720" t="s">
        <v>48</v>
      </c>
    </row>
    <row r="2721" spans="1:8" x14ac:dyDescent="0.25">
      <c r="A2721" s="61">
        <v>95860</v>
      </c>
      <c r="B2721">
        <v>3427</v>
      </c>
      <c r="C2721">
        <v>1.9983974924805791E-4</v>
      </c>
      <c r="D2721" s="58" t="s">
        <v>52</v>
      </c>
      <c r="E2721">
        <v>-99</v>
      </c>
      <c r="F2721" t="s">
        <v>61</v>
      </c>
      <c r="G2721" t="s">
        <v>845</v>
      </c>
      <c r="H2721" t="s">
        <v>48</v>
      </c>
    </row>
    <row r="2722" spans="1:8" x14ac:dyDescent="0.25">
      <c r="A2722" s="61">
        <v>95860</v>
      </c>
      <c r="B2722">
        <v>2160</v>
      </c>
      <c r="C2722">
        <v>0.62041603573591164</v>
      </c>
      <c r="D2722" s="58" t="s">
        <v>52</v>
      </c>
      <c r="E2722">
        <v>-99</v>
      </c>
      <c r="F2722" t="s">
        <v>61</v>
      </c>
      <c r="G2722" t="s">
        <v>845</v>
      </c>
      <c r="H2722" t="s">
        <v>48</v>
      </c>
    </row>
    <row r="2723" spans="1:8" x14ac:dyDescent="0.25">
      <c r="A2723" s="61">
        <v>95860</v>
      </c>
      <c r="B2723">
        <v>3175</v>
      </c>
      <c r="C2723">
        <v>2.3139918974468751E-3</v>
      </c>
      <c r="D2723" s="58" t="s">
        <v>52</v>
      </c>
      <c r="E2723">
        <v>-99</v>
      </c>
      <c r="F2723" t="s">
        <v>61</v>
      </c>
      <c r="G2723" t="s">
        <v>845</v>
      </c>
      <c r="H2723" t="s">
        <v>48</v>
      </c>
    </row>
    <row r="2724" spans="1:8" x14ac:dyDescent="0.25">
      <c r="A2724" s="61">
        <v>95860</v>
      </c>
      <c r="B2724">
        <v>3428</v>
      </c>
      <c r="C2724">
        <v>4.650051659611798E-4</v>
      </c>
      <c r="D2724" s="58" t="s">
        <v>52</v>
      </c>
      <c r="E2724">
        <v>-99</v>
      </c>
      <c r="F2724" t="s">
        <v>61</v>
      </c>
      <c r="G2724" t="s">
        <v>845</v>
      </c>
      <c r="H2724" t="s">
        <v>48</v>
      </c>
    </row>
    <row r="2725" spans="1:8" x14ac:dyDescent="0.25">
      <c r="A2725" s="61">
        <v>95860</v>
      </c>
      <c r="B2725">
        <v>3404</v>
      </c>
      <c r="C2725">
        <v>2.445366758007868</v>
      </c>
      <c r="D2725" s="58" t="s">
        <v>52</v>
      </c>
      <c r="E2725">
        <v>-99</v>
      </c>
      <c r="F2725" t="s">
        <v>61</v>
      </c>
      <c r="G2725" t="s">
        <v>845</v>
      </c>
      <c r="H2725" t="s">
        <v>48</v>
      </c>
    </row>
    <row r="2726" spans="1:8" x14ac:dyDescent="0.25">
      <c r="A2726" s="61">
        <v>95860</v>
      </c>
      <c r="B2726">
        <v>302</v>
      </c>
      <c r="C2726">
        <v>1.5639434788775803</v>
      </c>
      <c r="D2726" s="58" t="s">
        <v>52</v>
      </c>
      <c r="E2726">
        <v>-99</v>
      </c>
      <c r="F2726" t="s">
        <v>61</v>
      </c>
      <c r="G2726" t="s">
        <v>845</v>
      </c>
      <c r="H2726" t="s">
        <v>48</v>
      </c>
    </row>
    <row r="2727" spans="1:8" x14ac:dyDescent="0.25">
      <c r="A2727" s="61">
        <v>95860</v>
      </c>
      <c r="B2727">
        <v>3360</v>
      </c>
      <c r="C2727">
        <v>6.6752026295064756E-2</v>
      </c>
      <c r="D2727" s="58" t="s">
        <v>52</v>
      </c>
      <c r="E2727">
        <v>-99</v>
      </c>
      <c r="F2727" t="s">
        <v>61</v>
      </c>
      <c r="G2727" t="s">
        <v>845</v>
      </c>
      <c r="H2727" t="s">
        <v>48</v>
      </c>
    </row>
    <row r="2728" spans="1:8" x14ac:dyDescent="0.25">
      <c r="A2728" s="61">
        <v>95860</v>
      </c>
      <c r="B2728">
        <v>2238</v>
      </c>
      <c r="C2728">
        <v>0.23455702719102747</v>
      </c>
      <c r="D2728" s="58" t="s">
        <v>52</v>
      </c>
      <c r="E2728">
        <v>-99</v>
      </c>
      <c r="F2728" t="s">
        <v>61</v>
      </c>
      <c r="G2728" t="s">
        <v>845</v>
      </c>
      <c r="H2728" t="s">
        <v>48</v>
      </c>
    </row>
    <row r="2729" spans="1:8" x14ac:dyDescent="0.25">
      <c r="A2729" s="61">
        <v>95860</v>
      </c>
      <c r="B2729">
        <v>3429</v>
      </c>
      <c r="C2729">
        <v>8.1467853479531671E-2</v>
      </c>
      <c r="D2729" s="58" t="s">
        <v>52</v>
      </c>
      <c r="E2729">
        <v>-99</v>
      </c>
      <c r="F2729" t="s">
        <v>61</v>
      </c>
      <c r="G2729" t="s">
        <v>845</v>
      </c>
      <c r="H2729" t="s">
        <v>48</v>
      </c>
    </row>
    <row r="2730" spans="1:8" x14ac:dyDescent="0.25">
      <c r="A2730" s="61">
        <v>95860</v>
      </c>
      <c r="B2730">
        <v>3430</v>
      </c>
      <c r="C2730">
        <v>7.3129508619499337E-2</v>
      </c>
      <c r="D2730" s="58" t="s">
        <v>52</v>
      </c>
      <c r="E2730">
        <v>-99</v>
      </c>
      <c r="F2730" t="s">
        <v>61</v>
      </c>
      <c r="G2730" t="s">
        <v>845</v>
      </c>
      <c r="H2730" t="s">
        <v>48</v>
      </c>
    </row>
    <row r="2731" spans="1:8" x14ac:dyDescent="0.25">
      <c r="A2731" s="61">
        <v>95860</v>
      </c>
      <c r="B2731">
        <v>2641</v>
      </c>
      <c r="C2731">
        <v>1.1782106967778287</v>
      </c>
      <c r="D2731" s="58" t="s">
        <v>52</v>
      </c>
      <c r="E2731">
        <v>-99</v>
      </c>
      <c r="F2731" t="s">
        <v>61</v>
      </c>
      <c r="G2731" t="s">
        <v>845</v>
      </c>
      <c r="H2731" t="s">
        <v>48</v>
      </c>
    </row>
    <row r="2732" spans="1:8" x14ac:dyDescent="0.25">
      <c r="A2732" s="61">
        <v>95860</v>
      </c>
      <c r="B2732">
        <v>3431</v>
      </c>
      <c r="C2732">
        <v>5.4655180215301843E-2</v>
      </c>
      <c r="D2732" s="58" t="s">
        <v>52</v>
      </c>
      <c r="E2732">
        <v>-99</v>
      </c>
      <c r="F2732" t="s">
        <v>61</v>
      </c>
      <c r="G2732" t="s">
        <v>845</v>
      </c>
      <c r="H2732" t="s">
        <v>48</v>
      </c>
    </row>
    <row r="2733" spans="1:8" x14ac:dyDescent="0.25">
      <c r="A2733" s="61">
        <v>95860</v>
      </c>
      <c r="B2733">
        <v>3432</v>
      </c>
      <c r="C2733">
        <v>6.1032227276132528E-2</v>
      </c>
      <c r="D2733" s="58" t="s">
        <v>52</v>
      </c>
      <c r="E2733">
        <v>-99</v>
      </c>
      <c r="F2733" t="s">
        <v>61</v>
      </c>
      <c r="G2733" t="s">
        <v>845</v>
      </c>
      <c r="H2733" t="s">
        <v>48</v>
      </c>
    </row>
    <row r="2734" spans="1:8" x14ac:dyDescent="0.25">
      <c r="A2734" s="61">
        <v>95860</v>
      </c>
      <c r="B2734">
        <v>3433</v>
      </c>
      <c r="C2734">
        <v>0.60220025391243437</v>
      </c>
      <c r="D2734" s="58" t="s">
        <v>52</v>
      </c>
      <c r="E2734">
        <v>-99</v>
      </c>
      <c r="F2734" t="s">
        <v>61</v>
      </c>
      <c r="G2734" t="s">
        <v>845</v>
      </c>
      <c r="H2734" t="s">
        <v>48</v>
      </c>
    </row>
    <row r="2735" spans="1:8" x14ac:dyDescent="0.25">
      <c r="A2735" s="61">
        <v>95860</v>
      </c>
      <c r="B2735">
        <v>3020</v>
      </c>
      <c r="C2735">
        <v>0.33874389974005048</v>
      </c>
      <c r="D2735" s="58" t="s">
        <v>52</v>
      </c>
      <c r="E2735">
        <v>-99</v>
      </c>
      <c r="F2735" t="s">
        <v>61</v>
      </c>
      <c r="G2735" t="s">
        <v>845</v>
      </c>
      <c r="H2735" t="s">
        <v>48</v>
      </c>
    </row>
    <row r="2736" spans="1:8" x14ac:dyDescent="0.25">
      <c r="A2736" s="61">
        <v>95860</v>
      </c>
      <c r="B2736">
        <v>2144</v>
      </c>
      <c r="C2736">
        <v>0.94021943975198097</v>
      </c>
      <c r="D2736" s="58" t="s">
        <v>52</v>
      </c>
      <c r="E2736">
        <v>-99</v>
      </c>
      <c r="F2736" t="s">
        <v>61</v>
      </c>
      <c r="G2736" t="s">
        <v>845</v>
      </c>
      <c r="H2736" t="s">
        <v>48</v>
      </c>
    </row>
    <row r="2737" spans="1:8" x14ac:dyDescent="0.25">
      <c r="A2737" s="61">
        <v>95860</v>
      </c>
      <c r="B2737">
        <v>2955</v>
      </c>
      <c r="C2737">
        <v>0.37059649027391089</v>
      </c>
      <c r="D2737" s="58" t="s">
        <v>52</v>
      </c>
      <c r="E2737">
        <v>-99</v>
      </c>
      <c r="F2737" t="s">
        <v>61</v>
      </c>
      <c r="G2737" t="s">
        <v>845</v>
      </c>
      <c r="H2737" t="s">
        <v>48</v>
      </c>
    </row>
    <row r="2738" spans="1:8" x14ac:dyDescent="0.25">
      <c r="A2738" s="61">
        <v>95860</v>
      </c>
      <c r="B2738">
        <v>1825</v>
      </c>
      <c r="C2738">
        <v>7.6496054963912357E-4</v>
      </c>
      <c r="D2738" s="58" t="s">
        <v>52</v>
      </c>
      <c r="E2738">
        <v>-99</v>
      </c>
      <c r="F2738" t="s">
        <v>61</v>
      </c>
      <c r="G2738" t="s">
        <v>845</v>
      </c>
      <c r="H2738" t="s">
        <v>48</v>
      </c>
    </row>
    <row r="2739" spans="1:8" x14ac:dyDescent="0.25">
      <c r="A2739" s="61">
        <v>95860</v>
      </c>
      <c r="B2739">
        <v>3434</v>
      </c>
      <c r="C2739">
        <v>0.21067215455847313</v>
      </c>
      <c r="D2739" s="58" t="s">
        <v>52</v>
      </c>
      <c r="E2739">
        <v>-99</v>
      </c>
      <c r="F2739" t="s">
        <v>61</v>
      </c>
      <c r="G2739" t="s">
        <v>845</v>
      </c>
      <c r="H2739" t="s">
        <v>48</v>
      </c>
    </row>
    <row r="2740" spans="1:8" x14ac:dyDescent="0.25">
      <c r="A2740" s="61">
        <v>95860</v>
      </c>
      <c r="B2740">
        <v>1887</v>
      </c>
      <c r="C2740">
        <v>1.6281557420438518E-3</v>
      </c>
      <c r="D2740" s="58" t="s">
        <v>52</v>
      </c>
      <c r="E2740">
        <v>-99</v>
      </c>
      <c r="F2740" t="s">
        <v>61</v>
      </c>
      <c r="G2740" t="s">
        <v>845</v>
      </c>
      <c r="H2740" t="s">
        <v>48</v>
      </c>
    </row>
    <row r="2741" spans="1:8" x14ac:dyDescent="0.25">
      <c r="A2741" s="61">
        <v>95860</v>
      </c>
      <c r="B2741">
        <v>3435</v>
      </c>
      <c r="C2741">
        <v>4.7919693576654347E-3</v>
      </c>
      <c r="D2741" s="58" t="s">
        <v>52</v>
      </c>
      <c r="E2741">
        <v>-99</v>
      </c>
      <c r="F2741" t="s">
        <v>61</v>
      </c>
      <c r="G2741" t="s">
        <v>845</v>
      </c>
      <c r="H2741" t="s">
        <v>48</v>
      </c>
    </row>
    <row r="2742" spans="1:8" x14ac:dyDescent="0.25">
      <c r="A2742" s="61">
        <v>95860</v>
      </c>
      <c r="B2742">
        <v>3370</v>
      </c>
      <c r="C2742">
        <v>1.0457780194328985</v>
      </c>
      <c r="D2742" s="58" t="s">
        <v>52</v>
      </c>
      <c r="E2742">
        <v>-99</v>
      </c>
      <c r="F2742" t="s">
        <v>61</v>
      </c>
      <c r="G2742" t="s">
        <v>845</v>
      </c>
      <c r="H2742" t="s">
        <v>48</v>
      </c>
    </row>
    <row r="2743" spans="1:8" x14ac:dyDescent="0.25">
      <c r="A2743" s="61">
        <v>95860</v>
      </c>
      <c r="B2743">
        <v>717</v>
      </c>
      <c r="C2743">
        <v>1.0919262162574705</v>
      </c>
      <c r="D2743" s="58" t="s">
        <v>52</v>
      </c>
      <c r="E2743">
        <v>-99</v>
      </c>
      <c r="F2743" t="s">
        <v>61</v>
      </c>
      <c r="G2743" t="s">
        <v>845</v>
      </c>
      <c r="H2743" t="s">
        <v>48</v>
      </c>
    </row>
    <row r="2744" spans="1:8" x14ac:dyDescent="0.25">
      <c r="A2744" s="61">
        <v>95860</v>
      </c>
      <c r="B2744">
        <v>3436</v>
      </c>
      <c r="C2744">
        <v>3.7231142887330163E-2</v>
      </c>
      <c r="D2744" s="58" t="s">
        <v>52</v>
      </c>
      <c r="E2744">
        <v>-99</v>
      </c>
      <c r="F2744" t="s">
        <v>61</v>
      </c>
      <c r="G2744" t="s">
        <v>845</v>
      </c>
      <c r="H2744" t="s">
        <v>48</v>
      </c>
    </row>
    <row r="2745" spans="1:8" x14ac:dyDescent="0.25">
      <c r="A2745" s="61">
        <v>95860</v>
      </c>
      <c r="B2745">
        <v>3437</v>
      </c>
      <c r="C2745">
        <v>0.12849416850916839</v>
      </c>
      <c r="D2745" s="58" t="s">
        <v>52</v>
      </c>
      <c r="E2745">
        <v>-99</v>
      </c>
      <c r="F2745" t="s">
        <v>61</v>
      </c>
      <c r="G2745" t="s">
        <v>845</v>
      </c>
      <c r="H2745" t="s">
        <v>48</v>
      </c>
    </row>
    <row r="2746" spans="1:8" x14ac:dyDescent="0.25">
      <c r="A2746" s="61">
        <v>95860</v>
      </c>
      <c r="B2746">
        <v>2692</v>
      </c>
      <c r="C2746">
        <v>7.5473620758336538E-3</v>
      </c>
      <c r="D2746" s="58" t="s">
        <v>52</v>
      </c>
      <c r="E2746">
        <v>-99</v>
      </c>
      <c r="F2746" t="s">
        <v>61</v>
      </c>
      <c r="G2746" t="s">
        <v>845</v>
      </c>
      <c r="H2746" t="s">
        <v>48</v>
      </c>
    </row>
    <row r="2747" spans="1:8" x14ac:dyDescent="0.25">
      <c r="A2747" s="61">
        <v>95860</v>
      </c>
      <c r="B2747">
        <v>663</v>
      </c>
      <c r="C2747">
        <v>3.3998875364722245</v>
      </c>
      <c r="D2747" s="58" t="s">
        <v>52</v>
      </c>
      <c r="E2747">
        <v>-99</v>
      </c>
      <c r="F2747" t="s">
        <v>61</v>
      </c>
      <c r="G2747" t="s">
        <v>845</v>
      </c>
      <c r="H2747" t="s">
        <v>48</v>
      </c>
    </row>
    <row r="2748" spans="1:8" x14ac:dyDescent="0.25">
      <c r="A2748" s="61">
        <v>95860</v>
      </c>
      <c r="B2748">
        <v>3438</v>
      </c>
      <c r="C2748">
        <v>6.4797910345327586E-2</v>
      </c>
      <c r="D2748" s="58" t="s">
        <v>52</v>
      </c>
      <c r="E2748">
        <v>-99</v>
      </c>
      <c r="F2748" t="s">
        <v>61</v>
      </c>
      <c r="G2748" t="s">
        <v>845</v>
      </c>
      <c r="H2748" t="s">
        <v>48</v>
      </c>
    </row>
    <row r="2749" spans="1:8" x14ac:dyDescent="0.25">
      <c r="A2749" s="61">
        <v>95860</v>
      </c>
      <c r="B2749">
        <v>3439</v>
      </c>
      <c r="C2749">
        <v>3.4223253752535925E-2</v>
      </c>
      <c r="D2749" s="58" t="s">
        <v>52</v>
      </c>
      <c r="E2749">
        <v>-99</v>
      </c>
      <c r="F2749" t="s">
        <v>61</v>
      </c>
      <c r="G2749" t="s">
        <v>845</v>
      </c>
      <c r="H2749" t="s">
        <v>48</v>
      </c>
    </row>
    <row r="2750" spans="1:8" x14ac:dyDescent="0.25">
      <c r="A2750" s="61">
        <v>95860</v>
      </c>
      <c r="B2750">
        <v>1670</v>
      </c>
      <c r="C2750">
        <v>3.681742483181726</v>
      </c>
      <c r="D2750" s="58" t="s">
        <v>52</v>
      </c>
      <c r="E2750">
        <v>-99</v>
      </c>
      <c r="F2750" t="s">
        <v>61</v>
      </c>
      <c r="G2750" t="s">
        <v>845</v>
      </c>
      <c r="H2750" t="s">
        <v>48</v>
      </c>
    </row>
    <row r="2751" spans="1:8" x14ac:dyDescent="0.25">
      <c r="A2751" s="61">
        <v>95860</v>
      </c>
      <c r="B2751">
        <v>2645</v>
      </c>
      <c r="C2751">
        <v>0.7348686003830639</v>
      </c>
      <c r="D2751" s="58" t="s">
        <v>52</v>
      </c>
      <c r="E2751">
        <v>-99</v>
      </c>
      <c r="F2751" t="s">
        <v>61</v>
      </c>
      <c r="G2751" t="s">
        <v>845</v>
      </c>
      <c r="H2751" t="s">
        <v>48</v>
      </c>
    </row>
    <row r="2752" spans="1:8" x14ac:dyDescent="0.25">
      <c r="A2752" s="61">
        <v>95860</v>
      </c>
      <c r="B2752">
        <v>3440</v>
      </c>
      <c r="C2752">
        <v>2.1518757918539671E-2</v>
      </c>
      <c r="D2752" s="58" t="s">
        <v>52</v>
      </c>
      <c r="E2752">
        <v>-99</v>
      </c>
      <c r="F2752" t="s">
        <v>61</v>
      </c>
      <c r="G2752" t="s">
        <v>845</v>
      </c>
      <c r="H2752" t="s">
        <v>48</v>
      </c>
    </row>
    <row r="2753" spans="1:8" x14ac:dyDescent="0.25">
      <c r="A2753" s="61">
        <v>95860</v>
      </c>
      <c r="B2753">
        <v>3441</v>
      </c>
      <c r="C2753">
        <v>6.1883602885373187E-2</v>
      </c>
      <c r="D2753" s="58" t="s">
        <v>52</v>
      </c>
      <c r="E2753">
        <v>-99</v>
      </c>
      <c r="F2753" t="s">
        <v>61</v>
      </c>
      <c r="G2753" t="s">
        <v>845</v>
      </c>
      <c r="H2753" t="s">
        <v>48</v>
      </c>
    </row>
    <row r="2754" spans="1:8" x14ac:dyDescent="0.25">
      <c r="A2754" s="61">
        <v>95860</v>
      </c>
      <c r="B2754">
        <v>2105</v>
      </c>
      <c r="C2754">
        <v>0.57166868841642948</v>
      </c>
      <c r="D2754" s="58" t="s">
        <v>52</v>
      </c>
      <c r="E2754">
        <v>-99</v>
      </c>
      <c r="F2754" t="s">
        <v>61</v>
      </c>
      <c r="G2754" t="s">
        <v>845</v>
      </c>
      <c r="H2754" t="s">
        <v>48</v>
      </c>
    </row>
    <row r="2755" spans="1:8" x14ac:dyDescent="0.25">
      <c r="A2755" s="61">
        <v>95860</v>
      </c>
      <c r="B2755">
        <v>387</v>
      </c>
      <c r="C2755">
        <v>0.11268212993826357</v>
      </c>
      <c r="D2755" s="58" t="s">
        <v>52</v>
      </c>
      <c r="E2755">
        <v>-99</v>
      </c>
      <c r="F2755" t="s">
        <v>61</v>
      </c>
      <c r="G2755" t="s">
        <v>845</v>
      </c>
      <c r="H2755" t="s">
        <v>48</v>
      </c>
    </row>
    <row r="2756" spans="1:8" x14ac:dyDescent="0.25">
      <c r="A2756" s="61">
        <v>95860</v>
      </c>
      <c r="B2756">
        <v>3442</v>
      </c>
      <c r="C2756">
        <v>0.19397348402641124</v>
      </c>
      <c r="D2756" s="58" t="s">
        <v>52</v>
      </c>
      <c r="E2756">
        <v>-99</v>
      </c>
      <c r="F2756" t="s">
        <v>61</v>
      </c>
      <c r="G2756" t="s">
        <v>845</v>
      </c>
      <c r="H2756" t="s">
        <v>48</v>
      </c>
    </row>
    <row r="2757" spans="1:8" x14ac:dyDescent="0.25">
      <c r="A2757" s="61">
        <v>95860</v>
      </c>
      <c r="B2757">
        <v>541</v>
      </c>
      <c r="C2757">
        <v>0.33473512194807387</v>
      </c>
      <c r="D2757" s="58" t="s">
        <v>52</v>
      </c>
      <c r="E2757">
        <v>-99</v>
      </c>
      <c r="F2757" t="s">
        <v>61</v>
      </c>
      <c r="G2757" t="s">
        <v>845</v>
      </c>
      <c r="H2757" t="s">
        <v>48</v>
      </c>
    </row>
    <row r="2758" spans="1:8" x14ac:dyDescent="0.25">
      <c r="A2758" s="61">
        <v>95860</v>
      </c>
      <c r="B2758">
        <v>840</v>
      </c>
      <c r="C2758">
        <v>4.1981392228561183E-2</v>
      </c>
      <c r="D2758" s="58" t="s">
        <v>52</v>
      </c>
      <c r="E2758">
        <v>-99</v>
      </c>
      <c r="F2758" t="s">
        <v>61</v>
      </c>
      <c r="G2758" t="s">
        <v>845</v>
      </c>
      <c r="H2758" t="s">
        <v>48</v>
      </c>
    </row>
    <row r="2759" spans="1:8" x14ac:dyDescent="0.25">
      <c r="A2759" s="61">
        <v>95860</v>
      </c>
      <c r="B2759">
        <v>1901</v>
      </c>
      <c r="C2759">
        <v>3.5653094691368001E-2</v>
      </c>
      <c r="D2759" s="58" t="s">
        <v>52</v>
      </c>
      <c r="E2759">
        <v>-99</v>
      </c>
      <c r="F2759" t="s">
        <v>61</v>
      </c>
      <c r="G2759" t="s">
        <v>845</v>
      </c>
      <c r="H2759" t="s">
        <v>48</v>
      </c>
    </row>
    <row r="2760" spans="1:8" x14ac:dyDescent="0.25">
      <c r="A2760" s="61">
        <v>95860</v>
      </c>
      <c r="B2760">
        <v>3030</v>
      </c>
      <c r="C2760">
        <v>1.6517470293755714E-2</v>
      </c>
      <c r="D2760" s="58" t="s">
        <v>52</v>
      </c>
      <c r="E2760">
        <v>-99</v>
      </c>
      <c r="F2760" t="s">
        <v>61</v>
      </c>
      <c r="G2760" t="s">
        <v>845</v>
      </c>
      <c r="H2760" t="s">
        <v>48</v>
      </c>
    </row>
    <row r="2761" spans="1:8" x14ac:dyDescent="0.25">
      <c r="A2761" s="61">
        <v>95860</v>
      </c>
      <c r="B2761">
        <v>992</v>
      </c>
      <c r="C2761">
        <v>0.24011969604894953</v>
      </c>
      <c r="D2761" s="58" t="s">
        <v>52</v>
      </c>
      <c r="E2761">
        <v>-99</v>
      </c>
      <c r="F2761" t="s">
        <v>61</v>
      </c>
      <c r="G2761" t="s">
        <v>845</v>
      </c>
      <c r="H2761" t="s">
        <v>48</v>
      </c>
    </row>
    <row r="2762" spans="1:8" x14ac:dyDescent="0.25">
      <c r="A2762" s="61">
        <v>95860</v>
      </c>
      <c r="B2762">
        <v>698</v>
      </c>
      <c r="C2762">
        <v>0.22214548552564028</v>
      </c>
      <c r="D2762" s="58" t="s">
        <v>52</v>
      </c>
      <c r="E2762">
        <v>-99</v>
      </c>
      <c r="F2762" t="s">
        <v>61</v>
      </c>
      <c r="G2762" t="s">
        <v>845</v>
      </c>
      <c r="H2762" t="s">
        <v>48</v>
      </c>
    </row>
    <row r="2763" spans="1:8" x14ac:dyDescent="0.25">
      <c r="A2763" s="61">
        <v>95860</v>
      </c>
      <c r="B2763">
        <v>3443</v>
      </c>
      <c r="C2763">
        <v>1.0763742476898997E-2</v>
      </c>
      <c r="D2763" s="58" t="s">
        <v>52</v>
      </c>
      <c r="E2763">
        <v>-99</v>
      </c>
      <c r="F2763" t="s">
        <v>61</v>
      </c>
      <c r="G2763" t="s">
        <v>845</v>
      </c>
      <c r="H2763" t="s">
        <v>48</v>
      </c>
    </row>
    <row r="2764" spans="1:8" x14ac:dyDescent="0.25">
      <c r="A2764" s="61">
        <v>95860</v>
      </c>
      <c r="B2764">
        <v>301</v>
      </c>
      <c r="C2764">
        <v>0.12869787187579654</v>
      </c>
      <c r="D2764" s="58" t="s">
        <v>52</v>
      </c>
      <c r="E2764">
        <v>-99</v>
      </c>
      <c r="F2764" t="s">
        <v>61</v>
      </c>
      <c r="G2764" t="s">
        <v>845</v>
      </c>
      <c r="H2764" t="s">
        <v>48</v>
      </c>
    </row>
    <row r="2765" spans="1:8" x14ac:dyDescent="0.25">
      <c r="A2765" s="61">
        <v>95860</v>
      </c>
      <c r="B2765">
        <v>507</v>
      </c>
      <c r="C2765">
        <v>0.75928035960814677</v>
      </c>
      <c r="D2765" s="58" t="s">
        <v>52</v>
      </c>
      <c r="E2765">
        <v>-99</v>
      </c>
      <c r="F2765" t="s">
        <v>61</v>
      </c>
      <c r="G2765" t="s">
        <v>845</v>
      </c>
      <c r="H2765" t="s">
        <v>48</v>
      </c>
    </row>
    <row r="2766" spans="1:8" x14ac:dyDescent="0.25">
      <c r="A2766" s="61">
        <v>95860</v>
      </c>
      <c r="B2766">
        <v>3359</v>
      </c>
      <c r="C2766">
        <v>7.4714956296727912E-3</v>
      </c>
      <c r="D2766" s="58" t="s">
        <v>52</v>
      </c>
      <c r="E2766">
        <v>-99</v>
      </c>
      <c r="F2766" t="s">
        <v>61</v>
      </c>
      <c r="G2766" t="s">
        <v>845</v>
      </c>
      <c r="H2766" t="s">
        <v>48</v>
      </c>
    </row>
    <row r="2767" spans="1:8" x14ac:dyDescent="0.25">
      <c r="A2767" s="61">
        <v>95860</v>
      </c>
      <c r="B2767">
        <v>3444</v>
      </c>
      <c r="C2767">
        <v>2.7903008592015006E-2</v>
      </c>
      <c r="D2767" s="58" t="s">
        <v>52</v>
      </c>
      <c r="E2767">
        <v>-99</v>
      </c>
      <c r="F2767" t="s">
        <v>61</v>
      </c>
      <c r="G2767" t="s">
        <v>845</v>
      </c>
      <c r="H2767" t="s">
        <v>48</v>
      </c>
    </row>
    <row r="2768" spans="1:8" x14ac:dyDescent="0.25">
      <c r="A2768" s="61">
        <v>95860</v>
      </c>
      <c r="B2768">
        <v>3445</v>
      </c>
      <c r="C2768">
        <v>4.6406934921278134E-2</v>
      </c>
      <c r="D2768" s="58" t="s">
        <v>52</v>
      </c>
      <c r="E2768">
        <v>-99</v>
      </c>
      <c r="F2768" t="s">
        <v>61</v>
      </c>
      <c r="G2768" t="s">
        <v>845</v>
      </c>
      <c r="H2768" t="s">
        <v>48</v>
      </c>
    </row>
    <row r="2769" spans="1:8" x14ac:dyDescent="0.25">
      <c r="A2769" s="61">
        <v>95860</v>
      </c>
      <c r="B2769">
        <v>3446</v>
      </c>
      <c r="C2769">
        <v>0.10656449998536102</v>
      </c>
      <c r="D2769" s="58" t="s">
        <v>52</v>
      </c>
      <c r="E2769">
        <v>-99</v>
      </c>
      <c r="F2769" t="s">
        <v>61</v>
      </c>
      <c r="G2769" t="s">
        <v>845</v>
      </c>
      <c r="H2769" t="s">
        <v>48</v>
      </c>
    </row>
    <row r="2770" spans="1:8" x14ac:dyDescent="0.25">
      <c r="A2770" s="61">
        <v>95860</v>
      </c>
      <c r="B2770">
        <v>618</v>
      </c>
      <c r="C2770">
        <v>1.8306730153513393</v>
      </c>
      <c r="D2770" s="58" t="s">
        <v>52</v>
      </c>
      <c r="E2770">
        <v>-99</v>
      </c>
      <c r="F2770" t="s">
        <v>61</v>
      </c>
      <c r="G2770" t="s">
        <v>845</v>
      </c>
      <c r="H2770" t="s">
        <v>48</v>
      </c>
    </row>
    <row r="2771" spans="1:8" x14ac:dyDescent="0.25">
      <c r="A2771" s="61">
        <v>95860</v>
      </c>
      <c r="B2771">
        <v>3447</v>
      </c>
      <c r="C2771">
        <v>2.0127786019536424</v>
      </c>
      <c r="D2771" s="58" t="s">
        <v>52</v>
      </c>
      <c r="E2771">
        <v>-99</v>
      </c>
      <c r="F2771" t="s">
        <v>61</v>
      </c>
      <c r="G2771" t="s">
        <v>845</v>
      </c>
      <c r="H2771" t="s">
        <v>48</v>
      </c>
    </row>
    <row r="2772" spans="1:8" x14ac:dyDescent="0.25">
      <c r="A2772" s="61">
        <v>95860</v>
      </c>
      <c r="B2772">
        <v>3448</v>
      </c>
      <c r="C2772">
        <v>4.5640653346601154E-2</v>
      </c>
      <c r="D2772" s="58" t="s">
        <v>52</v>
      </c>
      <c r="E2772">
        <v>-99</v>
      </c>
      <c r="F2772" t="s">
        <v>61</v>
      </c>
      <c r="G2772" t="s">
        <v>845</v>
      </c>
      <c r="H2772" t="s">
        <v>48</v>
      </c>
    </row>
    <row r="2773" spans="1:8" x14ac:dyDescent="0.25">
      <c r="A2773" s="61">
        <v>95860</v>
      </c>
      <c r="B2773">
        <v>3449</v>
      </c>
      <c r="C2773">
        <v>0.3051850758788775</v>
      </c>
      <c r="D2773" s="58" t="s">
        <v>52</v>
      </c>
      <c r="E2773">
        <v>-99</v>
      </c>
      <c r="F2773" t="s">
        <v>61</v>
      </c>
      <c r="G2773" t="s">
        <v>845</v>
      </c>
      <c r="H2773" t="s">
        <v>48</v>
      </c>
    </row>
    <row r="2774" spans="1:8" x14ac:dyDescent="0.25">
      <c r="A2774" s="61">
        <v>95860</v>
      </c>
      <c r="B2774">
        <v>3450</v>
      </c>
      <c r="C2774">
        <v>0.25421788417947344</v>
      </c>
      <c r="D2774" s="58" t="s">
        <v>52</v>
      </c>
      <c r="E2774">
        <v>-99</v>
      </c>
      <c r="F2774" t="s">
        <v>61</v>
      </c>
      <c r="G2774" t="s">
        <v>845</v>
      </c>
      <c r="H2774" t="s">
        <v>48</v>
      </c>
    </row>
    <row r="2775" spans="1:8" x14ac:dyDescent="0.25">
      <c r="A2775" s="61">
        <v>95860</v>
      </c>
      <c r="B2775">
        <v>3451</v>
      </c>
      <c r="C2775">
        <v>7.1879213917278598E-2</v>
      </c>
      <c r="D2775" s="58" t="s">
        <v>52</v>
      </c>
      <c r="E2775">
        <v>-99</v>
      </c>
      <c r="F2775" t="s">
        <v>61</v>
      </c>
      <c r="G2775" t="s">
        <v>845</v>
      </c>
      <c r="H2775" t="s">
        <v>48</v>
      </c>
    </row>
    <row r="2776" spans="1:8" x14ac:dyDescent="0.25">
      <c r="A2776" s="61">
        <v>95860</v>
      </c>
      <c r="B2776">
        <v>3452</v>
      </c>
      <c r="C2776">
        <v>2.1246130560232984E-3</v>
      </c>
      <c r="D2776" s="58" t="s">
        <v>52</v>
      </c>
      <c r="E2776">
        <v>-99</v>
      </c>
      <c r="F2776" t="s">
        <v>61</v>
      </c>
      <c r="G2776" t="s">
        <v>845</v>
      </c>
      <c r="H2776" t="s">
        <v>48</v>
      </c>
    </row>
    <row r="2777" spans="1:8" x14ac:dyDescent="0.25">
      <c r="A2777" s="61">
        <v>95860</v>
      </c>
      <c r="B2777">
        <v>3402</v>
      </c>
      <c r="C2777">
        <v>0.58559287992129183</v>
      </c>
      <c r="D2777" s="58" t="s">
        <v>52</v>
      </c>
      <c r="E2777">
        <v>-99</v>
      </c>
      <c r="F2777" t="s">
        <v>61</v>
      </c>
      <c r="G2777" t="s">
        <v>845</v>
      </c>
      <c r="H2777" t="s">
        <v>48</v>
      </c>
    </row>
    <row r="2778" spans="1:8" x14ac:dyDescent="0.25">
      <c r="A2778" s="61">
        <v>95860</v>
      </c>
      <c r="B2778">
        <v>3453</v>
      </c>
      <c r="C2778">
        <v>0.1605741842760699</v>
      </c>
      <c r="D2778" s="58" t="s">
        <v>52</v>
      </c>
      <c r="E2778">
        <v>-99</v>
      </c>
      <c r="F2778" t="s">
        <v>61</v>
      </c>
      <c r="G2778" t="s">
        <v>845</v>
      </c>
      <c r="H2778" t="s">
        <v>48</v>
      </c>
    </row>
    <row r="2779" spans="1:8" x14ac:dyDescent="0.25">
      <c r="A2779" s="61">
        <v>95860</v>
      </c>
      <c r="B2779">
        <v>3454</v>
      </c>
      <c r="C2779">
        <v>0.11069145184579827</v>
      </c>
      <c r="D2779" s="58" t="s">
        <v>52</v>
      </c>
      <c r="E2779">
        <v>-99</v>
      </c>
      <c r="F2779" t="s">
        <v>61</v>
      </c>
      <c r="G2779" t="s">
        <v>845</v>
      </c>
      <c r="H2779" t="s">
        <v>48</v>
      </c>
    </row>
    <row r="2780" spans="1:8" x14ac:dyDescent="0.25">
      <c r="A2780" s="61">
        <v>95860</v>
      </c>
      <c r="B2780">
        <v>1018</v>
      </c>
      <c r="C2780">
        <v>3.3006691979617919E-2</v>
      </c>
      <c r="D2780" s="58" t="s">
        <v>52</v>
      </c>
      <c r="E2780">
        <v>-99</v>
      </c>
      <c r="F2780" t="s">
        <v>61</v>
      </c>
      <c r="G2780" t="s">
        <v>845</v>
      </c>
      <c r="H2780" t="s">
        <v>48</v>
      </c>
    </row>
    <row r="2781" spans="1:8" x14ac:dyDescent="0.25">
      <c r="A2781" s="61">
        <v>95860</v>
      </c>
      <c r="B2781">
        <v>3455</v>
      </c>
      <c r="C2781">
        <v>2.7626180939930623E-2</v>
      </c>
      <c r="D2781" s="58" t="s">
        <v>52</v>
      </c>
      <c r="E2781">
        <v>-99</v>
      </c>
      <c r="F2781" t="s">
        <v>61</v>
      </c>
      <c r="G2781" t="s">
        <v>845</v>
      </c>
      <c r="H2781" t="s">
        <v>48</v>
      </c>
    </row>
    <row r="2782" spans="1:8" x14ac:dyDescent="0.25">
      <c r="A2782" s="61">
        <v>95860</v>
      </c>
      <c r="B2782">
        <v>486</v>
      </c>
      <c r="C2782">
        <v>8.2076787261396528E-2</v>
      </c>
      <c r="D2782" s="58" t="s">
        <v>52</v>
      </c>
      <c r="E2782">
        <v>-99</v>
      </c>
      <c r="F2782" t="s">
        <v>61</v>
      </c>
      <c r="G2782" t="s">
        <v>845</v>
      </c>
      <c r="H2782" t="s">
        <v>48</v>
      </c>
    </row>
    <row r="2783" spans="1:8" x14ac:dyDescent="0.25">
      <c r="A2783" s="61">
        <v>95860</v>
      </c>
      <c r="B2783">
        <v>3456</v>
      </c>
      <c r="C2783">
        <v>7.9789912286473016E-2</v>
      </c>
      <c r="D2783" s="58" t="s">
        <v>52</v>
      </c>
      <c r="E2783">
        <v>-99</v>
      </c>
      <c r="F2783" t="s">
        <v>61</v>
      </c>
      <c r="G2783" t="s">
        <v>845</v>
      </c>
      <c r="H2783" t="s">
        <v>48</v>
      </c>
    </row>
    <row r="2784" spans="1:8" x14ac:dyDescent="0.25">
      <c r="A2784" s="61">
        <v>95860</v>
      </c>
      <c r="B2784">
        <v>3457</v>
      </c>
      <c r="C2784">
        <v>1.2308645349423698E-2</v>
      </c>
      <c r="D2784" s="58" t="s">
        <v>52</v>
      </c>
      <c r="E2784">
        <v>-99</v>
      </c>
      <c r="F2784" t="s">
        <v>61</v>
      </c>
      <c r="G2784" t="s">
        <v>845</v>
      </c>
      <c r="H2784" t="s">
        <v>48</v>
      </c>
    </row>
    <row r="2785" spans="1:8" x14ac:dyDescent="0.25">
      <c r="A2785" s="61">
        <v>95860</v>
      </c>
      <c r="B2785">
        <v>3458</v>
      </c>
      <c r="C2785">
        <v>4.0414007990894722E-2</v>
      </c>
      <c r="D2785" s="58" t="s">
        <v>52</v>
      </c>
      <c r="E2785">
        <v>-99</v>
      </c>
      <c r="F2785" t="s">
        <v>61</v>
      </c>
      <c r="G2785" t="s">
        <v>845</v>
      </c>
      <c r="H2785" t="s">
        <v>48</v>
      </c>
    </row>
    <row r="2786" spans="1:8" x14ac:dyDescent="0.25">
      <c r="A2786" s="61">
        <v>95860</v>
      </c>
      <c r="B2786">
        <v>3459</v>
      </c>
      <c r="C2786">
        <v>0.12574700227311403</v>
      </c>
      <c r="D2786" s="58" t="s">
        <v>52</v>
      </c>
      <c r="E2786">
        <v>-99</v>
      </c>
      <c r="F2786" t="s">
        <v>61</v>
      </c>
      <c r="G2786" t="s">
        <v>845</v>
      </c>
      <c r="H2786" t="s">
        <v>48</v>
      </c>
    </row>
    <row r="2787" spans="1:8" x14ac:dyDescent="0.25">
      <c r="A2787" s="61">
        <v>95860</v>
      </c>
      <c r="B2787">
        <v>485</v>
      </c>
      <c r="C2787">
        <v>0.20893567041068908</v>
      </c>
      <c r="D2787" s="58" t="s">
        <v>52</v>
      </c>
      <c r="E2787">
        <v>-99</v>
      </c>
      <c r="F2787" t="s">
        <v>61</v>
      </c>
      <c r="G2787" t="s">
        <v>845</v>
      </c>
      <c r="H2787" t="s">
        <v>48</v>
      </c>
    </row>
    <row r="2788" spans="1:8" x14ac:dyDescent="0.25">
      <c r="A2788" s="61">
        <v>95860</v>
      </c>
      <c r="B2788">
        <v>3460</v>
      </c>
      <c r="C2788">
        <v>6.5054715871632265E-3</v>
      </c>
      <c r="D2788" s="58" t="s">
        <v>52</v>
      </c>
      <c r="E2788">
        <v>-99</v>
      </c>
      <c r="F2788" t="s">
        <v>61</v>
      </c>
      <c r="G2788" t="s">
        <v>845</v>
      </c>
      <c r="H2788" t="s">
        <v>48</v>
      </c>
    </row>
    <row r="2789" spans="1:8" x14ac:dyDescent="0.25">
      <c r="A2789" s="61">
        <v>95860</v>
      </c>
      <c r="B2789">
        <v>716</v>
      </c>
      <c r="C2789">
        <v>0.22510963066824197</v>
      </c>
      <c r="D2789" s="58" t="s">
        <v>52</v>
      </c>
      <c r="E2789">
        <v>-99</v>
      </c>
      <c r="F2789" t="s">
        <v>61</v>
      </c>
      <c r="G2789" t="s">
        <v>845</v>
      </c>
      <c r="H2789" t="s">
        <v>48</v>
      </c>
    </row>
    <row r="2790" spans="1:8" x14ac:dyDescent="0.25">
      <c r="A2790" s="61">
        <v>95860</v>
      </c>
      <c r="B2790">
        <v>326</v>
      </c>
      <c r="C2790">
        <v>0.40931971679543178</v>
      </c>
      <c r="D2790" s="58" t="s">
        <v>52</v>
      </c>
      <c r="E2790">
        <v>-99</v>
      </c>
      <c r="F2790" t="s">
        <v>61</v>
      </c>
      <c r="G2790" t="s">
        <v>845</v>
      </c>
      <c r="H2790" t="s">
        <v>48</v>
      </c>
    </row>
    <row r="2791" spans="1:8" x14ac:dyDescent="0.25">
      <c r="A2791" s="61">
        <v>95860</v>
      </c>
      <c r="B2791">
        <v>1762</v>
      </c>
      <c r="C2791">
        <v>0.61111227620241526</v>
      </c>
      <c r="D2791" s="58" t="s">
        <v>52</v>
      </c>
      <c r="E2791">
        <v>-99</v>
      </c>
      <c r="F2791" t="s">
        <v>61</v>
      </c>
      <c r="G2791" t="s">
        <v>845</v>
      </c>
      <c r="H2791" t="s">
        <v>48</v>
      </c>
    </row>
    <row r="2792" spans="1:8" x14ac:dyDescent="0.25">
      <c r="A2792" s="61">
        <v>95860</v>
      </c>
      <c r="B2792">
        <v>3461</v>
      </c>
      <c r="C2792">
        <v>0.50521264137202093</v>
      </c>
      <c r="D2792" s="58" t="s">
        <v>52</v>
      </c>
      <c r="E2792">
        <v>-99</v>
      </c>
      <c r="F2792" t="s">
        <v>61</v>
      </c>
      <c r="G2792" t="s">
        <v>845</v>
      </c>
      <c r="H2792" t="s">
        <v>48</v>
      </c>
    </row>
    <row r="2793" spans="1:8" x14ac:dyDescent="0.25">
      <c r="A2793" s="61">
        <v>95860</v>
      </c>
      <c r="B2793">
        <v>2206</v>
      </c>
      <c r="C2793">
        <v>2.7190917336024356E-2</v>
      </c>
      <c r="D2793" s="58" t="s">
        <v>52</v>
      </c>
      <c r="E2793">
        <v>-99</v>
      </c>
      <c r="F2793" t="s">
        <v>61</v>
      </c>
      <c r="G2793" t="s">
        <v>845</v>
      </c>
      <c r="H2793" t="s">
        <v>48</v>
      </c>
    </row>
    <row r="2794" spans="1:8" x14ac:dyDescent="0.25">
      <c r="A2794" s="61">
        <v>95860</v>
      </c>
      <c r="B2794">
        <v>3462</v>
      </c>
      <c r="C2794">
        <v>8.4498593953530987E-2</v>
      </c>
      <c r="D2794" s="58" t="s">
        <v>52</v>
      </c>
      <c r="E2794">
        <v>-99</v>
      </c>
      <c r="F2794" t="s">
        <v>61</v>
      </c>
      <c r="G2794" t="s">
        <v>845</v>
      </c>
      <c r="H2794" t="s">
        <v>48</v>
      </c>
    </row>
    <row r="2795" spans="1:8" x14ac:dyDescent="0.25">
      <c r="A2795" s="61">
        <v>95860</v>
      </c>
      <c r="B2795">
        <v>947</v>
      </c>
      <c r="C2795">
        <v>1.0262209989298003</v>
      </c>
      <c r="D2795" s="58" t="s">
        <v>52</v>
      </c>
      <c r="E2795">
        <v>-99</v>
      </c>
      <c r="F2795" t="s">
        <v>61</v>
      </c>
      <c r="G2795" t="s">
        <v>845</v>
      </c>
      <c r="H2795" t="s">
        <v>48</v>
      </c>
    </row>
    <row r="2796" spans="1:8" x14ac:dyDescent="0.25">
      <c r="A2796" s="61">
        <v>95860</v>
      </c>
      <c r="B2796">
        <v>3369</v>
      </c>
      <c r="C2796">
        <v>1.9831518580848011</v>
      </c>
      <c r="D2796" s="58" t="s">
        <v>52</v>
      </c>
      <c r="E2796">
        <v>-99</v>
      </c>
      <c r="F2796" t="s">
        <v>61</v>
      </c>
      <c r="G2796" t="s">
        <v>845</v>
      </c>
      <c r="H2796" t="s">
        <v>48</v>
      </c>
    </row>
    <row r="2797" spans="1:8" x14ac:dyDescent="0.25">
      <c r="A2797" s="61">
        <v>95860</v>
      </c>
      <c r="B2797">
        <v>3358</v>
      </c>
      <c r="C2797">
        <v>2.1715749520395573E-2</v>
      </c>
      <c r="D2797" s="58" t="s">
        <v>52</v>
      </c>
      <c r="E2797">
        <v>-99</v>
      </c>
      <c r="F2797" t="s">
        <v>61</v>
      </c>
      <c r="G2797" t="s">
        <v>845</v>
      </c>
      <c r="H2797" t="s">
        <v>48</v>
      </c>
    </row>
    <row r="2798" spans="1:8" x14ac:dyDescent="0.25">
      <c r="A2798" s="61">
        <v>95860</v>
      </c>
      <c r="B2798">
        <v>3463</v>
      </c>
      <c r="C2798">
        <v>8.5880773527735321E-3</v>
      </c>
      <c r="D2798" s="58" t="s">
        <v>52</v>
      </c>
      <c r="E2798">
        <v>-99</v>
      </c>
      <c r="F2798" t="s">
        <v>61</v>
      </c>
      <c r="G2798" t="s">
        <v>845</v>
      </c>
      <c r="H2798" t="s">
        <v>48</v>
      </c>
    </row>
    <row r="2799" spans="1:8" x14ac:dyDescent="0.25">
      <c r="A2799" s="61">
        <v>95860</v>
      </c>
      <c r="B2799">
        <v>3464</v>
      </c>
      <c r="C2799">
        <v>7.7743738084509663E-4</v>
      </c>
      <c r="D2799" s="58" t="s">
        <v>52</v>
      </c>
      <c r="E2799">
        <v>-99</v>
      </c>
      <c r="F2799" t="s">
        <v>61</v>
      </c>
      <c r="G2799" t="s">
        <v>845</v>
      </c>
      <c r="H2799" t="s">
        <v>48</v>
      </c>
    </row>
    <row r="2800" spans="1:8" x14ac:dyDescent="0.25">
      <c r="A2800" s="61">
        <v>95860</v>
      </c>
      <c r="B2800">
        <v>1820</v>
      </c>
      <c r="C2800">
        <v>0.55562487197644461</v>
      </c>
      <c r="D2800" s="58" t="s">
        <v>52</v>
      </c>
      <c r="E2800">
        <v>-99</v>
      </c>
      <c r="F2800" t="s">
        <v>61</v>
      </c>
      <c r="G2800" t="s">
        <v>845</v>
      </c>
      <c r="H2800" t="s">
        <v>48</v>
      </c>
    </row>
    <row r="2801" spans="1:8" x14ac:dyDescent="0.25">
      <c r="A2801" s="61">
        <v>95860</v>
      </c>
      <c r="B2801">
        <v>3465</v>
      </c>
      <c r="C2801">
        <v>0.13361526244092756</v>
      </c>
      <c r="D2801" s="58" t="s">
        <v>52</v>
      </c>
      <c r="E2801">
        <v>-99</v>
      </c>
      <c r="F2801" t="s">
        <v>61</v>
      </c>
      <c r="G2801" t="s">
        <v>845</v>
      </c>
      <c r="H2801" t="s">
        <v>48</v>
      </c>
    </row>
    <row r="2802" spans="1:8" x14ac:dyDescent="0.25">
      <c r="A2802" s="61">
        <v>95860</v>
      </c>
      <c r="B2802">
        <v>611</v>
      </c>
      <c r="C2802">
        <v>0.15527528516211503</v>
      </c>
      <c r="D2802" s="58" t="s">
        <v>52</v>
      </c>
      <c r="E2802">
        <v>-99</v>
      </c>
      <c r="F2802" t="s">
        <v>61</v>
      </c>
      <c r="G2802" t="s">
        <v>845</v>
      </c>
      <c r="H2802" t="s">
        <v>48</v>
      </c>
    </row>
    <row r="2803" spans="1:8" x14ac:dyDescent="0.25">
      <c r="A2803" s="61">
        <v>95860</v>
      </c>
      <c r="B2803">
        <v>410</v>
      </c>
      <c r="C2803">
        <v>0.14357670527992633</v>
      </c>
      <c r="D2803" s="58" t="s">
        <v>52</v>
      </c>
      <c r="E2803">
        <v>-99</v>
      </c>
      <c r="F2803" t="s">
        <v>61</v>
      </c>
      <c r="G2803" t="s">
        <v>845</v>
      </c>
      <c r="H2803" t="s">
        <v>48</v>
      </c>
    </row>
    <row r="2804" spans="1:8" x14ac:dyDescent="0.25">
      <c r="A2804" s="61">
        <v>95860</v>
      </c>
      <c r="B2804">
        <v>3466</v>
      </c>
      <c r="C2804">
        <v>2.1190351529392394E-2</v>
      </c>
      <c r="D2804" s="58" t="s">
        <v>52</v>
      </c>
      <c r="E2804">
        <v>-99</v>
      </c>
      <c r="F2804" t="s">
        <v>61</v>
      </c>
      <c r="G2804" t="s">
        <v>845</v>
      </c>
      <c r="H2804" t="s">
        <v>48</v>
      </c>
    </row>
    <row r="2805" spans="1:8" x14ac:dyDescent="0.25">
      <c r="A2805" s="61">
        <v>95860</v>
      </c>
      <c r="B2805">
        <v>3033</v>
      </c>
      <c r="C2805">
        <v>0.1994878386242997</v>
      </c>
      <c r="D2805" s="58" t="s">
        <v>52</v>
      </c>
      <c r="E2805">
        <v>-99</v>
      </c>
      <c r="F2805" t="s">
        <v>61</v>
      </c>
      <c r="G2805" t="s">
        <v>845</v>
      </c>
      <c r="H2805" t="s">
        <v>48</v>
      </c>
    </row>
    <row r="2806" spans="1:8" x14ac:dyDescent="0.25">
      <c r="A2806" s="61">
        <v>95860</v>
      </c>
      <c r="B2806">
        <v>547</v>
      </c>
      <c r="C2806">
        <v>0.15977830477632729</v>
      </c>
      <c r="D2806" s="58" t="s">
        <v>52</v>
      </c>
      <c r="E2806">
        <v>-99</v>
      </c>
      <c r="F2806" t="s">
        <v>61</v>
      </c>
      <c r="G2806" t="s">
        <v>845</v>
      </c>
      <c r="H2806" t="s">
        <v>48</v>
      </c>
    </row>
    <row r="2807" spans="1:8" x14ac:dyDescent="0.25">
      <c r="A2807" s="61">
        <v>95860</v>
      </c>
      <c r="B2807">
        <v>3467</v>
      </c>
      <c r="C2807">
        <v>9.2983622648079703E-2</v>
      </c>
      <c r="D2807" s="58" t="s">
        <v>52</v>
      </c>
      <c r="E2807">
        <v>-99</v>
      </c>
      <c r="F2807" t="s">
        <v>61</v>
      </c>
      <c r="G2807" t="s">
        <v>845</v>
      </c>
      <c r="H2807" t="s">
        <v>48</v>
      </c>
    </row>
    <row r="2808" spans="1:8" x14ac:dyDescent="0.25">
      <c r="A2808" s="61">
        <v>95860</v>
      </c>
      <c r="B2808">
        <v>315</v>
      </c>
      <c r="C2808">
        <v>0.22517274389080838</v>
      </c>
      <c r="D2808" s="58" t="s">
        <v>52</v>
      </c>
      <c r="E2808">
        <v>-99</v>
      </c>
      <c r="F2808" t="s">
        <v>61</v>
      </c>
      <c r="G2808" t="s">
        <v>845</v>
      </c>
      <c r="H2808" t="s">
        <v>48</v>
      </c>
    </row>
    <row r="2809" spans="1:8" x14ac:dyDescent="0.25">
      <c r="A2809" s="61">
        <v>95860</v>
      </c>
      <c r="B2809">
        <v>2499</v>
      </c>
      <c r="C2809">
        <v>0.20298583457709243</v>
      </c>
      <c r="D2809" s="58" t="s">
        <v>52</v>
      </c>
      <c r="E2809">
        <v>-99</v>
      </c>
      <c r="F2809" t="s">
        <v>61</v>
      </c>
      <c r="G2809" t="s">
        <v>845</v>
      </c>
      <c r="H2809" t="s">
        <v>48</v>
      </c>
    </row>
    <row r="2810" spans="1:8" x14ac:dyDescent="0.25">
      <c r="A2810" s="61">
        <v>95860</v>
      </c>
      <c r="B2810">
        <v>588</v>
      </c>
      <c r="C2810">
        <v>0.73310795910526316</v>
      </c>
      <c r="D2810" s="58" t="s">
        <v>52</v>
      </c>
      <c r="E2810">
        <v>-99</v>
      </c>
      <c r="F2810" t="s">
        <v>61</v>
      </c>
      <c r="G2810" t="s">
        <v>845</v>
      </c>
      <c r="H2810" t="s">
        <v>48</v>
      </c>
    </row>
    <row r="2811" spans="1:8" x14ac:dyDescent="0.25">
      <c r="A2811" s="61">
        <v>95860</v>
      </c>
      <c r="B2811">
        <v>3468</v>
      </c>
      <c r="C2811">
        <v>2.743314153159819E-2</v>
      </c>
      <c r="D2811" s="58" t="s">
        <v>52</v>
      </c>
      <c r="E2811">
        <v>-99</v>
      </c>
      <c r="F2811" t="s">
        <v>61</v>
      </c>
      <c r="G2811" t="s">
        <v>845</v>
      </c>
      <c r="H2811" t="s">
        <v>48</v>
      </c>
    </row>
    <row r="2812" spans="1:8" x14ac:dyDescent="0.25">
      <c r="A2812" s="61">
        <v>95860</v>
      </c>
      <c r="B2812">
        <v>646</v>
      </c>
      <c r="C2812">
        <v>0.4500451558949215</v>
      </c>
      <c r="D2812" s="58" t="s">
        <v>52</v>
      </c>
      <c r="E2812">
        <v>-99</v>
      </c>
      <c r="F2812" t="s">
        <v>61</v>
      </c>
      <c r="G2812" t="s">
        <v>845</v>
      </c>
      <c r="H2812" t="s">
        <v>48</v>
      </c>
    </row>
    <row r="2813" spans="1:8" x14ac:dyDescent="0.25">
      <c r="A2813" s="61">
        <v>95860</v>
      </c>
      <c r="B2813">
        <v>556</v>
      </c>
      <c r="C2813">
        <v>0.16138703905636481</v>
      </c>
      <c r="D2813" s="58" t="s">
        <v>52</v>
      </c>
      <c r="E2813">
        <v>-99</v>
      </c>
      <c r="F2813" t="s">
        <v>61</v>
      </c>
      <c r="G2813" t="s">
        <v>845</v>
      </c>
      <c r="H2813" t="s">
        <v>48</v>
      </c>
    </row>
    <row r="2814" spans="1:8" x14ac:dyDescent="0.25">
      <c r="A2814" s="61">
        <v>95860</v>
      </c>
      <c r="B2814">
        <v>955</v>
      </c>
      <c r="C2814">
        <v>0.75845771139676399</v>
      </c>
      <c r="D2814" s="58" t="s">
        <v>52</v>
      </c>
      <c r="E2814">
        <v>-99</v>
      </c>
      <c r="F2814" t="s">
        <v>61</v>
      </c>
      <c r="G2814" t="s">
        <v>845</v>
      </c>
      <c r="H2814" t="s">
        <v>48</v>
      </c>
    </row>
    <row r="2815" spans="1:8" x14ac:dyDescent="0.25">
      <c r="A2815" s="61">
        <v>95860</v>
      </c>
      <c r="B2815">
        <v>3469</v>
      </c>
      <c r="C2815">
        <v>1.7738428229073181E-2</v>
      </c>
      <c r="D2815" s="58" t="s">
        <v>52</v>
      </c>
      <c r="E2815">
        <v>-99</v>
      </c>
      <c r="F2815" t="s">
        <v>61</v>
      </c>
      <c r="G2815" t="s">
        <v>845</v>
      </c>
      <c r="H2815" t="s">
        <v>48</v>
      </c>
    </row>
    <row r="2816" spans="1:8" x14ac:dyDescent="0.25">
      <c r="A2816" s="61">
        <v>95860</v>
      </c>
      <c r="B2816">
        <v>3470</v>
      </c>
      <c r="C2816">
        <v>0.13657113757505498</v>
      </c>
      <c r="D2816" s="58" t="s">
        <v>52</v>
      </c>
      <c r="E2816">
        <v>-99</v>
      </c>
      <c r="F2816" t="s">
        <v>61</v>
      </c>
      <c r="G2816" t="s">
        <v>845</v>
      </c>
      <c r="H2816" t="s">
        <v>48</v>
      </c>
    </row>
    <row r="2817" spans="1:8" x14ac:dyDescent="0.25">
      <c r="A2817" s="61">
        <v>95860</v>
      </c>
      <c r="B2817">
        <v>3471</v>
      </c>
      <c r="C2817">
        <v>0.18835488379538723</v>
      </c>
      <c r="D2817" s="58" t="s">
        <v>52</v>
      </c>
      <c r="E2817">
        <v>-99</v>
      </c>
      <c r="F2817" t="s">
        <v>61</v>
      </c>
      <c r="G2817" t="s">
        <v>845</v>
      </c>
      <c r="H2817" t="s">
        <v>48</v>
      </c>
    </row>
    <row r="2818" spans="1:8" x14ac:dyDescent="0.25">
      <c r="A2818" s="61">
        <v>95860</v>
      </c>
      <c r="B2818">
        <v>3077</v>
      </c>
      <c r="C2818">
        <v>7.3494694783176703E-2</v>
      </c>
      <c r="D2818" s="58" t="s">
        <v>52</v>
      </c>
      <c r="E2818">
        <v>-99</v>
      </c>
      <c r="F2818" t="s">
        <v>61</v>
      </c>
      <c r="G2818" t="s">
        <v>845</v>
      </c>
      <c r="H2818" t="s">
        <v>48</v>
      </c>
    </row>
    <row r="2819" spans="1:8" x14ac:dyDescent="0.25">
      <c r="A2819" s="61">
        <v>95860</v>
      </c>
      <c r="B2819">
        <v>3472</v>
      </c>
      <c r="C2819">
        <v>0.1082232895798478</v>
      </c>
      <c r="D2819" s="58" t="s">
        <v>52</v>
      </c>
      <c r="E2819">
        <v>-99</v>
      </c>
      <c r="F2819" t="s">
        <v>61</v>
      </c>
      <c r="G2819" t="s">
        <v>845</v>
      </c>
      <c r="H2819" t="s">
        <v>48</v>
      </c>
    </row>
    <row r="2820" spans="1:8" x14ac:dyDescent="0.25">
      <c r="A2820" s="61">
        <v>95860</v>
      </c>
      <c r="B2820">
        <v>2426</v>
      </c>
      <c r="C2820">
        <v>0.19628168691792616</v>
      </c>
      <c r="D2820" s="58" t="s">
        <v>52</v>
      </c>
      <c r="E2820">
        <v>-99</v>
      </c>
      <c r="F2820" t="s">
        <v>61</v>
      </c>
      <c r="G2820" t="s">
        <v>845</v>
      </c>
      <c r="H2820" t="s">
        <v>48</v>
      </c>
    </row>
    <row r="2821" spans="1:8" x14ac:dyDescent="0.25">
      <c r="A2821" s="61">
        <v>95860</v>
      </c>
      <c r="B2821">
        <v>3368</v>
      </c>
      <c r="C2821">
        <v>1.1110081182447706</v>
      </c>
      <c r="D2821" s="58" t="s">
        <v>52</v>
      </c>
      <c r="E2821">
        <v>-99</v>
      </c>
      <c r="F2821" t="s">
        <v>61</v>
      </c>
      <c r="G2821" t="s">
        <v>845</v>
      </c>
      <c r="H2821" t="s">
        <v>48</v>
      </c>
    </row>
    <row r="2822" spans="1:8" x14ac:dyDescent="0.25">
      <c r="A2822" s="61">
        <v>95860</v>
      </c>
      <c r="B2822">
        <v>3473</v>
      </c>
      <c r="C2822">
        <v>0.2884078402663105</v>
      </c>
      <c r="D2822" s="58" t="s">
        <v>52</v>
      </c>
      <c r="E2822">
        <v>-99</v>
      </c>
      <c r="F2822" t="s">
        <v>61</v>
      </c>
      <c r="G2822" t="s">
        <v>845</v>
      </c>
      <c r="H2822" t="s">
        <v>48</v>
      </c>
    </row>
    <row r="2823" spans="1:8" x14ac:dyDescent="0.25">
      <c r="A2823" s="61">
        <v>95860</v>
      </c>
      <c r="B2823">
        <v>847</v>
      </c>
      <c r="C2823">
        <v>5.1543480710975953E-3</v>
      </c>
      <c r="D2823" s="58" t="s">
        <v>52</v>
      </c>
      <c r="E2823">
        <v>-99</v>
      </c>
      <c r="F2823" t="s">
        <v>61</v>
      </c>
      <c r="G2823" t="s">
        <v>845</v>
      </c>
      <c r="H2823" t="s">
        <v>48</v>
      </c>
    </row>
    <row r="2824" spans="1:8" x14ac:dyDescent="0.25">
      <c r="A2824" s="61">
        <v>95860</v>
      </c>
      <c r="B2824">
        <v>330</v>
      </c>
      <c r="C2824">
        <v>6.1875985772304819E-2</v>
      </c>
      <c r="D2824" s="58" t="s">
        <v>52</v>
      </c>
      <c r="E2824">
        <v>-99</v>
      </c>
      <c r="F2824" t="s">
        <v>61</v>
      </c>
      <c r="G2824" t="s">
        <v>845</v>
      </c>
      <c r="H2824" t="s">
        <v>48</v>
      </c>
    </row>
    <row r="2825" spans="1:8" x14ac:dyDescent="0.25">
      <c r="A2825" s="61">
        <v>95860</v>
      </c>
      <c r="B2825">
        <v>3401</v>
      </c>
      <c r="C2825">
        <v>0.89340814494267429</v>
      </c>
      <c r="D2825" s="58" t="s">
        <v>52</v>
      </c>
      <c r="E2825">
        <v>-99</v>
      </c>
      <c r="F2825" t="s">
        <v>61</v>
      </c>
      <c r="G2825" t="s">
        <v>845</v>
      </c>
      <c r="H2825" t="s">
        <v>48</v>
      </c>
    </row>
    <row r="2826" spans="1:8" x14ac:dyDescent="0.25">
      <c r="A2826" s="61">
        <v>95860</v>
      </c>
      <c r="B2826">
        <v>969</v>
      </c>
      <c r="C2826">
        <v>9.915283133804513E-2</v>
      </c>
      <c r="D2826" s="58" t="s">
        <v>52</v>
      </c>
      <c r="E2826">
        <v>-99</v>
      </c>
      <c r="F2826" t="s">
        <v>61</v>
      </c>
      <c r="G2826" t="s">
        <v>845</v>
      </c>
      <c r="H2826" t="s">
        <v>48</v>
      </c>
    </row>
    <row r="2827" spans="1:8" x14ac:dyDescent="0.25">
      <c r="A2827" s="61">
        <v>95860</v>
      </c>
      <c r="B2827">
        <v>2758</v>
      </c>
      <c r="C2827">
        <v>3.9533904983796261E-2</v>
      </c>
      <c r="D2827" s="58" t="s">
        <v>52</v>
      </c>
      <c r="E2827">
        <v>-99</v>
      </c>
      <c r="F2827" t="s">
        <v>61</v>
      </c>
      <c r="G2827" t="s">
        <v>845</v>
      </c>
      <c r="H2827" t="s">
        <v>48</v>
      </c>
    </row>
    <row r="2828" spans="1:8" x14ac:dyDescent="0.25">
      <c r="A2828" s="61">
        <v>95860</v>
      </c>
      <c r="B2828">
        <v>2332</v>
      </c>
      <c r="C2828">
        <v>0.21845227384649565</v>
      </c>
      <c r="D2828" s="58" t="s">
        <v>52</v>
      </c>
      <c r="E2828">
        <v>-99</v>
      </c>
      <c r="F2828" t="s">
        <v>61</v>
      </c>
      <c r="G2828" t="s">
        <v>845</v>
      </c>
      <c r="H2828" t="s">
        <v>48</v>
      </c>
    </row>
    <row r="2829" spans="1:8" x14ac:dyDescent="0.25">
      <c r="A2829" s="61">
        <v>95860</v>
      </c>
      <c r="B2829">
        <v>997</v>
      </c>
      <c r="C2829">
        <v>2.3288561495202736E-2</v>
      </c>
      <c r="D2829" s="58" t="s">
        <v>52</v>
      </c>
      <c r="E2829">
        <v>-99</v>
      </c>
      <c r="F2829" t="s">
        <v>61</v>
      </c>
      <c r="G2829" t="s">
        <v>845</v>
      </c>
      <c r="H2829" t="s">
        <v>48</v>
      </c>
    </row>
    <row r="2830" spans="1:8" x14ac:dyDescent="0.25">
      <c r="A2830" s="61">
        <v>95860</v>
      </c>
      <c r="B2830">
        <v>3474</v>
      </c>
      <c r="C2830">
        <v>7.2016757216112989E-2</v>
      </c>
      <c r="D2830" s="58" t="s">
        <v>52</v>
      </c>
      <c r="E2830">
        <v>-99</v>
      </c>
      <c r="F2830" t="s">
        <v>61</v>
      </c>
      <c r="G2830" t="s">
        <v>845</v>
      </c>
      <c r="H2830" t="s">
        <v>48</v>
      </c>
    </row>
    <row r="2831" spans="1:8" x14ac:dyDescent="0.25">
      <c r="A2831" s="61">
        <v>95860</v>
      </c>
      <c r="B2831">
        <v>935</v>
      </c>
      <c r="C2831">
        <v>0.12057955276753883</v>
      </c>
      <c r="D2831" s="58" t="s">
        <v>52</v>
      </c>
      <c r="E2831">
        <v>-99</v>
      </c>
      <c r="F2831" t="s">
        <v>61</v>
      </c>
      <c r="G2831" t="s">
        <v>845</v>
      </c>
      <c r="H2831" t="s">
        <v>48</v>
      </c>
    </row>
    <row r="2832" spans="1:8" x14ac:dyDescent="0.25">
      <c r="A2832" s="61">
        <v>95860</v>
      </c>
      <c r="B2832">
        <v>3367</v>
      </c>
      <c r="C2832">
        <v>0.48954036159169445</v>
      </c>
      <c r="D2832" s="58" t="s">
        <v>52</v>
      </c>
      <c r="E2832">
        <v>-99</v>
      </c>
      <c r="F2832" t="s">
        <v>61</v>
      </c>
      <c r="G2832" t="s">
        <v>845</v>
      </c>
      <c r="H2832" t="s">
        <v>48</v>
      </c>
    </row>
    <row r="2833" spans="1:8" x14ac:dyDescent="0.25">
      <c r="A2833" s="61">
        <v>95860</v>
      </c>
      <c r="B2833">
        <v>3357</v>
      </c>
      <c r="C2833">
        <v>7.8621011878182739E-2</v>
      </c>
      <c r="D2833" s="58" t="s">
        <v>52</v>
      </c>
      <c r="E2833">
        <v>-99</v>
      </c>
      <c r="F2833" t="s">
        <v>61</v>
      </c>
      <c r="G2833" t="s">
        <v>845</v>
      </c>
      <c r="H2833" t="s">
        <v>48</v>
      </c>
    </row>
    <row r="2834" spans="1:8" x14ac:dyDescent="0.25">
      <c r="A2834" s="61">
        <v>95860</v>
      </c>
      <c r="B2834">
        <v>3475</v>
      </c>
      <c r="C2834">
        <v>6.1647037116650122E-2</v>
      </c>
      <c r="D2834" s="58" t="s">
        <v>52</v>
      </c>
      <c r="E2834">
        <v>-99</v>
      </c>
      <c r="F2834" t="s">
        <v>61</v>
      </c>
      <c r="G2834" t="s">
        <v>845</v>
      </c>
      <c r="H2834" t="s">
        <v>48</v>
      </c>
    </row>
    <row r="2835" spans="1:8" x14ac:dyDescent="0.25">
      <c r="A2835" s="61">
        <v>95860</v>
      </c>
      <c r="B2835">
        <v>3366</v>
      </c>
      <c r="C2835">
        <v>5.7104822014906111E-2</v>
      </c>
      <c r="D2835" s="58" t="s">
        <v>52</v>
      </c>
      <c r="E2835">
        <v>-99</v>
      </c>
      <c r="F2835" t="s">
        <v>61</v>
      </c>
      <c r="G2835" t="s">
        <v>845</v>
      </c>
      <c r="H2835" t="s">
        <v>48</v>
      </c>
    </row>
    <row r="2836" spans="1:8" x14ac:dyDescent="0.25">
      <c r="A2836" s="61">
        <v>95860</v>
      </c>
      <c r="B2836">
        <v>3040</v>
      </c>
      <c r="C2836">
        <v>0.59057653937011767</v>
      </c>
      <c r="D2836" s="58" t="s">
        <v>52</v>
      </c>
      <c r="E2836">
        <v>-99</v>
      </c>
      <c r="F2836" t="s">
        <v>61</v>
      </c>
      <c r="G2836" t="s">
        <v>845</v>
      </c>
      <c r="H2836" t="s">
        <v>48</v>
      </c>
    </row>
    <row r="2837" spans="1:8" x14ac:dyDescent="0.25">
      <c r="A2837" s="61">
        <v>95861</v>
      </c>
      <c r="B2837">
        <v>529</v>
      </c>
      <c r="C2837">
        <v>9.1928755459912566</v>
      </c>
      <c r="D2837" s="58" t="s">
        <v>52</v>
      </c>
      <c r="E2837">
        <v>-99</v>
      </c>
      <c r="F2837" t="s">
        <v>61</v>
      </c>
      <c r="G2837" t="s">
        <v>845</v>
      </c>
      <c r="H2837" t="s">
        <v>48</v>
      </c>
    </row>
    <row r="2838" spans="1:8" x14ac:dyDescent="0.25">
      <c r="A2838" s="61">
        <v>95861</v>
      </c>
      <c r="B2838">
        <v>3360</v>
      </c>
      <c r="C2838">
        <v>5.3786729688022998E-2</v>
      </c>
      <c r="D2838" s="58" t="s">
        <v>52</v>
      </c>
      <c r="E2838">
        <v>-99</v>
      </c>
      <c r="F2838" t="s">
        <v>61</v>
      </c>
      <c r="G2838" t="s">
        <v>845</v>
      </c>
      <c r="H2838" t="s">
        <v>48</v>
      </c>
    </row>
    <row r="2839" spans="1:8" x14ac:dyDescent="0.25">
      <c r="A2839" s="61">
        <v>95861</v>
      </c>
      <c r="B2839">
        <v>282</v>
      </c>
      <c r="C2839">
        <v>1.3787148341695736</v>
      </c>
      <c r="D2839" s="58" t="s">
        <v>52</v>
      </c>
      <c r="E2839">
        <v>-99</v>
      </c>
      <c r="F2839" t="s">
        <v>61</v>
      </c>
      <c r="G2839" t="s">
        <v>845</v>
      </c>
      <c r="H2839" t="s">
        <v>48</v>
      </c>
    </row>
    <row r="2840" spans="1:8" x14ac:dyDescent="0.25">
      <c r="A2840" s="61">
        <v>95861</v>
      </c>
      <c r="B2840">
        <v>2999</v>
      </c>
      <c r="C2840">
        <v>1.0396683784370411</v>
      </c>
      <c r="D2840" s="58" t="s">
        <v>52</v>
      </c>
      <c r="E2840">
        <v>-99</v>
      </c>
      <c r="F2840" t="s">
        <v>61</v>
      </c>
      <c r="G2840" t="s">
        <v>845</v>
      </c>
      <c r="H2840" t="s">
        <v>48</v>
      </c>
    </row>
    <row r="2841" spans="1:8" x14ac:dyDescent="0.25">
      <c r="A2841" s="61">
        <v>95861</v>
      </c>
      <c r="B2841">
        <v>452</v>
      </c>
      <c r="C2841">
        <v>2.0946486824751176</v>
      </c>
      <c r="D2841" s="58" t="s">
        <v>52</v>
      </c>
      <c r="E2841">
        <v>-99</v>
      </c>
      <c r="F2841" t="s">
        <v>61</v>
      </c>
      <c r="G2841" t="s">
        <v>845</v>
      </c>
      <c r="H2841" t="s">
        <v>48</v>
      </c>
    </row>
    <row r="2842" spans="1:8" x14ac:dyDescent="0.25">
      <c r="A2842" s="61">
        <v>95861</v>
      </c>
      <c r="B2842">
        <v>3417</v>
      </c>
      <c r="C2842">
        <v>3.0531251140628207E-3</v>
      </c>
      <c r="D2842" s="58" t="s">
        <v>52</v>
      </c>
      <c r="E2842">
        <v>-99</v>
      </c>
      <c r="F2842" t="s">
        <v>61</v>
      </c>
      <c r="G2842" t="s">
        <v>845</v>
      </c>
      <c r="H2842" t="s">
        <v>48</v>
      </c>
    </row>
    <row r="2843" spans="1:8" x14ac:dyDescent="0.25">
      <c r="A2843" s="61">
        <v>95861</v>
      </c>
      <c r="B2843">
        <v>465</v>
      </c>
      <c r="C2843">
        <v>6.0759447739437977</v>
      </c>
      <c r="D2843" s="58" t="s">
        <v>52</v>
      </c>
      <c r="E2843">
        <v>-99</v>
      </c>
      <c r="F2843" t="s">
        <v>61</v>
      </c>
      <c r="G2843" t="s">
        <v>845</v>
      </c>
      <c r="H2843" t="s">
        <v>48</v>
      </c>
    </row>
    <row r="2844" spans="1:8" x14ac:dyDescent="0.25">
      <c r="A2844" s="61">
        <v>95861</v>
      </c>
      <c r="B2844">
        <v>531</v>
      </c>
      <c r="C2844">
        <v>3.8310155901376861</v>
      </c>
      <c r="D2844" s="58" t="s">
        <v>52</v>
      </c>
      <c r="E2844">
        <v>-99</v>
      </c>
      <c r="F2844" t="s">
        <v>61</v>
      </c>
      <c r="G2844" t="s">
        <v>845</v>
      </c>
      <c r="H2844" t="s">
        <v>48</v>
      </c>
    </row>
    <row r="2845" spans="1:8" x14ac:dyDescent="0.25">
      <c r="A2845" s="61">
        <v>95861</v>
      </c>
      <c r="B2845">
        <v>42</v>
      </c>
      <c r="C2845">
        <v>0.26994408721204516</v>
      </c>
      <c r="D2845" s="58" t="s">
        <v>52</v>
      </c>
      <c r="E2845">
        <v>-99</v>
      </c>
      <c r="F2845" t="s">
        <v>61</v>
      </c>
      <c r="G2845" t="s">
        <v>845</v>
      </c>
      <c r="H2845" t="s">
        <v>48</v>
      </c>
    </row>
    <row r="2846" spans="1:8" x14ac:dyDescent="0.25">
      <c r="A2846" s="61">
        <v>95861</v>
      </c>
      <c r="B2846">
        <v>1902</v>
      </c>
      <c r="C2846">
        <v>0.37340019940574659</v>
      </c>
      <c r="D2846" s="58" t="s">
        <v>52</v>
      </c>
      <c r="E2846">
        <v>-99</v>
      </c>
      <c r="F2846" t="s">
        <v>61</v>
      </c>
      <c r="G2846" t="s">
        <v>845</v>
      </c>
      <c r="H2846" t="s">
        <v>48</v>
      </c>
    </row>
    <row r="2847" spans="1:8" x14ac:dyDescent="0.25">
      <c r="A2847" s="61">
        <v>95861</v>
      </c>
      <c r="B2847">
        <v>678</v>
      </c>
      <c r="C2847">
        <v>1.7774654144375184</v>
      </c>
      <c r="D2847" s="58" t="s">
        <v>52</v>
      </c>
      <c r="E2847">
        <v>-99</v>
      </c>
      <c r="F2847" t="s">
        <v>61</v>
      </c>
      <c r="G2847" t="s">
        <v>845</v>
      </c>
      <c r="H2847" t="s">
        <v>48</v>
      </c>
    </row>
    <row r="2848" spans="1:8" x14ac:dyDescent="0.25">
      <c r="A2848" s="61">
        <v>95861</v>
      </c>
      <c r="B2848">
        <v>498</v>
      </c>
      <c r="C2848">
        <v>2.9427220072942872</v>
      </c>
      <c r="D2848" s="58" t="s">
        <v>52</v>
      </c>
      <c r="E2848">
        <v>-99</v>
      </c>
      <c r="F2848" t="s">
        <v>61</v>
      </c>
      <c r="G2848" t="s">
        <v>845</v>
      </c>
      <c r="H2848" t="s">
        <v>48</v>
      </c>
    </row>
    <row r="2849" spans="1:8" x14ac:dyDescent="0.25">
      <c r="A2849" s="61">
        <v>95861</v>
      </c>
      <c r="B2849">
        <v>3418</v>
      </c>
      <c r="C2849">
        <v>2.0162185176097296E-2</v>
      </c>
      <c r="D2849" s="58" t="s">
        <v>52</v>
      </c>
      <c r="E2849">
        <v>-99</v>
      </c>
      <c r="F2849" t="s">
        <v>61</v>
      </c>
      <c r="G2849" t="s">
        <v>845</v>
      </c>
      <c r="H2849" t="s">
        <v>48</v>
      </c>
    </row>
    <row r="2850" spans="1:8" x14ac:dyDescent="0.25">
      <c r="A2850" s="61">
        <v>95861</v>
      </c>
      <c r="B2850">
        <v>279</v>
      </c>
      <c r="C2850">
        <v>2.9528879155780485</v>
      </c>
      <c r="D2850" s="58" t="s">
        <v>52</v>
      </c>
      <c r="E2850">
        <v>-99</v>
      </c>
      <c r="F2850" t="s">
        <v>61</v>
      </c>
      <c r="G2850" t="s">
        <v>845</v>
      </c>
      <c r="H2850" t="s">
        <v>48</v>
      </c>
    </row>
    <row r="2851" spans="1:8" x14ac:dyDescent="0.25">
      <c r="A2851" s="61">
        <v>95861</v>
      </c>
      <c r="B2851">
        <v>3073</v>
      </c>
      <c r="C2851">
        <v>4.0443330451366805E-2</v>
      </c>
      <c r="D2851" s="58" t="s">
        <v>52</v>
      </c>
      <c r="E2851">
        <v>-99</v>
      </c>
      <c r="F2851" t="s">
        <v>61</v>
      </c>
      <c r="G2851" t="s">
        <v>845</v>
      </c>
      <c r="H2851" t="s">
        <v>48</v>
      </c>
    </row>
    <row r="2852" spans="1:8" x14ac:dyDescent="0.25">
      <c r="A2852" s="61">
        <v>95861</v>
      </c>
      <c r="B2852">
        <v>2085</v>
      </c>
      <c r="C2852">
        <v>6.7048229933043416E-4</v>
      </c>
      <c r="D2852" s="58" t="s">
        <v>52</v>
      </c>
      <c r="E2852">
        <v>-99</v>
      </c>
      <c r="F2852" t="s">
        <v>61</v>
      </c>
      <c r="G2852" t="s">
        <v>845</v>
      </c>
      <c r="H2852" t="s">
        <v>48</v>
      </c>
    </row>
    <row r="2853" spans="1:8" x14ac:dyDescent="0.25">
      <c r="A2853" s="61">
        <v>95861</v>
      </c>
      <c r="B2853">
        <v>466</v>
      </c>
      <c r="C2853">
        <v>0.91558404246964531</v>
      </c>
      <c r="D2853" s="58" t="s">
        <v>52</v>
      </c>
      <c r="E2853">
        <v>-99</v>
      </c>
      <c r="F2853" t="s">
        <v>61</v>
      </c>
      <c r="G2853" t="s">
        <v>845</v>
      </c>
      <c r="H2853" t="s">
        <v>48</v>
      </c>
    </row>
    <row r="2854" spans="1:8" x14ac:dyDescent="0.25">
      <c r="A2854" s="61">
        <v>95861</v>
      </c>
      <c r="B2854">
        <v>442</v>
      </c>
      <c r="C2854">
        <v>0.24254393956791215</v>
      </c>
      <c r="D2854" s="58" t="s">
        <v>52</v>
      </c>
      <c r="E2854">
        <v>-99</v>
      </c>
      <c r="F2854" t="s">
        <v>61</v>
      </c>
      <c r="G2854" t="s">
        <v>845</v>
      </c>
      <c r="H2854" t="s">
        <v>48</v>
      </c>
    </row>
    <row r="2855" spans="1:8" x14ac:dyDescent="0.25">
      <c r="A2855" s="61">
        <v>95861</v>
      </c>
      <c r="B2855">
        <v>540</v>
      </c>
      <c r="C2855">
        <v>4.6091903399707403E-2</v>
      </c>
      <c r="D2855" s="58" t="s">
        <v>52</v>
      </c>
      <c r="E2855">
        <v>-99</v>
      </c>
      <c r="F2855" t="s">
        <v>61</v>
      </c>
      <c r="G2855" t="s">
        <v>845</v>
      </c>
      <c r="H2855" t="s">
        <v>48</v>
      </c>
    </row>
    <row r="2856" spans="1:8" x14ac:dyDescent="0.25">
      <c r="A2856" s="61">
        <v>95861</v>
      </c>
      <c r="B2856">
        <v>3309</v>
      </c>
      <c r="C2856">
        <v>1.7128570868169078E-3</v>
      </c>
      <c r="D2856" s="58" t="s">
        <v>52</v>
      </c>
      <c r="E2856">
        <v>-99</v>
      </c>
      <c r="F2856" t="s">
        <v>61</v>
      </c>
      <c r="G2856" t="s">
        <v>845</v>
      </c>
      <c r="H2856" t="s">
        <v>48</v>
      </c>
    </row>
    <row r="2857" spans="1:8" x14ac:dyDescent="0.25">
      <c r="A2857" s="61">
        <v>95861</v>
      </c>
      <c r="B2857">
        <v>3419</v>
      </c>
      <c r="C2857">
        <v>5.6841047152130474E-3</v>
      </c>
      <c r="D2857" s="58" t="s">
        <v>52</v>
      </c>
      <c r="E2857">
        <v>-99</v>
      </c>
      <c r="F2857" t="s">
        <v>61</v>
      </c>
      <c r="G2857" t="s">
        <v>845</v>
      </c>
      <c r="H2857" t="s">
        <v>48</v>
      </c>
    </row>
    <row r="2858" spans="1:8" x14ac:dyDescent="0.25">
      <c r="A2858" s="61">
        <v>95861</v>
      </c>
      <c r="B2858">
        <v>770</v>
      </c>
      <c r="C2858">
        <v>0.18651102218926841</v>
      </c>
      <c r="D2858" s="58" t="s">
        <v>52</v>
      </c>
      <c r="E2858">
        <v>-99</v>
      </c>
      <c r="F2858" t="s">
        <v>61</v>
      </c>
      <c r="G2858" t="s">
        <v>845</v>
      </c>
      <c r="H2858" t="s">
        <v>48</v>
      </c>
    </row>
    <row r="2859" spans="1:8" x14ac:dyDescent="0.25">
      <c r="A2859" s="61">
        <v>95861</v>
      </c>
      <c r="B2859">
        <v>285</v>
      </c>
      <c r="C2859">
        <v>0.10757694506933888</v>
      </c>
      <c r="D2859" s="58" t="s">
        <v>52</v>
      </c>
      <c r="E2859">
        <v>-99</v>
      </c>
      <c r="F2859" t="s">
        <v>61</v>
      </c>
      <c r="G2859" t="s">
        <v>845</v>
      </c>
      <c r="H2859" t="s">
        <v>48</v>
      </c>
    </row>
    <row r="2860" spans="1:8" x14ac:dyDescent="0.25">
      <c r="A2860" s="61">
        <v>95861</v>
      </c>
      <c r="B2860">
        <v>3420</v>
      </c>
      <c r="C2860">
        <v>9.9740314907528535E-2</v>
      </c>
      <c r="D2860" s="58" t="s">
        <v>52</v>
      </c>
      <c r="E2860">
        <v>-99</v>
      </c>
      <c r="F2860" t="s">
        <v>61</v>
      </c>
      <c r="G2860" t="s">
        <v>845</v>
      </c>
      <c r="H2860" t="s">
        <v>48</v>
      </c>
    </row>
    <row r="2861" spans="1:8" x14ac:dyDescent="0.25">
      <c r="A2861" s="61">
        <v>95861</v>
      </c>
      <c r="B2861">
        <v>46</v>
      </c>
      <c r="C2861">
        <v>0.96911286825929532</v>
      </c>
      <c r="D2861" s="58" t="s">
        <v>52</v>
      </c>
      <c r="E2861">
        <v>-99</v>
      </c>
      <c r="F2861" t="s">
        <v>61</v>
      </c>
      <c r="G2861" t="s">
        <v>845</v>
      </c>
      <c r="H2861" t="s">
        <v>48</v>
      </c>
    </row>
    <row r="2862" spans="1:8" x14ac:dyDescent="0.25">
      <c r="A2862" s="61">
        <v>95861</v>
      </c>
      <c r="B2862">
        <v>3007</v>
      </c>
      <c r="C2862">
        <v>4.9234670769577625E-2</v>
      </c>
      <c r="D2862" s="58" t="s">
        <v>52</v>
      </c>
      <c r="E2862">
        <v>-99</v>
      </c>
      <c r="F2862" t="s">
        <v>61</v>
      </c>
      <c r="G2862" t="s">
        <v>845</v>
      </c>
      <c r="H2862" t="s">
        <v>48</v>
      </c>
    </row>
    <row r="2863" spans="1:8" x14ac:dyDescent="0.25">
      <c r="A2863" s="61">
        <v>95861</v>
      </c>
      <c r="B2863">
        <v>283</v>
      </c>
      <c r="C2863">
        <v>2.8825590574502935</v>
      </c>
      <c r="D2863" s="58" t="s">
        <v>52</v>
      </c>
      <c r="E2863">
        <v>-99</v>
      </c>
      <c r="F2863" t="s">
        <v>61</v>
      </c>
      <c r="G2863" t="s">
        <v>845</v>
      </c>
      <c r="H2863" t="s">
        <v>48</v>
      </c>
    </row>
    <row r="2864" spans="1:8" x14ac:dyDescent="0.25">
      <c r="A2864" s="61">
        <v>95861</v>
      </c>
      <c r="B2864">
        <v>2120</v>
      </c>
      <c r="C2864">
        <v>0.63364145229093505</v>
      </c>
      <c r="D2864" s="58" t="s">
        <v>52</v>
      </c>
      <c r="E2864">
        <v>-99</v>
      </c>
      <c r="F2864" t="s">
        <v>61</v>
      </c>
      <c r="G2864" t="s">
        <v>845</v>
      </c>
      <c r="H2864" t="s">
        <v>48</v>
      </c>
    </row>
    <row r="2865" spans="1:8" x14ac:dyDescent="0.25">
      <c r="A2865" s="61">
        <v>95861</v>
      </c>
      <c r="B2865">
        <v>3421</v>
      </c>
      <c r="C2865">
        <v>4.7285470545819178E-2</v>
      </c>
      <c r="D2865" s="58" t="s">
        <v>52</v>
      </c>
      <c r="E2865">
        <v>-99</v>
      </c>
      <c r="F2865" t="s">
        <v>61</v>
      </c>
      <c r="G2865" t="s">
        <v>845</v>
      </c>
      <c r="H2865" t="s">
        <v>48</v>
      </c>
    </row>
    <row r="2866" spans="1:8" x14ac:dyDescent="0.25">
      <c r="A2866" s="61">
        <v>95861</v>
      </c>
      <c r="B2866">
        <v>3422</v>
      </c>
      <c r="C2866">
        <v>9.6647475132322601E-3</v>
      </c>
      <c r="D2866" s="58" t="s">
        <v>52</v>
      </c>
      <c r="E2866">
        <v>-99</v>
      </c>
      <c r="F2866" t="s">
        <v>61</v>
      </c>
      <c r="G2866" t="s">
        <v>845</v>
      </c>
      <c r="H2866" t="s">
        <v>48</v>
      </c>
    </row>
    <row r="2867" spans="1:8" x14ac:dyDescent="0.25">
      <c r="A2867" s="61">
        <v>95861</v>
      </c>
      <c r="B2867">
        <v>839</v>
      </c>
      <c r="C2867">
        <v>0.96921068923557563</v>
      </c>
      <c r="D2867" s="58" t="s">
        <v>52</v>
      </c>
      <c r="E2867">
        <v>-99</v>
      </c>
      <c r="F2867" t="s">
        <v>61</v>
      </c>
      <c r="G2867" t="s">
        <v>845</v>
      </c>
      <c r="H2867" t="s">
        <v>48</v>
      </c>
    </row>
    <row r="2868" spans="1:8" x14ac:dyDescent="0.25">
      <c r="A2868" s="61">
        <v>95861</v>
      </c>
      <c r="B2868">
        <v>281</v>
      </c>
      <c r="C2868">
        <v>1.2904018056420008</v>
      </c>
      <c r="D2868" s="58" t="s">
        <v>52</v>
      </c>
      <c r="E2868">
        <v>-99</v>
      </c>
      <c r="F2868" t="s">
        <v>61</v>
      </c>
      <c r="G2868" t="s">
        <v>845</v>
      </c>
      <c r="H2868" t="s">
        <v>48</v>
      </c>
    </row>
    <row r="2869" spans="1:8" x14ac:dyDescent="0.25">
      <c r="A2869" s="61">
        <v>95861</v>
      </c>
      <c r="B2869">
        <v>2941</v>
      </c>
      <c r="C2869">
        <v>0.19450989333873159</v>
      </c>
      <c r="D2869" s="58" t="s">
        <v>52</v>
      </c>
      <c r="E2869">
        <v>-99</v>
      </c>
      <c r="F2869" t="s">
        <v>61</v>
      </c>
      <c r="G2869" t="s">
        <v>845</v>
      </c>
      <c r="H2869" t="s">
        <v>48</v>
      </c>
    </row>
    <row r="2870" spans="1:8" x14ac:dyDescent="0.25">
      <c r="A2870" s="61">
        <v>95861</v>
      </c>
      <c r="B2870">
        <v>2264</v>
      </c>
      <c r="C2870">
        <v>8.4775813669515383E-3</v>
      </c>
      <c r="D2870" s="58" t="s">
        <v>52</v>
      </c>
      <c r="E2870">
        <v>-99</v>
      </c>
      <c r="F2870" t="s">
        <v>61</v>
      </c>
      <c r="G2870" t="s">
        <v>845</v>
      </c>
      <c r="H2870" t="s">
        <v>48</v>
      </c>
    </row>
    <row r="2871" spans="1:8" x14ac:dyDescent="0.25">
      <c r="A2871" s="61">
        <v>95861</v>
      </c>
      <c r="B2871">
        <v>3403</v>
      </c>
      <c r="C2871">
        <v>0.27496049858966765</v>
      </c>
      <c r="D2871" s="58" t="s">
        <v>52</v>
      </c>
      <c r="E2871">
        <v>-99</v>
      </c>
      <c r="F2871" t="s">
        <v>61</v>
      </c>
      <c r="G2871" t="s">
        <v>845</v>
      </c>
      <c r="H2871" t="s">
        <v>48</v>
      </c>
    </row>
    <row r="2872" spans="1:8" x14ac:dyDescent="0.25">
      <c r="A2872" s="61">
        <v>95861</v>
      </c>
      <c r="B2872">
        <v>280</v>
      </c>
      <c r="C2872">
        <v>8.591482217902179</v>
      </c>
      <c r="D2872" s="58" t="s">
        <v>52</v>
      </c>
      <c r="E2872">
        <v>-99</v>
      </c>
      <c r="F2872" t="s">
        <v>61</v>
      </c>
      <c r="G2872" t="s">
        <v>845</v>
      </c>
      <c r="H2872" t="s">
        <v>48</v>
      </c>
    </row>
    <row r="2873" spans="1:8" x14ac:dyDescent="0.25">
      <c r="A2873" s="61">
        <v>95861</v>
      </c>
      <c r="B2873">
        <v>614</v>
      </c>
      <c r="C2873">
        <v>0.22788115794847344</v>
      </c>
      <c r="D2873" s="58" t="s">
        <v>52</v>
      </c>
      <c r="E2873">
        <v>-99</v>
      </c>
      <c r="F2873" t="s">
        <v>61</v>
      </c>
      <c r="G2873" t="s">
        <v>845</v>
      </c>
      <c r="H2873" t="s">
        <v>48</v>
      </c>
    </row>
    <row r="2874" spans="1:8" x14ac:dyDescent="0.25">
      <c r="A2874" s="61">
        <v>95861</v>
      </c>
      <c r="B2874">
        <v>421</v>
      </c>
      <c r="C2874">
        <v>6.0110582954323987E-3</v>
      </c>
      <c r="D2874" s="58" t="s">
        <v>52</v>
      </c>
      <c r="E2874">
        <v>-99</v>
      </c>
      <c r="F2874" t="s">
        <v>61</v>
      </c>
      <c r="G2874" t="s">
        <v>845</v>
      </c>
      <c r="H2874" t="s">
        <v>48</v>
      </c>
    </row>
    <row r="2875" spans="1:8" x14ac:dyDescent="0.25">
      <c r="A2875" s="61">
        <v>95861</v>
      </c>
      <c r="B2875">
        <v>3423</v>
      </c>
      <c r="C2875">
        <v>1.4933969624865873E-3</v>
      </c>
      <c r="D2875" s="58" t="s">
        <v>52</v>
      </c>
      <c r="E2875">
        <v>-99</v>
      </c>
      <c r="F2875" t="s">
        <v>61</v>
      </c>
      <c r="G2875" t="s">
        <v>845</v>
      </c>
      <c r="H2875" t="s">
        <v>48</v>
      </c>
    </row>
    <row r="2876" spans="1:8" x14ac:dyDescent="0.25">
      <c r="A2876" s="61">
        <v>95861</v>
      </c>
      <c r="B2876">
        <v>48</v>
      </c>
      <c r="C2876">
        <v>9.8189488196912839E-2</v>
      </c>
      <c r="D2876" s="58" t="s">
        <v>52</v>
      </c>
      <c r="E2876">
        <v>-99</v>
      </c>
      <c r="F2876" t="s">
        <v>61</v>
      </c>
      <c r="G2876" t="s">
        <v>845</v>
      </c>
      <c r="H2876" t="s">
        <v>48</v>
      </c>
    </row>
    <row r="2877" spans="1:8" x14ac:dyDescent="0.25">
      <c r="A2877" s="61">
        <v>95861</v>
      </c>
      <c r="B2877">
        <v>3009</v>
      </c>
      <c r="C2877">
        <v>0.22117999144727726</v>
      </c>
      <c r="D2877" s="58" t="s">
        <v>52</v>
      </c>
      <c r="E2877">
        <v>-99</v>
      </c>
      <c r="F2877" t="s">
        <v>61</v>
      </c>
      <c r="G2877" t="s">
        <v>845</v>
      </c>
      <c r="H2877" t="s">
        <v>48</v>
      </c>
    </row>
    <row r="2878" spans="1:8" x14ac:dyDescent="0.25">
      <c r="A2878" s="61">
        <v>95861</v>
      </c>
      <c r="B2878">
        <v>3008</v>
      </c>
      <c r="C2878">
        <v>1.1901288220730765E-2</v>
      </c>
      <c r="D2878" s="58" t="s">
        <v>52</v>
      </c>
      <c r="E2878">
        <v>-99</v>
      </c>
      <c r="F2878" t="s">
        <v>61</v>
      </c>
      <c r="G2878" t="s">
        <v>845</v>
      </c>
      <c r="H2878" t="s">
        <v>48</v>
      </c>
    </row>
    <row r="2879" spans="1:8" x14ac:dyDescent="0.25">
      <c r="A2879" s="61">
        <v>95861</v>
      </c>
      <c r="B2879">
        <v>2640</v>
      </c>
      <c r="C2879">
        <v>1.4581436835685135</v>
      </c>
      <c r="D2879" s="58" t="s">
        <v>52</v>
      </c>
      <c r="E2879">
        <v>-99</v>
      </c>
      <c r="F2879" t="s">
        <v>61</v>
      </c>
      <c r="G2879" t="s">
        <v>845</v>
      </c>
      <c r="H2879" t="s">
        <v>48</v>
      </c>
    </row>
    <row r="2880" spans="1:8" x14ac:dyDescent="0.25">
      <c r="A2880" s="61">
        <v>95861</v>
      </c>
      <c r="B2880">
        <v>511</v>
      </c>
      <c r="C2880">
        <v>0.65643017228851652</v>
      </c>
      <c r="D2880" s="58" t="s">
        <v>52</v>
      </c>
      <c r="E2880">
        <v>-99</v>
      </c>
      <c r="F2880" t="s">
        <v>61</v>
      </c>
      <c r="G2880" t="s">
        <v>845</v>
      </c>
      <c r="H2880" t="s">
        <v>48</v>
      </c>
    </row>
    <row r="2881" spans="1:8" x14ac:dyDescent="0.25">
      <c r="A2881" s="61">
        <v>95861</v>
      </c>
      <c r="B2881">
        <v>3371</v>
      </c>
      <c r="C2881">
        <v>0.9392627410748231</v>
      </c>
      <c r="D2881" s="58" t="s">
        <v>52</v>
      </c>
      <c r="E2881">
        <v>-99</v>
      </c>
      <c r="F2881" t="s">
        <v>61</v>
      </c>
      <c r="G2881" t="s">
        <v>845</v>
      </c>
      <c r="H2881" t="s">
        <v>48</v>
      </c>
    </row>
    <row r="2882" spans="1:8" x14ac:dyDescent="0.25">
      <c r="A2882" s="61">
        <v>95861</v>
      </c>
      <c r="B2882">
        <v>3424</v>
      </c>
      <c r="C2882">
        <v>4.6968623990209096E-2</v>
      </c>
      <c r="D2882" s="58" t="s">
        <v>52</v>
      </c>
      <c r="E2882">
        <v>-99</v>
      </c>
      <c r="F2882" t="s">
        <v>61</v>
      </c>
      <c r="G2882" t="s">
        <v>845</v>
      </c>
      <c r="H2882" t="s">
        <v>48</v>
      </c>
    </row>
    <row r="2883" spans="1:8" x14ac:dyDescent="0.25">
      <c r="A2883" s="61">
        <v>95861</v>
      </c>
      <c r="B2883">
        <v>3425</v>
      </c>
      <c r="C2883">
        <v>2.9955489691366244E-2</v>
      </c>
      <c r="D2883" s="58" t="s">
        <v>52</v>
      </c>
      <c r="E2883">
        <v>-99</v>
      </c>
      <c r="F2883" t="s">
        <v>61</v>
      </c>
      <c r="G2883" t="s">
        <v>845</v>
      </c>
      <c r="H2883" t="s">
        <v>48</v>
      </c>
    </row>
    <row r="2884" spans="1:8" x14ac:dyDescent="0.25">
      <c r="A2884" s="61">
        <v>95861</v>
      </c>
      <c r="B2884">
        <v>2562</v>
      </c>
      <c r="C2884">
        <v>1.1227373943960599</v>
      </c>
      <c r="D2884" s="58" t="s">
        <v>52</v>
      </c>
      <c r="E2884">
        <v>-99</v>
      </c>
      <c r="F2884" t="s">
        <v>61</v>
      </c>
      <c r="G2884" t="s">
        <v>845</v>
      </c>
      <c r="H2884" t="s">
        <v>48</v>
      </c>
    </row>
    <row r="2885" spans="1:8" x14ac:dyDescent="0.25">
      <c r="A2885" s="61">
        <v>95861</v>
      </c>
      <c r="B2885">
        <v>2133</v>
      </c>
      <c r="C2885">
        <v>7.3873085182740189E-2</v>
      </c>
      <c r="D2885" s="58" t="s">
        <v>52</v>
      </c>
      <c r="E2885">
        <v>-99</v>
      </c>
      <c r="F2885" t="s">
        <v>61</v>
      </c>
      <c r="G2885" t="s">
        <v>845</v>
      </c>
      <c r="H2885" t="s">
        <v>48</v>
      </c>
    </row>
    <row r="2886" spans="1:8" x14ac:dyDescent="0.25">
      <c r="A2886" s="61">
        <v>95861</v>
      </c>
      <c r="B2886">
        <v>3426</v>
      </c>
      <c r="C2886">
        <v>4.2544357968574437E-3</v>
      </c>
      <c r="D2886" s="58" t="s">
        <v>52</v>
      </c>
      <c r="E2886">
        <v>-99</v>
      </c>
      <c r="F2886" t="s">
        <v>61</v>
      </c>
      <c r="G2886" t="s">
        <v>845</v>
      </c>
      <c r="H2886" t="s">
        <v>48</v>
      </c>
    </row>
    <row r="2887" spans="1:8" x14ac:dyDescent="0.25">
      <c r="A2887" s="61">
        <v>95861</v>
      </c>
      <c r="B2887">
        <v>1903</v>
      </c>
      <c r="C2887">
        <v>0.86089168881065359</v>
      </c>
      <c r="D2887" s="58" t="s">
        <v>52</v>
      </c>
      <c r="E2887">
        <v>-99</v>
      </c>
      <c r="F2887" t="s">
        <v>61</v>
      </c>
      <c r="G2887" t="s">
        <v>845</v>
      </c>
      <c r="H2887" t="s">
        <v>48</v>
      </c>
    </row>
    <row r="2888" spans="1:8" x14ac:dyDescent="0.25">
      <c r="A2888" s="61">
        <v>95861</v>
      </c>
      <c r="B2888">
        <v>536</v>
      </c>
      <c r="C2888">
        <v>0.34206137206347997</v>
      </c>
      <c r="D2888" s="58" t="s">
        <v>52</v>
      </c>
      <c r="E2888">
        <v>-99</v>
      </c>
      <c r="F2888" t="s">
        <v>61</v>
      </c>
      <c r="G2888" t="s">
        <v>845</v>
      </c>
      <c r="H2888" t="s">
        <v>48</v>
      </c>
    </row>
    <row r="2889" spans="1:8" x14ac:dyDescent="0.25">
      <c r="A2889" s="61">
        <v>95861</v>
      </c>
      <c r="B2889">
        <v>3427</v>
      </c>
      <c r="C2889">
        <v>5.6971145589615434E-3</v>
      </c>
      <c r="D2889" s="58" t="s">
        <v>52</v>
      </c>
      <c r="E2889">
        <v>-99</v>
      </c>
      <c r="F2889" t="s">
        <v>61</v>
      </c>
      <c r="G2889" t="s">
        <v>845</v>
      </c>
      <c r="H2889" t="s">
        <v>48</v>
      </c>
    </row>
    <row r="2890" spans="1:8" x14ac:dyDescent="0.25">
      <c r="A2890" s="61">
        <v>95861</v>
      </c>
      <c r="B2890">
        <v>2160</v>
      </c>
      <c r="C2890">
        <v>1.7516967880735943</v>
      </c>
      <c r="D2890" s="58" t="s">
        <v>52</v>
      </c>
      <c r="E2890">
        <v>-99</v>
      </c>
      <c r="F2890" t="s">
        <v>61</v>
      </c>
      <c r="G2890" t="s">
        <v>845</v>
      </c>
      <c r="H2890" t="s">
        <v>48</v>
      </c>
    </row>
    <row r="2891" spans="1:8" x14ac:dyDescent="0.25">
      <c r="A2891" s="61">
        <v>95861</v>
      </c>
      <c r="B2891">
        <v>3175</v>
      </c>
      <c r="C2891">
        <v>2.3826615562053985E-3</v>
      </c>
      <c r="D2891" s="58" t="s">
        <v>52</v>
      </c>
      <c r="E2891">
        <v>-99</v>
      </c>
      <c r="F2891" t="s">
        <v>61</v>
      </c>
      <c r="G2891" t="s">
        <v>845</v>
      </c>
      <c r="H2891" t="s">
        <v>48</v>
      </c>
    </row>
    <row r="2892" spans="1:8" x14ac:dyDescent="0.25">
      <c r="A2892" s="61">
        <v>95861</v>
      </c>
      <c r="B2892">
        <v>3428</v>
      </c>
      <c r="C2892">
        <v>2.4201170658495467E-4</v>
      </c>
      <c r="D2892" s="58" t="s">
        <v>52</v>
      </c>
      <c r="E2892">
        <v>-99</v>
      </c>
      <c r="F2892" t="s">
        <v>61</v>
      </c>
      <c r="G2892" t="s">
        <v>845</v>
      </c>
      <c r="H2892" t="s">
        <v>48</v>
      </c>
    </row>
    <row r="2893" spans="1:8" x14ac:dyDescent="0.25">
      <c r="A2893" s="61">
        <v>95861</v>
      </c>
      <c r="B2893">
        <v>3404</v>
      </c>
      <c r="C2893">
        <v>1.5557276910852462</v>
      </c>
      <c r="D2893" s="58" t="s">
        <v>52</v>
      </c>
      <c r="E2893">
        <v>-99</v>
      </c>
      <c r="F2893" t="s">
        <v>61</v>
      </c>
      <c r="G2893" t="s">
        <v>845</v>
      </c>
      <c r="H2893" t="s">
        <v>48</v>
      </c>
    </row>
    <row r="2894" spans="1:8" x14ac:dyDescent="0.25">
      <c r="A2894" s="61">
        <v>95861</v>
      </c>
      <c r="B2894">
        <v>302</v>
      </c>
      <c r="C2894">
        <v>1.5007226926560882</v>
      </c>
      <c r="D2894" s="58" t="s">
        <v>52</v>
      </c>
      <c r="E2894">
        <v>-99</v>
      </c>
      <c r="F2894" t="s">
        <v>61</v>
      </c>
      <c r="G2894" t="s">
        <v>845</v>
      </c>
      <c r="H2894" t="s">
        <v>48</v>
      </c>
    </row>
    <row r="2895" spans="1:8" x14ac:dyDescent="0.25">
      <c r="A2895" s="61">
        <v>95861</v>
      </c>
      <c r="B2895">
        <v>2238</v>
      </c>
      <c r="C2895">
        <v>9.3371826623250651E-2</v>
      </c>
      <c r="D2895" s="58" t="s">
        <v>52</v>
      </c>
      <c r="E2895">
        <v>-99</v>
      </c>
      <c r="F2895" t="s">
        <v>61</v>
      </c>
      <c r="G2895" t="s">
        <v>845</v>
      </c>
      <c r="H2895" t="s">
        <v>48</v>
      </c>
    </row>
    <row r="2896" spans="1:8" x14ac:dyDescent="0.25">
      <c r="A2896" s="61">
        <v>95861</v>
      </c>
      <c r="B2896">
        <v>3429</v>
      </c>
      <c r="C2896">
        <v>0.44490687208936497</v>
      </c>
      <c r="D2896" s="58" t="s">
        <v>52</v>
      </c>
      <c r="E2896">
        <v>-99</v>
      </c>
      <c r="F2896" t="s">
        <v>61</v>
      </c>
      <c r="G2896" t="s">
        <v>845</v>
      </c>
      <c r="H2896" t="s">
        <v>48</v>
      </c>
    </row>
    <row r="2897" spans="1:8" x14ac:dyDescent="0.25">
      <c r="A2897" s="61">
        <v>95861</v>
      </c>
      <c r="B2897">
        <v>3430</v>
      </c>
      <c r="C2897">
        <v>6.6771075828490678E-2</v>
      </c>
      <c r="D2897" s="58" t="s">
        <v>52</v>
      </c>
      <c r="E2897">
        <v>-99</v>
      </c>
      <c r="F2897" t="s">
        <v>61</v>
      </c>
      <c r="G2897" t="s">
        <v>845</v>
      </c>
      <c r="H2897" t="s">
        <v>48</v>
      </c>
    </row>
    <row r="2898" spans="1:8" x14ac:dyDescent="0.25">
      <c r="A2898" s="61">
        <v>95861</v>
      </c>
      <c r="B2898">
        <v>2641</v>
      </c>
      <c r="C2898">
        <v>1.1286977784980663</v>
      </c>
      <c r="D2898" s="58" t="s">
        <v>52</v>
      </c>
      <c r="E2898">
        <v>-99</v>
      </c>
      <c r="F2898" t="s">
        <v>61</v>
      </c>
      <c r="G2898" t="s">
        <v>845</v>
      </c>
      <c r="H2898" t="s">
        <v>48</v>
      </c>
    </row>
    <row r="2899" spans="1:8" x14ac:dyDescent="0.25">
      <c r="A2899" s="61">
        <v>95861</v>
      </c>
      <c r="B2899">
        <v>3431</v>
      </c>
      <c r="C2899">
        <v>2.4740805715549385E-2</v>
      </c>
      <c r="D2899" s="58" t="s">
        <v>52</v>
      </c>
      <c r="E2899">
        <v>-99</v>
      </c>
      <c r="F2899" t="s">
        <v>61</v>
      </c>
      <c r="G2899" t="s">
        <v>845</v>
      </c>
      <c r="H2899" t="s">
        <v>48</v>
      </c>
    </row>
    <row r="2900" spans="1:8" x14ac:dyDescent="0.25">
      <c r="A2900" s="61">
        <v>95861</v>
      </c>
      <c r="B2900">
        <v>3432</v>
      </c>
      <c r="C2900">
        <v>4.1259602489757206E-2</v>
      </c>
      <c r="D2900" s="58" t="s">
        <v>52</v>
      </c>
      <c r="E2900">
        <v>-99</v>
      </c>
      <c r="F2900" t="s">
        <v>61</v>
      </c>
      <c r="G2900" t="s">
        <v>845</v>
      </c>
      <c r="H2900" t="s">
        <v>48</v>
      </c>
    </row>
    <row r="2901" spans="1:8" x14ac:dyDescent="0.25">
      <c r="A2901" s="61">
        <v>95861</v>
      </c>
      <c r="B2901">
        <v>3433</v>
      </c>
      <c r="C2901">
        <v>1.1731357014009245</v>
      </c>
      <c r="D2901" s="58" t="s">
        <v>52</v>
      </c>
      <c r="E2901">
        <v>-99</v>
      </c>
      <c r="F2901" t="s">
        <v>61</v>
      </c>
      <c r="G2901" t="s">
        <v>845</v>
      </c>
      <c r="H2901" t="s">
        <v>48</v>
      </c>
    </row>
    <row r="2902" spans="1:8" x14ac:dyDescent="0.25">
      <c r="A2902" s="61">
        <v>95861</v>
      </c>
      <c r="B2902">
        <v>3020</v>
      </c>
      <c r="C2902">
        <v>0.39593189960958158</v>
      </c>
      <c r="D2902" s="58" t="s">
        <v>52</v>
      </c>
      <c r="E2902">
        <v>-99</v>
      </c>
      <c r="F2902" t="s">
        <v>61</v>
      </c>
      <c r="G2902" t="s">
        <v>845</v>
      </c>
      <c r="H2902" t="s">
        <v>48</v>
      </c>
    </row>
    <row r="2903" spans="1:8" x14ac:dyDescent="0.25">
      <c r="A2903" s="61">
        <v>95861</v>
      </c>
      <c r="B2903">
        <v>2144</v>
      </c>
      <c r="C2903">
        <v>1.4826993322557034</v>
      </c>
      <c r="D2903" s="58" t="s">
        <v>52</v>
      </c>
      <c r="E2903">
        <v>-99</v>
      </c>
      <c r="F2903" t="s">
        <v>61</v>
      </c>
      <c r="G2903" t="s">
        <v>845</v>
      </c>
      <c r="H2903" t="s">
        <v>48</v>
      </c>
    </row>
    <row r="2904" spans="1:8" x14ac:dyDescent="0.25">
      <c r="A2904" s="61">
        <v>95861</v>
      </c>
      <c r="B2904">
        <v>2955</v>
      </c>
      <c r="C2904">
        <v>0.10981278128278359</v>
      </c>
      <c r="D2904" s="58" t="s">
        <v>52</v>
      </c>
      <c r="E2904">
        <v>-99</v>
      </c>
      <c r="F2904" t="s">
        <v>61</v>
      </c>
      <c r="G2904" t="s">
        <v>845</v>
      </c>
      <c r="H2904" t="s">
        <v>48</v>
      </c>
    </row>
    <row r="2905" spans="1:8" x14ac:dyDescent="0.25">
      <c r="A2905" s="61">
        <v>95861</v>
      </c>
      <c r="B2905">
        <v>1825</v>
      </c>
      <c r="C2905">
        <v>2.9294561654809394E-2</v>
      </c>
      <c r="D2905" s="58" t="s">
        <v>52</v>
      </c>
      <c r="E2905">
        <v>-99</v>
      </c>
      <c r="F2905" t="s">
        <v>61</v>
      </c>
      <c r="G2905" t="s">
        <v>845</v>
      </c>
      <c r="H2905" t="s">
        <v>48</v>
      </c>
    </row>
    <row r="2906" spans="1:8" x14ac:dyDescent="0.25">
      <c r="A2906" s="61">
        <v>95861</v>
      </c>
      <c r="B2906">
        <v>3434</v>
      </c>
      <c r="C2906">
        <v>0.28473064431055367</v>
      </c>
      <c r="D2906" s="58" t="s">
        <v>52</v>
      </c>
      <c r="E2906">
        <v>-99</v>
      </c>
      <c r="F2906" t="s">
        <v>61</v>
      </c>
      <c r="G2906" t="s">
        <v>845</v>
      </c>
      <c r="H2906" t="s">
        <v>48</v>
      </c>
    </row>
    <row r="2907" spans="1:8" x14ac:dyDescent="0.25">
      <c r="A2907" s="61">
        <v>95861</v>
      </c>
      <c r="B2907">
        <v>1887</v>
      </c>
      <c r="C2907">
        <v>1.4696188546838283E-3</v>
      </c>
      <c r="D2907" s="58" t="s">
        <v>52</v>
      </c>
      <c r="E2907">
        <v>-99</v>
      </c>
      <c r="F2907" t="s">
        <v>61</v>
      </c>
      <c r="G2907" t="s">
        <v>845</v>
      </c>
      <c r="H2907" t="s">
        <v>48</v>
      </c>
    </row>
    <row r="2908" spans="1:8" x14ac:dyDescent="0.25">
      <c r="A2908" s="61">
        <v>95861</v>
      </c>
      <c r="B2908">
        <v>3435</v>
      </c>
      <c r="C2908">
        <v>5.9819015679448582E-3</v>
      </c>
      <c r="D2908" s="58" t="s">
        <v>52</v>
      </c>
      <c r="E2908">
        <v>-99</v>
      </c>
      <c r="F2908" t="s">
        <v>61</v>
      </c>
      <c r="G2908" t="s">
        <v>845</v>
      </c>
      <c r="H2908" t="s">
        <v>48</v>
      </c>
    </row>
    <row r="2909" spans="1:8" x14ac:dyDescent="0.25">
      <c r="A2909" s="61">
        <v>95861</v>
      </c>
      <c r="B2909">
        <v>3370</v>
      </c>
      <c r="C2909">
        <v>1.3009735291668667</v>
      </c>
      <c r="D2909" s="58" t="s">
        <v>52</v>
      </c>
      <c r="E2909">
        <v>-99</v>
      </c>
      <c r="F2909" t="s">
        <v>61</v>
      </c>
      <c r="G2909" t="s">
        <v>845</v>
      </c>
      <c r="H2909" t="s">
        <v>48</v>
      </c>
    </row>
    <row r="2910" spans="1:8" x14ac:dyDescent="0.25">
      <c r="A2910" s="61">
        <v>95861</v>
      </c>
      <c r="B2910">
        <v>717</v>
      </c>
      <c r="C2910">
        <v>0.77937215707672247</v>
      </c>
      <c r="D2910" s="58" t="s">
        <v>52</v>
      </c>
      <c r="E2910">
        <v>-99</v>
      </c>
      <c r="F2910" t="s">
        <v>61</v>
      </c>
      <c r="G2910" t="s">
        <v>845</v>
      </c>
      <c r="H2910" t="s">
        <v>48</v>
      </c>
    </row>
    <row r="2911" spans="1:8" x14ac:dyDescent="0.25">
      <c r="A2911" s="61">
        <v>95861</v>
      </c>
      <c r="B2911">
        <v>3436</v>
      </c>
      <c r="C2911">
        <v>9.1717965241682568E-3</v>
      </c>
      <c r="D2911" s="58" t="s">
        <v>52</v>
      </c>
      <c r="E2911">
        <v>-99</v>
      </c>
      <c r="F2911" t="s">
        <v>61</v>
      </c>
      <c r="G2911" t="s">
        <v>845</v>
      </c>
      <c r="H2911" t="s">
        <v>48</v>
      </c>
    </row>
    <row r="2912" spans="1:8" x14ac:dyDescent="0.25">
      <c r="A2912" s="61">
        <v>95861</v>
      </c>
      <c r="B2912">
        <v>3437</v>
      </c>
      <c r="C2912">
        <v>6.026084190994839E-2</v>
      </c>
      <c r="D2912" s="58" t="s">
        <v>52</v>
      </c>
      <c r="E2912">
        <v>-99</v>
      </c>
      <c r="F2912" t="s">
        <v>61</v>
      </c>
      <c r="G2912" t="s">
        <v>845</v>
      </c>
      <c r="H2912" t="s">
        <v>48</v>
      </c>
    </row>
    <row r="2913" spans="1:8" x14ac:dyDescent="0.25">
      <c r="A2913" s="61">
        <v>95861</v>
      </c>
      <c r="B2913">
        <v>2692</v>
      </c>
      <c r="C2913">
        <v>6.5867807649194953E-3</v>
      </c>
      <c r="D2913" s="58" t="s">
        <v>52</v>
      </c>
      <c r="E2913">
        <v>-99</v>
      </c>
      <c r="F2913" t="s">
        <v>61</v>
      </c>
      <c r="G2913" t="s">
        <v>845</v>
      </c>
      <c r="H2913" t="s">
        <v>48</v>
      </c>
    </row>
    <row r="2914" spans="1:8" x14ac:dyDescent="0.25">
      <c r="A2914" s="61">
        <v>95861</v>
      </c>
      <c r="B2914">
        <v>663</v>
      </c>
      <c r="C2914">
        <v>1.7368845239737436</v>
      </c>
      <c r="D2914" s="58" t="s">
        <v>52</v>
      </c>
      <c r="E2914">
        <v>-99</v>
      </c>
      <c r="F2914" t="s">
        <v>61</v>
      </c>
      <c r="G2914" t="s">
        <v>845</v>
      </c>
      <c r="H2914" t="s">
        <v>48</v>
      </c>
    </row>
    <row r="2915" spans="1:8" x14ac:dyDescent="0.25">
      <c r="A2915" s="61">
        <v>95861</v>
      </c>
      <c r="B2915">
        <v>3438</v>
      </c>
      <c r="C2915">
        <v>3.9159169398293947E-2</v>
      </c>
      <c r="D2915" s="58" t="s">
        <v>52</v>
      </c>
      <c r="E2915">
        <v>-99</v>
      </c>
      <c r="F2915" t="s">
        <v>61</v>
      </c>
      <c r="G2915" t="s">
        <v>845</v>
      </c>
      <c r="H2915" t="s">
        <v>48</v>
      </c>
    </row>
    <row r="2916" spans="1:8" x14ac:dyDescent="0.25">
      <c r="A2916" s="61">
        <v>95861</v>
      </c>
      <c r="B2916">
        <v>3439</v>
      </c>
      <c r="C2916">
        <v>3.2775604054771215E-2</v>
      </c>
      <c r="D2916" s="58" t="s">
        <v>52</v>
      </c>
      <c r="E2916">
        <v>-99</v>
      </c>
      <c r="F2916" t="s">
        <v>61</v>
      </c>
      <c r="G2916" t="s">
        <v>845</v>
      </c>
      <c r="H2916" t="s">
        <v>48</v>
      </c>
    </row>
    <row r="2917" spans="1:8" x14ac:dyDescent="0.25">
      <c r="A2917" s="61">
        <v>95861</v>
      </c>
      <c r="B2917">
        <v>1670</v>
      </c>
      <c r="C2917">
        <v>1.9186044931889765</v>
      </c>
      <c r="D2917" s="58" t="s">
        <v>52</v>
      </c>
      <c r="E2917">
        <v>-99</v>
      </c>
      <c r="F2917" t="s">
        <v>61</v>
      </c>
      <c r="G2917" t="s">
        <v>845</v>
      </c>
      <c r="H2917" t="s">
        <v>48</v>
      </c>
    </row>
    <row r="2918" spans="1:8" x14ac:dyDescent="0.25">
      <c r="A2918" s="61">
        <v>95861</v>
      </c>
      <c r="B2918">
        <v>2645</v>
      </c>
      <c r="C2918">
        <v>0.70692172778713647</v>
      </c>
      <c r="D2918" s="58" t="s">
        <v>52</v>
      </c>
      <c r="E2918">
        <v>-99</v>
      </c>
      <c r="F2918" t="s">
        <v>61</v>
      </c>
      <c r="G2918" t="s">
        <v>845</v>
      </c>
      <c r="H2918" t="s">
        <v>48</v>
      </c>
    </row>
    <row r="2919" spans="1:8" x14ac:dyDescent="0.25">
      <c r="A2919" s="61">
        <v>95861</v>
      </c>
      <c r="B2919">
        <v>3440</v>
      </c>
      <c r="C2919">
        <v>9.9122237917972002E-3</v>
      </c>
      <c r="D2919" s="58" t="s">
        <v>52</v>
      </c>
      <c r="E2919">
        <v>-99</v>
      </c>
      <c r="F2919" t="s">
        <v>61</v>
      </c>
      <c r="G2919" t="s">
        <v>845</v>
      </c>
      <c r="H2919" t="s">
        <v>48</v>
      </c>
    </row>
    <row r="2920" spans="1:8" x14ac:dyDescent="0.25">
      <c r="A2920" s="61">
        <v>95861</v>
      </c>
      <c r="B2920">
        <v>3441</v>
      </c>
      <c r="C2920">
        <v>6.4035387510319342E-2</v>
      </c>
      <c r="D2920" s="58" t="s">
        <v>52</v>
      </c>
      <c r="E2920">
        <v>-99</v>
      </c>
      <c r="F2920" t="s">
        <v>61</v>
      </c>
      <c r="G2920" t="s">
        <v>845</v>
      </c>
      <c r="H2920" t="s">
        <v>48</v>
      </c>
    </row>
    <row r="2921" spans="1:8" x14ac:dyDescent="0.25">
      <c r="A2921" s="61">
        <v>95861</v>
      </c>
      <c r="B2921">
        <v>2105</v>
      </c>
      <c r="C2921">
        <v>1.2232021685026266</v>
      </c>
      <c r="D2921" s="58" t="s">
        <v>52</v>
      </c>
      <c r="E2921">
        <v>-99</v>
      </c>
      <c r="F2921" t="s">
        <v>61</v>
      </c>
      <c r="G2921" t="s">
        <v>845</v>
      </c>
      <c r="H2921" t="s">
        <v>48</v>
      </c>
    </row>
    <row r="2922" spans="1:8" x14ac:dyDescent="0.25">
      <c r="A2922" s="61">
        <v>95861</v>
      </c>
      <c r="B2922">
        <v>387</v>
      </c>
      <c r="C2922">
        <v>6.8692936455101883E-2</v>
      </c>
      <c r="D2922" s="58" t="s">
        <v>52</v>
      </c>
      <c r="E2922">
        <v>-99</v>
      </c>
      <c r="F2922" t="s">
        <v>61</v>
      </c>
      <c r="G2922" t="s">
        <v>845</v>
      </c>
      <c r="H2922" t="s">
        <v>48</v>
      </c>
    </row>
    <row r="2923" spans="1:8" x14ac:dyDescent="0.25">
      <c r="A2923" s="61">
        <v>95861</v>
      </c>
      <c r="B2923">
        <v>3442</v>
      </c>
      <c r="C2923">
        <v>0.13522234904848632</v>
      </c>
      <c r="D2923" s="58" t="s">
        <v>52</v>
      </c>
      <c r="E2923">
        <v>-99</v>
      </c>
      <c r="F2923" t="s">
        <v>61</v>
      </c>
      <c r="G2923" t="s">
        <v>845</v>
      </c>
      <c r="H2923" t="s">
        <v>48</v>
      </c>
    </row>
    <row r="2924" spans="1:8" x14ac:dyDescent="0.25">
      <c r="A2924" s="61">
        <v>95861</v>
      </c>
      <c r="B2924">
        <v>541</v>
      </c>
      <c r="C2924">
        <v>0.46129724795834198</v>
      </c>
      <c r="D2924" s="58" t="s">
        <v>52</v>
      </c>
      <c r="E2924">
        <v>-99</v>
      </c>
      <c r="F2924" t="s">
        <v>61</v>
      </c>
      <c r="G2924" t="s">
        <v>845</v>
      </c>
      <c r="H2924" t="s">
        <v>48</v>
      </c>
    </row>
    <row r="2925" spans="1:8" x14ac:dyDescent="0.25">
      <c r="A2925" s="61">
        <v>95861</v>
      </c>
      <c r="B2925">
        <v>840</v>
      </c>
      <c r="C2925">
        <v>1.2828107383102836E-2</v>
      </c>
      <c r="D2925" s="58" t="s">
        <v>52</v>
      </c>
      <c r="E2925">
        <v>-99</v>
      </c>
      <c r="F2925" t="s">
        <v>61</v>
      </c>
      <c r="G2925" t="s">
        <v>845</v>
      </c>
      <c r="H2925" t="s">
        <v>48</v>
      </c>
    </row>
    <row r="2926" spans="1:8" x14ac:dyDescent="0.25">
      <c r="A2926" s="61">
        <v>95861</v>
      </c>
      <c r="B2926">
        <v>1901</v>
      </c>
      <c r="C2926">
        <v>0.2722458216730832</v>
      </c>
      <c r="D2926" s="58" t="s">
        <v>52</v>
      </c>
      <c r="E2926">
        <v>-99</v>
      </c>
      <c r="F2926" t="s">
        <v>61</v>
      </c>
      <c r="G2926" t="s">
        <v>845</v>
      </c>
      <c r="H2926" t="s">
        <v>48</v>
      </c>
    </row>
    <row r="2927" spans="1:8" x14ac:dyDescent="0.25">
      <c r="A2927" s="61">
        <v>95861</v>
      </c>
      <c r="B2927">
        <v>3030</v>
      </c>
      <c r="C2927">
        <v>6.0142295983428767E-2</v>
      </c>
      <c r="D2927" s="58" t="s">
        <v>52</v>
      </c>
      <c r="E2927">
        <v>-99</v>
      </c>
      <c r="F2927" t="s">
        <v>61</v>
      </c>
      <c r="G2927" t="s">
        <v>845</v>
      </c>
      <c r="H2927" t="s">
        <v>48</v>
      </c>
    </row>
    <row r="2928" spans="1:8" x14ac:dyDescent="0.25">
      <c r="A2928" s="61">
        <v>95861</v>
      </c>
      <c r="B2928">
        <v>992</v>
      </c>
      <c r="C2928">
        <v>8.7633366900416801E-2</v>
      </c>
      <c r="D2928" s="58" t="s">
        <v>52</v>
      </c>
      <c r="E2928">
        <v>-99</v>
      </c>
      <c r="F2928" t="s">
        <v>61</v>
      </c>
      <c r="G2928" t="s">
        <v>845</v>
      </c>
      <c r="H2928" t="s">
        <v>48</v>
      </c>
    </row>
    <row r="2929" spans="1:8" x14ac:dyDescent="0.25">
      <c r="A2929" s="61">
        <v>95861</v>
      </c>
      <c r="B2929">
        <v>698</v>
      </c>
      <c r="C2929">
        <v>0.29972556775845866</v>
      </c>
      <c r="D2929" s="58" t="s">
        <v>52</v>
      </c>
      <c r="E2929">
        <v>-99</v>
      </c>
      <c r="F2929" t="s">
        <v>61</v>
      </c>
      <c r="G2929" t="s">
        <v>845</v>
      </c>
      <c r="H2929" t="s">
        <v>48</v>
      </c>
    </row>
    <row r="2930" spans="1:8" x14ac:dyDescent="0.25">
      <c r="A2930" s="61">
        <v>95861</v>
      </c>
      <c r="B2930">
        <v>3443</v>
      </c>
      <c r="C2930">
        <v>1.0279483805070839E-2</v>
      </c>
      <c r="D2930" s="58" t="s">
        <v>52</v>
      </c>
      <c r="E2930">
        <v>-99</v>
      </c>
      <c r="F2930" t="s">
        <v>61</v>
      </c>
      <c r="G2930" t="s">
        <v>845</v>
      </c>
      <c r="H2930" t="s">
        <v>48</v>
      </c>
    </row>
    <row r="2931" spans="1:8" x14ac:dyDescent="0.25">
      <c r="A2931" s="61">
        <v>95861</v>
      </c>
      <c r="B2931">
        <v>301</v>
      </c>
      <c r="C2931">
        <v>0.29706401621046485</v>
      </c>
      <c r="D2931" s="58" t="s">
        <v>52</v>
      </c>
      <c r="E2931">
        <v>-99</v>
      </c>
      <c r="F2931" t="s">
        <v>61</v>
      </c>
      <c r="G2931" t="s">
        <v>845</v>
      </c>
      <c r="H2931" t="s">
        <v>48</v>
      </c>
    </row>
    <row r="2932" spans="1:8" x14ac:dyDescent="0.25">
      <c r="A2932" s="61">
        <v>95861</v>
      </c>
      <c r="B2932">
        <v>507</v>
      </c>
      <c r="C2932">
        <v>0.39919864442269887</v>
      </c>
      <c r="D2932" s="58" t="s">
        <v>52</v>
      </c>
      <c r="E2932">
        <v>-99</v>
      </c>
      <c r="F2932" t="s">
        <v>61</v>
      </c>
      <c r="G2932" t="s">
        <v>845</v>
      </c>
      <c r="H2932" t="s">
        <v>48</v>
      </c>
    </row>
    <row r="2933" spans="1:8" x14ac:dyDescent="0.25">
      <c r="A2933" s="61">
        <v>95861</v>
      </c>
      <c r="B2933">
        <v>3359</v>
      </c>
      <c r="C2933">
        <v>8.3507994894175541E-3</v>
      </c>
      <c r="D2933" s="58" t="s">
        <v>52</v>
      </c>
      <c r="E2933">
        <v>-99</v>
      </c>
      <c r="F2933" t="s">
        <v>61</v>
      </c>
      <c r="G2933" t="s">
        <v>845</v>
      </c>
      <c r="H2933" t="s">
        <v>48</v>
      </c>
    </row>
    <row r="2934" spans="1:8" x14ac:dyDescent="0.25">
      <c r="A2934" s="61">
        <v>95861</v>
      </c>
      <c r="B2934">
        <v>3444</v>
      </c>
      <c r="C2934">
        <v>1.8829733687357481E-2</v>
      </c>
      <c r="D2934" s="58" t="s">
        <v>52</v>
      </c>
      <c r="E2934">
        <v>-99</v>
      </c>
      <c r="F2934" t="s">
        <v>61</v>
      </c>
      <c r="G2934" t="s">
        <v>845</v>
      </c>
      <c r="H2934" t="s">
        <v>48</v>
      </c>
    </row>
    <row r="2935" spans="1:8" x14ac:dyDescent="0.25">
      <c r="A2935" s="61">
        <v>95861</v>
      </c>
      <c r="B2935">
        <v>3445</v>
      </c>
      <c r="C2935">
        <v>2.2982971632395693E-2</v>
      </c>
      <c r="D2935" s="58" t="s">
        <v>52</v>
      </c>
      <c r="E2935">
        <v>-99</v>
      </c>
      <c r="F2935" t="s">
        <v>61</v>
      </c>
      <c r="G2935" t="s">
        <v>845</v>
      </c>
      <c r="H2935" t="s">
        <v>48</v>
      </c>
    </row>
    <row r="2936" spans="1:8" x14ac:dyDescent="0.25">
      <c r="A2936" s="61">
        <v>95861</v>
      </c>
      <c r="B2936">
        <v>3446</v>
      </c>
      <c r="C2936">
        <v>0.58447086577184659</v>
      </c>
      <c r="D2936" s="58" t="s">
        <v>52</v>
      </c>
      <c r="E2936">
        <v>-99</v>
      </c>
      <c r="F2936" t="s">
        <v>61</v>
      </c>
      <c r="G2936" t="s">
        <v>845</v>
      </c>
      <c r="H2936" t="s">
        <v>48</v>
      </c>
    </row>
    <row r="2937" spans="1:8" x14ac:dyDescent="0.25">
      <c r="A2937" s="61">
        <v>95861</v>
      </c>
      <c r="B2937">
        <v>618</v>
      </c>
      <c r="C2937">
        <v>1.4403875496095977</v>
      </c>
      <c r="D2937" s="58" t="s">
        <v>52</v>
      </c>
      <c r="E2937">
        <v>-99</v>
      </c>
      <c r="F2937" t="s">
        <v>61</v>
      </c>
      <c r="G2937" t="s">
        <v>845</v>
      </c>
      <c r="H2937" t="s">
        <v>48</v>
      </c>
    </row>
    <row r="2938" spans="1:8" x14ac:dyDescent="0.25">
      <c r="A2938" s="61">
        <v>95861</v>
      </c>
      <c r="B2938">
        <v>3447</v>
      </c>
      <c r="C2938">
        <v>2.8265036711377993</v>
      </c>
      <c r="D2938" s="58" t="s">
        <v>52</v>
      </c>
      <c r="E2938">
        <v>-99</v>
      </c>
      <c r="F2938" t="s">
        <v>61</v>
      </c>
      <c r="G2938" t="s">
        <v>845</v>
      </c>
      <c r="H2938" t="s">
        <v>48</v>
      </c>
    </row>
    <row r="2939" spans="1:8" x14ac:dyDescent="0.25">
      <c r="A2939" s="61">
        <v>95861</v>
      </c>
      <c r="B2939">
        <v>3448</v>
      </c>
      <c r="C2939">
        <v>2.0197598445012829E-2</v>
      </c>
      <c r="D2939" s="58" t="s">
        <v>52</v>
      </c>
      <c r="E2939">
        <v>-99</v>
      </c>
      <c r="F2939" t="s">
        <v>61</v>
      </c>
      <c r="G2939" t="s">
        <v>845</v>
      </c>
      <c r="H2939" t="s">
        <v>48</v>
      </c>
    </row>
    <row r="2940" spans="1:8" x14ac:dyDescent="0.25">
      <c r="A2940" s="61">
        <v>95861</v>
      </c>
      <c r="B2940">
        <v>3449</v>
      </c>
      <c r="C2940">
        <v>0.3177185088016764</v>
      </c>
      <c r="D2940" s="58" t="s">
        <v>52</v>
      </c>
      <c r="E2940">
        <v>-99</v>
      </c>
      <c r="F2940" t="s">
        <v>61</v>
      </c>
      <c r="G2940" t="s">
        <v>845</v>
      </c>
      <c r="H2940" t="s">
        <v>48</v>
      </c>
    </row>
    <row r="2941" spans="1:8" x14ac:dyDescent="0.25">
      <c r="A2941" s="61">
        <v>95861</v>
      </c>
      <c r="B2941">
        <v>3450</v>
      </c>
      <c r="C2941">
        <v>0.63056958966846144</v>
      </c>
      <c r="D2941" s="58" t="s">
        <v>52</v>
      </c>
      <c r="E2941">
        <v>-99</v>
      </c>
      <c r="F2941" t="s">
        <v>61</v>
      </c>
      <c r="G2941" t="s">
        <v>845</v>
      </c>
      <c r="H2941" t="s">
        <v>48</v>
      </c>
    </row>
    <row r="2942" spans="1:8" x14ac:dyDescent="0.25">
      <c r="A2942" s="61">
        <v>95861</v>
      </c>
      <c r="B2942">
        <v>3451</v>
      </c>
      <c r="C2942">
        <v>3.3430236222497745E-2</v>
      </c>
      <c r="D2942" s="58" t="s">
        <v>52</v>
      </c>
      <c r="E2942">
        <v>-99</v>
      </c>
      <c r="F2942" t="s">
        <v>61</v>
      </c>
      <c r="G2942" t="s">
        <v>845</v>
      </c>
      <c r="H2942" t="s">
        <v>48</v>
      </c>
    </row>
    <row r="2943" spans="1:8" x14ac:dyDescent="0.25">
      <c r="A2943" s="61">
        <v>95861</v>
      </c>
      <c r="B2943">
        <v>3452</v>
      </c>
      <c r="C2943">
        <v>4.0150420933561084E-3</v>
      </c>
      <c r="D2943" s="58" t="s">
        <v>52</v>
      </c>
      <c r="E2943">
        <v>-99</v>
      </c>
      <c r="F2943" t="s">
        <v>61</v>
      </c>
      <c r="G2943" t="s">
        <v>845</v>
      </c>
      <c r="H2943" t="s">
        <v>48</v>
      </c>
    </row>
    <row r="2944" spans="1:8" x14ac:dyDescent="0.25">
      <c r="A2944" s="61">
        <v>95861</v>
      </c>
      <c r="B2944">
        <v>3402</v>
      </c>
      <c r="C2944">
        <v>0.25482372616794896</v>
      </c>
      <c r="D2944" s="58" t="s">
        <v>52</v>
      </c>
      <c r="E2944">
        <v>-99</v>
      </c>
      <c r="F2944" t="s">
        <v>61</v>
      </c>
      <c r="G2944" t="s">
        <v>845</v>
      </c>
      <c r="H2944" t="s">
        <v>48</v>
      </c>
    </row>
    <row r="2945" spans="1:8" x14ac:dyDescent="0.25">
      <c r="A2945" s="61">
        <v>95861</v>
      </c>
      <c r="B2945">
        <v>3453</v>
      </c>
      <c r="C2945">
        <v>0.59155184691823171</v>
      </c>
      <c r="D2945" s="58" t="s">
        <v>52</v>
      </c>
      <c r="E2945">
        <v>-99</v>
      </c>
      <c r="F2945" t="s">
        <v>61</v>
      </c>
      <c r="G2945" t="s">
        <v>845</v>
      </c>
      <c r="H2945" t="s">
        <v>48</v>
      </c>
    </row>
    <row r="2946" spans="1:8" x14ac:dyDescent="0.25">
      <c r="A2946" s="61">
        <v>95861</v>
      </c>
      <c r="B2946">
        <v>3454</v>
      </c>
      <c r="C2946">
        <v>9.9232197755361101E-2</v>
      </c>
      <c r="D2946" s="58" t="s">
        <v>52</v>
      </c>
      <c r="E2946">
        <v>-99</v>
      </c>
      <c r="F2946" t="s">
        <v>61</v>
      </c>
      <c r="G2946" t="s">
        <v>845</v>
      </c>
      <c r="H2946" t="s">
        <v>48</v>
      </c>
    </row>
    <row r="2947" spans="1:8" x14ac:dyDescent="0.25">
      <c r="A2947" s="61">
        <v>95861</v>
      </c>
      <c r="B2947">
        <v>1018</v>
      </c>
      <c r="C2947">
        <v>2.7002726780575765E-2</v>
      </c>
      <c r="D2947" s="58" t="s">
        <v>52</v>
      </c>
      <c r="E2947">
        <v>-99</v>
      </c>
      <c r="F2947" t="s">
        <v>61</v>
      </c>
      <c r="G2947" t="s">
        <v>845</v>
      </c>
      <c r="H2947" t="s">
        <v>48</v>
      </c>
    </row>
    <row r="2948" spans="1:8" x14ac:dyDescent="0.25">
      <c r="A2948" s="61">
        <v>95861</v>
      </c>
      <c r="B2948">
        <v>3455</v>
      </c>
      <c r="C2948">
        <v>0.37299797059528988</v>
      </c>
      <c r="D2948" s="58" t="s">
        <v>52</v>
      </c>
      <c r="E2948">
        <v>-99</v>
      </c>
      <c r="F2948" t="s">
        <v>61</v>
      </c>
      <c r="G2948" t="s">
        <v>845</v>
      </c>
      <c r="H2948" t="s">
        <v>48</v>
      </c>
    </row>
    <row r="2949" spans="1:8" x14ac:dyDescent="0.25">
      <c r="A2949" s="61">
        <v>95861</v>
      </c>
      <c r="B2949">
        <v>486</v>
      </c>
      <c r="C2949">
        <v>0.10044461847554925</v>
      </c>
      <c r="D2949" s="58" t="s">
        <v>52</v>
      </c>
      <c r="E2949">
        <v>-99</v>
      </c>
      <c r="F2949" t="s">
        <v>61</v>
      </c>
      <c r="G2949" t="s">
        <v>845</v>
      </c>
      <c r="H2949" t="s">
        <v>48</v>
      </c>
    </row>
    <row r="2950" spans="1:8" x14ac:dyDescent="0.25">
      <c r="A2950" s="61">
        <v>95861</v>
      </c>
      <c r="B2950">
        <v>3456</v>
      </c>
      <c r="C2950">
        <v>3.2844789639091432E-2</v>
      </c>
      <c r="D2950" s="58" t="s">
        <v>52</v>
      </c>
      <c r="E2950">
        <v>-99</v>
      </c>
      <c r="F2950" t="s">
        <v>61</v>
      </c>
      <c r="G2950" t="s">
        <v>845</v>
      </c>
      <c r="H2950" t="s">
        <v>48</v>
      </c>
    </row>
    <row r="2951" spans="1:8" x14ac:dyDescent="0.25">
      <c r="A2951" s="61">
        <v>95861</v>
      </c>
      <c r="B2951">
        <v>3457</v>
      </c>
      <c r="C2951">
        <v>9.5730014388342357E-3</v>
      </c>
      <c r="D2951" s="58" t="s">
        <v>52</v>
      </c>
      <c r="E2951">
        <v>-99</v>
      </c>
      <c r="F2951" t="s">
        <v>61</v>
      </c>
      <c r="G2951" t="s">
        <v>845</v>
      </c>
      <c r="H2951" t="s">
        <v>48</v>
      </c>
    </row>
    <row r="2952" spans="1:8" x14ac:dyDescent="0.25">
      <c r="A2952" s="61">
        <v>95861</v>
      </c>
      <c r="B2952">
        <v>3458</v>
      </c>
      <c r="C2952">
        <v>3.4086400783424821E-2</v>
      </c>
      <c r="D2952" s="58" t="s">
        <v>52</v>
      </c>
      <c r="E2952">
        <v>-99</v>
      </c>
      <c r="F2952" t="s">
        <v>61</v>
      </c>
      <c r="G2952" t="s">
        <v>845</v>
      </c>
      <c r="H2952" t="s">
        <v>48</v>
      </c>
    </row>
    <row r="2953" spans="1:8" x14ac:dyDescent="0.25">
      <c r="A2953" s="61">
        <v>95861</v>
      </c>
      <c r="B2953">
        <v>3459</v>
      </c>
      <c r="C2953">
        <v>0.16411799688089368</v>
      </c>
      <c r="D2953" s="58" t="s">
        <v>52</v>
      </c>
      <c r="E2953">
        <v>-99</v>
      </c>
      <c r="F2953" t="s">
        <v>61</v>
      </c>
      <c r="G2953" t="s">
        <v>845</v>
      </c>
      <c r="H2953" t="s">
        <v>48</v>
      </c>
    </row>
    <row r="2954" spans="1:8" x14ac:dyDescent="0.25">
      <c r="A2954" s="61">
        <v>95861</v>
      </c>
      <c r="B2954">
        <v>485</v>
      </c>
      <c r="C2954">
        <v>0.1348806603939853</v>
      </c>
      <c r="D2954" s="58" t="s">
        <v>52</v>
      </c>
      <c r="E2954">
        <v>-99</v>
      </c>
      <c r="F2954" t="s">
        <v>61</v>
      </c>
      <c r="G2954" t="s">
        <v>845</v>
      </c>
      <c r="H2954" t="s">
        <v>48</v>
      </c>
    </row>
    <row r="2955" spans="1:8" x14ac:dyDescent="0.25">
      <c r="A2955" s="61">
        <v>95861</v>
      </c>
      <c r="B2955">
        <v>3460</v>
      </c>
      <c r="C2955">
        <v>5.0399670695966672E-3</v>
      </c>
      <c r="D2955" s="58" t="s">
        <v>52</v>
      </c>
      <c r="E2955">
        <v>-99</v>
      </c>
      <c r="F2955" t="s">
        <v>61</v>
      </c>
      <c r="G2955" t="s">
        <v>845</v>
      </c>
      <c r="H2955" t="s">
        <v>48</v>
      </c>
    </row>
    <row r="2956" spans="1:8" x14ac:dyDescent="0.25">
      <c r="A2956" s="61">
        <v>95861</v>
      </c>
      <c r="B2956">
        <v>716</v>
      </c>
      <c r="C2956">
        <v>0.33190845339836444</v>
      </c>
      <c r="D2956" s="58" t="s">
        <v>52</v>
      </c>
      <c r="E2956">
        <v>-99</v>
      </c>
      <c r="F2956" t="s">
        <v>61</v>
      </c>
      <c r="G2956" t="s">
        <v>845</v>
      </c>
      <c r="H2956" t="s">
        <v>48</v>
      </c>
    </row>
    <row r="2957" spans="1:8" x14ac:dyDescent="0.25">
      <c r="A2957" s="61">
        <v>95861</v>
      </c>
      <c r="B2957">
        <v>326</v>
      </c>
      <c r="C2957">
        <v>0.16748227728850604</v>
      </c>
      <c r="D2957" s="58" t="s">
        <v>52</v>
      </c>
      <c r="E2957">
        <v>-99</v>
      </c>
      <c r="F2957" t="s">
        <v>61</v>
      </c>
      <c r="G2957" t="s">
        <v>845</v>
      </c>
      <c r="H2957" t="s">
        <v>48</v>
      </c>
    </row>
    <row r="2958" spans="1:8" x14ac:dyDescent="0.25">
      <c r="A2958" s="61">
        <v>95861</v>
      </c>
      <c r="B2958">
        <v>1762</v>
      </c>
      <c r="C2958">
        <v>0.22294711674264189</v>
      </c>
      <c r="D2958" s="58" t="s">
        <v>52</v>
      </c>
      <c r="E2958">
        <v>-99</v>
      </c>
      <c r="F2958" t="s">
        <v>61</v>
      </c>
      <c r="G2958" t="s">
        <v>845</v>
      </c>
      <c r="H2958" t="s">
        <v>48</v>
      </c>
    </row>
    <row r="2959" spans="1:8" x14ac:dyDescent="0.25">
      <c r="A2959" s="61">
        <v>95861</v>
      </c>
      <c r="B2959">
        <v>3461</v>
      </c>
      <c r="C2959">
        <v>0.38698104044218451</v>
      </c>
      <c r="D2959" s="58" t="s">
        <v>52</v>
      </c>
      <c r="E2959">
        <v>-99</v>
      </c>
      <c r="F2959" t="s">
        <v>61</v>
      </c>
      <c r="G2959" t="s">
        <v>845</v>
      </c>
      <c r="H2959" t="s">
        <v>48</v>
      </c>
    </row>
    <row r="2960" spans="1:8" x14ac:dyDescent="0.25">
      <c r="A2960" s="61">
        <v>95861</v>
      </c>
      <c r="B2960">
        <v>2206</v>
      </c>
      <c r="C2960">
        <v>2.2127874296745724E-2</v>
      </c>
      <c r="D2960" s="58" t="s">
        <v>52</v>
      </c>
      <c r="E2960">
        <v>-99</v>
      </c>
      <c r="F2960" t="s">
        <v>61</v>
      </c>
      <c r="G2960" t="s">
        <v>845</v>
      </c>
      <c r="H2960" t="s">
        <v>48</v>
      </c>
    </row>
    <row r="2961" spans="1:8" x14ac:dyDescent="0.25">
      <c r="A2961" s="61">
        <v>95861</v>
      </c>
      <c r="B2961">
        <v>3462</v>
      </c>
      <c r="C2961">
        <v>0.21533109235189341</v>
      </c>
      <c r="D2961" s="58" t="s">
        <v>52</v>
      </c>
      <c r="E2961">
        <v>-99</v>
      </c>
      <c r="F2961" t="s">
        <v>61</v>
      </c>
      <c r="G2961" t="s">
        <v>845</v>
      </c>
      <c r="H2961" t="s">
        <v>48</v>
      </c>
    </row>
    <row r="2962" spans="1:8" x14ac:dyDescent="0.25">
      <c r="A2962" s="61">
        <v>95861</v>
      </c>
      <c r="B2962">
        <v>947</v>
      </c>
      <c r="C2962">
        <v>1.44254657194854</v>
      </c>
      <c r="D2962" s="58" t="s">
        <v>52</v>
      </c>
      <c r="E2962">
        <v>-99</v>
      </c>
      <c r="F2962" t="s">
        <v>61</v>
      </c>
      <c r="G2962" t="s">
        <v>845</v>
      </c>
      <c r="H2962" t="s">
        <v>48</v>
      </c>
    </row>
    <row r="2963" spans="1:8" x14ac:dyDescent="0.25">
      <c r="A2963" s="61">
        <v>95861</v>
      </c>
      <c r="B2963">
        <v>3369</v>
      </c>
      <c r="C2963">
        <v>2.1200339016691103</v>
      </c>
      <c r="D2963" s="58" t="s">
        <v>52</v>
      </c>
      <c r="E2963">
        <v>-99</v>
      </c>
      <c r="F2963" t="s">
        <v>61</v>
      </c>
      <c r="G2963" t="s">
        <v>845</v>
      </c>
      <c r="H2963" t="s">
        <v>48</v>
      </c>
    </row>
    <row r="2964" spans="1:8" x14ac:dyDescent="0.25">
      <c r="A2964" s="61">
        <v>95861</v>
      </c>
      <c r="B2964">
        <v>3358</v>
      </c>
      <c r="C2964">
        <v>3.3638745082967929E-2</v>
      </c>
      <c r="D2964" s="58" t="s">
        <v>52</v>
      </c>
      <c r="E2964">
        <v>-99</v>
      </c>
      <c r="F2964" t="s">
        <v>61</v>
      </c>
      <c r="G2964" t="s">
        <v>845</v>
      </c>
      <c r="H2964" t="s">
        <v>48</v>
      </c>
    </row>
    <row r="2965" spans="1:8" x14ac:dyDescent="0.25">
      <c r="A2965" s="61">
        <v>95861</v>
      </c>
      <c r="B2965">
        <v>3463</v>
      </c>
      <c r="C2965">
        <v>1.1958974523445377E-3</v>
      </c>
      <c r="D2965" s="58" t="s">
        <v>52</v>
      </c>
      <c r="E2965">
        <v>-99</v>
      </c>
      <c r="F2965" t="s">
        <v>61</v>
      </c>
      <c r="G2965" t="s">
        <v>845</v>
      </c>
      <c r="H2965" t="s">
        <v>48</v>
      </c>
    </row>
    <row r="2966" spans="1:8" x14ac:dyDescent="0.25">
      <c r="A2966" s="61">
        <v>95861</v>
      </c>
      <c r="B2966">
        <v>3464</v>
      </c>
      <c r="C2966">
        <v>2.2070561856109942E-3</v>
      </c>
      <c r="D2966" s="58" t="s">
        <v>52</v>
      </c>
      <c r="E2966">
        <v>-99</v>
      </c>
      <c r="F2966" t="s">
        <v>61</v>
      </c>
      <c r="G2966" t="s">
        <v>845</v>
      </c>
      <c r="H2966" t="s">
        <v>48</v>
      </c>
    </row>
    <row r="2967" spans="1:8" x14ac:dyDescent="0.25">
      <c r="A2967" s="61">
        <v>95861</v>
      </c>
      <c r="B2967">
        <v>1820</v>
      </c>
      <c r="C2967">
        <v>0.94344109463448123</v>
      </c>
      <c r="D2967" s="58" t="s">
        <v>52</v>
      </c>
      <c r="E2967">
        <v>-99</v>
      </c>
      <c r="F2967" t="s">
        <v>61</v>
      </c>
      <c r="G2967" t="s">
        <v>845</v>
      </c>
      <c r="H2967" t="s">
        <v>48</v>
      </c>
    </row>
    <row r="2968" spans="1:8" x14ac:dyDescent="0.25">
      <c r="A2968" s="61">
        <v>95861</v>
      </c>
      <c r="B2968">
        <v>3465</v>
      </c>
      <c r="C2968">
        <v>0.44477142631171734</v>
      </c>
      <c r="D2968" s="58" t="s">
        <v>52</v>
      </c>
      <c r="E2968">
        <v>-99</v>
      </c>
      <c r="F2968" t="s">
        <v>61</v>
      </c>
      <c r="G2968" t="s">
        <v>845</v>
      </c>
      <c r="H2968" t="s">
        <v>48</v>
      </c>
    </row>
    <row r="2969" spans="1:8" x14ac:dyDescent="0.25">
      <c r="A2969" s="61">
        <v>95861</v>
      </c>
      <c r="B2969">
        <v>611</v>
      </c>
      <c r="C2969">
        <v>0.32947192026455696</v>
      </c>
      <c r="D2969" s="58" t="s">
        <v>52</v>
      </c>
      <c r="E2969">
        <v>-99</v>
      </c>
      <c r="F2969" t="s">
        <v>61</v>
      </c>
      <c r="G2969" t="s">
        <v>845</v>
      </c>
      <c r="H2969" t="s">
        <v>48</v>
      </c>
    </row>
    <row r="2970" spans="1:8" x14ac:dyDescent="0.25">
      <c r="A2970" s="61">
        <v>95861</v>
      </c>
      <c r="B2970">
        <v>410</v>
      </c>
      <c r="C2970">
        <v>9.4943739644941447E-2</v>
      </c>
      <c r="D2970" s="58" t="s">
        <v>52</v>
      </c>
      <c r="E2970">
        <v>-99</v>
      </c>
      <c r="F2970" t="s">
        <v>61</v>
      </c>
      <c r="G2970" t="s">
        <v>845</v>
      </c>
      <c r="H2970" t="s">
        <v>48</v>
      </c>
    </row>
    <row r="2971" spans="1:8" x14ac:dyDescent="0.25">
      <c r="A2971" s="61">
        <v>95861</v>
      </c>
      <c r="B2971">
        <v>3466</v>
      </c>
      <c r="C2971">
        <v>1.5053126956634974E-2</v>
      </c>
      <c r="D2971" s="58" t="s">
        <v>52</v>
      </c>
      <c r="E2971">
        <v>-99</v>
      </c>
      <c r="F2971" t="s">
        <v>61</v>
      </c>
      <c r="G2971" t="s">
        <v>845</v>
      </c>
      <c r="H2971" t="s">
        <v>48</v>
      </c>
    </row>
    <row r="2972" spans="1:8" x14ac:dyDescent="0.25">
      <c r="A2972" s="61">
        <v>95861</v>
      </c>
      <c r="B2972">
        <v>3033</v>
      </c>
      <c r="C2972">
        <v>0.39008716959806428</v>
      </c>
      <c r="D2972" s="58" t="s">
        <v>52</v>
      </c>
      <c r="E2972">
        <v>-99</v>
      </c>
      <c r="F2972" t="s">
        <v>61</v>
      </c>
      <c r="G2972" t="s">
        <v>845</v>
      </c>
      <c r="H2972" t="s">
        <v>48</v>
      </c>
    </row>
    <row r="2973" spans="1:8" x14ac:dyDescent="0.25">
      <c r="A2973" s="61">
        <v>95861</v>
      </c>
      <c r="B2973">
        <v>547</v>
      </c>
      <c r="C2973">
        <v>0.10023050100771017</v>
      </c>
      <c r="D2973" s="58" t="s">
        <v>52</v>
      </c>
      <c r="E2973">
        <v>-99</v>
      </c>
      <c r="F2973" t="s">
        <v>61</v>
      </c>
      <c r="G2973" t="s">
        <v>845</v>
      </c>
      <c r="H2973" t="s">
        <v>48</v>
      </c>
    </row>
    <row r="2974" spans="1:8" x14ac:dyDescent="0.25">
      <c r="A2974" s="61">
        <v>95861</v>
      </c>
      <c r="B2974">
        <v>3467</v>
      </c>
      <c r="C2974">
        <v>0.12456347880299733</v>
      </c>
      <c r="D2974" s="58" t="s">
        <v>52</v>
      </c>
      <c r="E2974">
        <v>-99</v>
      </c>
      <c r="F2974" t="s">
        <v>61</v>
      </c>
      <c r="G2974" t="s">
        <v>845</v>
      </c>
      <c r="H2974" t="s">
        <v>48</v>
      </c>
    </row>
    <row r="2975" spans="1:8" x14ac:dyDescent="0.25">
      <c r="A2975" s="61">
        <v>95861</v>
      </c>
      <c r="B2975">
        <v>315</v>
      </c>
      <c r="C2975">
        <v>0.13475374112876212</v>
      </c>
      <c r="D2975" s="58" t="s">
        <v>52</v>
      </c>
      <c r="E2975">
        <v>-99</v>
      </c>
      <c r="F2975" t="s">
        <v>61</v>
      </c>
      <c r="G2975" t="s">
        <v>845</v>
      </c>
      <c r="H2975" t="s">
        <v>48</v>
      </c>
    </row>
    <row r="2976" spans="1:8" x14ac:dyDescent="0.25">
      <c r="A2976" s="61">
        <v>95861</v>
      </c>
      <c r="B2976">
        <v>2499</v>
      </c>
      <c r="C2976">
        <v>0.25360191275558935</v>
      </c>
      <c r="D2976" s="58" t="s">
        <v>52</v>
      </c>
      <c r="E2976">
        <v>-99</v>
      </c>
      <c r="F2976" t="s">
        <v>61</v>
      </c>
      <c r="G2976" t="s">
        <v>845</v>
      </c>
      <c r="H2976" t="s">
        <v>48</v>
      </c>
    </row>
    <row r="2977" spans="1:8" x14ac:dyDescent="0.25">
      <c r="A2977" s="61">
        <v>95861</v>
      </c>
      <c r="B2977">
        <v>588</v>
      </c>
      <c r="C2977">
        <v>2.7338871717994713</v>
      </c>
      <c r="D2977" s="58" t="s">
        <v>52</v>
      </c>
      <c r="E2977">
        <v>-99</v>
      </c>
      <c r="F2977" t="s">
        <v>61</v>
      </c>
      <c r="G2977" t="s">
        <v>845</v>
      </c>
      <c r="H2977" t="s">
        <v>48</v>
      </c>
    </row>
    <row r="2978" spans="1:8" x14ac:dyDescent="0.25">
      <c r="A2978" s="61">
        <v>95861</v>
      </c>
      <c r="B2978">
        <v>3468</v>
      </c>
      <c r="C2978">
        <v>2.15911122729287E-2</v>
      </c>
      <c r="D2978" s="58" t="s">
        <v>52</v>
      </c>
      <c r="E2978">
        <v>-99</v>
      </c>
      <c r="F2978" t="s">
        <v>61</v>
      </c>
      <c r="G2978" t="s">
        <v>845</v>
      </c>
      <c r="H2978" t="s">
        <v>48</v>
      </c>
    </row>
    <row r="2979" spans="1:8" x14ac:dyDescent="0.25">
      <c r="A2979" s="61">
        <v>95861</v>
      </c>
      <c r="B2979">
        <v>646</v>
      </c>
      <c r="C2979">
        <v>0.96315182541358035</v>
      </c>
      <c r="D2979" s="58" t="s">
        <v>52</v>
      </c>
      <c r="E2979">
        <v>-99</v>
      </c>
      <c r="F2979" t="s">
        <v>61</v>
      </c>
      <c r="G2979" t="s">
        <v>845</v>
      </c>
      <c r="H2979" t="s">
        <v>48</v>
      </c>
    </row>
    <row r="2980" spans="1:8" x14ac:dyDescent="0.25">
      <c r="A2980" s="61">
        <v>95861</v>
      </c>
      <c r="B2980">
        <v>556</v>
      </c>
      <c r="C2980">
        <v>0.11374069626202135</v>
      </c>
      <c r="D2980" s="58" t="s">
        <v>52</v>
      </c>
      <c r="E2980">
        <v>-99</v>
      </c>
      <c r="F2980" t="s">
        <v>61</v>
      </c>
      <c r="G2980" t="s">
        <v>845</v>
      </c>
      <c r="H2980" t="s">
        <v>48</v>
      </c>
    </row>
    <row r="2981" spans="1:8" x14ac:dyDescent="0.25">
      <c r="A2981" s="61">
        <v>95861</v>
      </c>
      <c r="B2981">
        <v>955</v>
      </c>
      <c r="C2981">
        <v>0.45653663094245278</v>
      </c>
      <c r="D2981" s="58" t="s">
        <v>52</v>
      </c>
      <c r="E2981">
        <v>-99</v>
      </c>
      <c r="F2981" t="s">
        <v>61</v>
      </c>
      <c r="G2981" t="s">
        <v>845</v>
      </c>
      <c r="H2981" t="s">
        <v>48</v>
      </c>
    </row>
    <row r="2982" spans="1:8" x14ac:dyDescent="0.25">
      <c r="A2982" s="61">
        <v>95861</v>
      </c>
      <c r="B2982">
        <v>3469</v>
      </c>
      <c r="C2982">
        <v>7.5703899275928535E-2</v>
      </c>
      <c r="D2982" s="58" t="s">
        <v>52</v>
      </c>
      <c r="E2982">
        <v>-99</v>
      </c>
      <c r="F2982" t="s">
        <v>61</v>
      </c>
      <c r="G2982" t="s">
        <v>845</v>
      </c>
      <c r="H2982" t="s">
        <v>48</v>
      </c>
    </row>
    <row r="2983" spans="1:8" x14ac:dyDescent="0.25">
      <c r="A2983" s="61">
        <v>95861</v>
      </c>
      <c r="B2983">
        <v>3470</v>
      </c>
      <c r="C2983">
        <v>4.5607111946062096E-2</v>
      </c>
      <c r="D2983" s="58" t="s">
        <v>52</v>
      </c>
      <c r="E2983">
        <v>-99</v>
      </c>
      <c r="F2983" t="s">
        <v>61</v>
      </c>
      <c r="G2983" t="s">
        <v>845</v>
      </c>
      <c r="H2983" t="s">
        <v>48</v>
      </c>
    </row>
    <row r="2984" spans="1:8" x14ac:dyDescent="0.25">
      <c r="A2984" s="61">
        <v>95861</v>
      </c>
      <c r="B2984">
        <v>3471</v>
      </c>
      <c r="C2984">
        <v>0.13687868411263932</v>
      </c>
      <c r="D2984" s="58" t="s">
        <v>52</v>
      </c>
      <c r="E2984">
        <v>-99</v>
      </c>
      <c r="F2984" t="s">
        <v>61</v>
      </c>
      <c r="G2984" t="s">
        <v>845</v>
      </c>
      <c r="H2984" t="s">
        <v>48</v>
      </c>
    </row>
    <row r="2985" spans="1:8" x14ac:dyDescent="0.25">
      <c r="A2985" s="61">
        <v>95861</v>
      </c>
      <c r="B2985">
        <v>3077</v>
      </c>
      <c r="C2985">
        <v>7.6068506607096145E-2</v>
      </c>
      <c r="D2985" s="58" t="s">
        <v>52</v>
      </c>
      <c r="E2985">
        <v>-99</v>
      </c>
      <c r="F2985" t="s">
        <v>61</v>
      </c>
      <c r="G2985" t="s">
        <v>845</v>
      </c>
      <c r="H2985" t="s">
        <v>48</v>
      </c>
    </row>
    <row r="2986" spans="1:8" x14ac:dyDescent="0.25">
      <c r="A2986" s="61">
        <v>95861</v>
      </c>
      <c r="B2986">
        <v>3472</v>
      </c>
      <c r="C2986">
        <v>3.5991419096173372E-2</v>
      </c>
      <c r="D2986" s="58" t="s">
        <v>52</v>
      </c>
      <c r="E2986">
        <v>-99</v>
      </c>
      <c r="F2986" t="s">
        <v>61</v>
      </c>
      <c r="G2986" t="s">
        <v>845</v>
      </c>
      <c r="H2986" t="s">
        <v>48</v>
      </c>
    </row>
    <row r="2987" spans="1:8" x14ac:dyDescent="0.25">
      <c r="A2987" s="61">
        <v>95861</v>
      </c>
      <c r="B2987">
        <v>2426</v>
      </c>
      <c r="C2987">
        <v>0.39620786235473265</v>
      </c>
      <c r="D2987" s="58" t="s">
        <v>52</v>
      </c>
      <c r="E2987">
        <v>-99</v>
      </c>
      <c r="F2987" t="s">
        <v>61</v>
      </c>
      <c r="G2987" t="s">
        <v>845</v>
      </c>
      <c r="H2987" t="s">
        <v>48</v>
      </c>
    </row>
    <row r="2988" spans="1:8" x14ac:dyDescent="0.25">
      <c r="A2988" s="61">
        <v>95861</v>
      </c>
      <c r="B2988">
        <v>3368</v>
      </c>
      <c r="C2988">
        <v>1.2817549111240409</v>
      </c>
      <c r="D2988" s="58" t="s">
        <v>52</v>
      </c>
      <c r="E2988">
        <v>-99</v>
      </c>
      <c r="F2988" t="s">
        <v>61</v>
      </c>
      <c r="G2988" t="s">
        <v>845</v>
      </c>
      <c r="H2988" t="s">
        <v>48</v>
      </c>
    </row>
    <row r="2989" spans="1:8" x14ac:dyDescent="0.25">
      <c r="A2989" s="61">
        <v>95861</v>
      </c>
      <c r="B2989">
        <v>3473</v>
      </c>
      <c r="C2989">
        <v>0.50024947240602646</v>
      </c>
      <c r="D2989" s="58" t="s">
        <v>52</v>
      </c>
      <c r="E2989">
        <v>-99</v>
      </c>
      <c r="F2989" t="s">
        <v>61</v>
      </c>
      <c r="G2989" t="s">
        <v>845</v>
      </c>
      <c r="H2989" t="s">
        <v>48</v>
      </c>
    </row>
    <row r="2990" spans="1:8" x14ac:dyDescent="0.25">
      <c r="A2990" s="61">
        <v>95861</v>
      </c>
      <c r="B2990">
        <v>847</v>
      </c>
      <c r="C2990">
        <v>5.4682210566815777E-2</v>
      </c>
      <c r="D2990" s="58" t="s">
        <v>52</v>
      </c>
      <c r="E2990">
        <v>-99</v>
      </c>
      <c r="F2990" t="s">
        <v>61</v>
      </c>
      <c r="G2990" t="s">
        <v>845</v>
      </c>
      <c r="H2990" t="s">
        <v>48</v>
      </c>
    </row>
    <row r="2991" spans="1:8" x14ac:dyDescent="0.25">
      <c r="A2991" s="61">
        <v>95861</v>
      </c>
      <c r="B2991">
        <v>330</v>
      </c>
      <c r="C2991">
        <v>0.1431306957087744</v>
      </c>
      <c r="D2991" s="58" t="s">
        <v>52</v>
      </c>
      <c r="E2991">
        <v>-99</v>
      </c>
      <c r="F2991" t="s">
        <v>61</v>
      </c>
      <c r="G2991" t="s">
        <v>845</v>
      </c>
      <c r="H2991" t="s">
        <v>48</v>
      </c>
    </row>
    <row r="2992" spans="1:8" x14ac:dyDescent="0.25">
      <c r="A2992" s="61">
        <v>95861</v>
      </c>
      <c r="B2992">
        <v>3401</v>
      </c>
      <c r="C2992">
        <v>0.20098008324849187</v>
      </c>
      <c r="D2992" s="58" t="s">
        <v>52</v>
      </c>
      <c r="E2992">
        <v>-99</v>
      </c>
      <c r="F2992" t="s">
        <v>61</v>
      </c>
      <c r="G2992" t="s">
        <v>845</v>
      </c>
      <c r="H2992" t="s">
        <v>48</v>
      </c>
    </row>
    <row r="2993" spans="1:8" x14ac:dyDescent="0.25">
      <c r="A2993" s="61">
        <v>95861</v>
      </c>
      <c r="B2993">
        <v>969</v>
      </c>
      <c r="C2993">
        <v>0.24951577677378672</v>
      </c>
      <c r="D2993" s="58" t="s">
        <v>52</v>
      </c>
      <c r="E2993">
        <v>-99</v>
      </c>
      <c r="F2993" t="s">
        <v>61</v>
      </c>
      <c r="G2993" t="s">
        <v>845</v>
      </c>
      <c r="H2993" t="s">
        <v>48</v>
      </c>
    </row>
    <row r="2994" spans="1:8" x14ac:dyDescent="0.25">
      <c r="A2994" s="61">
        <v>95861</v>
      </c>
      <c r="B2994">
        <v>2758</v>
      </c>
      <c r="C2994">
        <v>1.7877385793950182E-2</v>
      </c>
      <c r="D2994" s="58" t="s">
        <v>52</v>
      </c>
      <c r="E2994">
        <v>-99</v>
      </c>
      <c r="F2994" t="s">
        <v>61</v>
      </c>
      <c r="G2994" t="s">
        <v>845</v>
      </c>
      <c r="H2994" t="s">
        <v>48</v>
      </c>
    </row>
    <row r="2995" spans="1:8" x14ac:dyDescent="0.25">
      <c r="A2995" s="61">
        <v>95861</v>
      </c>
      <c r="B2995">
        <v>2332</v>
      </c>
      <c r="C2995">
        <v>7.5698516594458712E-2</v>
      </c>
      <c r="D2995" s="58" t="s">
        <v>52</v>
      </c>
      <c r="E2995">
        <v>-99</v>
      </c>
      <c r="F2995" t="s">
        <v>61</v>
      </c>
      <c r="G2995" t="s">
        <v>845</v>
      </c>
      <c r="H2995" t="s">
        <v>48</v>
      </c>
    </row>
    <row r="2996" spans="1:8" x14ac:dyDescent="0.25">
      <c r="A2996" s="61">
        <v>95861</v>
      </c>
      <c r="B2996">
        <v>997</v>
      </c>
      <c r="C2996">
        <v>6.8518891331306887E-3</v>
      </c>
      <c r="D2996" s="58" t="s">
        <v>52</v>
      </c>
      <c r="E2996">
        <v>-99</v>
      </c>
      <c r="F2996" t="s">
        <v>61</v>
      </c>
      <c r="G2996" t="s">
        <v>845</v>
      </c>
      <c r="H2996" t="s">
        <v>48</v>
      </c>
    </row>
    <row r="2997" spans="1:8" x14ac:dyDescent="0.25">
      <c r="A2997" s="61">
        <v>95861</v>
      </c>
      <c r="B2997">
        <v>3474</v>
      </c>
      <c r="C2997">
        <v>1.9414985856235824E-2</v>
      </c>
      <c r="D2997" s="58" t="s">
        <v>52</v>
      </c>
      <c r="E2997">
        <v>-99</v>
      </c>
      <c r="F2997" t="s">
        <v>61</v>
      </c>
      <c r="G2997" t="s">
        <v>845</v>
      </c>
      <c r="H2997" t="s">
        <v>48</v>
      </c>
    </row>
    <row r="2998" spans="1:8" x14ac:dyDescent="0.25">
      <c r="A2998" s="61">
        <v>95861</v>
      </c>
      <c r="B2998">
        <v>935</v>
      </c>
      <c r="C2998">
        <v>0.31403499293851111</v>
      </c>
      <c r="D2998" s="58" t="s">
        <v>52</v>
      </c>
      <c r="E2998">
        <v>-99</v>
      </c>
      <c r="F2998" t="s">
        <v>61</v>
      </c>
      <c r="G2998" t="s">
        <v>845</v>
      </c>
      <c r="H2998" t="s">
        <v>48</v>
      </c>
    </row>
    <row r="2999" spans="1:8" x14ac:dyDescent="0.25">
      <c r="A2999" s="61">
        <v>95861</v>
      </c>
      <c r="B2999">
        <v>3367</v>
      </c>
      <c r="C2999">
        <v>0.3746449500644255</v>
      </c>
      <c r="D2999" s="58" t="s">
        <v>52</v>
      </c>
      <c r="E2999">
        <v>-99</v>
      </c>
      <c r="F2999" t="s">
        <v>61</v>
      </c>
      <c r="G2999" t="s">
        <v>845</v>
      </c>
      <c r="H2999" t="s">
        <v>48</v>
      </c>
    </row>
    <row r="3000" spans="1:8" x14ac:dyDescent="0.25">
      <c r="A3000" s="61">
        <v>95861</v>
      </c>
      <c r="B3000">
        <v>3357</v>
      </c>
      <c r="C3000">
        <v>6.0059303025024671E-2</v>
      </c>
      <c r="D3000" s="58" t="s">
        <v>52</v>
      </c>
      <c r="E3000">
        <v>-99</v>
      </c>
      <c r="F3000" t="s">
        <v>61</v>
      </c>
      <c r="G3000" t="s">
        <v>845</v>
      </c>
      <c r="H3000" t="s">
        <v>48</v>
      </c>
    </row>
    <row r="3001" spans="1:8" x14ac:dyDescent="0.25">
      <c r="A3001" s="61">
        <v>95861</v>
      </c>
      <c r="B3001">
        <v>3475</v>
      </c>
      <c r="C3001">
        <v>1.5019552832502874E-2</v>
      </c>
      <c r="D3001" s="58" t="s">
        <v>52</v>
      </c>
      <c r="E3001">
        <v>-99</v>
      </c>
      <c r="F3001" t="s">
        <v>61</v>
      </c>
      <c r="G3001" t="s">
        <v>845</v>
      </c>
      <c r="H3001" t="s">
        <v>48</v>
      </c>
    </row>
    <row r="3002" spans="1:8" x14ac:dyDescent="0.25">
      <c r="A3002" s="61">
        <v>95861</v>
      </c>
      <c r="B3002">
        <v>3366</v>
      </c>
      <c r="C3002">
        <v>3.491799336244665E-2</v>
      </c>
      <c r="D3002" s="58" t="s">
        <v>52</v>
      </c>
      <c r="E3002">
        <v>-99</v>
      </c>
      <c r="F3002" t="s">
        <v>61</v>
      </c>
      <c r="G3002" t="s">
        <v>845</v>
      </c>
      <c r="H3002" t="s">
        <v>48</v>
      </c>
    </row>
    <row r="3003" spans="1:8" x14ac:dyDescent="0.25">
      <c r="A3003" s="61">
        <v>95861</v>
      </c>
      <c r="B3003">
        <v>3040</v>
      </c>
      <c r="C3003">
        <v>0.31834371794341942</v>
      </c>
      <c r="D3003" s="58" t="s">
        <v>52</v>
      </c>
      <c r="E3003">
        <v>-99</v>
      </c>
      <c r="F3003" t="s">
        <v>61</v>
      </c>
      <c r="G3003" t="s">
        <v>845</v>
      </c>
      <c r="H3003" t="s">
        <v>48</v>
      </c>
    </row>
  </sheetData>
  <phoneticPr fontId="24"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DE40B-08A6-46E8-BFA3-B36D0FA4F7C3}">
  <dimension ref="A1:D11"/>
  <sheetViews>
    <sheetView workbookViewId="0">
      <selection activeCell="A3" sqref="A3"/>
    </sheetView>
  </sheetViews>
  <sheetFormatPr defaultRowHeight="15" x14ac:dyDescent="0.25"/>
  <cols>
    <col min="1" max="1" width="13.42578125" customWidth="1"/>
    <col min="2" max="2" width="13.28515625" customWidth="1"/>
    <col min="3" max="3" width="19.28515625" customWidth="1"/>
  </cols>
  <sheetData>
    <row r="1" spans="1:4" x14ac:dyDescent="0.25">
      <c r="A1" s="7" t="s">
        <v>62</v>
      </c>
      <c r="B1" s="7" t="s">
        <v>63</v>
      </c>
      <c r="C1" s="62" t="s">
        <v>64</v>
      </c>
      <c r="D1" s="7" t="s">
        <v>65</v>
      </c>
    </row>
    <row r="2" spans="1:4" x14ac:dyDescent="0.25">
      <c r="A2" s="46" t="s">
        <v>801</v>
      </c>
      <c r="B2" s="46" t="s">
        <v>803</v>
      </c>
      <c r="C2" s="46" t="s">
        <v>854</v>
      </c>
      <c r="D2" s="47" t="s">
        <v>802</v>
      </c>
    </row>
    <row r="3" spans="1:4" x14ac:dyDescent="0.25">
      <c r="C3" s="59"/>
    </row>
    <row r="4" spans="1:4" x14ac:dyDescent="0.25">
      <c r="C4" s="59"/>
    </row>
    <row r="5" spans="1:4" x14ac:dyDescent="0.25">
      <c r="C5" s="59"/>
    </row>
    <row r="6" spans="1:4" x14ac:dyDescent="0.25">
      <c r="C6" s="59"/>
    </row>
    <row r="7" spans="1:4" x14ac:dyDescent="0.25">
      <c r="C7" s="59"/>
    </row>
    <row r="8" spans="1:4" x14ac:dyDescent="0.25">
      <c r="C8" s="59"/>
    </row>
    <row r="9" spans="1:4" x14ac:dyDescent="0.25">
      <c r="C9" s="59"/>
    </row>
    <row r="10" spans="1:4" x14ac:dyDescent="0.25">
      <c r="C10" s="59"/>
    </row>
    <row r="11" spans="1:4" x14ac:dyDescent="0.25">
      <c r="C11" s="59"/>
    </row>
  </sheetData>
  <phoneticPr fontId="24" type="noConversion"/>
  <hyperlinks>
    <hyperlink ref="D2" r:id="rId1" xr:uid="{3DC51083-0A3E-4332-9F09-5C87E81A9964}"/>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0465B-91BF-478E-A680-4E15B62DD10D}">
  <dimension ref="A1:B19"/>
  <sheetViews>
    <sheetView workbookViewId="0">
      <selection activeCell="A20" sqref="A20:XFD20"/>
    </sheetView>
  </sheetViews>
  <sheetFormatPr defaultRowHeight="15" x14ac:dyDescent="0.25"/>
  <cols>
    <col min="1" max="1" width="14.140625" bestFit="1" customWidth="1"/>
    <col min="2" max="2" width="12.28515625" bestFit="1" customWidth="1"/>
  </cols>
  <sheetData>
    <row r="1" spans="1:2" x14ac:dyDescent="0.25">
      <c r="A1" s="8" t="s">
        <v>0</v>
      </c>
      <c r="B1" s="8" t="s">
        <v>62</v>
      </c>
    </row>
    <row r="2" spans="1:2" x14ac:dyDescent="0.25">
      <c r="A2" s="11">
        <v>95844</v>
      </c>
      <c r="B2" t="s">
        <v>801</v>
      </c>
    </row>
    <row r="3" spans="1:2" x14ac:dyDescent="0.25">
      <c r="A3" s="11">
        <v>95845</v>
      </c>
      <c r="B3" t="s">
        <v>801</v>
      </c>
    </row>
    <row r="4" spans="1:2" x14ac:dyDescent="0.25">
      <c r="A4" s="11">
        <v>95846</v>
      </c>
      <c r="B4" t="s">
        <v>801</v>
      </c>
    </row>
    <row r="5" spans="1:2" x14ac:dyDescent="0.25">
      <c r="A5" s="11">
        <v>95847</v>
      </c>
      <c r="B5" t="s">
        <v>801</v>
      </c>
    </row>
    <row r="6" spans="1:2" x14ac:dyDescent="0.25">
      <c r="A6" s="11">
        <v>95848</v>
      </c>
      <c r="B6" t="s">
        <v>801</v>
      </c>
    </row>
    <row r="7" spans="1:2" x14ac:dyDescent="0.25">
      <c r="A7" s="11">
        <v>95849</v>
      </c>
      <c r="B7" t="s">
        <v>801</v>
      </c>
    </row>
    <row r="8" spans="1:2" x14ac:dyDescent="0.25">
      <c r="A8" s="11">
        <v>95850</v>
      </c>
      <c r="B8" t="s">
        <v>801</v>
      </c>
    </row>
    <row r="9" spans="1:2" x14ac:dyDescent="0.25">
      <c r="A9" s="11">
        <v>95851</v>
      </c>
      <c r="B9" t="s">
        <v>801</v>
      </c>
    </row>
    <row r="10" spans="1:2" x14ac:dyDescent="0.25">
      <c r="A10" s="11">
        <v>95852</v>
      </c>
      <c r="B10" t="s">
        <v>801</v>
      </c>
    </row>
    <row r="11" spans="1:2" x14ac:dyDescent="0.25">
      <c r="A11" s="11">
        <v>95853</v>
      </c>
      <c r="B11" t="s">
        <v>801</v>
      </c>
    </row>
    <row r="12" spans="1:2" x14ac:dyDescent="0.25">
      <c r="A12" s="11">
        <v>95854</v>
      </c>
      <c r="B12" t="s">
        <v>801</v>
      </c>
    </row>
    <row r="13" spans="1:2" x14ac:dyDescent="0.25">
      <c r="A13" s="11">
        <v>95855</v>
      </c>
      <c r="B13" t="s">
        <v>801</v>
      </c>
    </row>
    <row r="14" spans="1:2" x14ac:dyDescent="0.25">
      <c r="A14" s="11">
        <v>95856</v>
      </c>
      <c r="B14" t="s">
        <v>801</v>
      </c>
    </row>
    <row r="15" spans="1:2" x14ac:dyDescent="0.25">
      <c r="A15" s="11">
        <v>95857</v>
      </c>
      <c r="B15" t="s">
        <v>801</v>
      </c>
    </row>
    <row r="16" spans="1:2" x14ac:dyDescent="0.25">
      <c r="A16" s="11">
        <v>95858</v>
      </c>
      <c r="B16" t="s">
        <v>801</v>
      </c>
    </row>
    <row r="17" spans="1:2" x14ac:dyDescent="0.25">
      <c r="A17" s="11">
        <v>95859</v>
      </c>
      <c r="B17" t="s">
        <v>801</v>
      </c>
    </row>
    <row r="18" spans="1:2" x14ac:dyDescent="0.25">
      <c r="A18" s="11">
        <v>95860</v>
      </c>
      <c r="B18" t="s">
        <v>801</v>
      </c>
    </row>
    <row r="19" spans="1:2" x14ac:dyDescent="0.25">
      <c r="A19" s="11">
        <v>95861</v>
      </c>
      <c r="B19" t="s">
        <v>801</v>
      </c>
    </row>
  </sheetData>
  <sortState xmlns:xlrd2="http://schemas.microsoft.com/office/spreadsheetml/2017/richdata2" ref="A2:B2">
    <sortCondition ref="A2"/>
    <sortCondition ref="B2"/>
  </sortState>
  <phoneticPr fontId="24"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D70F6-26FE-45A5-9CF2-A62CF842B97C}">
  <dimension ref="A1:CN532"/>
  <sheetViews>
    <sheetView zoomScale="86" zoomScaleNormal="86" workbookViewId="0">
      <pane ySplit="4" topLeftCell="A56" activePane="bottomLeft" state="frozen"/>
      <selection pane="bottomLeft" activeCell="A63" sqref="A63:XFD64"/>
    </sheetView>
  </sheetViews>
  <sheetFormatPr defaultRowHeight="15" x14ac:dyDescent="0.25"/>
  <cols>
    <col min="1" max="1" width="14.42578125" customWidth="1"/>
    <col min="2" max="2" width="14.7109375" customWidth="1"/>
    <col min="3" max="3" width="37.5703125" style="13" customWidth="1"/>
    <col min="4" max="4" width="17.42578125" style="13" hidden="1" customWidth="1"/>
    <col min="5" max="8" width="17.42578125" style="13" customWidth="1"/>
    <col min="9" max="9" width="9.7109375" style="35" customWidth="1"/>
    <col min="10" max="10" width="9.7109375" style="14" customWidth="1"/>
    <col min="11" max="11" width="9.7109375" style="35" customWidth="1"/>
    <col min="12" max="12" width="9.7109375" style="14" customWidth="1"/>
    <col min="13" max="13" width="9.7109375" style="35" customWidth="1"/>
    <col min="14" max="14" width="9.7109375" style="14" customWidth="1"/>
    <col min="15" max="15" width="9.7109375" style="35" customWidth="1"/>
    <col min="16" max="16" width="9.7109375" style="14" customWidth="1"/>
    <col min="17" max="17" width="9.7109375" style="35" customWidth="1"/>
    <col min="18" max="18" width="9.7109375" style="14" customWidth="1"/>
    <col min="19" max="19" width="9.7109375" style="35" customWidth="1"/>
    <col min="20" max="20" width="9.7109375" style="14" customWidth="1"/>
    <col min="21" max="21" width="9.7109375" style="35" customWidth="1"/>
    <col min="22" max="22" width="9.7109375" style="14" customWidth="1"/>
    <col min="23" max="23" width="9.7109375" style="35" customWidth="1"/>
    <col min="24" max="24" width="9.7109375" style="14" customWidth="1"/>
    <col min="25" max="25" width="9.7109375" style="35" customWidth="1"/>
    <col min="26" max="26" width="9.7109375" style="14" customWidth="1"/>
    <col min="27" max="27" width="9.7109375" style="35" customWidth="1"/>
    <col min="28" max="28" width="9.7109375" style="14" customWidth="1"/>
    <col min="29" max="29" width="9.7109375" style="35" customWidth="1"/>
    <col min="30" max="30" width="9.7109375" style="14" customWidth="1"/>
    <col min="31" max="31" width="9.7109375" style="35" customWidth="1"/>
    <col min="32" max="32" width="9.7109375" style="14" customWidth="1"/>
    <col min="33" max="33" width="9.7109375" style="35" customWidth="1"/>
    <col min="34" max="34" width="9.7109375" style="14" customWidth="1"/>
    <col min="35" max="35" width="9.7109375" style="35" customWidth="1"/>
    <col min="36" max="36" width="9.7109375" style="14" customWidth="1"/>
    <col min="37" max="37" width="9.7109375" style="35" customWidth="1"/>
    <col min="38" max="38" width="9.7109375" style="14" customWidth="1"/>
    <col min="39" max="39" width="9.7109375" style="35" customWidth="1"/>
    <col min="40" max="40" width="9.7109375" style="14" customWidth="1"/>
    <col min="41" max="41" width="9.7109375" style="35" customWidth="1"/>
    <col min="42" max="42" width="9.7109375" style="14" customWidth="1"/>
    <col min="43" max="43" width="9.7109375" style="35" customWidth="1"/>
    <col min="44" max="44" width="9.7109375" style="14" customWidth="1"/>
    <col min="45" max="45" width="9.7109375" style="35" customWidth="1"/>
    <col min="46" max="46" width="9.7109375" style="14" customWidth="1"/>
    <col min="47" max="47" width="9.7109375" style="35" customWidth="1"/>
    <col min="48" max="48" width="9.7109375" style="14" customWidth="1"/>
  </cols>
  <sheetData>
    <row r="1" spans="1:92" ht="23.25" x14ac:dyDescent="0.35">
      <c r="A1" s="12" t="s">
        <v>78</v>
      </c>
      <c r="I1"/>
      <c r="K1"/>
      <c r="M1"/>
      <c r="O1" t="s">
        <v>79</v>
      </c>
      <c r="Q1"/>
      <c r="S1"/>
      <c r="U1"/>
      <c r="W1"/>
      <c r="Y1"/>
      <c r="AA1"/>
      <c r="AC1"/>
      <c r="AE1"/>
      <c r="AG1"/>
      <c r="AI1"/>
      <c r="AK1"/>
      <c r="AM1"/>
      <c r="AO1"/>
      <c r="AQ1"/>
      <c r="AS1"/>
      <c r="AU1"/>
    </row>
    <row r="2" spans="1:92" x14ac:dyDescent="0.25">
      <c r="I2" s="15" t="s">
        <v>80</v>
      </c>
      <c r="J2" s="16"/>
      <c r="K2" s="15"/>
      <c r="L2" s="16"/>
      <c r="M2"/>
      <c r="O2" t="s">
        <v>81</v>
      </c>
      <c r="Q2"/>
      <c r="S2"/>
      <c r="U2"/>
      <c r="W2"/>
      <c r="Y2"/>
      <c r="AA2"/>
      <c r="AC2"/>
      <c r="AE2"/>
      <c r="AG2"/>
      <c r="AI2"/>
      <c r="AK2"/>
      <c r="AM2"/>
      <c r="AO2"/>
      <c r="AQ2"/>
      <c r="AS2"/>
      <c r="AU2"/>
    </row>
    <row r="3" spans="1:92" ht="30" customHeight="1" x14ac:dyDescent="0.25">
      <c r="I3" s="67" t="s">
        <v>82</v>
      </c>
      <c r="J3" s="67"/>
      <c r="K3" s="66" t="s">
        <v>83</v>
      </c>
      <c r="L3" s="66"/>
      <c r="M3" s="66" t="s">
        <v>84</v>
      </c>
      <c r="N3" s="66"/>
      <c r="O3" s="66" t="s">
        <v>85</v>
      </c>
      <c r="P3" s="66"/>
      <c r="Q3" s="17" t="s">
        <v>86</v>
      </c>
      <c r="R3" s="18"/>
      <c r="S3" s="66" t="s">
        <v>87</v>
      </c>
      <c r="T3" s="66"/>
      <c r="U3" s="66" t="s">
        <v>88</v>
      </c>
      <c r="V3" s="66"/>
      <c r="W3" s="68" t="s">
        <v>89</v>
      </c>
      <c r="X3" s="66"/>
      <c r="Y3" s="66" t="s">
        <v>90</v>
      </c>
      <c r="Z3" s="66"/>
      <c r="AA3" s="67" t="s">
        <v>91</v>
      </c>
      <c r="AB3" s="67"/>
      <c r="AC3" s="67" t="s">
        <v>92</v>
      </c>
      <c r="AD3" s="67"/>
      <c r="AE3" s="67" t="s">
        <v>93</v>
      </c>
      <c r="AF3" s="67"/>
      <c r="AG3" s="67" t="s">
        <v>94</v>
      </c>
      <c r="AH3" s="67"/>
      <c r="AI3" s="66" t="s">
        <v>95</v>
      </c>
      <c r="AJ3" s="66"/>
      <c r="AK3" s="66" t="s">
        <v>96</v>
      </c>
      <c r="AL3" s="66"/>
      <c r="AM3" s="66" t="s">
        <v>97</v>
      </c>
      <c r="AN3" s="66"/>
      <c r="AO3" s="66" t="s">
        <v>98</v>
      </c>
      <c r="AP3" s="66"/>
      <c r="AQ3" s="66" t="s">
        <v>99</v>
      </c>
      <c r="AR3" s="66"/>
      <c r="AS3" s="66" t="s">
        <v>100</v>
      </c>
      <c r="AT3" s="66"/>
      <c r="AU3" s="66" t="s">
        <v>101</v>
      </c>
      <c r="AV3" s="66"/>
    </row>
    <row r="4" spans="1:92" s="23" customFormat="1" ht="30" x14ac:dyDescent="0.25">
      <c r="A4" s="19" t="s">
        <v>102</v>
      </c>
      <c r="B4" s="19" t="s">
        <v>103</v>
      </c>
      <c r="C4" s="20" t="s">
        <v>104</v>
      </c>
      <c r="D4" s="20" t="s">
        <v>105</v>
      </c>
      <c r="E4" s="20" t="s">
        <v>53</v>
      </c>
      <c r="F4" s="20" t="s">
        <v>106</v>
      </c>
      <c r="G4" s="20" t="s">
        <v>107</v>
      </c>
      <c r="H4" s="20" t="s">
        <v>108</v>
      </c>
      <c r="I4" s="21" t="s">
        <v>109</v>
      </c>
      <c r="J4" s="22" t="s">
        <v>110</v>
      </c>
      <c r="K4" s="21" t="s">
        <v>109</v>
      </c>
      <c r="L4" s="22" t="s">
        <v>110</v>
      </c>
      <c r="M4" s="21" t="s">
        <v>109</v>
      </c>
      <c r="N4" s="22" t="s">
        <v>110</v>
      </c>
      <c r="O4" s="21" t="s">
        <v>109</v>
      </c>
      <c r="P4" s="22" t="s">
        <v>110</v>
      </c>
      <c r="Q4" s="21" t="s">
        <v>109</v>
      </c>
      <c r="R4" s="22" t="s">
        <v>110</v>
      </c>
      <c r="S4" s="21" t="s">
        <v>109</v>
      </c>
      <c r="T4" s="22" t="s">
        <v>110</v>
      </c>
      <c r="U4" s="21" t="s">
        <v>109</v>
      </c>
      <c r="V4" s="22" t="s">
        <v>110</v>
      </c>
      <c r="W4" s="21" t="s">
        <v>109</v>
      </c>
      <c r="X4" s="22" t="s">
        <v>110</v>
      </c>
      <c r="Y4" s="21" t="s">
        <v>109</v>
      </c>
      <c r="Z4" s="22" t="s">
        <v>110</v>
      </c>
      <c r="AA4" s="21" t="s">
        <v>109</v>
      </c>
      <c r="AB4" s="22" t="s">
        <v>110</v>
      </c>
      <c r="AC4" s="21" t="s">
        <v>109</v>
      </c>
      <c r="AD4" s="22" t="s">
        <v>110</v>
      </c>
      <c r="AE4" s="21" t="s">
        <v>109</v>
      </c>
      <c r="AF4" s="22" t="s">
        <v>110</v>
      </c>
      <c r="AG4" s="21" t="s">
        <v>109</v>
      </c>
      <c r="AH4" s="22" t="s">
        <v>110</v>
      </c>
      <c r="AI4" s="21" t="s">
        <v>109</v>
      </c>
      <c r="AJ4" s="22" t="s">
        <v>110</v>
      </c>
      <c r="AK4" s="21" t="s">
        <v>109</v>
      </c>
      <c r="AL4" s="22" t="s">
        <v>110</v>
      </c>
      <c r="AM4" s="21" t="s">
        <v>109</v>
      </c>
      <c r="AN4" s="22" t="s">
        <v>110</v>
      </c>
      <c r="AO4" s="21" t="s">
        <v>109</v>
      </c>
      <c r="AP4" s="22" t="s">
        <v>110</v>
      </c>
      <c r="AQ4" s="21" t="s">
        <v>109</v>
      </c>
      <c r="AR4" s="22" t="s">
        <v>110</v>
      </c>
      <c r="AS4" s="21" t="s">
        <v>109</v>
      </c>
      <c r="AT4" s="22" t="s">
        <v>110</v>
      </c>
      <c r="AU4" s="21" t="s">
        <v>109</v>
      </c>
      <c r="AV4" s="22" t="s">
        <v>110</v>
      </c>
    </row>
    <row r="5" spans="1:92" s="24" customFormat="1" x14ac:dyDescent="0.25">
      <c r="A5" s="24">
        <v>18.033799999999999</v>
      </c>
      <c r="B5" s="24" t="s">
        <v>111</v>
      </c>
      <c r="C5" s="25" t="s">
        <v>112</v>
      </c>
      <c r="D5" s="25" t="s">
        <v>113</v>
      </c>
      <c r="E5" s="25"/>
      <c r="F5" s="25"/>
      <c r="G5" s="25"/>
      <c r="H5" s="25"/>
      <c r="I5" s="26">
        <v>0.68951379351457298</v>
      </c>
      <c r="J5" s="27">
        <v>0.42195319991224101</v>
      </c>
      <c r="K5" s="26">
        <v>0.67800602031840396</v>
      </c>
      <c r="L5" s="27">
        <v>0.18734333022944799</v>
      </c>
      <c r="M5" s="26">
        <v>0.48923939593796401</v>
      </c>
      <c r="N5" s="27">
        <v>0.21183845783593899</v>
      </c>
      <c r="O5" s="26">
        <v>1.4924936405701801</v>
      </c>
      <c r="P5" s="27">
        <v>1.58776593810466</v>
      </c>
      <c r="Q5" s="26">
        <v>1.6592769104393801</v>
      </c>
      <c r="R5" s="27">
        <v>1.4251694540635</v>
      </c>
      <c r="S5" s="26">
        <v>0.399372</v>
      </c>
      <c r="T5" s="27">
        <v>3.5866000000000002E-2</v>
      </c>
      <c r="U5" s="26">
        <v>1.4053</v>
      </c>
      <c r="V5" s="27" t="s">
        <v>114</v>
      </c>
      <c r="W5" s="26">
        <v>0.65253300000000003</v>
      </c>
      <c r="X5" s="27">
        <v>0.115439</v>
      </c>
      <c r="Y5" s="26">
        <v>0.77606699999999995</v>
      </c>
      <c r="Z5" s="27">
        <v>0.28161799999999998</v>
      </c>
      <c r="AA5" s="26">
        <v>0.44967200000000002</v>
      </c>
      <c r="AB5" s="27">
        <v>6.9773100000000005E-2</v>
      </c>
      <c r="AC5" s="26">
        <v>0.56503599999999998</v>
      </c>
      <c r="AD5" s="27">
        <v>4.1502900000000002E-2</v>
      </c>
      <c r="AE5" s="26">
        <v>0.494504</v>
      </c>
      <c r="AF5" s="27">
        <v>4.8670199999999997E-2</v>
      </c>
      <c r="AG5" s="26">
        <v>0.34071299999999999</v>
      </c>
      <c r="AH5" s="27">
        <v>7.5892000000000001E-2</v>
      </c>
      <c r="AI5" s="26">
        <v>1.07439</v>
      </c>
      <c r="AJ5" s="27">
        <v>0.28209099999999998</v>
      </c>
      <c r="AK5" s="26">
        <v>1.2645500000000001</v>
      </c>
      <c r="AL5" s="27" t="s">
        <v>114</v>
      </c>
      <c r="AM5" s="26">
        <v>0.36456899999999998</v>
      </c>
      <c r="AN5" s="27" t="s">
        <v>114</v>
      </c>
      <c r="AO5" s="26">
        <v>1.4373100000000001</v>
      </c>
      <c r="AP5" s="27" t="s">
        <v>114</v>
      </c>
      <c r="AQ5" s="26">
        <v>3.5425499999999999</v>
      </c>
      <c r="AR5" s="27" t="s">
        <v>114</v>
      </c>
      <c r="AS5" s="26">
        <v>0.14562800000000001</v>
      </c>
      <c r="AT5" s="27">
        <v>5.2643799999999998E-2</v>
      </c>
      <c r="AU5" s="26">
        <v>0.14246200000000001</v>
      </c>
      <c r="AV5" s="27" t="s">
        <v>114</v>
      </c>
    </row>
    <row r="6" spans="1:92" s="24" customFormat="1" x14ac:dyDescent="0.25">
      <c r="A6" s="24">
        <v>34.994999999999997</v>
      </c>
      <c r="B6" s="24" t="s">
        <v>115</v>
      </c>
      <c r="C6" s="25" t="s">
        <v>116</v>
      </c>
      <c r="D6" s="25" t="s">
        <v>113</v>
      </c>
      <c r="E6" s="25"/>
      <c r="F6" s="25"/>
      <c r="G6" s="25"/>
      <c r="H6" s="25"/>
      <c r="I6" s="26">
        <v>1.36125141120065E-2</v>
      </c>
      <c r="J6" s="27">
        <v>1.2255979948558701E-2</v>
      </c>
      <c r="K6" s="26">
        <v>1.44788721437808E-2</v>
      </c>
      <c r="L6" s="27">
        <v>5.5103093322358097E-3</v>
      </c>
      <c r="M6" s="26">
        <v>1.5735582838796499E-2</v>
      </c>
      <c r="N6" s="27">
        <v>1.13006638201487E-2</v>
      </c>
      <c r="O6" s="26">
        <v>9.6385843705486002E-2</v>
      </c>
      <c r="P6" s="27">
        <v>0.14158798265945699</v>
      </c>
      <c r="Q6" s="26">
        <v>3.99010265557036E-2</v>
      </c>
      <c r="R6" s="27">
        <v>5.0337812058030798E-2</v>
      </c>
      <c r="S6" s="26">
        <v>1.05866E-2</v>
      </c>
      <c r="T6" s="27">
        <v>9.5692900000000003E-4</v>
      </c>
      <c r="U6" s="26">
        <v>4.6512600000000001E-2</v>
      </c>
      <c r="V6" s="27"/>
      <c r="W6" s="26">
        <v>1.5870499999999999E-2</v>
      </c>
      <c r="X6" s="27">
        <v>1.69477E-3</v>
      </c>
      <c r="Y6" s="26">
        <v>1.16068E-2</v>
      </c>
      <c r="Z6" s="27">
        <v>6.3164299999999996E-3</v>
      </c>
      <c r="AA6" s="26">
        <v>4.9985100000000003E-3</v>
      </c>
      <c r="AB6" s="27">
        <v>2.26019E-3</v>
      </c>
      <c r="AC6" s="26">
        <v>5.0031800000000003E-3</v>
      </c>
      <c r="AD6" s="27">
        <v>1.6539199999999999E-4</v>
      </c>
      <c r="AE6" s="26">
        <v>3.3469400000000001E-3</v>
      </c>
      <c r="AF6" s="27">
        <v>4.4340900000000002E-4</v>
      </c>
      <c r="AG6" s="26">
        <v>2.6672000000000002E-3</v>
      </c>
      <c r="AH6" s="27">
        <v>7.1655000000000004E-4</v>
      </c>
      <c r="AI6" s="26">
        <v>1.03932E-2</v>
      </c>
      <c r="AJ6" s="27">
        <v>9.2775099999999992E-3</v>
      </c>
      <c r="AK6" s="26">
        <v>3.8143999999999997E-2</v>
      </c>
      <c r="AL6" s="27"/>
      <c r="AM6" s="26">
        <v>1.9214599999999998E-2</v>
      </c>
      <c r="AN6" s="27"/>
      <c r="AO6" s="26">
        <v>0.223136</v>
      </c>
      <c r="AP6" s="27"/>
      <c r="AQ6" s="26">
        <v>0.20727000000000001</v>
      </c>
      <c r="AR6" s="27"/>
      <c r="AS6" s="26">
        <v>1.02071E-3</v>
      </c>
      <c r="AT6" s="27">
        <v>6.3697799999999996E-4</v>
      </c>
      <c r="AU6" s="26">
        <v>2.00225E-4</v>
      </c>
      <c r="AV6" s="27"/>
    </row>
    <row r="7" spans="1:92" s="24" customFormat="1" x14ac:dyDescent="0.25">
      <c r="A7" s="24">
        <v>48.008000000000003</v>
      </c>
      <c r="B7" s="24" t="s">
        <v>117</v>
      </c>
      <c r="C7" s="28" t="s">
        <v>118</v>
      </c>
      <c r="D7" s="28" t="s">
        <v>113</v>
      </c>
      <c r="E7" s="28"/>
      <c r="F7" s="28"/>
      <c r="G7" s="28"/>
      <c r="H7" s="28"/>
      <c r="I7" s="26">
        <v>0.53627012868657697</v>
      </c>
      <c r="J7" s="27">
        <v>0.232350742328368</v>
      </c>
      <c r="K7" s="26">
        <v>0.59975167926487805</v>
      </c>
      <c r="L7" s="27">
        <v>0.20112983513134999</v>
      </c>
      <c r="M7" s="26">
        <v>0.50960839039822903</v>
      </c>
      <c r="N7" s="27">
        <v>0.31797737401447401</v>
      </c>
      <c r="O7" s="26">
        <v>0.66894594211066705</v>
      </c>
      <c r="P7" s="27">
        <v>0.26240493375202201</v>
      </c>
      <c r="Q7" s="26">
        <v>0.35934787326085499</v>
      </c>
      <c r="R7" s="27">
        <v>0.115532096801293</v>
      </c>
      <c r="S7" s="26">
        <v>0.227378</v>
      </c>
      <c r="T7" s="27">
        <v>7.7268399999999996E-3</v>
      </c>
      <c r="U7" s="26">
        <v>0.31961099999999998</v>
      </c>
      <c r="V7" s="27"/>
      <c r="W7" s="26">
        <v>0.73420799999999997</v>
      </c>
      <c r="X7" s="27">
        <v>0.104503</v>
      </c>
      <c r="Y7" s="26">
        <v>0.48618499999999998</v>
      </c>
      <c r="Z7" s="27">
        <v>0.103654</v>
      </c>
      <c r="AA7" s="26">
        <v>0.37745099999999998</v>
      </c>
      <c r="AB7" s="27">
        <v>4.8353300000000002E-2</v>
      </c>
      <c r="AC7" s="26">
        <v>0.44633</v>
      </c>
      <c r="AD7" s="27">
        <v>0.14286099999999999</v>
      </c>
      <c r="AE7" s="26">
        <v>0.40107300000000001</v>
      </c>
      <c r="AF7" s="27">
        <v>5.5126500000000002E-2</v>
      </c>
      <c r="AG7" s="26">
        <v>0.32400600000000002</v>
      </c>
      <c r="AH7" s="27">
        <v>2.48963E-2</v>
      </c>
      <c r="AI7" s="26">
        <v>0.509575</v>
      </c>
      <c r="AJ7" s="27">
        <v>0.197681</v>
      </c>
      <c r="AK7" s="26">
        <v>0.75851999999999997</v>
      </c>
      <c r="AL7" s="27"/>
      <c r="AM7" s="26">
        <v>0.232881</v>
      </c>
      <c r="AN7" s="27"/>
      <c r="AO7" s="26">
        <v>0.24557699999999999</v>
      </c>
      <c r="AP7" s="27"/>
      <c r="AQ7" s="26">
        <v>0.60754799999999998</v>
      </c>
      <c r="AR7" s="27"/>
      <c r="AS7" s="26">
        <v>0.12889200000000001</v>
      </c>
      <c r="AT7" s="27">
        <v>5.1107399999999997E-2</v>
      </c>
      <c r="AU7" s="26">
        <v>0.16048499999999999</v>
      </c>
      <c r="AV7" s="27"/>
    </row>
    <row r="8" spans="1:92" x14ac:dyDescent="0.25">
      <c r="A8" s="24">
        <v>63.985199999999999</v>
      </c>
      <c r="B8" s="24" t="s">
        <v>119</v>
      </c>
      <c r="C8" s="25" t="s">
        <v>120</v>
      </c>
      <c r="D8" s="25" t="s">
        <v>113</v>
      </c>
      <c r="E8" s="25"/>
      <c r="F8" s="25"/>
      <c r="G8" s="25"/>
      <c r="H8" s="25"/>
      <c r="I8" s="26">
        <v>2.5674399999999999E-5</v>
      </c>
      <c r="J8" s="27">
        <v>2.37202E-5</v>
      </c>
      <c r="K8" s="26">
        <v>2.1961299999999999E-5</v>
      </c>
      <c r="L8" s="27">
        <v>2.0233599999999999E-5</v>
      </c>
      <c r="M8" s="26">
        <v>3.1136700000000003E-5</v>
      </c>
      <c r="N8" s="27">
        <v>2.7699799999999999E-5</v>
      </c>
      <c r="O8" s="26">
        <v>6.7535999999999998E-5</v>
      </c>
      <c r="P8" s="27">
        <v>6.4216900000000005E-5</v>
      </c>
      <c r="Q8" s="26">
        <v>3.6355900000000002E-5</v>
      </c>
      <c r="R8" s="27">
        <v>5.3213800000000002E-5</v>
      </c>
      <c r="S8" s="26">
        <v>1.2414499999999999E-5</v>
      </c>
      <c r="T8" s="27">
        <v>6.4501299999999999E-6</v>
      </c>
      <c r="U8" s="26">
        <v>1.0033499999999999E-4</v>
      </c>
      <c r="V8" s="27"/>
      <c r="W8" s="26">
        <v>5.4404100000000003E-5</v>
      </c>
      <c r="X8" s="27">
        <v>1.39359E-5</v>
      </c>
      <c r="Y8" s="26">
        <v>4.57188E-5</v>
      </c>
      <c r="Z8" s="27">
        <v>3.8365000000000003E-5</v>
      </c>
      <c r="AA8" s="26">
        <v>8.9109899999999992E-6</v>
      </c>
      <c r="AB8" s="27">
        <v>8.1621400000000004E-6</v>
      </c>
      <c r="AC8" s="26">
        <v>5.2839499999999996E-6</v>
      </c>
      <c r="AD8" s="27">
        <v>4.4452399999999996E-6</v>
      </c>
      <c r="AE8" s="26">
        <v>1.5888300000000002E-5</v>
      </c>
      <c r="AF8" s="27">
        <v>3.49842E-6</v>
      </c>
      <c r="AG8" s="26">
        <v>7.1041399999999997E-6</v>
      </c>
      <c r="AH8" s="27">
        <v>7.5990999999999998E-7</v>
      </c>
      <c r="AI8" s="26">
        <v>3.8742999999999998E-5</v>
      </c>
      <c r="AJ8" s="27">
        <v>2.9289500000000001E-5</v>
      </c>
      <c r="AK8" s="26">
        <v>1.47878E-4</v>
      </c>
      <c r="AL8" s="27"/>
      <c r="AM8" s="26">
        <v>9.7779299999999994E-5</v>
      </c>
      <c r="AN8" s="27"/>
      <c r="AO8" s="26">
        <v>7.4279300000000006E-5</v>
      </c>
      <c r="AP8" s="27"/>
      <c r="AQ8" s="26">
        <v>3.64333E-4</v>
      </c>
      <c r="AR8" s="27"/>
      <c r="AS8" s="26">
        <v>1.36193E-5</v>
      </c>
      <c r="AT8" s="27">
        <v>5.0240800000000002E-6</v>
      </c>
      <c r="AU8" s="26">
        <v>4.3433499999999997E-6</v>
      </c>
      <c r="AV8" s="27"/>
    </row>
    <row r="9" spans="1:92" s="24" customFormat="1" x14ac:dyDescent="0.25">
      <c r="A9">
        <v>60.974299999999999</v>
      </c>
      <c r="B9" t="s">
        <v>121</v>
      </c>
      <c r="C9" s="13" t="s">
        <v>120</v>
      </c>
      <c r="D9" s="13" t="s">
        <v>122</v>
      </c>
      <c r="E9" s="13">
        <v>3360</v>
      </c>
      <c r="F9" s="13">
        <v>140.24</v>
      </c>
      <c r="G9" s="29">
        <v>1298.8869185599999</v>
      </c>
      <c r="H9" s="30">
        <v>7.8661717723481921</v>
      </c>
      <c r="I9" s="31">
        <v>8.3749900000000001E-4</v>
      </c>
      <c r="J9" s="32">
        <v>1.13788E-3</v>
      </c>
      <c r="K9" s="31">
        <v>2.0727599999999999E-3</v>
      </c>
      <c r="L9" s="32">
        <v>1.5896199999999999E-3</v>
      </c>
      <c r="M9" s="31">
        <v>8.9395399999999997E-4</v>
      </c>
      <c r="N9" s="32">
        <v>2.1407000000000002E-3</v>
      </c>
      <c r="O9" s="31">
        <v>2.4488E-4</v>
      </c>
      <c r="P9" s="32">
        <v>3.4492700000000003E-4</v>
      </c>
      <c r="Q9" s="31">
        <v>3.4022599999999998E-3</v>
      </c>
      <c r="R9" s="32">
        <v>2.7620499999999998E-3</v>
      </c>
      <c r="S9" s="31">
        <v>2.7951499999999998E-4</v>
      </c>
      <c r="T9" s="32">
        <v>3.9529399999999997E-4</v>
      </c>
      <c r="U9" s="31">
        <v>0</v>
      </c>
      <c r="V9" s="32"/>
      <c r="W9" s="31">
        <v>4.6768900000000002E-6</v>
      </c>
      <c r="X9" s="32">
        <v>6.6141199999999996E-6</v>
      </c>
      <c r="Y9" s="31">
        <v>6.8875900000000005E-4</v>
      </c>
      <c r="Z9" s="32">
        <v>8.2647899999999997E-4</v>
      </c>
      <c r="AA9" s="31">
        <v>1.5121899999999999E-4</v>
      </c>
      <c r="AB9" s="32">
        <v>2.13857E-4</v>
      </c>
      <c r="AC9" s="31">
        <v>3.40818E-4</v>
      </c>
      <c r="AD9" s="32">
        <v>4.7682900000000001E-4</v>
      </c>
      <c r="AE9" s="31">
        <v>1.4123799999999999E-4</v>
      </c>
      <c r="AF9" s="32">
        <v>2.44632E-4</v>
      </c>
      <c r="AG9" s="31">
        <v>1.87095E-4</v>
      </c>
      <c r="AH9" s="32">
        <v>2.6647900000000002E-4</v>
      </c>
      <c r="AI9" s="31">
        <v>0</v>
      </c>
      <c r="AJ9" s="32">
        <v>0</v>
      </c>
      <c r="AK9" s="31">
        <v>0</v>
      </c>
      <c r="AL9" s="32"/>
      <c r="AM9" s="31">
        <v>0</v>
      </c>
      <c r="AN9" s="32"/>
      <c r="AO9" s="31">
        <v>0</v>
      </c>
      <c r="AP9" s="32"/>
      <c r="AQ9" s="31">
        <v>0</v>
      </c>
      <c r="AR9" s="32"/>
      <c r="AS9" s="31">
        <v>0</v>
      </c>
      <c r="AT9" s="32">
        <v>0</v>
      </c>
      <c r="AU9" s="31">
        <v>0</v>
      </c>
      <c r="AV9" s="32"/>
    </row>
    <row r="10" spans="1:92" x14ac:dyDescent="0.25">
      <c r="A10">
        <v>26.0151</v>
      </c>
      <c r="B10" t="s">
        <v>123</v>
      </c>
      <c r="C10" s="13" t="s">
        <v>124</v>
      </c>
      <c r="D10" s="13" t="s">
        <v>122</v>
      </c>
      <c r="E10" s="13">
        <v>282</v>
      </c>
      <c r="F10" s="13">
        <v>26.038</v>
      </c>
      <c r="G10" s="29">
        <v>4817243.8328</v>
      </c>
      <c r="H10" s="30">
        <v>10.704134778408244</v>
      </c>
      <c r="I10" s="31">
        <v>0.37038671039971999</v>
      </c>
      <c r="J10" s="32">
        <v>0.215041304580674</v>
      </c>
      <c r="K10" s="31">
        <v>0.41613233788787002</v>
      </c>
      <c r="L10" s="32">
        <v>0.21517822007034099</v>
      </c>
      <c r="M10" s="31">
        <v>0.369899843330597</v>
      </c>
      <c r="N10" s="32">
        <v>0.21953753672121701</v>
      </c>
      <c r="O10" s="31">
        <v>0.57956559769984595</v>
      </c>
      <c r="P10" s="32">
        <v>0.282434153872132</v>
      </c>
      <c r="Q10" s="31">
        <v>0.30239670843927502</v>
      </c>
      <c r="R10" s="32">
        <v>0.13925936176959999</v>
      </c>
      <c r="S10" s="31">
        <v>0.212115</v>
      </c>
      <c r="T10" s="32">
        <v>5.6875900000000002E-3</v>
      </c>
      <c r="U10" s="31">
        <v>0.51307999999999998</v>
      </c>
      <c r="V10" s="32"/>
      <c r="W10" s="31">
        <v>0.52385300000000001</v>
      </c>
      <c r="X10" s="32">
        <v>0.12797</v>
      </c>
      <c r="Y10" s="31">
        <v>0.40916999999999998</v>
      </c>
      <c r="Z10" s="32">
        <v>0.171792</v>
      </c>
      <c r="AA10" s="31">
        <v>0.12631200000000001</v>
      </c>
      <c r="AB10" s="32">
        <v>3.67812E-2</v>
      </c>
      <c r="AC10" s="31">
        <v>0.13999200000000001</v>
      </c>
      <c r="AD10" s="32">
        <v>4.8989000000000003E-3</v>
      </c>
      <c r="AE10" s="31">
        <v>0.14696000000000001</v>
      </c>
      <c r="AF10" s="32">
        <v>7.3898000000000002E-3</v>
      </c>
      <c r="AG10" s="31">
        <v>0.13073399999999999</v>
      </c>
      <c r="AH10" s="32">
        <v>4.1412900000000002E-2</v>
      </c>
      <c r="AI10" s="31">
        <v>0.22394900000000001</v>
      </c>
      <c r="AJ10" s="32">
        <v>8.0055100000000004E-2</v>
      </c>
      <c r="AK10" s="31">
        <v>0.97433400000000003</v>
      </c>
      <c r="AL10" s="32"/>
      <c r="AM10" s="31">
        <v>0.32741799999999999</v>
      </c>
      <c r="AN10" s="32"/>
      <c r="AO10" s="31">
        <v>0.49299799999999999</v>
      </c>
      <c r="AP10" s="32"/>
      <c r="AQ10" s="31">
        <v>0.75395599999999996</v>
      </c>
      <c r="AR10" s="32"/>
      <c r="AS10" s="31">
        <v>0.17533099999999999</v>
      </c>
      <c r="AT10" s="32">
        <v>0.10918899999999999</v>
      </c>
      <c r="AU10" s="31">
        <v>7.9444899999999999E-2</v>
      </c>
      <c r="AV10" s="32"/>
      <c r="BA10" s="67" t="s">
        <v>82</v>
      </c>
      <c r="BB10" s="67"/>
      <c r="BC10" s="66" t="s">
        <v>83</v>
      </c>
      <c r="BD10" s="66"/>
      <c r="BE10" s="66" t="s">
        <v>84</v>
      </c>
      <c r="BF10" s="66"/>
      <c r="BG10" s="66" t="s">
        <v>85</v>
      </c>
      <c r="BH10" s="66"/>
      <c r="BI10" s="17" t="s">
        <v>86</v>
      </c>
      <c r="BJ10" s="18"/>
      <c r="BK10" s="66" t="s">
        <v>87</v>
      </c>
      <c r="BL10" s="66"/>
      <c r="BM10" s="66" t="s">
        <v>88</v>
      </c>
      <c r="BN10" s="66"/>
      <c r="BO10" s="68" t="s">
        <v>89</v>
      </c>
      <c r="BP10" s="66"/>
      <c r="BQ10" s="66" t="s">
        <v>90</v>
      </c>
      <c r="BR10" s="66"/>
      <c r="BS10" s="67" t="s">
        <v>125</v>
      </c>
      <c r="BT10" s="67"/>
      <c r="BU10" s="67" t="s">
        <v>92</v>
      </c>
      <c r="BV10" s="67"/>
      <c r="BW10" s="67" t="s">
        <v>93</v>
      </c>
      <c r="BX10" s="67"/>
      <c r="BY10" s="67" t="s">
        <v>94</v>
      </c>
      <c r="BZ10" s="67"/>
      <c r="CA10" s="66" t="s">
        <v>95</v>
      </c>
      <c r="CB10" s="66"/>
      <c r="CC10" s="66" t="s">
        <v>96</v>
      </c>
      <c r="CD10" s="66"/>
      <c r="CE10" s="66" t="s">
        <v>97</v>
      </c>
      <c r="CF10" s="66"/>
      <c r="CG10" s="66" t="s">
        <v>98</v>
      </c>
      <c r="CH10" s="66"/>
      <c r="CI10" s="66" t="s">
        <v>99</v>
      </c>
      <c r="CJ10" s="66"/>
      <c r="CK10" s="66" t="s">
        <v>100</v>
      </c>
      <c r="CL10" s="66"/>
      <c r="CM10" s="66" t="s">
        <v>101</v>
      </c>
      <c r="CN10" s="66"/>
    </row>
    <row r="11" spans="1:92" x14ac:dyDescent="0.25">
      <c r="A11">
        <v>28.0182</v>
      </c>
      <c r="B11" t="s">
        <v>126</v>
      </c>
      <c r="C11" s="13" t="s">
        <v>127</v>
      </c>
      <c r="D11" s="13" t="s">
        <v>122</v>
      </c>
      <c r="E11" s="13">
        <v>2999</v>
      </c>
      <c r="F11" s="13">
        <v>27.026</v>
      </c>
      <c r="G11" s="29">
        <v>98521.491628000003</v>
      </c>
      <c r="H11" s="30">
        <v>9.0310412772565982</v>
      </c>
      <c r="I11" s="31">
        <v>0.27407686279154297</v>
      </c>
      <c r="J11" s="32">
        <v>0.18430277969502701</v>
      </c>
      <c r="K11" s="31">
        <v>0.27531684653857702</v>
      </c>
      <c r="L11" s="32">
        <v>6.11323126764634E-2</v>
      </c>
      <c r="M11" s="31">
        <v>0.27345741113023397</v>
      </c>
      <c r="N11" s="32">
        <v>0.16868872438951399</v>
      </c>
      <c r="O11" s="31">
        <v>0.47392214140449301</v>
      </c>
      <c r="P11" s="32">
        <v>0.48323926714766302</v>
      </c>
      <c r="Q11" s="31">
        <v>0.458965476698311</v>
      </c>
      <c r="R11" s="32">
        <v>0.37686144050228398</v>
      </c>
      <c r="S11" s="31">
        <v>0.16192999999999999</v>
      </c>
      <c r="T11" s="32">
        <v>1.0207000000000001E-2</v>
      </c>
      <c r="U11" s="31">
        <v>0.75285599999999997</v>
      </c>
      <c r="V11" s="32"/>
      <c r="W11" s="31">
        <v>0.32003199999999998</v>
      </c>
      <c r="X11" s="32">
        <v>2.8812000000000001E-2</v>
      </c>
      <c r="Y11" s="31">
        <v>0.29393599999999998</v>
      </c>
      <c r="Z11" s="32">
        <v>0.174571</v>
      </c>
      <c r="AA11" s="31">
        <v>6.5212999999999993E-2</v>
      </c>
      <c r="AB11" s="32">
        <v>2.3455299999999998E-2</v>
      </c>
      <c r="AC11" s="31">
        <v>7.8958600000000004E-2</v>
      </c>
      <c r="AD11" s="32">
        <v>3.0561299999999998E-3</v>
      </c>
      <c r="AE11" s="31">
        <v>9.3388100000000002E-2</v>
      </c>
      <c r="AF11" s="32">
        <v>1.7907800000000001E-2</v>
      </c>
      <c r="AG11" s="31">
        <v>7.6322000000000001E-2</v>
      </c>
      <c r="AH11" s="32">
        <v>1.67466E-2</v>
      </c>
      <c r="AI11" s="31">
        <v>0.22000600000000001</v>
      </c>
      <c r="AJ11" s="32">
        <v>0.14339099999999999</v>
      </c>
      <c r="AK11" s="31">
        <v>0.36758200000000002</v>
      </c>
      <c r="AL11" s="32"/>
      <c r="AM11" s="31">
        <v>0.14412700000000001</v>
      </c>
      <c r="AN11" s="32"/>
      <c r="AO11" s="31">
        <v>3.0933700000000002</v>
      </c>
      <c r="AP11" s="32"/>
      <c r="AQ11" s="31">
        <v>1.5371600000000001</v>
      </c>
      <c r="AR11" s="32"/>
      <c r="AS11" s="31">
        <v>1.3795099999999999E-2</v>
      </c>
      <c r="AT11" s="32">
        <v>7.5298300000000004E-3</v>
      </c>
      <c r="AU11" s="31">
        <v>1.71218E-2</v>
      </c>
      <c r="AV11" s="32"/>
      <c r="AZ11" t="s">
        <v>108</v>
      </c>
      <c r="BA11" t="s">
        <v>128</v>
      </c>
      <c r="BB11" t="s">
        <v>129</v>
      </c>
      <c r="BC11" t="s">
        <v>128</v>
      </c>
      <c r="BD11" t="s">
        <v>129</v>
      </c>
      <c r="BE11" t="s">
        <v>128</v>
      </c>
      <c r="BF11" t="s">
        <v>129</v>
      </c>
      <c r="BG11" t="s">
        <v>128</v>
      </c>
      <c r="BH11" t="s">
        <v>129</v>
      </c>
      <c r="BI11" t="s">
        <v>128</v>
      </c>
      <c r="BJ11" t="s">
        <v>129</v>
      </c>
      <c r="BK11" t="s">
        <v>128</v>
      </c>
      <c r="BL11" t="s">
        <v>129</v>
      </c>
      <c r="BM11" t="s">
        <v>128</v>
      </c>
      <c r="BN11" t="s">
        <v>129</v>
      </c>
      <c r="BO11" t="s">
        <v>128</v>
      </c>
      <c r="BP11" t="s">
        <v>129</v>
      </c>
      <c r="BQ11" t="s">
        <v>128</v>
      </c>
      <c r="BR11" t="s">
        <v>129</v>
      </c>
      <c r="BS11" t="s">
        <v>128</v>
      </c>
      <c r="BT11" t="s">
        <v>129</v>
      </c>
      <c r="BU11" t="s">
        <v>128</v>
      </c>
      <c r="BV11" t="s">
        <v>129</v>
      </c>
      <c r="BW11" t="s">
        <v>128</v>
      </c>
      <c r="BX11" t="s">
        <v>129</v>
      </c>
      <c r="BY11" t="s">
        <v>128</v>
      </c>
      <c r="BZ11" t="s">
        <v>129</v>
      </c>
      <c r="CA11" t="s">
        <v>128</v>
      </c>
      <c r="CB11" t="s">
        <v>129</v>
      </c>
      <c r="CC11" t="s">
        <v>128</v>
      </c>
      <c r="CD11" t="s">
        <v>129</v>
      </c>
      <c r="CE11" t="s">
        <v>128</v>
      </c>
      <c r="CF11" t="s">
        <v>129</v>
      </c>
      <c r="CG11" t="s">
        <v>128</v>
      </c>
      <c r="CH11" t="s">
        <v>129</v>
      </c>
      <c r="CI11" t="s">
        <v>128</v>
      </c>
      <c r="CJ11" t="s">
        <v>129</v>
      </c>
      <c r="CK11" t="s">
        <v>128</v>
      </c>
      <c r="CL11" t="s">
        <v>129</v>
      </c>
      <c r="CM11" t="s">
        <v>128</v>
      </c>
      <c r="CN11" t="s">
        <v>129</v>
      </c>
    </row>
    <row r="12" spans="1:92" x14ac:dyDescent="0.25">
      <c r="A12">
        <v>28.030799999999999</v>
      </c>
      <c r="B12" t="s">
        <v>130</v>
      </c>
      <c r="C12" s="13" t="s">
        <v>131</v>
      </c>
      <c r="D12" s="13" t="s">
        <v>122</v>
      </c>
      <c r="E12" s="13">
        <v>452</v>
      </c>
      <c r="F12" s="13">
        <v>28.053999999999998</v>
      </c>
      <c r="G12" s="29">
        <v>6834085.7199999997</v>
      </c>
      <c r="H12" s="30">
        <v>10.888403740846876</v>
      </c>
      <c r="I12" s="31">
        <v>0.56337550167838502</v>
      </c>
      <c r="J12" s="32">
        <v>0.32419828555520802</v>
      </c>
      <c r="K12" s="31">
        <v>0.70984018437398799</v>
      </c>
      <c r="L12" s="32">
        <v>0.30508523000513199</v>
      </c>
      <c r="M12" s="31">
        <v>0.56953328367585598</v>
      </c>
      <c r="N12" s="32">
        <v>0.36726712868685901</v>
      </c>
      <c r="O12" s="31">
        <v>0.93494742278776</v>
      </c>
      <c r="P12" s="32">
        <v>0.41958360747708601</v>
      </c>
      <c r="Q12" s="31">
        <v>0.29040499530184499</v>
      </c>
      <c r="R12" s="32">
        <v>0.15453753213474899</v>
      </c>
      <c r="S12" s="31">
        <v>0.21027100000000001</v>
      </c>
      <c r="T12" s="32">
        <v>2.7750299999999999E-2</v>
      </c>
      <c r="U12" s="31">
        <v>0.79076299999999999</v>
      </c>
      <c r="V12" s="32"/>
      <c r="W12" s="31">
        <v>0.96081700000000003</v>
      </c>
      <c r="X12" s="32">
        <v>0.26948100000000003</v>
      </c>
      <c r="Y12" s="31">
        <v>0.66848399999999997</v>
      </c>
      <c r="Z12" s="32">
        <v>0.30933500000000003</v>
      </c>
      <c r="AA12" s="31">
        <v>0.19044900000000001</v>
      </c>
      <c r="AB12" s="32">
        <v>4.7749100000000003E-2</v>
      </c>
      <c r="AC12" s="31">
        <v>0.20585400000000001</v>
      </c>
      <c r="AD12" s="32">
        <v>1.19122E-2</v>
      </c>
      <c r="AE12" s="31">
        <v>0.19531799999999999</v>
      </c>
      <c r="AF12" s="32">
        <v>2.1964899999999999E-2</v>
      </c>
      <c r="AG12" s="31">
        <v>0.18721699999999999</v>
      </c>
      <c r="AH12" s="32">
        <v>8.4265300000000001E-2</v>
      </c>
      <c r="AI12" s="31">
        <v>0.40111400000000003</v>
      </c>
      <c r="AJ12" s="32">
        <v>0.13911100000000001</v>
      </c>
      <c r="AK12" s="31">
        <v>1.56576</v>
      </c>
      <c r="AL12" s="32"/>
      <c r="AM12" s="31">
        <v>0.34304400000000002</v>
      </c>
      <c r="AN12" s="32"/>
      <c r="AO12" s="31">
        <v>0.55609900000000001</v>
      </c>
      <c r="AP12" s="32"/>
      <c r="AQ12" s="31">
        <v>0.53818100000000002</v>
      </c>
      <c r="AR12" s="32"/>
      <c r="AS12" s="31">
        <v>0.22952900000000001</v>
      </c>
      <c r="AT12" s="32">
        <v>0.16367999999999999</v>
      </c>
      <c r="AU12" s="31">
        <v>0.14260700000000001</v>
      </c>
      <c r="AV12" s="32"/>
      <c r="AY12" s="30"/>
      <c r="AZ12">
        <v>0</v>
      </c>
      <c r="BA12" s="33">
        <f t="shared" ref="BA12:BA24" si="0">SUMIFS($I$9:$I$532,$H$9:$H$532,"&gt;="&amp;$AZ12-0.5,$H$9:$H$532,"&lt;"&amp;$AZ12+0.5)-BB12</f>
        <v>0.17285227169557399</v>
      </c>
      <c r="BB12" s="33">
        <f t="shared" ref="BB12:BB24" si="1">SUMIFS($I$9:$I$532,$H$9:$H$532,"&gt;="&amp;$AZ12-0.5,$H$9:$H$532,"&lt;"&amp;$AZ12+0.5,$C$9:$C$532,"=unknown")</f>
        <v>0</v>
      </c>
      <c r="BC12" s="33">
        <f t="shared" ref="BC12:BC24" si="2">SUMIFS($K$9:$K$532,$H$9:$H$532,"&gt;="&amp;$AZ12-0.5,$H$9:$H$532,"&lt;"&amp;$AZ12+0.5)-BD12</f>
        <v>0.156972526945862</v>
      </c>
      <c r="BD12" s="33">
        <f t="shared" ref="BD12:BD24" si="3">SUMIFS($K$9:$K$532,$H$9:$H$532,"&gt;="&amp;$AZ12-0.5,$H$9:$H$532,"&lt;"&amp;$AZ12+0.5,$C$9:$C$532,"=unknown")</f>
        <v>0</v>
      </c>
      <c r="BE12" s="33">
        <f t="shared" ref="BE12:BE24" si="4">SUMIFS($M$9:$M$532,$H$9:$H$532,"&gt;="&amp;$AZ12-0.5,$H$9:$H$532,"&lt;"&amp;$AZ12+0.5)-BF12</f>
        <v>0.242871110674721</v>
      </c>
      <c r="BF12" s="33">
        <f t="shared" ref="BF12:BF24" si="5">SUMIFS($M$9:$M$532,$H$9:$H$532,"&gt;="&amp;$AZ12-0.5,$H$9:$H$532,"&lt;"&amp;$AZ12+0.5,$C$9:$C$532,"=unknown")</f>
        <v>0</v>
      </c>
      <c r="BG12" s="33">
        <f t="shared" ref="BG12:BG24" si="6">SUMIFS($O$9:$O$532,$H$9:$H$532,"&gt;="&amp;$AZ12-0.5,$H$9:$H$532,"&lt;"&amp;$AZ12+0.5)-BH12</f>
        <v>0.15750413080651299</v>
      </c>
      <c r="BH12" s="33">
        <f t="shared" ref="BH12:BH24" si="7">SUMIFS($O$9:$O$532,$H$9:$H$532,"&gt;="&amp;$AZ12-0.5,$H$9:$H$532,"&lt;"&amp;$AZ12+0.5,$C$9:$C$532,"=unknown")</f>
        <v>0</v>
      </c>
      <c r="BI12" s="33">
        <f t="shared" ref="BI12:BI24" si="8">SUMIFS($Q$9:$Q$532,$H$9:$H$532,"&gt;="&amp;$AZ12-0.5,$H$9:$H$532,"&lt;"&amp;$AZ12+0.5)-BJ12</f>
        <v>0.19210544427027601</v>
      </c>
      <c r="BJ12" s="33">
        <f t="shared" ref="BJ12:BJ24" si="9">SUMIFS($Q$9:$Q$532,$H$9:$H$532,"&gt;="&amp;$AZ12-0.5,$H$9:$H$532,"&lt;"&amp;$AZ12+0.5,$C$9:$C$532,"=unknown")</f>
        <v>0</v>
      </c>
      <c r="BK12" s="33">
        <f t="shared" ref="BK12:BK24" si="10">SUMIFS($S$9:$S$532,$H$9:$H$532,"&gt;="&amp;$AZ12-0.5,$H$9:$H$532,"&lt;"&amp;$AZ12+0.5)-BL12</f>
        <v>0.29415599999999997</v>
      </c>
      <c r="BL12" s="33">
        <f t="shared" ref="BL12:BL24" si="11">SUMIFS($S$9:$S$532,$H$9:$H$532,"&gt;="&amp;$AZ12-0.5,$H$9:$H$532,"&lt;"&amp;$AZ12+0.5,$C$9:$C$532,"=unknown")</f>
        <v>0</v>
      </c>
      <c r="BM12" s="33">
        <f t="shared" ref="BM12:BM24" si="12">SUMIFS($U$9:$U$532,$H$9:$H$532,"&gt;="&amp;$AZ12-0.5,$H$9:$H$532,"&lt;"&amp;$AZ12+0.5)-BN12</f>
        <v>0.831982</v>
      </c>
      <c r="BN12" s="33">
        <f t="shared" ref="BN12:BN24" si="13">SUMIFS($U$9:$U$532,$H$9:$H$532,"&gt;="&amp;$AZ12-0.5,$H$9:$H$532,"&lt;"&amp;$AZ12+0.5,$C$9:$C$532,"=unknown")</f>
        <v>0</v>
      </c>
      <c r="BO12" s="33">
        <f t="shared" ref="BO12:BO24" si="14">SUMIFS($W$9:$W$532,$H$9:$H$532,"&gt;="&amp;$AZ12-0.5,$H$9:$H$532,"&lt;"&amp;$AZ12+0.5)-BP12</f>
        <v>4.1650199999999998E-2</v>
      </c>
      <c r="BP12" s="33">
        <f t="shared" ref="BP12:BP24" si="15">SUMIFS($W$9:$W$532,$H$9:$H$532,"&gt;="&amp;$AZ12-0.5,$H$9:$H$532,"&lt;"&amp;$AZ12+0.5,$C$9:$C$532,"=unknown")</f>
        <v>0</v>
      </c>
      <c r="BQ12" s="33">
        <f t="shared" ref="BQ12:BQ24" si="16">SUMIFS($Y$9:$Y$532,$H$9:$H$532,"&gt;="&amp;$AZ12-0.5,$H$9:$H$532,"&lt;"&amp;$AZ12+0.5)-BR12</f>
        <v>3.091E-2</v>
      </c>
      <c r="BR12" s="33">
        <f t="shared" ref="BR12:BR24" si="17">SUMIFS($Y$9:$Y$532,$H$9:$H$532,"&gt;="&amp;$AZ12-0.5,$H$9:$H$532,"&lt;"&amp;$AZ12+0.5,$C$9:$C$532,"=unknown")</f>
        <v>0</v>
      </c>
      <c r="BS12" s="33">
        <f t="shared" ref="BS12:BS24" si="18">SUMIFS($AA$9:$AA$532,$H$9:$H$532,"&gt;="&amp;$AZ12-0.5,$H$9:$H$532,"&lt;"&amp;$AZ12+0.5)-BT12</f>
        <v>2.1756999999999999E-2</v>
      </c>
      <c r="BT12" s="33">
        <f t="shared" ref="BT12:BT24" si="19">SUMIFS($AA$9:$AA$532,$H$9:$H$532,"&gt;="&amp;$AZ12-0.5,$H$9:$H$532,"&lt;"&amp;$AZ12+0.5,$C$9:$C$532,"=unknown")</f>
        <v>0</v>
      </c>
      <c r="BU12" s="33">
        <f t="shared" ref="BU12:BU24" si="20">SUMIFS($AC$9:$AC$532,$H$9:$H$532,"&gt;="&amp;$AZ12-0.5,$H$9:$H$532,"&lt;"&amp;$AZ12+0.5)-BV12</f>
        <v>2.7764799999999999E-2</v>
      </c>
      <c r="BV12" s="33">
        <f t="shared" ref="BV12:BV24" si="21">SUMIFS($AC$9:$AC$532,$H$9:$H$532,"&gt;="&amp;$AZ12-0.5,$H$9:$H$532,"&lt;"&amp;$AZ12+0.5,$C$9:$C$532,"=unknown")</f>
        <v>0</v>
      </c>
      <c r="BW12" s="33">
        <f t="shared" ref="BW12:BW24" si="22">SUMIFS($AE$9:$AE$532,$H$9:$H$532,"&gt;="&amp;$AZ12-0.5,$H$9:$H$532,"&lt;"&amp;$AZ12+0.5)-BX12</f>
        <v>9.1619700000000002E-3</v>
      </c>
      <c r="BX12" s="33">
        <f t="shared" ref="BX12:BX24" si="23">SUMIFS($AE$9:$AE$532,$H$9:$H$532,"&gt;="&amp;$AZ12-0.5,$H$9:$H$532,"&lt;"&amp;$AZ12+0.5,$C$9:$C$532,"=unknown")</f>
        <v>0</v>
      </c>
      <c r="BY12" s="33">
        <f t="shared" ref="BY12:BY24" si="24">SUMIFS($AG$9:$AG$532,$H$9:$H$532,"&gt;="&amp;$AZ12-0.5,$H$9:$H$532,"&lt;"&amp;$AZ12+0.5)-BZ12</f>
        <v>7.8413900000000002E-3</v>
      </c>
      <c r="BZ12" s="33">
        <f t="shared" ref="BZ12:BZ24" si="25">SUMIFS($AG$9:$AG$532,$H$9:$H$532,"&gt;="&amp;$AZ12-0.5,$H$9:$H$532,"&lt;"&amp;$AZ12+0.5,$C$9:$C$532,"=unknown")</f>
        <v>0</v>
      </c>
      <c r="CA12" s="33">
        <f t="shared" ref="CA12:CA24" si="26">SUMIFS($AI$9:$AI$532,$H$9:$H$532,"&gt;="&amp;$AZ12-0.5,$H$9:$H$532,"&lt;"&amp;$AZ12+0.5)-CB12</f>
        <v>2.75865E-2</v>
      </c>
      <c r="CB12" s="33">
        <f t="shared" ref="CB12:CB24" si="27">SUMIFS($AI$9:$AI$532,$H$9:$H$532,"&gt;="&amp;$AZ12-0.5,$H$9:$H$532,"&lt;"&amp;$AZ12+0.5,$C$9:$C$532,"=unknown")</f>
        <v>0</v>
      </c>
      <c r="CC12" s="33">
        <f t="shared" ref="CC12:CC24" si="28">SUMIFS($AK$9:$AK$532,$H$9:$H$532,"&gt;="&amp;$AZ12-0.5,$H$9:$H$532,"&lt;"&amp;$AZ12+0.5)-CD12</f>
        <v>0.18046899999999999</v>
      </c>
      <c r="CD12" s="33">
        <f t="shared" ref="CD12:CD24" si="29">SUMIFS($AK$9:$AK$532,$H$9:$H$532,"&gt;="&amp;$AZ12-0.5,$H$9:$H$532,"&lt;"&amp;$AZ12+0.5,$C$9:$C$532,"=unknown")</f>
        <v>0</v>
      </c>
      <c r="CE12" s="33">
        <f t="shared" ref="CE12:CE24" si="30">SUMIFS($AM$9:$AM$532,$H$9:$H$532,"&gt;="&amp;$AZ12-0.5,$H$9:$H$532,"&lt;"&amp;$AZ12+0.5)-CF12</f>
        <v>0.12670300000000001</v>
      </c>
      <c r="CF12" s="33">
        <f t="shared" ref="CF12:CF24" si="31">SUMIFS($AM$9:$AM$532,$H$9:$H$532,"&gt;="&amp;$AZ12-0.5,$H$9:$H$532,"&lt;"&amp;$AZ12+0.5,$C$9:$C$532,"=unknown")</f>
        <v>0</v>
      </c>
      <c r="CG12" s="33">
        <f t="shared" ref="CG12:CG24" si="32">SUMIFS($AO$9:$AO$532,$H$9:$H$532,"&gt;="&amp;$AZ12-0.5,$H$9:$H$532,"&lt;"&amp;$AZ12+0.5)-CH12</f>
        <v>0.34850500000000001</v>
      </c>
      <c r="CH12" s="33">
        <f t="shared" ref="CH12:CH24" si="33">SUMIFS($AO$9:$AO$532,$H$9:$H$532,"&gt;="&amp;$AZ12-0.5,$H$9:$H$532,"&lt;"&amp;$AZ12+0.5,$C$9:$C$532,"=unknown")</f>
        <v>0</v>
      </c>
      <c r="CI12" s="33">
        <f t="shared" ref="CI12:CI24" si="34">SUMIFS($AQ$9:$AQ$532,$H$9:$H$532,"&gt;="&amp;$AZ12-0.5,$H$9:$H$532,"&lt;"&amp;$AZ12+0.5)-CJ12</f>
        <v>0.21945999999999999</v>
      </c>
      <c r="CJ12" s="33">
        <f t="shared" ref="CJ12:CJ24" si="35">SUMIFS($AQ$9:$AQ$532,$H$9:$H$532,"&gt;="&amp;$AZ12-0.5,$H$9:$H$532,"&lt;"&amp;$AZ12+0.5,$C$9:$C$532,"=unknown")</f>
        <v>0</v>
      </c>
      <c r="CK12" s="33">
        <f t="shared" ref="CK12:CK24" si="36">SUMIFS($AS$9:$AS$532,$H$9:$H$532,"&gt;="&amp;$AZ12-0.5,$H$9:$H$532,"&lt;"&amp;$AZ12+0.5)-CL12</f>
        <v>7.0944800000000002E-2</v>
      </c>
      <c r="CL12" s="33">
        <f t="shared" ref="CL12:CL24" si="37">SUMIFS($AS$9:$AS$532,$H$9:$H$532,"&gt;="&amp;$AZ12-0.5,$H$9:$H$532,"&lt;"&amp;$AZ12+0.5,$C$9:$C$532,"=unknown")</f>
        <v>0</v>
      </c>
      <c r="CM12" s="33">
        <f t="shared" ref="CM12:CM24" si="38">SUMIFS($AU$9:$AU$532,$H$9:$H$532,"&gt;="&amp;$AZ12-0.5,$H$9:$H$532,"&lt;"&amp;$AZ12+0.5)-CN12</f>
        <v>1.8398000000000001E-2</v>
      </c>
      <c r="CN12" s="33">
        <f t="shared" ref="CN12:CN24" si="39">SUMIFS($AU$9:$AU$532,$H$9:$H$532,"&gt;="&amp;$AZ12-0.5,$H$9:$H$532,"&lt;"&amp;$AZ12+0.5,$C$9:$C$532,"=unknown")</f>
        <v>0</v>
      </c>
    </row>
    <row r="13" spans="1:92" x14ac:dyDescent="0.25">
      <c r="A13">
        <v>30.033799999999999</v>
      </c>
      <c r="B13" t="s">
        <v>132</v>
      </c>
      <c r="C13" s="13" t="s">
        <v>133</v>
      </c>
      <c r="D13" s="13" t="s">
        <v>122</v>
      </c>
      <c r="E13" s="13">
        <v>3417</v>
      </c>
      <c r="F13" s="13">
        <v>29.042000000000002</v>
      </c>
      <c r="G13" s="29">
        <v>5868.9944264000005</v>
      </c>
      <c r="H13" s="30">
        <v>7.8373187445009034</v>
      </c>
      <c r="I13" s="31">
        <v>4.5495231938347703E-4</v>
      </c>
      <c r="J13" s="32">
        <v>5.7001559842479897E-4</v>
      </c>
      <c r="K13" s="31">
        <v>8.012868023851E-4</v>
      </c>
      <c r="L13" s="32">
        <v>6.2549019829936502E-4</v>
      </c>
      <c r="M13" s="31">
        <v>7.8438759105166496E-4</v>
      </c>
      <c r="N13" s="32">
        <v>1.05006231917837E-3</v>
      </c>
      <c r="O13" s="31">
        <v>1.0092236263164701E-3</v>
      </c>
      <c r="P13" s="32">
        <v>1.33400363075036E-3</v>
      </c>
      <c r="Q13" s="31">
        <v>5.2638811429007797E-4</v>
      </c>
      <c r="R13" s="32">
        <v>9.1173095845078795E-4</v>
      </c>
      <c r="S13" s="31">
        <v>6.6725100000000003E-5</v>
      </c>
      <c r="T13" s="32">
        <v>9.4363600000000006E-5</v>
      </c>
      <c r="U13" s="31">
        <v>3.12651E-4</v>
      </c>
      <c r="V13" s="32"/>
      <c r="W13" s="31">
        <v>1.46229E-3</v>
      </c>
      <c r="X13" s="32">
        <v>6.8378700000000004E-4</v>
      </c>
      <c r="Y13" s="31">
        <v>2.2360700000000002E-3</v>
      </c>
      <c r="Z13" s="32">
        <v>2.22851E-3</v>
      </c>
      <c r="AA13" s="31">
        <v>7.2064000000000007E-5</v>
      </c>
      <c r="AB13" s="32">
        <v>3.1857499999999998E-5</v>
      </c>
      <c r="AC13" s="31">
        <v>1.5191200000000001E-4</v>
      </c>
      <c r="AD13" s="32">
        <v>1.09144E-4</v>
      </c>
      <c r="AE13" s="31">
        <v>6.7869200000000005E-4</v>
      </c>
      <c r="AF13" s="32">
        <v>6.6712100000000001E-4</v>
      </c>
      <c r="AG13" s="31">
        <v>1.4334100000000001E-4</v>
      </c>
      <c r="AH13" s="32">
        <v>1.87481E-4</v>
      </c>
      <c r="AI13" s="31">
        <v>6.5695300000000005E-4</v>
      </c>
      <c r="AJ13" s="32">
        <v>6.2898299999999999E-6</v>
      </c>
      <c r="AK13" s="31">
        <v>1.8436399999999999E-3</v>
      </c>
      <c r="AL13" s="32"/>
      <c r="AM13" s="31">
        <v>8.4693699999999997E-4</v>
      </c>
      <c r="AN13" s="32"/>
      <c r="AO13" s="31">
        <v>5.1042099999999997E-5</v>
      </c>
      <c r="AP13" s="32"/>
      <c r="AQ13" s="31">
        <v>5.10401E-3</v>
      </c>
      <c r="AR13" s="32"/>
      <c r="AS13" s="31">
        <v>1.01097E-4</v>
      </c>
      <c r="AT13" s="32">
        <v>7.6461399999999999E-5</v>
      </c>
      <c r="AU13" s="31">
        <v>0</v>
      </c>
      <c r="AV13" s="32"/>
      <c r="AZ13">
        <v>1</v>
      </c>
      <c r="BA13" s="33">
        <f t="shared" si="0"/>
        <v>2.30711268604225E-3</v>
      </c>
      <c r="BB13" s="33">
        <f t="shared" si="1"/>
        <v>0</v>
      </c>
      <c r="BC13" s="33">
        <f t="shared" si="2"/>
        <v>2.4669209189932002E-3</v>
      </c>
      <c r="BD13" s="33">
        <f t="shared" si="3"/>
        <v>0</v>
      </c>
      <c r="BE13" s="33">
        <f t="shared" si="4"/>
        <v>2.2818922681358102E-3</v>
      </c>
      <c r="BF13" s="33">
        <f t="shared" si="5"/>
        <v>0</v>
      </c>
      <c r="BG13" s="33">
        <f t="shared" si="6"/>
        <v>5.1759421174990897E-3</v>
      </c>
      <c r="BH13" s="33">
        <f t="shared" si="7"/>
        <v>0</v>
      </c>
      <c r="BI13" s="33">
        <f t="shared" si="8"/>
        <v>3.1801073393267101E-3</v>
      </c>
      <c r="BJ13" s="33">
        <f t="shared" si="9"/>
        <v>0</v>
      </c>
      <c r="BK13" s="33">
        <f t="shared" si="10"/>
        <v>1.48099E-3</v>
      </c>
      <c r="BL13" s="33">
        <f t="shared" si="11"/>
        <v>0</v>
      </c>
      <c r="BM13" s="33">
        <f t="shared" si="12"/>
        <v>5.52258E-3</v>
      </c>
      <c r="BN13" s="33">
        <f t="shared" si="13"/>
        <v>0</v>
      </c>
      <c r="BO13" s="33">
        <f t="shared" si="14"/>
        <v>2.1974400000000002E-3</v>
      </c>
      <c r="BP13" s="33">
        <f t="shared" si="15"/>
        <v>0</v>
      </c>
      <c r="BQ13" s="33">
        <f t="shared" si="16"/>
        <v>2.3391100000000001E-3</v>
      </c>
      <c r="BR13" s="33">
        <f t="shared" si="17"/>
        <v>0</v>
      </c>
      <c r="BS13" s="33">
        <f t="shared" si="18"/>
        <v>7.1382800000000001E-4</v>
      </c>
      <c r="BT13" s="33">
        <f t="shared" si="19"/>
        <v>0</v>
      </c>
      <c r="BU13" s="33">
        <f t="shared" si="20"/>
        <v>8.5141600000000002E-4</v>
      </c>
      <c r="BV13" s="33">
        <f t="shared" si="21"/>
        <v>0</v>
      </c>
      <c r="BW13" s="33">
        <f t="shared" si="22"/>
        <v>7.4662100000000005E-4</v>
      </c>
      <c r="BX13" s="33">
        <f t="shared" si="23"/>
        <v>0</v>
      </c>
      <c r="BY13" s="33">
        <f t="shared" si="24"/>
        <v>5.6295200000000003E-4</v>
      </c>
      <c r="BZ13" s="33">
        <f t="shared" si="25"/>
        <v>0</v>
      </c>
      <c r="CA13" s="33">
        <f t="shared" si="26"/>
        <v>3.7082500000000002E-3</v>
      </c>
      <c r="CB13" s="33">
        <f t="shared" si="27"/>
        <v>0</v>
      </c>
      <c r="CC13" s="33">
        <f t="shared" si="28"/>
        <v>7.0358699999999996E-3</v>
      </c>
      <c r="CD13" s="33">
        <f t="shared" si="29"/>
        <v>0</v>
      </c>
      <c r="CE13" s="33">
        <f t="shared" si="30"/>
        <v>4.2439599999999997E-3</v>
      </c>
      <c r="CF13" s="33">
        <f t="shared" si="31"/>
        <v>0</v>
      </c>
      <c r="CG13" s="33">
        <f t="shared" si="32"/>
        <v>5.6557200000000004E-3</v>
      </c>
      <c r="CH13" s="33">
        <f t="shared" si="33"/>
        <v>0</v>
      </c>
      <c r="CI13" s="33">
        <f t="shared" si="34"/>
        <v>9.7458400000000004E-3</v>
      </c>
      <c r="CJ13" s="33">
        <f t="shared" si="35"/>
        <v>0</v>
      </c>
      <c r="CK13" s="33">
        <f t="shared" si="36"/>
        <v>4.1404300000000001E-4</v>
      </c>
      <c r="CL13" s="33">
        <f t="shared" si="37"/>
        <v>0</v>
      </c>
      <c r="CM13" s="33">
        <f t="shared" si="38"/>
        <v>3.23562E-4</v>
      </c>
      <c r="CN13" s="33">
        <f t="shared" si="39"/>
        <v>0</v>
      </c>
    </row>
    <row r="14" spans="1:92" x14ac:dyDescent="0.25">
      <c r="A14">
        <v>31.017800000000001</v>
      </c>
      <c r="B14" t="s">
        <v>134</v>
      </c>
      <c r="C14" s="13" t="s">
        <v>71</v>
      </c>
      <c r="D14" s="13" t="s">
        <v>122</v>
      </c>
      <c r="E14" s="13">
        <v>465</v>
      </c>
      <c r="F14" s="13">
        <v>30.026</v>
      </c>
      <c r="G14" s="29">
        <v>109987.850238</v>
      </c>
      <c r="H14" s="30">
        <v>9.1245707202486326</v>
      </c>
      <c r="I14" s="31">
        <v>1.86250001817974</v>
      </c>
      <c r="J14" s="32">
        <v>0.70562416298695096</v>
      </c>
      <c r="K14" s="31">
        <v>1.90250225380952</v>
      </c>
      <c r="L14" s="32">
        <v>0.67205600671333199</v>
      </c>
      <c r="M14" s="31">
        <v>2.5690831602601998</v>
      </c>
      <c r="N14" s="32">
        <v>2.4735800352783999</v>
      </c>
      <c r="O14" s="31">
        <v>1.7372736930041399</v>
      </c>
      <c r="P14" s="32">
        <v>0.89368528456719398</v>
      </c>
      <c r="Q14" s="31">
        <v>1.5326744223656901</v>
      </c>
      <c r="R14" s="32">
        <v>0.383396074891029</v>
      </c>
      <c r="S14" s="31">
        <v>1.17045</v>
      </c>
      <c r="T14" s="32">
        <v>0.30433900000000003</v>
      </c>
      <c r="U14" s="31">
        <v>2.61788</v>
      </c>
      <c r="V14" s="32"/>
      <c r="W14" s="31">
        <v>1.66327</v>
      </c>
      <c r="X14" s="32">
        <v>8.1292500000000004E-2</v>
      </c>
      <c r="Y14" s="31">
        <v>1.5032399999999999</v>
      </c>
      <c r="Z14" s="32">
        <v>0.47310400000000002</v>
      </c>
      <c r="AA14" s="31">
        <v>0.61109500000000005</v>
      </c>
      <c r="AB14" s="32">
        <v>0.167187</v>
      </c>
      <c r="AC14" s="31">
        <v>0.63489099999999998</v>
      </c>
      <c r="AD14" s="32">
        <v>6.7179000000000003E-2</v>
      </c>
      <c r="AE14" s="31">
        <v>0.69218100000000005</v>
      </c>
      <c r="AF14" s="32">
        <v>0.113055</v>
      </c>
      <c r="AG14" s="31">
        <v>0.51685800000000004</v>
      </c>
      <c r="AH14" s="32">
        <v>0.206733</v>
      </c>
      <c r="AI14" s="31">
        <v>0.83830800000000005</v>
      </c>
      <c r="AJ14" s="32">
        <v>0.12971299999999999</v>
      </c>
      <c r="AK14" s="31">
        <v>4.7582899999999997</v>
      </c>
      <c r="AL14" s="32"/>
      <c r="AM14" s="31">
        <v>2.4200599999999999</v>
      </c>
      <c r="AN14" s="32"/>
      <c r="AO14" s="31">
        <v>1.4222699999999999</v>
      </c>
      <c r="AP14" s="32"/>
      <c r="AQ14" s="31">
        <v>2.3648400000000001</v>
      </c>
      <c r="AR14" s="32"/>
      <c r="AS14" s="31">
        <v>1.56067</v>
      </c>
      <c r="AT14" s="32">
        <v>1.1706000000000001</v>
      </c>
      <c r="AU14" s="31">
        <v>0.33275199999999999</v>
      </c>
      <c r="AV14" s="32"/>
      <c r="AZ14">
        <v>2</v>
      </c>
      <c r="BA14" s="33">
        <f t="shared" si="0"/>
        <v>0.12031131027381786</v>
      </c>
      <c r="BB14" s="33">
        <f t="shared" si="1"/>
        <v>0</v>
      </c>
      <c r="BC14" s="33">
        <f t="shared" si="2"/>
        <v>7.2391310383329022E-2</v>
      </c>
      <c r="BD14" s="33">
        <f t="shared" si="3"/>
        <v>0</v>
      </c>
      <c r="BE14" s="33">
        <f t="shared" si="4"/>
        <v>8.3307282287329643E-2</v>
      </c>
      <c r="BF14" s="33">
        <f t="shared" si="5"/>
        <v>0</v>
      </c>
      <c r="BG14" s="33">
        <f t="shared" si="6"/>
        <v>0.11834340291392009</v>
      </c>
      <c r="BH14" s="33">
        <f t="shared" si="7"/>
        <v>0</v>
      </c>
      <c r="BI14" s="33">
        <f t="shared" si="8"/>
        <v>8.9852354537211743E-2</v>
      </c>
      <c r="BJ14" s="33">
        <f t="shared" si="9"/>
        <v>0</v>
      </c>
      <c r="BK14" s="33">
        <f t="shared" si="10"/>
        <v>7.1407771999999994E-2</v>
      </c>
      <c r="BL14" s="33">
        <f t="shared" si="11"/>
        <v>0</v>
      </c>
      <c r="BM14" s="33">
        <f t="shared" si="12"/>
        <v>0.22124069199999999</v>
      </c>
      <c r="BN14" s="33">
        <f t="shared" si="13"/>
        <v>0</v>
      </c>
      <c r="BO14" s="33">
        <f t="shared" si="14"/>
        <v>3.2266484499999998E-2</v>
      </c>
      <c r="BP14" s="33">
        <f t="shared" si="15"/>
        <v>0</v>
      </c>
      <c r="BQ14" s="33">
        <f t="shared" si="16"/>
        <v>5.9410090899999997E-2</v>
      </c>
      <c r="BR14" s="33">
        <f t="shared" si="17"/>
        <v>0</v>
      </c>
      <c r="BS14" s="33">
        <f t="shared" si="18"/>
        <v>7.4056873499999995E-2</v>
      </c>
      <c r="BT14" s="33">
        <f t="shared" si="19"/>
        <v>0</v>
      </c>
      <c r="BU14" s="33">
        <f t="shared" si="20"/>
        <v>7.3427585500000003E-2</v>
      </c>
      <c r="BV14" s="33">
        <f t="shared" si="21"/>
        <v>0</v>
      </c>
      <c r="BW14" s="33">
        <f t="shared" si="22"/>
        <v>5.04677735E-2</v>
      </c>
      <c r="BX14" s="33">
        <f t="shared" si="23"/>
        <v>0</v>
      </c>
      <c r="BY14" s="33">
        <f t="shared" si="24"/>
        <v>3.4137795999999998E-2</v>
      </c>
      <c r="BZ14" s="33">
        <f t="shared" si="25"/>
        <v>0</v>
      </c>
      <c r="CA14" s="33">
        <f t="shared" si="26"/>
        <v>4.6542963700000002E-2</v>
      </c>
      <c r="CB14" s="33">
        <f t="shared" si="27"/>
        <v>0</v>
      </c>
      <c r="CC14" s="33">
        <f t="shared" si="28"/>
        <v>0.42991791000000001</v>
      </c>
      <c r="CD14" s="33">
        <f t="shared" si="29"/>
        <v>0</v>
      </c>
      <c r="CE14" s="33">
        <f t="shared" si="30"/>
        <v>0.15660622660000001</v>
      </c>
      <c r="CF14" s="33">
        <f t="shared" si="31"/>
        <v>0</v>
      </c>
      <c r="CG14" s="33">
        <f t="shared" si="32"/>
        <v>0.13587900800000002</v>
      </c>
      <c r="CH14" s="33">
        <f t="shared" si="33"/>
        <v>0</v>
      </c>
      <c r="CI14" s="33">
        <f t="shared" si="34"/>
        <v>0.23605924299999997</v>
      </c>
      <c r="CJ14" s="33">
        <f t="shared" si="35"/>
        <v>0</v>
      </c>
      <c r="CK14" s="33">
        <f t="shared" si="36"/>
        <v>0.16427221679999998</v>
      </c>
      <c r="CL14" s="33">
        <f t="shared" si="37"/>
        <v>0</v>
      </c>
      <c r="CM14" s="33">
        <f t="shared" si="38"/>
        <v>1.56616199E-2</v>
      </c>
      <c r="CN14" s="33">
        <f t="shared" si="39"/>
        <v>0</v>
      </c>
    </row>
    <row r="15" spans="1:92" x14ac:dyDescent="0.25">
      <c r="A15">
        <v>33.033499999999997</v>
      </c>
      <c r="B15" t="s">
        <v>135</v>
      </c>
      <c r="C15" s="13" t="s">
        <v>72</v>
      </c>
      <c r="D15" s="13" t="s">
        <v>122</v>
      </c>
      <c r="E15" s="13">
        <v>531</v>
      </c>
      <c r="F15" s="13">
        <v>32.042000000000002</v>
      </c>
      <c r="G15" s="29">
        <v>16841.768327999998</v>
      </c>
      <c r="H15" s="30">
        <v>8.3378358314119563</v>
      </c>
      <c r="I15" s="31">
        <v>1.16067858407674</v>
      </c>
      <c r="J15" s="32">
        <v>0.47776570510711702</v>
      </c>
      <c r="K15" s="31">
        <v>0.89911483409659398</v>
      </c>
      <c r="L15" s="32">
        <v>0.35166277518790801</v>
      </c>
      <c r="M15" s="31">
        <v>1.29878353237789</v>
      </c>
      <c r="N15" s="32">
        <v>1.37195295165724</v>
      </c>
      <c r="O15" s="31">
        <v>1.6145459078612101</v>
      </c>
      <c r="P15" s="32">
        <v>0.97832537588485402</v>
      </c>
      <c r="Q15" s="31">
        <v>1.27391956998731</v>
      </c>
      <c r="R15" s="32">
        <v>0.79240124415613999</v>
      </c>
      <c r="S15" s="31">
        <v>0.87385000000000002</v>
      </c>
      <c r="T15" s="32">
        <v>0.10097399999999999</v>
      </c>
      <c r="U15" s="31">
        <v>2.1954799999999999</v>
      </c>
      <c r="V15" s="32"/>
      <c r="W15" s="31">
        <v>0.81224099999999999</v>
      </c>
      <c r="X15" s="32">
        <v>0.16603899999999999</v>
      </c>
      <c r="Y15" s="31">
        <v>0.95053399999999999</v>
      </c>
      <c r="Z15" s="32">
        <v>0.116692</v>
      </c>
      <c r="AA15" s="31">
        <v>0.43693500000000002</v>
      </c>
      <c r="AB15" s="32">
        <v>6.7681900000000003E-2</v>
      </c>
      <c r="AC15" s="31">
        <v>0.385297</v>
      </c>
      <c r="AD15" s="32">
        <v>4.3728499999999997E-2</v>
      </c>
      <c r="AE15" s="31">
        <v>0.37932900000000003</v>
      </c>
      <c r="AF15" s="32">
        <v>6.3078499999999996E-2</v>
      </c>
      <c r="AG15" s="31">
        <v>0.25986399999999998</v>
      </c>
      <c r="AH15" s="32">
        <v>4.4274599999999997E-2</v>
      </c>
      <c r="AI15" s="31">
        <v>0.66843699999999995</v>
      </c>
      <c r="AJ15" s="32">
        <v>0.21193100000000001</v>
      </c>
      <c r="AK15" s="31">
        <v>3.5747100000000001</v>
      </c>
      <c r="AL15" s="32"/>
      <c r="AM15" s="31">
        <v>1.1266</v>
      </c>
      <c r="AN15" s="32"/>
      <c r="AO15" s="31">
        <v>2.4447100000000002</v>
      </c>
      <c r="AP15" s="32"/>
      <c r="AQ15" s="31">
        <v>1.8399799999999999</v>
      </c>
      <c r="AR15" s="32"/>
      <c r="AS15" s="31">
        <v>0.95348699999999997</v>
      </c>
      <c r="AT15" s="32">
        <v>0.81477699999999997</v>
      </c>
      <c r="AU15" s="31">
        <v>0.201927</v>
      </c>
      <c r="AV15" s="32"/>
      <c r="AZ15">
        <v>3</v>
      </c>
      <c r="BA15" s="33">
        <f t="shared" si="0"/>
        <v>0.44702093781058722</v>
      </c>
      <c r="BB15" s="33">
        <f t="shared" si="1"/>
        <v>1.091845E-2</v>
      </c>
      <c r="BC15" s="33">
        <f t="shared" si="2"/>
        <v>0.35206167961515694</v>
      </c>
      <c r="BD15" s="33">
        <f t="shared" si="3"/>
        <v>1.206336E-2</v>
      </c>
      <c r="BE15" s="33">
        <f t="shared" si="4"/>
        <v>0.59703916843554561</v>
      </c>
      <c r="BF15" s="33">
        <f t="shared" si="5"/>
        <v>9.4775599999999995E-3</v>
      </c>
      <c r="BG15" s="33">
        <f t="shared" si="6"/>
        <v>0.5510370029489009</v>
      </c>
      <c r="BH15" s="33">
        <f t="shared" si="7"/>
        <v>2.0781350000000001E-2</v>
      </c>
      <c r="BI15" s="33">
        <f t="shared" si="8"/>
        <v>0.614920862102036</v>
      </c>
      <c r="BJ15" s="33">
        <f t="shared" si="9"/>
        <v>2.3947760000000002E-2</v>
      </c>
      <c r="BK15" s="33">
        <f t="shared" si="10"/>
        <v>0.38105039999999996</v>
      </c>
      <c r="BL15" s="33">
        <f t="shared" si="11"/>
        <v>1.2770419999999999E-2</v>
      </c>
      <c r="BM15" s="33">
        <f t="shared" si="12"/>
        <v>1.2367383999999999</v>
      </c>
      <c r="BN15" s="33">
        <f t="shared" si="13"/>
        <v>2.106427E-2</v>
      </c>
      <c r="BO15" s="33">
        <f t="shared" si="14"/>
        <v>0.17022500000000002</v>
      </c>
      <c r="BP15" s="33">
        <f t="shared" si="15"/>
        <v>4.0874370000000002E-3</v>
      </c>
      <c r="BQ15" s="33">
        <f t="shared" si="16"/>
        <v>0.1697255</v>
      </c>
      <c r="BR15" s="33">
        <f t="shared" si="17"/>
        <v>5.6243130000000006E-3</v>
      </c>
      <c r="BS15" s="33">
        <f t="shared" si="18"/>
        <v>7.848239999999998E-2</v>
      </c>
      <c r="BT15" s="33">
        <f t="shared" si="19"/>
        <v>3.3387999999999998E-3</v>
      </c>
      <c r="BU15" s="33">
        <f t="shared" si="20"/>
        <v>9.2789299999999991E-2</v>
      </c>
      <c r="BV15" s="33">
        <f t="shared" si="21"/>
        <v>3.8826479999999998E-3</v>
      </c>
      <c r="BW15" s="33">
        <f t="shared" si="22"/>
        <v>6.3281099999999993E-2</v>
      </c>
      <c r="BX15" s="33">
        <f t="shared" si="23"/>
        <v>2.4065799999999997E-3</v>
      </c>
      <c r="BY15" s="33">
        <f t="shared" si="24"/>
        <v>4.6441099999999999E-2</v>
      </c>
      <c r="BZ15" s="33">
        <f t="shared" si="25"/>
        <v>1.5588870000000001E-3</v>
      </c>
      <c r="CA15" s="33">
        <f t="shared" si="26"/>
        <v>0.13159969999999999</v>
      </c>
      <c r="CB15" s="33">
        <f t="shared" si="27"/>
        <v>2.4086769999999997E-3</v>
      </c>
      <c r="CC15" s="33">
        <f t="shared" si="28"/>
        <v>0.84520100000000009</v>
      </c>
      <c r="CD15" s="33">
        <f t="shared" si="29"/>
        <v>2.2638639999999998E-2</v>
      </c>
      <c r="CE15" s="33">
        <f t="shared" si="30"/>
        <v>0.41688580000000003</v>
      </c>
      <c r="CF15" s="33">
        <f t="shared" si="31"/>
        <v>7.8321639999999991E-3</v>
      </c>
      <c r="CG15" s="33">
        <f t="shared" si="32"/>
        <v>0.47471709999999995</v>
      </c>
      <c r="CH15" s="33">
        <f t="shared" si="33"/>
        <v>2.6239189999999999E-2</v>
      </c>
      <c r="CI15" s="33">
        <f t="shared" si="34"/>
        <v>0.70212929999999996</v>
      </c>
      <c r="CJ15" s="33">
        <f t="shared" si="35"/>
        <v>4.1404590000000005E-2</v>
      </c>
      <c r="CK15" s="33">
        <f t="shared" si="36"/>
        <v>0.20636449999999998</v>
      </c>
      <c r="CL15" s="33">
        <f t="shared" si="37"/>
        <v>3.187152E-3</v>
      </c>
      <c r="CM15" s="33">
        <f t="shared" si="38"/>
        <v>5.8590499999999997E-2</v>
      </c>
      <c r="CN15" s="33">
        <f t="shared" si="39"/>
        <v>9.2051799999999994E-4</v>
      </c>
    </row>
    <row r="16" spans="1:92" x14ac:dyDescent="0.25">
      <c r="A16">
        <v>41.038600000000002</v>
      </c>
      <c r="B16" t="s">
        <v>136</v>
      </c>
      <c r="C16" s="13" t="s">
        <v>137</v>
      </c>
      <c r="D16" s="13" t="s">
        <v>122</v>
      </c>
      <c r="E16" s="13">
        <v>42</v>
      </c>
      <c r="F16" s="13">
        <v>40.064999999999998</v>
      </c>
      <c r="G16" s="29">
        <v>712244.78737999999</v>
      </c>
      <c r="H16" s="30">
        <v>10.061122952918129</v>
      </c>
      <c r="I16" s="31">
        <v>7.8548400000000004E-2</v>
      </c>
      <c r="J16" s="32">
        <v>4.8065200000000002E-2</v>
      </c>
      <c r="K16" s="31">
        <v>8.7792200000000001E-2</v>
      </c>
      <c r="L16" s="32">
        <v>4.0950599999999997E-2</v>
      </c>
      <c r="M16" s="31">
        <v>7.4431999999999998E-2</v>
      </c>
      <c r="N16" s="32">
        <v>4.4065500000000001E-2</v>
      </c>
      <c r="O16" s="31">
        <v>0.156471</v>
      </c>
      <c r="P16" s="32">
        <v>0.11035300000000001</v>
      </c>
      <c r="Q16" s="31">
        <v>9.0837299999999996E-2</v>
      </c>
      <c r="R16" s="32">
        <v>6.03502E-2</v>
      </c>
      <c r="S16" s="31">
        <v>5.73083E-2</v>
      </c>
      <c r="T16" s="32">
        <v>7.0782700000000002E-3</v>
      </c>
      <c r="U16" s="31">
        <v>0.130158</v>
      </c>
      <c r="V16" s="32"/>
      <c r="W16" s="31">
        <v>9.6637700000000007E-2</v>
      </c>
      <c r="X16" s="32">
        <v>2.2856999999999999E-2</v>
      </c>
      <c r="Y16" s="31">
        <v>7.9181100000000004E-2</v>
      </c>
      <c r="Z16" s="32">
        <v>3.3420999999999999E-2</v>
      </c>
      <c r="AA16" s="31">
        <v>2.5598200000000002E-2</v>
      </c>
      <c r="AB16" s="32">
        <v>7.1402000000000002E-3</v>
      </c>
      <c r="AC16" s="31">
        <v>2.94174E-2</v>
      </c>
      <c r="AD16" s="32">
        <v>1.25892E-3</v>
      </c>
      <c r="AE16" s="31">
        <v>2.03546E-2</v>
      </c>
      <c r="AF16" s="32">
        <v>2.5897099999999998E-3</v>
      </c>
      <c r="AG16" s="31">
        <v>1.48738E-2</v>
      </c>
      <c r="AH16" s="32">
        <v>4.5330500000000003E-3</v>
      </c>
      <c r="AI16" s="31">
        <v>3.5333900000000001E-2</v>
      </c>
      <c r="AJ16" s="32">
        <v>1.22551E-2</v>
      </c>
      <c r="AK16" s="31">
        <v>0.204981</v>
      </c>
      <c r="AL16" s="32"/>
      <c r="AM16" s="31">
        <v>0.100324</v>
      </c>
      <c r="AN16" s="32"/>
      <c r="AO16" s="31">
        <v>0.143874</v>
      </c>
      <c r="AP16" s="32"/>
      <c r="AQ16" s="31">
        <v>0.26455499999999998</v>
      </c>
      <c r="AR16" s="32"/>
      <c r="AS16" s="31">
        <v>3.8477699999999997E-2</v>
      </c>
      <c r="AT16" s="32">
        <v>2.7200499999999999E-2</v>
      </c>
      <c r="AU16" s="31">
        <v>1.10131E-2</v>
      </c>
      <c r="AV16" s="32"/>
      <c r="AZ16">
        <v>4</v>
      </c>
      <c r="BA16" s="33">
        <f t="shared" si="0"/>
        <v>0.66670458754644679</v>
      </c>
      <c r="BB16" s="33">
        <f t="shared" si="1"/>
        <v>0.13720450799999998</v>
      </c>
      <c r="BC16" s="33">
        <f t="shared" si="2"/>
        <v>0.56798608383597249</v>
      </c>
      <c r="BD16" s="33">
        <f t="shared" si="3"/>
        <v>0.15102103700000002</v>
      </c>
      <c r="BE16" s="33">
        <f t="shared" si="4"/>
        <v>1.0961411550267868</v>
      </c>
      <c r="BF16" s="33">
        <f t="shared" si="5"/>
        <v>0.118254287</v>
      </c>
      <c r="BG16" s="33">
        <f t="shared" si="6"/>
        <v>1.1010286701423351</v>
      </c>
      <c r="BH16" s="33">
        <f t="shared" si="7"/>
        <v>0.20579290000000003</v>
      </c>
      <c r="BI16" s="33">
        <f t="shared" si="8"/>
        <v>0.74756430490016712</v>
      </c>
      <c r="BJ16" s="33">
        <f t="shared" si="9"/>
        <v>0.21225711900000002</v>
      </c>
      <c r="BK16" s="33">
        <f t="shared" si="10"/>
        <v>0.74090459999999991</v>
      </c>
      <c r="BL16" s="33">
        <f t="shared" si="11"/>
        <v>0.14403665699999998</v>
      </c>
      <c r="BM16" s="33">
        <f t="shared" si="12"/>
        <v>1.9604759999999999</v>
      </c>
      <c r="BN16" s="33">
        <f t="shared" si="13"/>
        <v>0.24996529899999995</v>
      </c>
      <c r="BO16" s="33">
        <f t="shared" si="14"/>
        <v>0.27498090000000014</v>
      </c>
      <c r="BP16" s="33">
        <f t="shared" si="15"/>
        <v>6.3362204999999991E-2</v>
      </c>
      <c r="BQ16" s="33">
        <f t="shared" si="16"/>
        <v>0.25389239999999996</v>
      </c>
      <c r="BR16" s="33">
        <f t="shared" si="17"/>
        <v>7.9251462000000009E-2</v>
      </c>
      <c r="BS16" s="33">
        <f t="shared" si="18"/>
        <v>0.1543066000000001</v>
      </c>
      <c r="BT16" s="33">
        <f t="shared" si="19"/>
        <v>2.7291777399999991E-2</v>
      </c>
      <c r="BU16" s="33">
        <f t="shared" si="20"/>
        <v>0.19374350000000001</v>
      </c>
      <c r="BV16" s="33">
        <f t="shared" si="21"/>
        <v>3.0774512000000004E-2</v>
      </c>
      <c r="BW16" s="33">
        <f t="shared" si="22"/>
        <v>7.8506800000000015E-2</v>
      </c>
      <c r="BX16" s="33">
        <f t="shared" si="23"/>
        <v>2.1723917999999998E-2</v>
      </c>
      <c r="BY16" s="33">
        <f t="shared" si="24"/>
        <v>5.9236800000000006E-2</v>
      </c>
      <c r="BZ16" s="33">
        <f t="shared" si="25"/>
        <v>1.6372215900000001E-2</v>
      </c>
      <c r="CA16" s="33">
        <f t="shared" si="26"/>
        <v>0.18373620000000004</v>
      </c>
      <c r="CB16" s="33">
        <f t="shared" si="27"/>
        <v>3.1305018100000005E-2</v>
      </c>
      <c r="CC16" s="33">
        <f t="shared" si="28"/>
        <v>1.3276539999999999</v>
      </c>
      <c r="CD16" s="33">
        <f t="shared" si="29"/>
        <v>0.25953437800000001</v>
      </c>
      <c r="CE16" s="33">
        <f t="shared" si="30"/>
        <v>0.67389909999999964</v>
      </c>
      <c r="CF16" s="33">
        <f t="shared" si="31"/>
        <v>9.7602287999999982E-2</v>
      </c>
      <c r="CG16" s="33">
        <f t="shared" si="32"/>
        <v>0.72094629999999993</v>
      </c>
      <c r="CH16" s="33">
        <f t="shared" si="33"/>
        <v>0.2249397179999999</v>
      </c>
      <c r="CI16" s="33">
        <f t="shared" si="34"/>
        <v>1.2128309999999995</v>
      </c>
      <c r="CJ16" s="33">
        <f t="shared" si="35"/>
        <v>0.42998239000000005</v>
      </c>
      <c r="CK16" s="33">
        <f t="shared" si="36"/>
        <v>0.2822341000000001</v>
      </c>
      <c r="CL16" s="33">
        <f t="shared" si="37"/>
        <v>3.3286808399999999E-2</v>
      </c>
      <c r="CM16" s="33">
        <f t="shared" si="38"/>
        <v>7.3034800000000025E-2</v>
      </c>
      <c r="CN16" s="33">
        <f t="shared" si="39"/>
        <v>1.1827945400000001E-2</v>
      </c>
    </row>
    <row r="17" spans="1:92" x14ac:dyDescent="0.25">
      <c r="A17">
        <v>42.033799999999999</v>
      </c>
      <c r="B17" t="s">
        <v>138</v>
      </c>
      <c r="C17" s="13" t="s">
        <v>139</v>
      </c>
      <c r="D17" s="13" t="s">
        <v>122</v>
      </c>
      <c r="E17" s="13">
        <v>1902</v>
      </c>
      <c r="F17" s="13">
        <v>41.052999999999997</v>
      </c>
      <c r="G17" s="29">
        <v>11777.2121852</v>
      </c>
      <c r="H17" s="30">
        <v>8.2901159252014409</v>
      </c>
      <c r="I17" s="31">
        <v>7.6359610662916799E-2</v>
      </c>
      <c r="J17" s="32">
        <v>5.3017248464982798E-2</v>
      </c>
      <c r="K17" s="31">
        <v>8.6039576277183102E-2</v>
      </c>
      <c r="L17" s="32">
        <v>2.7567852184357099E-2</v>
      </c>
      <c r="M17" s="31">
        <v>6.0809351481002E-2</v>
      </c>
      <c r="N17" s="32">
        <v>5.1928785555339502E-2</v>
      </c>
      <c r="O17" s="31">
        <v>0.31144101038393501</v>
      </c>
      <c r="P17" s="32">
        <v>0.47096837322970297</v>
      </c>
      <c r="Q17" s="31">
        <v>0.29992622048635498</v>
      </c>
      <c r="R17" s="32">
        <v>0.323648319108919</v>
      </c>
      <c r="S17" s="31">
        <v>5.1513999999999997E-2</v>
      </c>
      <c r="T17" s="32">
        <v>1.1806000000000001E-2</v>
      </c>
      <c r="U17" s="31">
        <v>0.25836399999999998</v>
      </c>
      <c r="V17" s="32"/>
      <c r="W17" s="31">
        <v>7.42091E-2</v>
      </c>
      <c r="X17" s="32">
        <v>4.1873300000000004E-3</v>
      </c>
      <c r="Y17" s="31">
        <v>0.100062</v>
      </c>
      <c r="Z17" s="32">
        <v>4.9667000000000003E-2</v>
      </c>
      <c r="AA17" s="31">
        <v>2.2044500000000002E-2</v>
      </c>
      <c r="AB17" s="32">
        <v>5.4878899999999996E-3</v>
      </c>
      <c r="AC17" s="31">
        <v>2.6494E-2</v>
      </c>
      <c r="AD17" s="32">
        <v>4.5301199999999998E-4</v>
      </c>
      <c r="AE17" s="31">
        <v>3.1195299999999999E-2</v>
      </c>
      <c r="AF17" s="32">
        <v>7.3104700000000003E-3</v>
      </c>
      <c r="AG17" s="31">
        <v>1.7044400000000001E-2</v>
      </c>
      <c r="AH17" s="32">
        <v>2.5024800000000001E-3</v>
      </c>
      <c r="AI17" s="31">
        <v>7.5916800000000006E-2</v>
      </c>
      <c r="AJ17" s="32">
        <v>3.61683E-2</v>
      </c>
      <c r="AK17" s="31">
        <v>0.18331500000000001</v>
      </c>
      <c r="AL17" s="32"/>
      <c r="AM17" s="31">
        <v>0.10388600000000001</v>
      </c>
      <c r="AN17" s="32"/>
      <c r="AO17" s="31">
        <v>0.85813600000000001</v>
      </c>
      <c r="AP17" s="32"/>
      <c r="AQ17" s="31">
        <v>0.68891899999999995</v>
      </c>
      <c r="AR17" s="32"/>
      <c r="AS17" s="31">
        <v>1.58564E-2</v>
      </c>
      <c r="AT17" s="32">
        <v>1.12373E-2</v>
      </c>
      <c r="AU17" s="31">
        <v>9.22801E-4</v>
      </c>
      <c r="AV17" s="32"/>
      <c r="AZ17">
        <v>5</v>
      </c>
      <c r="BA17" s="33">
        <f t="shared" si="0"/>
        <v>0.53209946255034446</v>
      </c>
      <c r="BB17" s="33">
        <f t="shared" si="1"/>
        <v>0.50400025100000001</v>
      </c>
      <c r="BC17" s="33">
        <f t="shared" si="2"/>
        <v>0.53640590236661878</v>
      </c>
      <c r="BD17" s="33">
        <f t="shared" si="3"/>
        <v>0.45438375600000019</v>
      </c>
      <c r="BE17" s="33">
        <f t="shared" si="4"/>
        <v>0.60147705910057292</v>
      </c>
      <c r="BF17" s="33">
        <f t="shared" si="5"/>
        <v>0.54720445000000018</v>
      </c>
      <c r="BG17" s="33">
        <f t="shared" si="6"/>
        <v>0.96741208326865691</v>
      </c>
      <c r="BH17" s="33">
        <f t="shared" si="7"/>
        <v>0.77386489400000003</v>
      </c>
      <c r="BI17" s="33">
        <f t="shared" si="8"/>
        <v>0.84902807949607384</v>
      </c>
      <c r="BJ17" s="33">
        <f t="shared" si="9"/>
        <v>0.76830930899999994</v>
      </c>
      <c r="BK17" s="33">
        <f t="shared" si="10"/>
        <v>0.65030098299999994</v>
      </c>
      <c r="BL17" s="33">
        <f t="shared" si="11"/>
        <v>0.52161075699999992</v>
      </c>
      <c r="BM17" s="33">
        <f t="shared" si="12"/>
        <v>1.0749069129999997</v>
      </c>
      <c r="BN17" s="33">
        <f t="shared" si="13"/>
        <v>1.0421430230000002</v>
      </c>
      <c r="BO17" s="33">
        <f t="shared" si="14"/>
        <v>0.4689845450000002</v>
      </c>
      <c r="BP17" s="33">
        <f t="shared" si="15"/>
        <v>0.24505500569999997</v>
      </c>
      <c r="BQ17" s="33">
        <f t="shared" si="16"/>
        <v>0.2608173849999999</v>
      </c>
      <c r="BR17" s="33">
        <f t="shared" si="17"/>
        <v>0.32878359399999996</v>
      </c>
      <c r="BS17" s="33">
        <f t="shared" si="18"/>
        <v>8.0392557000000031E-2</v>
      </c>
      <c r="BT17" s="33">
        <f t="shared" si="19"/>
        <v>0.15299537230000004</v>
      </c>
      <c r="BU17" s="33">
        <f t="shared" si="20"/>
        <v>9.0789586000000005E-2</v>
      </c>
      <c r="BV17" s="33">
        <f t="shared" si="21"/>
        <v>0.18534575520000005</v>
      </c>
      <c r="BW17" s="33">
        <f t="shared" si="22"/>
        <v>7.3128834000000018E-2</v>
      </c>
      <c r="BX17" s="33">
        <f t="shared" si="23"/>
        <v>0.11509145480000001</v>
      </c>
      <c r="BY17" s="33">
        <f t="shared" si="24"/>
        <v>5.4234003000000017E-2</v>
      </c>
      <c r="BZ17" s="33">
        <f t="shared" si="25"/>
        <v>6.9793341899999958E-2</v>
      </c>
      <c r="CA17" s="33">
        <f t="shared" si="26"/>
        <v>0.20013398599999993</v>
      </c>
      <c r="CB17" s="33">
        <f t="shared" si="27"/>
        <v>0.12668307340000001</v>
      </c>
      <c r="CC17" s="33">
        <f t="shared" si="28"/>
        <v>0.94598197999999978</v>
      </c>
      <c r="CD17" s="33">
        <f t="shared" si="29"/>
        <v>1.0478227290000002</v>
      </c>
      <c r="CE17" s="33">
        <f t="shared" si="30"/>
        <v>0.55030363199999988</v>
      </c>
      <c r="CF17" s="33">
        <f t="shared" si="31"/>
        <v>0.40590802300000001</v>
      </c>
      <c r="CG17" s="33">
        <f t="shared" si="32"/>
        <v>0.91922386399999978</v>
      </c>
      <c r="CH17" s="33">
        <f t="shared" si="33"/>
        <v>0.95713827500000026</v>
      </c>
      <c r="CI17" s="33">
        <f t="shared" si="34"/>
        <v>2.1505678829999999</v>
      </c>
      <c r="CJ17" s="33">
        <f t="shared" si="35"/>
        <v>1.7331370499999998</v>
      </c>
      <c r="CK17" s="33">
        <f t="shared" si="36"/>
        <v>0.1472898309999999</v>
      </c>
      <c r="CL17" s="33">
        <f t="shared" si="37"/>
        <v>0.21453230170000001</v>
      </c>
      <c r="CM17" s="33">
        <f t="shared" si="38"/>
        <v>4.6642838999999998E-2</v>
      </c>
      <c r="CN17" s="33">
        <f t="shared" si="39"/>
        <v>4.5415079800000001E-2</v>
      </c>
    </row>
    <row r="18" spans="1:92" x14ac:dyDescent="0.25">
      <c r="A18">
        <v>43.054200000000002</v>
      </c>
      <c r="B18" t="s">
        <v>140</v>
      </c>
      <c r="C18" s="13" t="s">
        <v>141</v>
      </c>
      <c r="D18" s="13" t="s">
        <v>122</v>
      </c>
      <c r="E18" s="13">
        <v>678</v>
      </c>
      <c r="F18" s="13">
        <v>42.081000000000003</v>
      </c>
      <c r="G18" s="29">
        <v>1143692.11124</v>
      </c>
      <c r="H18" s="30">
        <v>10.288123703563945</v>
      </c>
      <c r="I18" s="31">
        <v>0.52507562032361899</v>
      </c>
      <c r="J18" s="32">
        <v>0.30801362006567301</v>
      </c>
      <c r="K18" s="31">
        <v>0.608411075147685</v>
      </c>
      <c r="L18" s="32">
        <v>0.30239310858763901</v>
      </c>
      <c r="M18" s="31">
        <v>0.47477918009854803</v>
      </c>
      <c r="N18" s="32">
        <v>0.28786489411267702</v>
      </c>
      <c r="O18" s="31">
        <v>1.0686128848309999</v>
      </c>
      <c r="P18" s="32">
        <v>0.751052485654088</v>
      </c>
      <c r="Q18" s="31">
        <v>0.60761853679627598</v>
      </c>
      <c r="R18" s="32">
        <v>0.36890851243412898</v>
      </c>
      <c r="S18" s="31">
        <v>0.39331500000000003</v>
      </c>
      <c r="T18" s="32">
        <v>2.2023500000000001E-2</v>
      </c>
      <c r="U18" s="31">
        <v>0.833036</v>
      </c>
      <c r="V18" s="32"/>
      <c r="W18" s="31">
        <v>0.67326600000000003</v>
      </c>
      <c r="X18" s="32">
        <v>0.147482</v>
      </c>
      <c r="Y18" s="31">
        <v>0.58412699999999995</v>
      </c>
      <c r="Z18" s="32">
        <v>0.28515000000000001</v>
      </c>
      <c r="AA18" s="31">
        <v>0.15771399999999999</v>
      </c>
      <c r="AB18" s="32">
        <v>4.3305000000000003E-2</v>
      </c>
      <c r="AC18" s="31">
        <v>0.168518</v>
      </c>
      <c r="AD18" s="32">
        <v>1.31147E-2</v>
      </c>
      <c r="AE18" s="31">
        <v>0.12167</v>
      </c>
      <c r="AF18" s="32">
        <v>2.4532100000000001E-2</v>
      </c>
      <c r="AG18" s="31">
        <v>8.2666000000000003E-2</v>
      </c>
      <c r="AH18" s="32">
        <v>2.2525099999999999E-2</v>
      </c>
      <c r="AI18" s="31">
        <v>0.260884</v>
      </c>
      <c r="AJ18" s="32">
        <v>9.4089500000000006E-2</v>
      </c>
      <c r="AK18" s="31">
        <v>1.31254</v>
      </c>
      <c r="AL18" s="32"/>
      <c r="AM18" s="31">
        <v>0.51789399999999997</v>
      </c>
      <c r="AN18" s="32"/>
      <c r="AO18" s="31">
        <v>1.3554200000000001</v>
      </c>
      <c r="AP18" s="32"/>
      <c r="AQ18" s="31">
        <v>1.35236</v>
      </c>
      <c r="AR18" s="32"/>
      <c r="AS18" s="31">
        <v>0.24122399999999999</v>
      </c>
      <c r="AT18" s="32">
        <v>0.17216000000000001</v>
      </c>
      <c r="AU18" s="31">
        <v>5.8222099999999999E-2</v>
      </c>
      <c r="AV18" s="32"/>
      <c r="AZ18">
        <v>6</v>
      </c>
      <c r="BA18" s="33">
        <f t="shared" si="0"/>
        <v>3.4491484208159591</v>
      </c>
      <c r="BB18" s="33">
        <f t="shared" si="1"/>
        <v>0.71527015299999963</v>
      </c>
      <c r="BC18" s="33">
        <f t="shared" si="2"/>
        <v>2.8625520440560024</v>
      </c>
      <c r="BD18" s="33">
        <f t="shared" si="3"/>
        <v>0.69227556499999987</v>
      </c>
      <c r="BE18" s="33">
        <f t="shared" si="4"/>
        <v>4.0806275361600122</v>
      </c>
      <c r="BF18" s="33">
        <f t="shared" si="5"/>
        <v>0.87511299700000011</v>
      </c>
      <c r="BG18" s="33">
        <f t="shared" si="6"/>
        <v>4.9311650689611817</v>
      </c>
      <c r="BH18" s="33">
        <f t="shared" si="7"/>
        <v>1.2321601520000001</v>
      </c>
      <c r="BI18" s="33">
        <f t="shared" si="8"/>
        <v>3.624006069832304</v>
      </c>
      <c r="BJ18" s="33">
        <f t="shared" si="9"/>
        <v>1.116880243</v>
      </c>
      <c r="BK18" s="33">
        <f t="shared" si="10"/>
        <v>3.0292175829999985</v>
      </c>
      <c r="BL18" s="33">
        <f t="shared" si="11"/>
        <v>0.76315271000000007</v>
      </c>
      <c r="BM18" s="33">
        <f t="shared" si="12"/>
        <v>8.3489223599999995</v>
      </c>
      <c r="BN18" s="33">
        <f t="shared" si="13"/>
        <v>2.0901717679999998</v>
      </c>
      <c r="BO18" s="33">
        <f t="shared" si="14"/>
        <v>2.0368817280000018</v>
      </c>
      <c r="BP18" s="33">
        <f t="shared" si="15"/>
        <v>0.40872340799999995</v>
      </c>
      <c r="BQ18" s="33">
        <f t="shared" si="16"/>
        <v>1.9910088450000014</v>
      </c>
      <c r="BR18" s="33">
        <f t="shared" si="17"/>
        <v>0.47671257299999981</v>
      </c>
      <c r="BS18" s="33">
        <f t="shared" si="18"/>
        <v>0.87817662800000007</v>
      </c>
      <c r="BT18" s="33">
        <f t="shared" si="19"/>
        <v>0.20428418869999995</v>
      </c>
      <c r="BU18" s="33">
        <f t="shared" si="20"/>
        <v>1.0056720611999996</v>
      </c>
      <c r="BV18" s="33">
        <f t="shared" si="21"/>
        <v>0.23582909630000001</v>
      </c>
      <c r="BW18" s="33">
        <f t="shared" si="22"/>
        <v>0.60199819999999959</v>
      </c>
      <c r="BX18" s="33">
        <f t="shared" si="23"/>
        <v>0.1586001954</v>
      </c>
      <c r="BY18" s="33">
        <f t="shared" si="24"/>
        <v>0.46116913129999992</v>
      </c>
      <c r="BZ18" s="33">
        <f t="shared" si="25"/>
        <v>0.11057189689999999</v>
      </c>
      <c r="CA18" s="33">
        <f t="shared" si="26"/>
        <v>1.7928973509999993</v>
      </c>
      <c r="CB18" s="33">
        <f t="shared" si="27"/>
        <v>0.3715852006999999</v>
      </c>
      <c r="CC18" s="33">
        <f t="shared" si="28"/>
        <v>6.8980673949999955</v>
      </c>
      <c r="CD18" s="33">
        <f t="shared" si="29"/>
        <v>1.7684311260000001</v>
      </c>
      <c r="CE18" s="33">
        <f t="shared" si="30"/>
        <v>3.7275058229999987</v>
      </c>
      <c r="CF18" s="33">
        <f t="shared" si="31"/>
        <v>0.91896472699999987</v>
      </c>
      <c r="CG18" s="33">
        <f t="shared" si="32"/>
        <v>4.2678707300000021</v>
      </c>
      <c r="CH18" s="33">
        <f t="shared" si="33"/>
        <v>1.1902950139999999</v>
      </c>
      <c r="CI18" s="33">
        <f t="shared" si="34"/>
        <v>6.4806005999999901</v>
      </c>
      <c r="CJ18" s="33">
        <f t="shared" si="35"/>
        <v>2.6453166630000013</v>
      </c>
      <c r="CK18" s="33">
        <f t="shared" si="36"/>
        <v>1.5900939722999992</v>
      </c>
      <c r="CL18" s="33">
        <f t="shared" si="37"/>
        <v>0.40288465679999996</v>
      </c>
      <c r="CM18" s="33">
        <f t="shared" si="38"/>
        <v>0.45471519189999976</v>
      </c>
      <c r="CN18" s="33">
        <f t="shared" si="39"/>
        <v>9.3316173900000049E-2</v>
      </c>
    </row>
    <row r="19" spans="1:92" x14ac:dyDescent="0.25">
      <c r="A19">
        <v>44.013100000000001</v>
      </c>
      <c r="B19" t="s">
        <v>142</v>
      </c>
      <c r="C19" s="34" t="s">
        <v>143</v>
      </c>
      <c r="D19" s="34" t="s">
        <v>122</v>
      </c>
      <c r="E19" s="13">
        <v>498</v>
      </c>
      <c r="F19" s="13">
        <v>43.024999999999999</v>
      </c>
      <c r="G19" s="29">
        <v>107017.169434</v>
      </c>
      <c r="H19" s="30">
        <v>9.2689028651920022</v>
      </c>
      <c r="I19" s="31">
        <v>0.619209705140077</v>
      </c>
      <c r="J19" s="32">
        <v>0.436686975096514</v>
      </c>
      <c r="K19" s="31">
        <v>0.57407357078238797</v>
      </c>
      <c r="L19" s="32">
        <v>0.23957305066479001</v>
      </c>
      <c r="M19" s="31">
        <v>0.47129838075522801</v>
      </c>
      <c r="N19" s="32">
        <v>0.282965565907769</v>
      </c>
      <c r="O19" s="31">
        <v>0.59792224820019901</v>
      </c>
      <c r="P19" s="32">
        <v>0.28719944993819702</v>
      </c>
      <c r="Q19" s="31">
        <v>0.43154936261030402</v>
      </c>
      <c r="R19" s="32">
        <v>0.10314887031968201</v>
      </c>
      <c r="S19" s="31">
        <v>0.188276</v>
      </c>
      <c r="T19" s="32">
        <v>1.3982700000000001E-2</v>
      </c>
      <c r="U19" s="31">
        <v>0.53484299999999996</v>
      </c>
      <c r="V19" s="32"/>
      <c r="W19" s="31">
        <v>0.75790400000000002</v>
      </c>
      <c r="X19" s="32">
        <v>0.13084699999999999</v>
      </c>
      <c r="Y19" s="31">
        <v>1.3501000000000001</v>
      </c>
      <c r="Z19" s="32">
        <v>0.31235499999999999</v>
      </c>
      <c r="AA19" s="31">
        <v>0.26350400000000002</v>
      </c>
      <c r="AB19" s="32">
        <v>1.6466999999999999E-2</v>
      </c>
      <c r="AC19" s="31">
        <v>0.27047300000000002</v>
      </c>
      <c r="AD19" s="32">
        <v>2.9624899999999999E-2</v>
      </c>
      <c r="AE19" s="31">
        <v>0.56186800000000003</v>
      </c>
      <c r="AF19" s="32">
        <v>7.65676E-2</v>
      </c>
      <c r="AG19" s="31">
        <v>0.41021800000000003</v>
      </c>
      <c r="AH19" s="32">
        <v>8.0280000000000004E-2</v>
      </c>
      <c r="AI19" s="31">
        <v>0.60564099999999998</v>
      </c>
      <c r="AJ19" s="32">
        <v>0.222965</v>
      </c>
      <c r="AK19" s="31">
        <v>1.2267600000000001</v>
      </c>
      <c r="AL19" s="32"/>
      <c r="AM19" s="31">
        <v>0.190326</v>
      </c>
      <c r="AN19" s="32"/>
      <c r="AO19" s="31">
        <v>0.50375999999999999</v>
      </c>
      <c r="AP19" s="32"/>
      <c r="AQ19" s="31">
        <v>0.94158299999999995</v>
      </c>
      <c r="AR19" s="32"/>
      <c r="AS19" s="31">
        <v>6.8484600000000007E-2</v>
      </c>
      <c r="AT19" s="32">
        <v>2.9028999999999999E-2</v>
      </c>
      <c r="AU19" s="31">
        <v>9.5442299999999994E-2</v>
      </c>
      <c r="AV19" s="32"/>
      <c r="AZ19">
        <v>7</v>
      </c>
      <c r="BA19" s="33">
        <f t="shared" si="0"/>
        <v>3.393443639795874</v>
      </c>
      <c r="BB19" s="33">
        <f t="shared" si="1"/>
        <v>0.49201731000000004</v>
      </c>
      <c r="BC19" s="33">
        <f t="shared" si="2"/>
        <v>2.9898391665352344</v>
      </c>
      <c r="BD19" s="33">
        <f t="shared" si="3"/>
        <v>0.47412392299999995</v>
      </c>
      <c r="BE19" s="33">
        <f t="shared" si="4"/>
        <v>3.8199224603393995</v>
      </c>
      <c r="BF19" s="33">
        <f t="shared" si="5"/>
        <v>0.55449454899999995</v>
      </c>
      <c r="BG19" s="33">
        <f t="shared" si="6"/>
        <v>4.5010496890525129</v>
      </c>
      <c r="BH19" s="33">
        <f t="shared" si="7"/>
        <v>0.91668566399999996</v>
      </c>
      <c r="BI19" s="33">
        <f t="shared" si="8"/>
        <v>3.1803722950860274</v>
      </c>
      <c r="BJ19" s="33">
        <f t="shared" si="9"/>
        <v>0.7938865289999999</v>
      </c>
      <c r="BK19" s="33">
        <f t="shared" si="10"/>
        <v>3.1329374270000008</v>
      </c>
      <c r="BL19" s="33">
        <f t="shared" si="11"/>
        <v>0.48480608199999997</v>
      </c>
      <c r="BM19" s="33">
        <f t="shared" si="12"/>
        <v>10.217992346999997</v>
      </c>
      <c r="BN19" s="33">
        <f t="shared" si="13"/>
        <v>1.5055467929999995</v>
      </c>
      <c r="BO19" s="33">
        <f t="shared" si="14"/>
        <v>2.0543545330000015</v>
      </c>
      <c r="BP19" s="33">
        <f t="shared" si="15"/>
        <v>0.2703429730000001</v>
      </c>
      <c r="BQ19" s="33">
        <f t="shared" si="16"/>
        <v>2.2748886230000003</v>
      </c>
      <c r="BR19" s="33">
        <f t="shared" si="17"/>
        <v>0.31162743299999995</v>
      </c>
      <c r="BS19" s="33">
        <f t="shared" si="18"/>
        <v>1.0499832418999999</v>
      </c>
      <c r="BT19" s="33">
        <f t="shared" si="19"/>
        <v>0.12505616189999999</v>
      </c>
      <c r="BU19" s="33">
        <f t="shared" si="20"/>
        <v>1.2766235066299993</v>
      </c>
      <c r="BV19" s="33">
        <f t="shared" si="21"/>
        <v>0.1489995761</v>
      </c>
      <c r="BW19" s="33">
        <f t="shared" si="22"/>
        <v>0.61640558150000002</v>
      </c>
      <c r="BX19" s="33">
        <f t="shared" si="23"/>
        <v>0.10204007809999999</v>
      </c>
      <c r="BY19" s="33">
        <f t="shared" si="24"/>
        <v>0.46328285300000049</v>
      </c>
      <c r="BZ19" s="33">
        <f t="shared" si="25"/>
        <v>7.3084015400000008E-2</v>
      </c>
      <c r="CA19" s="33">
        <f t="shared" si="26"/>
        <v>1.2612663340000003</v>
      </c>
      <c r="CB19" s="33">
        <f t="shared" si="27"/>
        <v>0.18173530319999998</v>
      </c>
      <c r="CC19" s="33">
        <f t="shared" si="28"/>
        <v>7.8106359700000016</v>
      </c>
      <c r="CD19" s="33">
        <f t="shared" si="29"/>
        <v>1.5052271929999996</v>
      </c>
      <c r="CE19" s="33">
        <f t="shared" si="30"/>
        <v>5.0484665208999928</v>
      </c>
      <c r="CF19" s="33">
        <f t="shared" si="31"/>
        <v>0.93460474999999998</v>
      </c>
      <c r="CG19" s="33">
        <f t="shared" si="32"/>
        <v>4.2352273090000061</v>
      </c>
      <c r="CH19" s="33">
        <f t="shared" si="33"/>
        <v>0.70265882699999993</v>
      </c>
      <c r="CI19" s="33">
        <f t="shared" si="34"/>
        <v>6.2815531480000031</v>
      </c>
      <c r="CJ19" s="33">
        <f t="shared" si="35"/>
        <v>2.4021893880000009</v>
      </c>
      <c r="CK19" s="33">
        <f t="shared" si="36"/>
        <v>2.0644702189999999</v>
      </c>
      <c r="CL19" s="33">
        <f t="shared" si="37"/>
        <v>0.31878080400000003</v>
      </c>
      <c r="CM19" s="33">
        <f t="shared" si="38"/>
        <v>0.52164971799999993</v>
      </c>
      <c r="CN19" s="33">
        <f t="shared" si="39"/>
        <v>7.4231520200000012E-2</v>
      </c>
    </row>
    <row r="20" spans="1:92" x14ac:dyDescent="0.25">
      <c r="A20">
        <v>44.049500000000002</v>
      </c>
      <c r="B20" t="s">
        <v>144</v>
      </c>
      <c r="C20" s="34" t="s">
        <v>145</v>
      </c>
      <c r="D20" s="13" t="s">
        <v>122</v>
      </c>
      <c r="E20" s="13">
        <v>3418</v>
      </c>
      <c r="F20" s="13">
        <v>43.069000000000003</v>
      </c>
      <c r="G20" s="29">
        <v>3799.3970238000002</v>
      </c>
      <c r="H20" s="30">
        <v>7.819607992717164</v>
      </c>
      <c r="I20" s="31">
        <v>5.2947511704856901E-3</v>
      </c>
      <c r="J20" s="32">
        <v>4.1109952884151799E-3</v>
      </c>
      <c r="K20" s="31">
        <v>5.9863223284970296E-3</v>
      </c>
      <c r="L20" s="32">
        <v>2.7253002624909499E-3</v>
      </c>
      <c r="M20" s="31">
        <v>5.6062159042505697E-3</v>
      </c>
      <c r="N20" s="32">
        <v>4.7327355066474099E-3</v>
      </c>
      <c r="O20" s="31">
        <v>1.1198586882261601E-2</v>
      </c>
      <c r="P20" s="32">
        <v>8.6606717214478303E-3</v>
      </c>
      <c r="Q20" s="31">
        <v>9.4127518138381397E-3</v>
      </c>
      <c r="R20" s="32">
        <v>6.6272315550041701E-3</v>
      </c>
      <c r="S20" s="31">
        <v>1.8662500000000001E-3</v>
      </c>
      <c r="T20" s="32">
        <v>1.2850299999999999E-3</v>
      </c>
      <c r="U20" s="31">
        <v>6.7992800000000004E-3</v>
      </c>
      <c r="V20" s="32"/>
      <c r="W20" s="31">
        <v>7.11336E-3</v>
      </c>
      <c r="X20" s="32">
        <v>5.2448800000000004E-4</v>
      </c>
      <c r="Y20" s="31">
        <v>1.4184799999999999E-2</v>
      </c>
      <c r="Z20" s="32">
        <v>7.5861699999999997E-3</v>
      </c>
      <c r="AA20" s="31">
        <v>7.0389300000000003E-4</v>
      </c>
      <c r="AB20" s="32">
        <v>1.1407E-4</v>
      </c>
      <c r="AC20" s="31">
        <v>9.3317499999999996E-4</v>
      </c>
      <c r="AD20" s="32">
        <v>1.34482E-4</v>
      </c>
      <c r="AE20" s="31">
        <v>1.36856E-3</v>
      </c>
      <c r="AF20" s="32">
        <v>1.07362E-3</v>
      </c>
      <c r="AG20" s="31">
        <v>6.6705099999999999E-4</v>
      </c>
      <c r="AH20" s="32">
        <v>6.2468099999999998E-4</v>
      </c>
      <c r="AI20" s="31">
        <v>4.7471900000000001E-3</v>
      </c>
      <c r="AJ20" s="32">
        <v>2.3181199999999999E-3</v>
      </c>
      <c r="AK20" s="31">
        <v>2.12047E-2</v>
      </c>
      <c r="AL20" s="32"/>
      <c r="AM20" s="31">
        <v>1.26941E-2</v>
      </c>
      <c r="AN20" s="32"/>
      <c r="AO20" s="31">
        <v>4.5460600000000002E-3</v>
      </c>
      <c r="AP20" s="32"/>
      <c r="AQ20" s="31">
        <v>3.6012500000000003E-2</v>
      </c>
      <c r="AR20" s="32"/>
      <c r="AS20" s="31">
        <v>1.4536900000000001E-3</v>
      </c>
      <c r="AT20" s="32">
        <v>8.4785700000000004E-4</v>
      </c>
      <c r="AU20" s="31">
        <v>5.4727599999999997E-4</v>
      </c>
      <c r="AV20" s="32"/>
      <c r="AZ20">
        <v>8</v>
      </c>
      <c r="BA20" s="33">
        <f t="shared" si="0"/>
        <v>6.4298027968359692</v>
      </c>
      <c r="BB20" s="33">
        <f t="shared" si="1"/>
        <v>0.72675054739999989</v>
      </c>
      <c r="BC20" s="33">
        <f t="shared" si="2"/>
        <v>5.5744538875770795</v>
      </c>
      <c r="BD20" s="33">
        <f t="shared" si="3"/>
        <v>0.82460795200000003</v>
      </c>
      <c r="BE20" s="33">
        <f t="shared" si="4"/>
        <v>7.174740180149672</v>
      </c>
      <c r="BF20" s="33">
        <f t="shared" si="5"/>
        <v>0.83668347700000012</v>
      </c>
      <c r="BG20" s="33">
        <f t="shared" si="6"/>
        <v>12.720122250874949</v>
      </c>
      <c r="BH20" s="33">
        <f t="shared" si="7"/>
        <v>1.8220319559999998</v>
      </c>
      <c r="BI20" s="33">
        <f t="shared" si="8"/>
        <v>5.55605092160914</v>
      </c>
      <c r="BJ20" s="33">
        <f t="shared" si="9"/>
        <v>0.99075405299999986</v>
      </c>
      <c r="BK20" s="33">
        <f t="shared" si="10"/>
        <v>4.7326954513999997</v>
      </c>
      <c r="BL20" s="33">
        <f t="shared" si="11"/>
        <v>0.72173530240000006</v>
      </c>
      <c r="BM20" s="33">
        <f t="shared" si="12"/>
        <v>10.597693597000003</v>
      </c>
      <c r="BN20" s="33">
        <f t="shared" si="13"/>
        <v>2.0242390829999994</v>
      </c>
      <c r="BO20" s="33">
        <f t="shared" si="14"/>
        <v>6.9458589260000023</v>
      </c>
      <c r="BP20" s="33">
        <f t="shared" si="15"/>
        <v>0.79322967269</v>
      </c>
      <c r="BQ20" s="33">
        <f t="shared" si="16"/>
        <v>5.2958159499999997</v>
      </c>
      <c r="BR20" s="33">
        <f t="shared" si="17"/>
        <v>0.70798142840000011</v>
      </c>
      <c r="BS20" s="33">
        <f t="shared" si="18"/>
        <v>1.8795647470000005</v>
      </c>
      <c r="BT20" s="33">
        <f t="shared" si="19"/>
        <v>0.1778240915</v>
      </c>
      <c r="BU20" s="33">
        <f t="shared" si="20"/>
        <v>1.9796476751999981</v>
      </c>
      <c r="BV20" s="33">
        <f t="shared" si="21"/>
        <v>0.21555248770000002</v>
      </c>
      <c r="BW20" s="33">
        <f t="shared" si="22"/>
        <v>1.6653582109999991</v>
      </c>
      <c r="BX20" s="33">
        <f t="shared" si="23"/>
        <v>0.13651883920000002</v>
      </c>
      <c r="BY20" s="33">
        <f t="shared" si="24"/>
        <v>1.2122161829000004</v>
      </c>
      <c r="BZ20" s="33">
        <f t="shared" si="25"/>
        <v>9.9266789000000008E-2</v>
      </c>
      <c r="CA20" s="33">
        <f t="shared" si="26"/>
        <v>3.6193876339999997</v>
      </c>
      <c r="CB20" s="33">
        <f t="shared" si="27"/>
        <v>0.32659659800000002</v>
      </c>
      <c r="CC20" s="33">
        <f t="shared" si="28"/>
        <v>22.676485096000008</v>
      </c>
      <c r="CD20" s="33">
        <f t="shared" si="29"/>
        <v>1.8321976530000006</v>
      </c>
      <c r="CE20" s="33">
        <f t="shared" si="30"/>
        <v>7.9057667119999984</v>
      </c>
      <c r="CF20" s="33">
        <f t="shared" si="31"/>
        <v>0.98108067700000001</v>
      </c>
      <c r="CG20" s="33">
        <f t="shared" si="32"/>
        <v>10.025887946799994</v>
      </c>
      <c r="CH20" s="33">
        <f t="shared" si="33"/>
        <v>1.6626402695</v>
      </c>
      <c r="CI20" s="33">
        <f t="shared" si="34"/>
        <v>13.302908551199993</v>
      </c>
      <c r="CJ20" s="33">
        <f t="shared" si="35"/>
        <v>3.0734348009999994</v>
      </c>
      <c r="CK20" s="33">
        <f t="shared" si="36"/>
        <v>4.1320395866000004</v>
      </c>
      <c r="CL20" s="33">
        <f t="shared" si="37"/>
        <v>0.29279558279999995</v>
      </c>
      <c r="CM20" s="33">
        <f t="shared" si="38"/>
        <v>1.0642962565000014</v>
      </c>
      <c r="CN20" s="33">
        <f t="shared" si="39"/>
        <v>9.8963731200000016E-2</v>
      </c>
    </row>
    <row r="21" spans="1:92" x14ac:dyDescent="0.25">
      <c r="A21">
        <v>45.033499999999997</v>
      </c>
      <c r="B21" t="s">
        <v>146</v>
      </c>
      <c r="C21" s="34" t="s">
        <v>147</v>
      </c>
      <c r="D21" s="13" t="s">
        <v>122</v>
      </c>
      <c r="E21" s="13">
        <v>279</v>
      </c>
      <c r="F21" s="13">
        <v>44.052999999999997</v>
      </c>
      <c r="G21" s="29">
        <v>119757.68639800001</v>
      </c>
      <c r="H21" s="30">
        <v>9.3280074127233803</v>
      </c>
      <c r="I21" s="31">
        <v>0.87041445183232602</v>
      </c>
      <c r="J21" s="32">
        <v>0.38779831169253498</v>
      </c>
      <c r="K21" s="31">
        <v>0.91606655874218201</v>
      </c>
      <c r="L21" s="32">
        <v>0.31891758805984599</v>
      </c>
      <c r="M21" s="31">
        <v>0.79271709290883097</v>
      </c>
      <c r="N21" s="32">
        <v>0.50767162649341901</v>
      </c>
      <c r="O21" s="31">
        <v>1.63102953002128</v>
      </c>
      <c r="P21" s="32">
        <v>1.19668101279004</v>
      </c>
      <c r="Q21" s="31">
        <v>1.21581422081588</v>
      </c>
      <c r="R21" s="32">
        <v>0.82448126014120704</v>
      </c>
      <c r="S21" s="31">
        <v>0.65640100000000001</v>
      </c>
      <c r="T21" s="32">
        <v>3.2623300000000001E-2</v>
      </c>
      <c r="U21" s="31">
        <v>1.97316</v>
      </c>
      <c r="V21" s="32"/>
      <c r="W21" s="31">
        <v>0.82966399999999996</v>
      </c>
      <c r="X21" s="32">
        <v>0.16849700000000001</v>
      </c>
      <c r="Y21" s="31">
        <v>0.83818800000000004</v>
      </c>
      <c r="Z21" s="32">
        <v>0.30143900000000001</v>
      </c>
      <c r="AA21" s="31">
        <v>0.24349000000000001</v>
      </c>
      <c r="AB21" s="32">
        <v>5.4372900000000002E-2</v>
      </c>
      <c r="AC21" s="31">
        <v>0.26944200000000001</v>
      </c>
      <c r="AD21" s="32">
        <v>2.90149E-2</v>
      </c>
      <c r="AE21" s="31">
        <v>0.226858</v>
      </c>
      <c r="AF21" s="32">
        <v>2.8090500000000001E-2</v>
      </c>
      <c r="AG21" s="31">
        <v>0.155697</v>
      </c>
      <c r="AH21" s="32">
        <v>2.5954899999999999E-2</v>
      </c>
      <c r="AI21" s="31">
        <v>0.48252299999999998</v>
      </c>
      <c r="AJ21" s="32">
        <v>0.18603900000000001</v>
      </c>
      <c r="AK21" s="31">
        <v>2.6676199999999999</v>
      </c>
      <c r="AL21" s="32"/>
      <c r="AM21" s="31">
        <v>1.7457400000000001</v>
      </c>
      <c r="AN21" s="32"/>
      <c r="AO21" s="31">
        <v>1.4388799999999999</v>
      </c>
      <c r="AP21" s="32"/>
      <c r="AQ21" s="31">
        <v>2.69922</v>
      </c>
      <c r="AR21" s="32"/>
      <c r="AS21" s="31">
        <v>0.69511599999999996</v>
      </c>
      <c r="AT21" s="32">
        <v>0.49215500000000001</v>
      </c>
      <c r="AU21" s="31">
        <v>0.15376200000000001</v>
      </c>
      <c r="AV21" s="32"/>
      <c r="AZ21">
        <v>9</v>
      </c>
      <c r="BA21" s="33">
        <f t="shared" si="0"/>
        <v>8.3814909906406427</v>
      </c>
      <c r="BB21" s="33">
        <f t="shared" si="1"/>
        <v>0</v>
      </c>
      <c r="BC21" s="33">
        <f t="shared" si="2"/>
        <v>8.3588081639287708</v>
      </c>
      <c r="BD21" s="33">
        <f t="shared" si="3"/>
        <v>0</v>
      </c>
      <c r="BE21" s="33">
        <f t="shared" si="4"/>
        <v>8.6628108534117878</v>
      </c>
      <c r="BF21" s="33">
        <f t="shared" si="5"/>
        <v>0</v>
      </c>
      <c r="BG21" s="33">
        <f t="shared" si="6"/>
        <v>11.800922916049645</v>
      </c>
      <c r="BH21" s="33">
        <f t="shared" si="7"/>
        <v>0</v>
      </c>
      <c r="BI21" s="33">
        <f t="shared" si="8"/>
        <v>8.5976956711951367</v>
      </c>
      <c r="BJ21" s="33">
        <f t="shared" si="9"/>
        <v>0</v>
      </c>
      <c r="BK21" s="33">
        <f t="shared" si="10"/>
        <v>5.6488882506000007</v>
      </c>
      <c r="BL21" s="33">
        <f t="shared" si="11"/>
        <v>0</v>
      </c>
      <c r="BM21" s="33">
        <f t="shared" si="12"/>
        <v>14.389263589999999</v>
      </c>
      <c r="BN21" s="33">
        <f t="shared" si="13"/>
        <v>0</v>
      </c>
      <c r="BO21" s="33">
        <f t="shared" si="14"/>
        <v>7.8276147163000021</v>
      </c>
      <c r="BP21" s="33">
        <f t="shared" si="15"/>
        <v>0</v>
      </c>
      <c r="BQ21" s="33">
        <f t="shared" si="16"/>
        <v>8.4024595659999992</v>
      </c>
      <c r="BR21" s="33">
        <f t="shared" si="17"/>
        <v>0</v>
      </c>
      <c r="BS21" s="33">
        <f t="shared" si="18"/>
        <v>2.6174205204599996</v>
      </c>
      <c r="BT21" s="33">
        <f t="shared" si="19"/>
        <v>0</v>
      </c>
      <c r="BU21" s="33">
        <f t="shared" si="20"/>
        <v>2.8120843102999999</v>
      </c>
      <c r="BV21" s="33">
        <f t="shared" si="21"/>
        <v>0</v>
      </c>
      <c r="BW21" s="33">
        <f t="shared" si="22"/>
        <v>2.8458877908000009</v>
      </c>
      <c r="BX21" s="33">
        <f t="shared" si="23"/>
        <v>0</v>
      </c>
      <c r="BY21" s="33">
        <f t="shared" si="24"/>
        <v>2.1538533973000002</v>
      </c>
      <c r="BZ21" s="33">
        <f t="shared" si="25"/>
        <v>0</v>
      </c>
      <c r="CA21" s="33">
        <f t="shared" si="26"/>
        <v>4.4450606630000005</v>
      </c>
      <c r="CB21" s="33">
        <f t="shared" si="27"/>
        <v>0</v>
      </c>
      <c r="CC21" s="33">
        <f t="shared" si="28"/>
        <v>21.751109086000003</v>
      </c>
      <c r="CD21" s="33">
        <f t="shared" si="29"/>
        <v>0</v>
      </c>
      <c r="CE21" s="33">
        <f t="shared" si="30"/>
        <v>12.221294755999999</v>
      </c>
      <c r="CF21" s="33">
        <f t="shared" si="31"/>
        <v>0</v>
      </c>
      <c r="CG21" s="33">
        <f t="shared" si="32"/>
        <v>11.912480660000002</v>
      </c>
      <c r="CH21" s="33">
        <f t="shared" si="33"/>
        <v>0</v>
      </c>
      <c r="CI21" s="33">
        <f t="shared" si="34"/>
        <v>16.692931439999995</v>
      </c>
      <c r="CJ21" s="33">
        <f t="shared" si="35"/>
        <v>0</v>
      </c>
      <c r="CK21" s="33">
        <f t="shared" si="36"/>
        <v>5.7379671258000009</v>
      </c>
      <c r="CL21" s="33">
        <f t="shared" si="37"/>
        <v>0</v>
      </c>
      <c r="CM21" s="33">
        <f t="shared" si="38"/>
        <v>1.4007761462000001</v>
      </c>
      <c r="CN21" s="33">
        <f t="shared" si="39"/>
        <v>0</v>
      </c>
    </row>
    <row r="22" spans="1:92" x14ac:dyDescent="0.25">
      <c r="A22">
        <v>46.028700000000001</v>
      </c>
      <c r="B22" t="s">
        <v>148</v>
      </c>
      <c r="C22" s="34" t="s">
        <v>149</v>
      </c>
      <c r="D22" s="13" t="s">
        <v>122</v>
      </c>
      <c r="E22" s="13">
        <v>3073</v>
      </c>
      <c r="F22" s="13">
        <v>45.040999999999997</v>
      </c>
      <c r="G22" s="29">
        <v>8.0805664268000008</v>
      </c>
      <c r="H22" s="30">
        <v>5.1667783552514281</v>
      </c>
      <c r="I22" s="31">
        <v>9.0670209555199898E-3</v>
      </c>
      <c r="J22" s="32">
        <v>5.76793321161385E-3</v>
      </c>
      <c r="K22" s="31">
        <v>1.15164381405971E-2</v>
      </c>
      <c r="L22" s="32">
        <v>4.2282620789715801E-3</v>
      </c>
      <c r="M22" s="31">
        <v>9.5747958894707493E-3</v>
      </c>
      <c r="N22" s="32">
        <v>5.5450103117457303E-3</v>
      </c>
      <c r="O22" s="31">
        <v>3.0796113224273201E-2</v>
      </c>
      <c r="P22" s="32">
        <v>3.97750213619266E-2</v>
      </c>
      <c r="Q22" s="31">
        <v>2.9019968277330201E-2</v>
      </c>
      <c r="R22" s="32">
        <v>3.1017319872297999E-2</v>
      </c>
      <c r="S22" s="31">
        <v>6.5276400000000004E-3</v>
      </c>
      <c r="T22" s="32">
        <v>2.58173E-4</v>
      </c>
      <c r="U22" s="31">
        <v>2.3877099999999998E-2</v>
      </c>
      <c r="V22" s="32"/>
      <c r="W22" s="31">
        <v>9.9141000000000003E-3</v>
      </c>
      <c r="X22" s="32">
        <v>3.1700599999999999E-4</v>
      </c>
      <c r="Y22" s="31">
        <v>1.17596E-2</v>
      </c>
      <c r="Z22" s="32">
        <v>6.34003E-3</v>
      </c>
      <c r="AA22" s="31">
        <v>2.0150599999999999E-3</v>
      </c>
      <c r="AB22" s="32">
        <v>6.2556099999999996E-4</v>
      </c>
      <c r="AC22" s="31">
        <v>2.3829699999999999E-3</v>
      </c>
      <c r="AD22" s="32">
        <v>3.6825699999999998E-4</v>
      </c>
      <c r="AE22" s="31">
        <v>2.9471699999999998E-3</v>
      </c>
      <c r="AF22" s="32">
        <v>5.5371800000000003E-4</v>
      </c>
      <c r="AG22" s="31">
        <v>2.0425999999999999E-3</v>
      </c>
      <c r="AH22" s="32">
        <v>6.2270299999999995E-4</v>
      </c>
      <c r="AI22" s="31">
        <v>8.3644800000000005E-3</v>
      </c>
      <c r="AJ22" s="32">
        <v>5.21383E-3</v>
      </c>
      <c r="AK22" s="31">
        <v>2.5947600000000001E-2</v>
      </c>
      <c r="AL22" s="32"/>
      <c r="AM22" s="31">
        <v>1.8634000000000001E-2</v>
      </c>
      <c r="AN22" s="32"/>
      <c r="AO22" s="31">
        <v>3.8244100000000003E-2</v>
      </c>
      <c r="AP22" s="32"/>
      <c r="AQ22" s="31">
        <v>7.0539500000000005E-2</v>
      </c>
      <c r="AR22" s="32"/>
      <c r="AS22" s="31">
        <v>1.88193E-3</v>
      </c>
      <c r="AT22" s="32">
        <v>1.2331099999999999E-3</v>
      </c>
      <c r="AU22" s="31">
        <v>1.4126799999999999E-3</v>
      </c>
      <c r="AV22" s="32"/>
      <c r="AZ22">
        <v>10</v>
      </c>
      <c r="BA22" s="33">
        <f t="shared" si="0"/>
        <v>1.1387165304928351</v>
      </c>
      <c r="BB22" s="33">
        <f t="shared" si="1"/>
        <v>0</v>
      </c>
      <c r="BC22" s="33">
        <f t="shared" si="2"/>
        <v>1.318202775209032</v>
      </c>
      <c r="BD22" s="33">
        <f t="shared" si="3"/>
        <v>0</v>
      </c>
      <c r="BE22" s="33">
        <f t="shared" si="4"/>
        <v>1.0809728125204932</v>
      </c>
      <c r="BF22" s="33">
        <f t="shared" si="5"/>
        <v>0</v>
      </c>
      <c r="BG22" s="33">
        <f t="shared" si="6"/>
        <v>2.3892808370987977</v>
      </c>
      <c r="BH22" s="33">
        <f t="shared" si="7"/>
        <v>0</v>
      </c>
      <c r="BI22" s="33">
        <f t="shared" si="8"/>
        <v>1.3093535191726136</v>
      </c>
      <c r="BJ22" s="33">
        <f t="shared" si="9"/>
        <v>0</v>
      </c>
      <c r="BK22" s="33">
        <f t="shared" si="10"/>
        <v>0.84512423999999997</v>
      </c>
      <c r="BL22" s="33">
        <f t="shared" si="11"/>
        <v>0</v>
      </c>
      <c r="BM22" s="33">
        <f t="shared" si="12"/>
        <v>1.8514386100000002</v>
      </c>
      <c r="BN22" s="33">
        <f t="shared" si="13"/>
        <v>0</v>
      </c>
      <c r="BO22" s="33">
        <f t="shared" si="14"/>
        <v>1.4863423099999999</v>
      </c>
      <c r="BP22" s="33">
        <f t="shared" si="15"/>
        <v>0</v>
      </c>
      <c r="BQ22" s="33">
        <f t="shared" si="16"/>
        <v>1.2109139599999998</v>
      </c>
      <c r="BR22" s="33">
        <f t="shared" si="17"/>
        <v>0</v>
      </c>
      <c r="BS22" s="33">
        <f t="shared" si="18"/>
        <v>0.346974952</v>
      </c>
      <c r="BT22" s="33">
        <f t="shared" si="19"/>
        <v>0</v>
      </c>
      <c r="BU22" s="33">
        <f t="shared" si="20"/>
        <v>0.37857474500000005</v>
      </c>
      <c r="BV22" s="33">
        <f t="shared" si="21"/>
        <v>0</v>
      </c>
      <c r="BW22" s="33">
        <f t="shared" si="22"/>
        <v>0.27209591500000002</v>
      </c>
      <c r="BX22" s="33">
        <f t="shared" si="23"/>
        <v>0</v>
      </c>
      <c r="BY22" s="33">
        <f t="shared" si="24"/>
        <v>0.19198581100000003</v>
      </c>
      <c r="BZ22" s="33">
        <f t="shared" si="25"/>
        <v>0</v>
      </c>
      <c r="CA22" s="33">
        <f t="shared" si="26"/>
        <v>0.53997927000000012</v>
      </c>
      <c r="CB22" s="33">
        <f t="shared" si="27"/>
        <v>0</v>
      </c>
      <c r="CC22" s="33">
        <f t="shared" si="28"/>
        <v>2.7534049999999999</v>
      </c>
      <c r="CD22" s="33">
        <f t="shared" si="29"/>
        <v>0</v>
      </c>
      <c r="CE22" s="33">
        <f t="shared" si="30"/>
        <v>1.0500479699999998</v>
      </c>
      <c r="CF22" s="33">
        <f t="shared" si="31"/>
        <v>0</v>
      </c>
      <c r="CG22" s="33">
        <f t="shared" si="32"/>
        <v>2.8645625600000004</v>
      </c>
      <c r="CH22" s="33">
        <f t="shared" si="33"/>
        <v>0</v>
      </c>
      <c r="CI22" s="33">
        <f t="shared" si="34"/>
        <v>3.0344259000000005</v>
      </c>
      <c r="CJ22" s="33">
        <f t="shared" si="35"/>
        <v>0</v>
      </c>
      <c r="CK22" s="33">
        <f t="shared" si="36"/>
        <v>0.47663855400000005</v>
      </c>
      <c r="CL22" s="33">
        <f t="shared" si="37"/>
        <v>0</v>
      </c>
      <c r="CM22" s="33">
        <f t="shared" si="38"/>
        <v>0.13258168200000001</v>
      </c>
      <c r="CN22" s="33">
        <f t="shared" si="39"/>
        <v>0</v>
      </c>
    </row>
    <row r="23" spans="1:92" x14ac:dyDescent="0.25">
      <c r="A23">
        <v>46.065100000000001</v>
      </c>
      <c r="B23" t="s">
        <v>150</v>
      </c>
      <c r="C23" s="34" t="s">
        <v>151</v>
      </c>
      <c r="D23" s="13" t="s">
        <v>122</v>
      </c>
      <c r="E23" s="13">
        <v>2085</v>
      </c>
      <c r="F23" s="13">
        <v>45.085000000000001</v>
      </c>
      <c r="G23" s="29">
        <v>139070.84464</v>
      </c>
      <c r="H23" s="30">
        <v>9.4029966926751705</v>
      </c>
      <c r="I23" s="31">
        <v>1.3643059117905899E-4</v>
      </c>
      <c r="J23" s="32">
        <v>1.7449261411796999E-4</v>
      </c>
      <c r="K23" s="31">
        <v>2.3734786104777201E-4</v>
      </c>
      <c r="L23" s="32">
        <v>1.7928191999205199E-4</v>
      </c>
      <c r="M23" s="31">
        <v>1.5298733468463999E-4</v>
      </c>
      <c r="N23" s="32">
        <v>1.00823328816853E-4</v>
      </c>
      <c r="O23" s="31">
        <v>8.8907299007240197E-4</v>
      </c>
      <c r="P23" s="32">
        <v>1.2593487498557001E-3</v>
      </c>
      <c r="Q23" s="31">
        <v>3.27038836782878E-4</v>
      </c>
      <c r="R23" s="32">
        <v>4.9281063698460102E-4</v>
      </c>
      <c r="S23" s="31">
        <v>9.7728599999999998E-5</v>
      </c>
      <c r="T23" s="32">
        <v>1.38209E-4</v>
      </c>
      <c r="U23" s="31">
        <v>1.0460700000000001E-3</v>
      </c>
      <c r="V23" s="32"/>
      <c r="W23" s="31">
        <v>5.6873300000000003E-5</v>
      </c>
      <c r="X23" s="32">
        <v>2.2772699999999998E-6</v>
      </c>
      <c r="Y23" s="31">
        <v>1.93616E-4</v>
      </c>
      <c r="Z23" s="32">
        <v>1.93532E-5</v>
      </c>
      <c r="AA23" s="31">
        <v>2.0684599999999999E-6</v>
      </c>
      <c r="AB23" s="32">
        <v>1.60602E-7</v>
      </c>
      <c r="AC23" s="31">
        <v>1.09923E-5</v>
      </c>
      <c r="AD23" s="32">
        <v>1.5545499999999999E-5</v>
      </c>
      <c r="AE23" s="31">
        <v>5.4700800000000003E-5</v>
      </c>
      <c r="AF23" s="32">
        <v>8.0960799999999999E-5</v>
      </c>
      <c r="AG23" s="31">
        <v>2.4807299999999999E-5</v>
      </c>
      <c r="AH23" s="32">
        <v>3.7012299999999998E-5</v>
      </c>
      <c r="AI23" s="31">
        <v>1.05318E-4</v>
      </c>
      <c r="AJ23" s="32">
        <v>6.0835200000000003E-5</v>
      </c>
      <c r="AK23" s="31">
        <v>9.7435600000000001E-4</v>
      </c>
      <c r="AL23" s="32"/>
      <c r="AM23" s="31">
        <v>5.3865599999999999E-4</v>
      </c>
      <c r="AN23" s="32"/>
      <c r="AO23" s="31">
        <v>1.0209399999999999E-3</v>
      </c>
      <c r="AP23" s="32"/>
      <c r="AQ23" s="31">
        <v>7.0662399999999997E-3</v>
      </c>
      <c r="AR23" s="32"/>
      <c r="AS23" s="31">
        <v>1.1715200000000001E-4</v>
      </c>
      <c r="AT23" s="32">
        <v>8.2073399999999999E-5</v>
      </c>
      <c r="AU23" s="31">
        <v>4.7933999999999999E-5</v>
      </c>
      <c r="AV23" s="32"/>
      <c r="AZ23">
        <v>11</v>
      </c>
      <c r="BA23" s="33">
        <f t="shared" si="0"/>
        <v>0.93719649198127175</v>
      </c>
      <c r="BB23" s="33">
        <f t="shared" si="1"/>
        <v>0</v>
      </c>
      <c r="BC23" s="33">
        <f t="shared" si="2"/>
        <v>1.1302195774691488</v>
      </c>
      <c r="BD23" s="33">
        <f t="shared" si="3"/>
        <v>0</v>
      </c>
      <c r="BE23" s="33">
        <f t="shared" si="4"/>
        <v>0.94301971710740007</v>
      </c>
      <c r="BF23" s="33">
        <f t="shared" si="5"/>
        <v>0</v>
      </c>
      <c r="BG23" s="33">
        <f t="shared" si="6"/>
        <v>1.5177047539079769</v>
      </c>
      <c r="BH23" s="33">
        <f t="shared" si="7"/>
        <v>0</v>
      </c>
      <c r="BI23" s="33">
        <f t="shared" si="8"/>
        <v>0.59575092250126982</v>
      </c>
      <c r="BJ23" s="33">
        <f t="shared" si="9"/>
        <v>0</v>
      </c>
      <c r="BK23" s="33">
        <f t="shared" si="10"/>
        <v>0.42374865000000006</v>
      </c>
      <c r="BL23" s="33">
        <f t="shared" si="11"/>
        <v>0</v>
      </c>
      <c r="BM23" s="33">
        <f t="shared" si="12"/>
        <v>1.3059749</v>
      </c>
      <c r="BN23" s="33">
        <f t="shared" si="13"/>
        <v>0</v>
      </c>
      <c r="BO23" s="33">
        <f t="shared" si="14"/>
        <v>1.4881846299999999</v>
      </c>
      <c r="BP23" s="33">
        <f t="shared" si="15"/>
        <v>0</v>
      </c>
      <c r="BQ23" s="33">
        <f t="shared" si="16"/>
        <v>1.0807773799999998</v>
      </c>
      <c r="BR23" s="33">
        <f t="shared" si="17"/>
        <v>0</v>
      </c>
      <c r="BS23" s="33">
        <f t="shared" si="18"/>
        <v>0.31813601000000002</v>
      </c>
      <c r="BT23" s="33">
        <f t="shared" si="19"/>
        <v>0</v>
      </c>
      <c r="BU23" s="33">
        <f t="shared" si="20"/>
        <v>0.34747267999999998</v>
      </c>
      <c r="BV23" s="33">
        <f t="shared" si="21"/>
        <v>0</v>
      </c>
      <c r="BW23" s="33">
        <f t="shared" si="22"/>
        <v>0.34342877999999999</v>
      </c>
      <c r="BX23" s="33">
        <f t="shared" si="23"/>
        <v>0</v>
      </c>
      <c r="BY23" s="33">
        <f t="shared" si="24"/>
        <v>0.31911994999999999</v>
      </c>
      <c r="BZ23" s="33">
        <f t="shared" si="25"/>
        <v>0</v>
      </c>
      <c r="CA23" s="33">
        <f t="shared" si="26"/>
        <v>0.62740009000000008</v>
      </c>
      <c r="CB23" s="33">
        <f t="shared" si="27"/>
        <v>0</v>
      </c>
      <c r="CC23" s="33">
        <f t="shared" si="28"/>
        <v>2.5454557099999997</v>
      </c>
      <c r="CD23" s="33">
        <f t="shared" si="29"/>
        <v>0</v>
      </c>
      <c r="CE23" s="33">
        <f t="shared" si="30"/>
        <v>0.670462</v>
      </c>
      <c r="CF23" s="33">
        <f t="shared" si="31"/>
        <v>0</v>
      </c>
      <c r="CG23" s="33">
        <f t="shared" si="32"/>
        <v>1.0502497200000001</v>
      </c>
      <c r="CH23" s="33">
        <f t="shared" si="33"/>
        <v>0</v>
      </c>
      <c r="CI23" s="33">
        <f t="shared" si="34"/>
        <v>1.292726788</v>
      </c>
      <c r="CJ23" s="33">
        <f t="shared" si="35"/>
        <v>0</v>
      </c>
      <c r="CK23" s="33">
        <f t="shared" si="36"/>
        <v>0.40542732100000001</v>
      </c>
      <c r="CL23" s="33">
        <f t="shared" si="37"/>
        <v>0</v>
      </c>
      <c r="CM23" s="33">
        <f t="shared" si="38"/>
        <v>0.22323050000000003</v>
      </c>
      <c r="CN23" s="33">
        <f t="shared" si="39"/>
        <v>0</v>
      </c>
    </row>
    <row r="24" spans="1:92" x14ac:dyDescent="0.25">
      <c r="A24">
        <v>47.012799999999999</v>
      </c>
      <c r="B24" t="s">
        <v>152</v>
      </c>
      <c r="C24" s="34" t="s">
        <v>153</v>
      </c>
      <c r="D24" s="13" t="s">
        <v>122</v>
      </c>
      <c r="E24" s="13">
        <v>466</v>
      </c>
      <c r="F24" s="13">
        <v>46.024999999999999</v>
      </c>
      <c r="G24" s="29">
        <v>5686.9299031999999</v>
      </c>
      <c r="H24" s="30">
        <v>8.0236001987067436</v>
      </c>
      <c r="I24" s="31">
        <v>0.35103957855575002</v>
      </c>
      <c r="J24" s="32">
        <v>0.19409978846801099</v>
      </c>
      <c r="K24" s="31">
        <v>0.27574655063755299</v>
      </c>
      <c r="L24" s="32">
        <v>0.14365335535281001</v>
      </c>
      <c r="M24" s="31">
        <v>0.39583804562153402</v>
      </c>
      <c r="N24" s="32">
        <v>0.286786495629681</v>
      </c>
      <c r="O24" s="31">
        <v>0.342310782473638</v>
      </c>
      <c r="P24" s="32">
        <v>0.203144496327338</v>
      </c>
      <c r="Q24" s="31">
        <v>0.19664621499985799</v>
      </c>
      <c r="R24" s="32">
        <v>6.4004025042134399E-2</v>
      </c>
      <c r="S24" s="31">
        <v>0.103701</v>
      </c>
      <c r="T24" s="32">
        <v>7.39753E-4</v>
      </c>
      <c r="U24" s="31">
        <v>0.61263299999999998</v>
      </c>
      <c r="V24" s="32"/>
      <c r="W24" s="31">
        <v>0.239481</v>
      </c>
      <c r="X24" s="32">
        <v>3.7870800000000003E-2</v>
      </c>
      <c r="Y24" s="31">
        <v>0.15004100000000001</v>
      </c>
      <c r="Z24" s="32">
        <v>4.8211900000000002E-2</v>
      </c>
      <c r="AA24" s="31">
        <v>0.108558</v>
      </c>
      <c r="AB24" s="32">
        <v>4.1117899999999999E-2</v>
      </c>
      <c r="AC24" s="31">
        <v>0.118672</v>
      </c>
      <c r="AD24" s="32">
        <v>3.2956100000000002E-2</v>
      </c>
      <c r="AE24" s="31">
        <v>7.1006399999999997E-2</v>
      </c>
      <c r="AF24" s="32">
        <v>9.1426700000000003E-3</v>
      </c>
      <c r="AG24" s="31">
        <v>6.2158699999999997E-2</v>
      </c>
      <c r="AH24" s="32">
        <v>2.7221499999999999E-2</v>
      </c>
      <c r="AI24" s="31">
        <v>0.17364199999999999</v>
      </c>
      <c r="AJ24" s="32">
        <v>0.116295</v>
      </c>
      <c r="AK24" s="31">
        <v>1.0890500000000001</v>
      </c>
      <c r="AL24" s="32"/>
      <c r="AM24" s="31">
        <v>0.42518899999999998</v>
      </c>
      <c r="AN24" s="32"/>
      <c r="AO24" s="31">
        <v>0.33391500000000002</v>
      </c>
      <c r="AP24" s="32"/>
      <c r="AQ24" s="31">
        <v>0.369921</v>
      </c>
      <c r="AR24" s="32"/>
      <c r="AS24" s="31">
        <v>0.136767</v>
      </c>
      <c r="AT24" s="32">
        <v>9.5511700000000005E-2</v>
      </c>
      <c r="AU24" s="31">
        <v>7.4052300000000001E-2</v>
      </c>
      <c r="AV24" s="32"/>
      <c r="AZ24">
        <v>12</v>
      </c>
      <c r="BA24" s="33">
        <f t="shared" si="0"/>
        <v>0</v>
      </c>
      <c r="BB24" s="33">
        <f t="shared" si="1"/>
        <v>0</v>
      </c>
      <c r="BC24" s="33">
        <f t="shared" si="2"/>
        <v>0</v>
      </c>
      <c r="BD24" s="33">
        <f t="shared" si="3"/>
        <v>0</v>
      </c>
      <c r="BE24" s="33">
        <f t="shared" si="4"/>
        <v>0</v>
      </c>
      <c r="BF24" s="33">
        <f t="shared" si="5"/>
        <v>0</v>
      </c>
      <c r="BG24" s="33">
        <f t="shared" si="6"/>
        <v>0</v>
      </c>
      <c r="BH24" s="33">
        <f t="shared" si="7"/>
        <v>0</v>
      </c>
      <c r="BI24" s="33">
        <f t="shared" si="8"/>
        <v>0</v>
      </c>
      <c r="BJ24" s="33">
        <f t="shared" si="9"/>
        <v>0</v>
      </c>
      <c r="BK24" s="33">
        <f t="shared" si="10"/>
        <v>0</v>
      </c>
      <c r="BL24" s="33">
        <f t="shared" si="11"/>
        <v>0</v>
      </c>
      <c r="BM24" s="33">
        <f t="shared" si="12"/>
        <v>0</v>
      </c>
      <c r="BN24" s="33">
        <f t="shared" si="13"/>
        <v>0</v>
      </c>
      <c r="BO24" s="33">
        <f t="shared" si="14"/>
        <v>0</v>
      </c>
      <c r="BP24" s="33">
        <f t="shared" si="15"/>
        <v>0</v>
      </c>
      <c r="BQ24" s="33">
        <f t="shared" si="16"/>
        <v>0</v>
      </c>
      <c r="BR24" s="33">
        <f t="shared" si="17"/>
        <v>0</v>
      </c>
      <c r="BS24" s="33">
        <f t="shared" si="18"/>
        <v>0</v>
      </c>
      <c r="BT24" s="33">
        <f t="shared" si="19"/>
        <v>0</v>
      </c>
      <c r="BU24" s="33">
        <f t="shared" si="20"/>
        <v>0</v>
      </c>
      <c r="BV24" s="33">
        <f t="shared" si="21"/>
        <v>0</v>
      </c>
      <c r="BW24" s="33">
        <f t="shared" si="22"/>
        <v>0</v>
      </c>
      <c r="BX24" s="33">
        <f t="shared" si="23"/>
        <v>0</v>
      </c>
      <c r="BY24" s="33">
        <f t="shared" si="24"/>
        <v>0</v>
      </c>
      <c r="BZ24" s="33">
        <f t="shared" si="25"/>
        <v>0</v>
      </c>
      <c r="CA24" s="33">
        <f t="shared" si="26"/>
        <v>0</v>
      </c>
      <c r="CB24" s="33">
        <f t="shared" si="27"/>
        <v>0</v>
      </c>
      <c r="CC24" s="33">
        <f t="shared" si="28"/>
        <v>0</v>
      </c>
      <c r="CD24" s="33">
        <f t="shared" si="29"/>
        <v>0</v>
      </c>
      <c r="CE24" s="33">
        <f t="shared" si="30"/>
        <v>0</v>
      </c>
      <c r="CF24" s="33">
        <f t="shared" si="31"/>
        <v>0</v>
      </c>
      <c r="CG24" s="33">
        <f t="shared" si="32"/>
        <v>0</v>
      </c>
      <c r="CH24" s="33">
        <f t="shared" si="33"/>
        <v>0</v>
      </c>
      <c r="CI24" s="33">
        <f t="shared" si="34"/>
        <v>0</v>
      </c>
      <c r="CJ24" s="33">
        <f t="shared" si="35"/>
        <v>0</v>
      </c>
      <c r="CK24" s="33">
        <f t="shared" si="36"/>
        <v>0</v>
      </c>
      <c r="CL24" s="33">
        <f t="shared" si="37"/>
        <v>0</v>
      </c>
      <c r="CM24" s="33">
        <f t="shared" si="38"/>
        <v>0</v>
      </c>
      <c r="CN24" s="33">
        <f t="shared" si="39"/>
        <v>0</v>
      </c>
    </row>
    <row r="25" spans="1:92" x14ac:dyDescent="0.25">
      <c r="A25">
        <v>47.049100000000003</v>
      </c>
      <c r="B25" t="s">
        <v>154</v>
      </c>
      <c r="C25" s="34" t="s">
        <v>68</v>
      </c>
      <c r="D25" s="13" t="s">
        <v>122</v>
      </c>
      <c r="E25" s="13">
        <v>442</v>
      </c>
      <c r="F25" s="13">
        <v>46.069000000000003</v>
      </c>
      <c r="G25" s="29">
        <v>7846.6396456000002</v>
      </c>
      <c r="H25" s="30">
        <v>8.163821019880638</v>
      </c>
      <c r="I25" s="31">
        <v>4.0670192856965201E-2</v>
      </c>
      <c r="J25" s="32">
        <v>3.3585625321364901E-2</v>
      </c>
      <c r="K25" s="31">
        <v>6.0243804886030199E-2</v>
      </c>
      <c r="L25" s="32">
        <v>3.2098245881951301E-2</v>
      </c>
      <c r="M25" s="31">
        <v>5.48598676471641E-2</v>
      </c>
      <c r="N25" s="32">
        <v>3.8919732928067198E-2</v>
      </c>
      <c r="O25" s="31">
        <v>0.18883256634175</v>
      </c>
      <c r="P25" s="32">
        <v>0.28113982774730201</v>
      </c>
      <c r="Q25" s="31">
        <v>7.6183087674457403E-2</v>
      </c>
      <c r="R25" s="32">
        <v>5.66817546027878E-2</v>
      </c>
      <c r="S25" s="31">
        <v>2.0493500000000001E-2</v>
      </c>
      <c r="T25" s="32">
        <v>1.92715E-2</v>
      </c>
      <c r="U25" s="31">
        <v>0.132716</v>
      </c>
      <c r="V25" s="32"/>
      <c r="W25" s="31">
        <v>5.4575199999999997E-2</v>
      </c>
      <c r="X25" s="32">
        <v>2.8403299999999999E-3</v>
      </c>
      <c r="Y25" s="31">
        <v>4.7674399999999999E-2</v>
      </c>
      <c r="Z25" s="32">
        <v>2.74522E-2</v>
      </c>
      <c r="AA25" s="31">
        <v>1.1227399999999999E-3</v>
      </c>
      <c r="AB25" s="32">
        <v>1.5877899999999999E-3</v>
      </c>
      <c r="AC25" s="31">
        <v>0</v>
      </c>
      <c r="AD25" s="32">
        <v>0</v>
      </c>
      <c r="AE25" s="31">
        <v>6.2065000000000002E-3</v>
      </c>
      <c r="AF25" s="32">
        <v>1.0749999999999999E-2</v>
      </c>
      <c r="AG25" s="31">
        <v>1.4076200000000001E-2</v>
      </c>
      <c r="AH25" s="32">
        <v>8.2435400000000006E-3</v>
      </c>
      <c r="AI25" s="31">
        <v>0.19661000000000001</v>
      </c>
      <c r="AJ25" s="32">
        <v>0.214863</v>
      </c>
      <c r="AK25" s="31">
        <v>0.22803200000000001</v>
      </c>
      <c r="AL25" s="32"/>
      <c r="AM25" s="31">
        <v>7.6364399999999999E-2</v>
      </c>
      <c r="AN25" s="32"/>
      <c r="AO25" s="31">
        <v>0.29539199999999999</v>
      </c>
      <c r="AP25" s="32"/>
      <c r="AQ25" s="31">
        <v>0.105208</v>
      </c>
      <c r="AR25" s="32"/>
      <c r="AS25" s="31">
        <v>3.9709000000000001E-2</v>
      </c>
      <c r="AT25" s="32">
        <v>3.00009E-2</v>
      </c>
      <c r="AU25" s="31">
        <v>1.24399E-2</v>
      </c>
      <c r="AV25" s="32"/>
    </row>
    <row r="26" spans="1:92" x14ac:dyDescent="0.25">
      <c r="A26">
        <v>49.010599999999997</v>
      </c>
      <c r="B26" t="s">
        <v>155</v>
      </c>
      <c r="C26" s="34" t="s">
        <v>156</v>
      </c>
      <c r="D26" s="13" t="s">
        <v>122</v>
      </c>
      <c r="E26" s="13">
        <v>540</v>
      </c>
      <c r="F26" s="13">
        <v>48.1</v>
      </c>
      <c r="G26" s="29">
        <v>200074.99218</v>
      </c>
      <c r="H26" s="30">
        <v>9.5890664113018396</v>
      </c>
      <c r="I26" s="31">
        <v>1.0311895273551501E-2</v>
      </c>
      <c r="J26" s="32">
        <v>9.9670879252341596E-3</v>
      </c>
      <c r="K26" s="31">
        <v>1.1495216717419999E-2</v>
      </c>
      <c r="L26" s="32">
        <v>5.9622589249309797E-3</v>
      </c>
      <c r="M26" s="31">
        <v>9.5824120974287302E-3</v>
      </c>
      <c r="N26" s="32">
        <v>6.2899779850163103E-3</v>
      </c>
      <c r="O26" s="31">
        <v>6.8563325292022595E-2</v>
      </c>
      <c r="P26" s="32">
        <v>0.101982656820035</v>
      </c>
      <c r="Q26" s="31">
        <v>3.2329601848055597E-2</v>
      </c>
      <c r="R26" s="32">
        <v>3.9201804864981198E-2</v>
      </c>
      <c r="S26" s="31">
        <v>8.8002600000000007E-3</v>
      </c>
      <c r="T26" s="32">
        <v>1.0190799999999999E-3</v>
      </c>
      <c r="U26" s="31">
        <v>4.3633199999999997E-2</v>
      </c>
      <c r="V26" s="32"/>
      <c r="W26" s="31">
        <v>8.9531100000000002E-3</v>
      </c>
      <c r="X26" s="32">
        <v>1.04256E-4</v>
      </c>
      <c r="Y26" s="31">
        <v>8.9011200000000002E-3</v>
      </c>
      <c r="Z26" s="32">
        <v>3.9843999999999999E-3</v>
      </c>
      <c r="AA26" s="31">
        <v>2.5566E-3</v>
      </c>
      <c r="AB26" s="32">
        <v>9.5419500000000002E-4</v>
      </c>
      <c r="AC26" s="31">
        <v>2.6313500000000002E-3</v>
      </c>
      <c r="AD26" s="32">
        <v>1.9543699999999999E-4</v>
      </c>
      <c r="AE26" s="31">
        <v>1.52484E-3</v>
      </c>
      <c r="AF26" s="32">
        <v>3.5172699999999997E-4</v>
      </c>
      <c r="AG26" s="31">
        <v>9.4085600000000001E-4</v>
      </c>
      <c r="AH26" s="32">
        <v>2.2598400000000001E-4</v>
      </c>
      <c r="AI26" s="31">
        <v>7.3459900000000002E-3</v>
      </c>
      <c r="AJ26" s="32">
        <v>6.9498399999999997E-3</v>
      </c>
      <c r="AK26" s="31">
        <v>3.4463899999999999E-2</v>
      </c>
      <c r="AL26" s="32"/>
      <c r="AM26" s="31">
        <v>2.0466600000000001E-2</v>
      </c>
      <c r="AN26" s="32"/>
      <c r="AO26" s="31">
        <v>6.8762500000000004E-2</v>
      </c>
      <c r="AP26" s="32"/>
      <c r="AQ26" s="31">
        <v>0.169626</v>
      </c>
      <c r="AR26" s="32"/>
      <c r="AS26" s="31">
        <v>1.01257E-3</v>
      </c>
      <c r="AT26" s="32">
        <v>7.0531399999999996E-4</v>
      </c>
      <c r="AU26" s="31">
        <v>2.5064E-4</v>
      </c>
      <c r="AV26" s="32"/>
    </row>
    <row r="27" spans="1:92" x14ac:dyDescent="0.25">
      <c r="A27">
        <v>49.028399999999998</v>
      </c>
      <c r="B27" t="s">
        <v>157</v>
      </c>
      <c r="C27" s="34" t="s">
        <v>158</v>
      </c>
      <c r="D27" s="13" t="s">
        <v>122</v>
      </c>
      <c r="E27" s="13">
        <v>3309</v>
      </c>
      <c r="F27" s="13">
        <v>48.040999999999997</v>
      </c>
      <c r="G27" s="29">
        <v>14.44210565</v>
      </c>
      <c r="H27" s="30">
        <v>5.4469710829562619</v>
      </c>
      <c r="I27" s="31">
        <v>5.3172739963432602E-4</v>
      </c>
      <c r="J27" s="32">
        <v>2.9292111946931597E-4</v>
      </c>
      <c r="K27" s="31">
        <v>5.86721117655681E-4</v>
      </c>
      <c r="L27" s="32">
        <v>2.3652454817141001E-4</v>
      </c>
      <c r="M27" s="31">
        <v>7.1276280532869905E-4</v>
      </c>
      <c r="N27" s="32">
        <v>5.6874628207589299E-4</v>
      </c>
      <c r="O27" s="31">
        <v>6.0299995049375597E-4</v>
      </c>
      <c r="P27" s="32">
        <v>3.6029303173327798E-4</v>
      </c>
      <c r="Q27" s="31">
        <v>2.4289326750845299E-4</v>
      </c>
      <c r="R27" s="32">
        <v>2.6761542204285999E-4</v>
      </c>
      <c r="S27" s="31">
        <v>2.7782300000000001E-4</v>
      </c>
      <c r="T27" s="32">
        <v>9.2934000000000002E-5</v>
      </c>
      <c r="U27" s="31">
        <v>1.1727199999999999E-3</v>
      </c>
      <c r="V27" s="32"/>
      <c r="W27" s="31">
        <v>5.6332500000000005E-4</v>
      </c>
      <c r="X27" s="32">
        <v>1.03143E-4</v>
      </c>
      <c r="Y27" s="31">
        <v>4.98815E-4</v>
      </c>
      <c r="Z27" s="32">
        <v>1.63762E-4</v>
      </c>
      <c r="AA27" s="31">
        <v>1.12969E-4</v>
      </c>
      <c r="AB27" s="32">
        <v>3.02517E-5</v>
      </c>
      <c r="AC27" s="31">
        <v>1.14035E-4</v>
      </c>
      <c r="AD27" s="32">
        <v>2.4490200000000001E-5</v>
      </c>
      <c r="AE27" s="31">
        <v>1.8737199999999999E-4</v>
      </c>
      <c r="AF27" s="32">
        <v>9.8898699999999996E-6</v>
      </c>
      <c r="AG27" s="31">
        <v>1.5812000000000001E-4</v>
      </c>
      <c r="AH27" s="32">
        <v>3.4768399999999997E-5</v>
      </c>
      <c r="AI27" s="31">
        <v>2.8085600000000001E-4</v>
      </c>
      <c r="AJ27" s="32">
        <v>5.3875700000000003E-5</v>
      </c>
      <c r="AK27" s="31">
        <v>1.84261E-3</v>
      </c>
      <c r="AL27" s="32"/>
      <c r="AM27" s="31">
        <v>1.09509E-3</v>
      </c>
      <c r="AN27" s="32"/>
      <c r="AO27" s="31">
        <v>7.22524E-4</v>
      </c>
      <c r="AP27" s="32"/>
      <c r="AQ27" s="31">
        <v>6.5850299999999995E-4</v>
      </c>
      <c r="AR27" s="32"/>
      <c r="AS27" s="31">
        <v>6.23009E-4</v>
      </c>
      <c r="AT27" s="32">
        <v>4.7215400000000002E-4</v>
      </c>
      <c r="AU27" s="31">
        <v>1.54969E-4</v>
      </c>
      <c r="AV27" s="32"/>
    </row>
    <row r="28" spans="1:92" x14ac:dyDescent="0.25">
      <c r="A28">
        <v>52.0182</v>
      </c>
      <c r="B28" t="s">
        <v>159</v>
      </c>
      <c r="C28" s="34" t="s">
        <v>160</v>
      </c>
      <c r="D28" s="13" t="s">
        <v>122</v>
      </c>
      <c r="E28" s="13">
        <v>3419</v>
      </c>
      <c r="F28" s="13">
        <v>51.048000000000002</v>
      </c>
      <c r="G28" s="29">
        <v>4063.8545429999999</v>
      </c>
      <c r="H28" s="30">
        <v>7.9226454128608683</v>
      </c>
      <c r="I28" s="31">
        <v>1.49271206751992E-3</v>
      </c>
      <c r="J28" s="32">
        <v>1.2570394429414101E-3</v>
      </c>
      <c r="K28" s="31">
        <v>1.43390834197164E-3</v>
      </c>
      <c r="L28" s="32">
        <v>7.5866786421530997E-4</v>
      </c>
      <c r="M28" s="31">
        <v>1.6477792838456801E-3</v>
      </c>
      <c r="N28" s="32">
        <v>1.5949511280297401E-3</v>
      </c>
      <c r="O28" s="31">
        <v>1.4931789323833699E-3</v>
      </c>
      <c r="P28" s="32">
        <v>1.35503893054109E-3</v>
      </c>
      <c r="Q28" s="31">
        <v>8.1185223669467705E-4</v>
      </c>
      <c r="R28" s="32">
        <v>2.9870235001431498E-4</v>
      </c>
      <c r="S28" s="31">
        <v>2.6395999999999999E-4</v>
      </c>
      <c r="T28" s="32">
        <v>1.3437200000000001E-5</v>
      </c>
      <c r="U28" s="31">
        <v>7.1650800000000003E-4</v>
      </c>
      <c r="V28" s="32"/>
      <c r="W28" s="31">
        <v>2.3633E-3</v>
      </c>
      <c r="X28" s="32">
        <v>9.9186199999999999E-6</v>
      </c>
      <c r="Y28" s="31">
        <v>2.2198700000000001E-3</v>
      </c>
      <c r="Z28" s="32">
        <v>1.0342999999999999E-3</v>
      </c>
      <c r="AA28" s="31">
        <v>4.4700300000000002E-4</v>
      </c>
      <c r="AB28" s="32">
        <v>1.7160499999999999E-4</v>
      </c>
      <c r="AC28" s="31">
        <v>5.8235800000000005E-4</v>
      </c>
      <c r="AD28" s="32">
        <v>1.0986E-5</v>
      </c>
      <c r="AE28" s="31">
        <v>6.8976200000000001E-4</v>
      </c>
      <c r="AF28" s="32">
        <v>8.70618E-5</v>
      </c>
      <c r="AG28" s="31">
        <v>5.9290000000000005E-4</v>
      </c>
      <c r="AH28" s="32">
        <v>1.66661E-4</v>
      </c>
      <c r="AI28" s="31">
        <v>1.5953499999999999E-3</v>
      </c>
      <c r="AJ28" s="32">
        <v>1.17976E-3</v>
      </c>
      <c r="AK28" s="31">
        <v>2.4581400000000002E-3</v>
      </c>
      <c r="AL28" s="32"/>
      <c r="AM28" s="31">
        <v>3.0827900000000001E-4</v>
      </c>
      <c r="AN28" s="32"/>
      <c r="AO28" s="31">
        <v>1.4796500000000001E-3</v>
      </c>
      <c r="AP28" s="32"/>
      <c r="AQ28" s="31">
        <v>3.07888E-3</v>
      </c>
      <c r="AR28" s="32"/>
      <c r="AS28" s="31">
        <v>5.8375599999999997E-5</v>
      </c>
      <c r="AT28" s="32">
        <v>2.7560300000000001E-5</v>
      </c>
      <c r="AU28" s="31">
        <v>1.00639E-4</v>
      </c>
      <c r="AV28" s="32"/>
    </row>
    <row r="29" spans="1:92" x14ac:dyDescent="0.25">
      <c r="A29">
        <v>53.038600000000002</v>
      </c>
      <c r="B29" t="s">
        <v>161</v>
      </c>
      <c r="C29" s="34" t="s">
        <v>162</v>
      </c>
      <c r="D29" s="13" t="s">
        <v>122</v>
      </c>
      <c r="E29" s="13">
        <v>770</v>
      </c>
      <c r="F29" s="13">
        <v>52.076000000000001</v>
      </c>
      <c r="G29" s="29">
        <v>180055.36066000001</v>
      </c>
      <c r="H29" s="30">
        <v>9.5777722005047377</v>
      </c>
      <c r="I29" s="31">
        <v>5.7489094198349001E-2</v>
      </c>
      <c r="J29" s="32">
        <v>3.1259250773031898E-2</v>
      </c>
      <c r="K29" s="31">
        <v>5.66547720258136E-2</v>
      </c>
      <c r="L29" s="32">
        <v>3.1849066356580101E-2</v>
      </c>
      <c r="M29" s="31">
        <v>6.2179045394967998E-2</v>
      </c>
      <c r="N29" s="32">
        <v>3.9509938921670797E-2</v>
      </c>
      <c r="O29" s="31">
        <v>7.2672069048462504E-2</v>
      </c>
      <c r="P29" s="32">
        <v>5.7388865707986798E-2</v>
      </c>
      <c r="Q29" s="31">
        <v>3.2466847711324902E-2</v>
      </c>
      <c r="R29" s="32">
        <v>1.17179719819267E-2</v>
      </c>
      <c r="S29" s="31">
        <v>3.04993E-2</v>
      </c>
      <c r="T29" s="32">
        <v>2.3494100000000001E-3</v>
      </c>
      <c r="U29" s="31">
        <v>6.5918299999999999E-2</v>
      </c>
      <c r="V29" s="32"/>
      <c r="W29" s="31">
        <v>6.6117999999999996E-2</v>
      </c>
      <c r="X29" s="32">
        <v>1.8079399999999999E-2</v>
      </c>
      <c r="Y29" s="31">
        <v>5.6028300000000003E-2</v>
      </c>
      <c r="Z29" s="32">
        <v>2.1349900000000002E-2</v>
      </c>
      <c r="AA29" s="31">
        <v>1.9652900000000001E-2</v>
      </c>
      <c r="AB29" s="32">
        <v>7.2158400000000003E-3</v>
      </c>
      <c r="AC29" s="31">
        <v>2.4603699999999999E-2</v>
      </c>
      <c r="AD29" s="32">
        <v>1.40975E-3</v>
      </c>
      <c r="AE29" s="31">
        <v>1.8452799999999998E-2</v>
      </c>
      <c r="AF29" s="32">
        <v>1.1157199999999999E-3</v>
      </c>
      <c r="AG29" s="31">
        <v>1.45775E-2</v>
      </c>
      <c r="AH29" s="32">
        <v>4.0487300000000004E-3</v>
      </c>
      <c r="AI29" s="31">
        <v>2.6621100000000002E-2</v>
      </c>
      <c r="AJ29" s="32">
        <v>1.03211E-2</v>
      </c>
      <c r="AK29" s="31">
        <v>0.13478899999999999</v>
      </c>
      <c r="AL29" s="32"/>
      <c r="AM29" s="31">
        <v>5.4273500000000002E-2</v>
      </c>
      <c r="AN29" s="32"/>
      <c r="AO29" s="31">
        <v>2.9408199999999999E-2</v>
      </c>
      <c r="AP29" s="32"/>
      <c r="AQ29" s="31">
        <v>7.0778800000000003E-2</v>
      </c>
      <c r="AR29" s="32"/>
      <c r="AS29" s="31">
        <v>2.9008900000000001E-2</v>
      </c>
      <c r="AT29" s="32">
        <v>1.9496699999999999E-2</v>
      </c>
      <c r="AU29" s="31">
        <v>1.24063E-2</v>
      </c>
      <c r="AV29" s="32"/>
    </row>
    <row r="30" spans="1:92" x14ac:dyDescent="0.25">
      <c r="A30">
        <v>54.033799999999999</v>
      </c>
      <c r="B30" t="s">
        <v>163</v>
      </c>
      <c r="C30" s="34" t="s">
        <v>164</v>
      </c>
      <c r="D30" s="13" t="s">
        <v>122</v>
      </c>
      <c r="E30" s="13">
        <v>285</v>
      </c>
      <c r="F30" s="13">
        <v>53.064</v>
      </c>
      <c r="G30" s="29">
        <v>14244.522446000001</v>
      </c>
      <c r="H30" s="30">
        <v>8.4841764045292596</v>
      </c>
      <c r="I30" s="31">
        <v>2.3368106570987399E-2</v>
      </c>
      <c r="J30" s="32">
        <v>1.8807680338529999E-2</v>
      </c>
      <c r="K30" s="31">
        <v>2.5250097035684101E-2</v>
      </c>
      <c r="L30" s="32">
        <v>1.1567607034544999E-2</v>
      </c>
      <c r="M30" s="31">
        <v>2.69168006794057E-2</v>
      </c>
      <c r="N30" s="32">
        <v>2.3884252081176699E-2</v>
      </c>
      <c r="O30" s="31">
        <v>3.7242331729751499E-2</v>
      </c>
      <c r="P30" s="32">
        <v>2.4947574508263601E-2</v>
      </c>
      <c r="Q30" s="31">
        <v>3.2955060369301403E-2</v>
      </c>
      <c r="R30" s="32">
        <v>2.4153022779070801E-2</v>
      </c>
      <c r="S30" s="31">
        <v>7.2724499999999997E-3</v>
      </c>
      <c r="T30" s="32">
        <v>1.08227E-3</v>
      </c>
      <c r="U30" s="31">
        <v>2.75228E-2</v>
      </c>
      <c r="V30" s="32"/>
      <c r="W30" s="31">
        <v>3.7870899999999999E-2</v>
      </c>
      <c r="X30" s="32">
        <v>1.18213E-3</v>
      </c>
      <c r="Y30" s="31">
        <v>4.1336600000000001E-2</v>
      </c>
      <c r="Z30" s="32">
        <v>2.5312500000000002E-2</v>
      </c>
      <c r="AA30" s="31">
        <v>6.14621E-3</v>
      </c>
      <c r="AB30" s="32">
        <v>1.9584200000000002E-3</v>
      </c>
      <c r="AC30" s="31">
        <v>7.9470200000000008E-3</v>
      </c>
      <c r="AD30" s="32">
        <v>2.7016600000000002E-4</v>
      </c>
      <c r="AE30" s="31">
        <v>8.3050899999999993E-3</v>
      </c>
      <c r="AF30" s="32">
        <v>5.4511999999999996E-4</v>
      </c>
      <c r="AG30" s="31">
        <v>6.1980799999999999E-3</v>
      </c>
      <c r="AH30" s="32">
        <v>2.18242E-3</v>
      </c>
      <c r="AI30" s="31">
        <v>2.4544699999999999E-2</v>
      </c>
      <c r="AJ30" s="32">
        <v>1.47469E-2</v>
      </c>
      <c r="AK30" s="31">
        <v>4.3757799999999999E-2</v>
      </c>
      <c r="AL30" s="32"/>
      <c r="AM30" s="31">
        <v>1.2813400000000001E-2</v>
      </c>
      <c r="AN30" s="32"/>
      <c r="AO30" s="31">
        <v>5.7113200000000003E-2</v>
      </c>
      <c r="AP30" s="32"/>
      <c r="AQ30" s="31">
        <v>9.0108199999999999E-2</v>
      </c>
      <c r="AR30" s="32"/>
      <c r="AS30" s="31">
        <v>1.57103E-3</v>
      </c>
      <c r="AT30" s="32">
        <v>4.8895999999999998E-4</v>
      </c>
      <c r="AU30" s="31">
        <v>1.1129499999999999E-3</v>
      </c>
      <c r="AV30" s="32"/>
    </row>
    <row r="31" spans="1:92" x14ac:dyDescent="0.25">
      <c r="A31">
        <v>55.017800000000001</v>
      </c>
      <c r="B31" t="s">
        <v>165</v>
      </c>
      <c r="C31" s="13" t="s">
        <v>166</v>
      </c>
      <c r="D31" s="13" t="s">
        <v>122</v>
      </c>
      <c r="E31" s="13">
        <v>3420</v>
      </c>
      <c r="F31" s="13">
        <v>54.048000000000002</v>
      </c>
      <c r="G31" s="29">
        <v>45529.329678000002</v>
      </c>
      <c r="H31" s="30">
        <v>8.9967994105253712</v>
      </c>
      <c r="I31" s="31">
        <v>3.52087346819095E-2</v>
      </c>
      <c r="J31" s="32">
        <v>1.5542044985640401E-2</v>
      </c>
      <c r="K31" s="31">
        <v>3.4425168317523902E-2</v>
      </c>
      <c r="L31" s="32">
        <v>1.3893350234893499E-2</v>
      </c>
      <c r="M31" s="31">
        <v>3.7848021444117197E-2</v>
      </c>
      <c r="N31" s="32">
        <v>1.8852033096772899E-2</v>
      </c>
      <c r="O31" s="31">
        <v>4.0049126896749901E-2</v>
      </c>
      <c r="P31" s="32">
        <v>2.1966647465306199E-2</v>
      </c>
      <c r="Q31" s="31">
        <v>2.5035481937462599E-2</v>
      </c>
      <c r="R31" s="32">
        <v>1.01822560684949E-2</v>
      </c>
      <c r="S31" s="31">
        <v>2.2097800000000001E-2</v>
      </c>
      <c r="T31" s="32">
        <v>2.8976399999999999E-3</v>
      </c>
      <c r="U31" s="31">
        <v>7.3540499999999995E-2</v>
      </c>
      <c r="V31" s="32"/>
      <c r="W31" s="31">
        <v>2.9531000000000002E-2</v>
      </c>
      <c r="X31" s="32">
        <v>5.5854099999999999E-3</v>
      </c>
      <c r="Y31" s="31">
        <v>2.08033E-2</v>
      </c>
      <c r="Z31" s="32">
        <v>9.2030500000000008E-3</v>
      </c>
      <c r="AA31" s="31">
        <v>8.9727299999999999E-3</v>
      </c>
      <c r="AB31" s="32">
        <v>2.67789E-3</v>
      </c>
      <c r="AC31" s="31">
        <v>1.0804100000000001E-2</v>
      </c>
      <c r="AD31" s="32">
        <v>2.26618E-3</v>
      </c>
      <c r="AE31" s="31">
        <v>7.2825600000000004E-3</v>
      </c>
      <c r="AF31" s="32">
        <v>1.3589800000000001E-3</v>
      </c>
      <c r="AG31" s="31">
        <v>6.1801499999999997E-3</v>
      </c>
      <c r="AH31" s="32">
        <v>2.3088599999999998E-3</v>
      </c>
      <c r="AI31" s="31">
        <v>1.5491400000000001E-2</v>
      </c>
      <c r="AJ31" s="32">
        <v>8.3356200000000002E-3</v>
      </c>
      <c r="AK31" s="31">
        <v>7.3456199999999999E-2</v>
      </c>
      <c r="AL31" s="32"/>
      <c r="AM31" s="31">
        <v>3.5581399999999999E-2</v>
      </c>
      <c r="AN31" s="32"/>
      <c r="AO31" s="31">
        <v>2.95284E-2</v>
      </c>
      <c r="AP31" s="32"/>
      <c r="AQ31" s="31">
        <v>4.6108999999999997E-2</v>
      </c>
      <c r="AR31" s="32"/>
      <c r="AS31" s="31">
        <v>1.6155200000000002E-2</v>
      </c>
      <c r="AT31" s="32">
        <v>1.294E-2</v>
      </c>
      <c r="AU31" s="31">
        <v>5.9877799999999998E-3</v>
      </c>
      <c r="AV31" s="32"/>
    </row>
    <row r="32" spans="1:92" x14ac:dyDescent="0.25">
      <c r="A32">
        <v>55.054200000000002</v>
      </c>
      <c r="B32" t="s">
        <v>167</v>
      </c>
      <c r="C32" s="34" t="s">
        <v>168</v>
      </c>
      <c r="D32" s="13" t="s">
        <v>122</v>
      </c>
      <c r="E32" s="13">
        <v>46</v>
      </c>
      <c r="F32" s="13">
        <v>54.091999999999999</v>
      </c>
      <c r="G32" s="29">
        <v>277679.06193999999</v>
      </c>
      <c r="H32" s="30">
        <v>9.7824046992238998</v>
      </c>
      <c r="I32" s="31">
        <v>0.29015987774702501</v>
      </c>
      <c r="J32" s="32">
        <v>0.18842082549122299</v>
      </c>
      <c r="K32" s="31">
        <v>0.34033416692111701</v>
      </c>
      <c r="L32" s="32">
        <v>0.18417991676581999</v>
      </c>
      <c r="M32" s="31">
        <v>0.29327279217376301</v>
      </c>
      <c r="N32" s="32">
        <v>0.21194314217229401</v>
      </c>
      <c r="O32" s="31">
        <v>0.540483145328015</v>
      </c>
      <c r="P32" s="32">
        <v>0.40156783099058802</v>
      </c>
      <c r="Q32" s="31">
        <v>0.26063717404008202</v>
      </c>
      <c r="R32" s="32">
        <v>0.12642357687936601</v>
      </c>
      <c r="S32" s="31">
        <v>0.1832</v>
      </c>
      <c r="T32" s="32">
        <v>1.25687E-2</v>
      </c>
      <c r="U32" s="31">
        <v>0.37464599999999998</v>
      </c>
      <c r="V32" s="32"/>
      <c r="W32" s="31">
        <v>0.41344500000000001</v>
      </c>
      <c r="X32" s="32">
        <v>9.7974699999999998E-2</v>
      </c>
      <c r="Y32" s="31">
        <v>0.29436299999999999</v>
      </c>
      <c r="Z32" s="32">
        <v>0.133437</v>
      </c>
      <c r="AA32" s="31">
        <v>9.44189E-2</v>
      </c>
      <c r="AB32" s="32">
        <v>2.8903100000000001E-2</v>
      </c>
      <c r="AC32" s="31">
        <v>0.10344100000000001</v>
      </c>
      <c r="AD32" s="32">
        <v>7.4573800000000004E-3</v>
      </c>
      <c r="AE32" s="31">
        <v>7.2365200000000005E-2</v>
      </c>
      <c r="AF32" s="32">
        <v>1.0658900000000001E-2</v>
      </c>
      <c r="AG32" s="31">
        <v>5.3433599999999998E-2</v>
      </c>
      <c r="AH32" s="32">
        <v>1.7067200000000001E-2</v>
      </c>
      <c r="AI32" s="31">
        <v>0.12798699999999999</v>
      </c>
      <c r="AJ32" s="32">
        <v>5.0479599999999999E-2</v>
      </c>
      <c r="AK32" s="31">
        <v>0.62194099999999997</v>
      </c>
      <c r="AL32" s="32"/>
      <c r="AM32" s="31">
        <v>0.199766</v>
      </c>
      <c r="AN32" s="32"/>
      <c r="AO32" s="31">
        <v>0.41617999999999999</v>
      </c>
      <c r="AP32" s="32"/>
      <c r="AQ32" s="31">
        <v>0.52554100000000004</v>
      </c>
      <c r="AR32" s="32"/>
      <c r="AS32" s="31">
        <v>0.101447</v>
      </c>
      <c r="AT32" s="32">
        <v>6.8433400000000005E-2</v>
      </c>
      <c r="AU32" s="31">
        <v>3.3187800000000003E-2</v>
      </c>
      <c r="AV32" s="32"/>
    </row>
    <row r="33" spans="1:48" x14ac:dyDescent="0.25">
      <c r="A33">
        <v>56.049500000000002</v>
      </c>
      <c r="B33" t="s">
        <v>169</v>
      </c>
      <c r="C33" s="34" t="s">
        <v>170</v>
      </c>
      <c r="D33" s="13" t="s">
        <v>122</v>
      </c>
      <c r="E33" s="13">
        <v>3007</v>
      </c>
      <c r="F33" s="13">
        <v>55.08</v>
      </c>
      <c r="G33" s="29">
        <v>6320.4093862</v>
      </c>
      <c r="H33" s="30">
        <v>8.1474676672812762</v>
      </c>
      <c r="I33" s="31">
        <v>1.10586028118503E-2</v>
      </c>
      <c r="J33" s="32">
        <v>9.8252927018401305E-3</v>
      </c>
      <c r="K33" s="31">
        <v>1.2029221198355601E-2</v>
      </c>
      <c r="L33" s="32">
        <v>5.1269449946106296E-3</v>
      </c>
      <c r="M33" s="31">
        <v>1.1900767453673E-2</v>
      </c>
      <c r="N33" s="32">
        <v>1.0580737623475301E-2</v>
      </c>
      <c r="O33" s="31">
        <v>4.8521481641213997E-2</v>
      </c>
      <c r="P33" s="32">
        <v>6.7165336806211604E-2</v>
      </c>
      <c r="Q33" s="31">
        <v>3.2127977699919798E-2</v>
      </c>
      <c r="R33" s="32">
        <v>3.5241790895633299E-2</v>
      </c>
      <c r="S33" s="31">
        <v>6.31914E-3</v>
      </c>
      <c r="T33" s="32">
        <v>7.0034700000000004E-4</v>
      </c>
      <c r="U33" s="31">
        <v>2.6993900000000001E-2</v>
      </c>
      <c r="V33" s="32"/>
      <c r="W33" s="31">
        <v>1.47752E-2</v>
      </c>
      <c r="X33" s="32">
        <v>2.4455000000000001E-4</v>
      </c>
      <c r="Y33" s="31">
        <v>1.7769199999999999E-2</v>
      </c>
      <c r="Z33" s="32">
        <v>1.12663E-2</v>
      </c>
      <c r="AA33" s="31">
        <v>2.6074700000000002E-3</v>
      </c>
      <c r="AB33" s="32">
        <v>7.4580100000000004E-4</v>
      </c>
      <c r="AC33" s="31">
        <v>3.23691E-3</v>
      </c>
      <c r="AD33" s="32">
        <v>1.4465499999999999E-4</v>
      </c>
      <c r="AE33" s="31">
        <v>2.77634E-3</v>
      </c>
      <c r="AF33" s="32">
        <v>3.8320800000000001E-4</v>
      </c>
      <c r="AG33" s="31">
        <v>1.7408300000000001E-3</v>
      </c>
      <c r="AH33" s="32">
        <v>5.9610299999999995E-4</v>
      </c>
      <c r="AI33" s="31">
        <v>9.8724599999999996E-3</v>
      </c>
      <c r="AJ33" s="32">
        <v>6.6105299999999999E-3</v>
      </c>
      <c r="AK33" s="31">
        <v>2.9014399999999999E-2</v>
      </c>
      <c r="AL33" s="32"/>
      <c r="AM33" s="31">
        <v>1.0597000000000001E-2</v>
      </c>
      <c r="AN33" s="32"/>
      <c r="AO33" s="31">
        <v>4.8254100000000001E-2</v>
      </c>
      <c r="AP33" s="32"/>
      <c r="AQ33" s="31">
        <v>8.1507599999999999E-2</v>
      </c>
      <c r="AR33" s="32"/>
      <c r="AS33" s="31">
        <v>9.8034399999999996E-4</v>
      </c>
      <c r="AT33" s="32">
        <v>4.1152099999999998E-4</v>
      </c>
      <c r="AU33" s="31">
        <v>3.2746799999999998E-4</v>
      </c>
      <c r="AV33" s="32"/>
    </row>
    <row r="34" spans="1:48" x14ac:dyDescent="0.25">
      <c r="A34">
        <v>57.033499999999997</v>
      </c>
      <c r="B34" t="s">
        <v>171</v>
      </c>
      <c r="C34" s="34" t="s">
        <v>172</v>
      </c>
      <c r="D34" s="13" t="s">
        <v>122</v>
      </c>
      <c r="E34" s="13">
        <v>283</v>
      </c>
      <c r="F34" s="13">
        <v>56.064</v>
      </c>
      <c r="G34" s="29">
        <v>36300.24755</v>
      </c>
      <c r="H34" s="30">
        <v>8.9143221932114844</v>
      </c>
      <c r="I34" s="31">
        <v>0.92678985884779497</v>
      </c>
      <c r="J34" s="32">
        <v>0.42623660627439303</v>
      </c>
      <c r="K34" s="31">
        <v>0.96762866667601399</v>
      </c>
      <c r="L34" s="32">
        <v>0.49533256685018701</v>
      </c>
      <c r="M34" s="31">
        <v>0.89508140976352502</v>
      </c>
      <c r="N34" s="32">
        <v>0.452069663638832</v>
      </c>
      <c r="O34" s="31">
        <v>1.1090274195851999</v>
      </c>
      <c r="P34" s="32">
        <v>0.684796137503768</v>
      </c>
      <c r="Q34" s="31">
        <v>0.64936897292525597</v>
      </c>
      <c r="R34" s="32">
        <v>0.19224731792403399</v>
      </c>
      <c r="S34" s="31">
        <v>0.47994199999999998</v>
      </c>
      <c r="T34" s="32">
        <v>1.80716E-2</v>
      </c>
      <c r="U34" s="31">
        <v>1.06606</v>
      </c>
      <c r="V34" s="32"/>
      <c r="W34" s="31">
        <v>0.96653599999999995</v>
      </c>
      <c r="X34" s="32">
        <v>0.18308099999999999</v>
      </c>
      <c r="Y34" s="31">
        <v>0.89737599999999995</v>
      </c>
      <c r="Z34" s="32">
        <v>0.33095200000000002</v>
      </c>
      <c r="AA34" s="31">
        <v>0.27834399999999998</v>
      </c>
      <c r="AB34" s="32">
        <v>6.98738E-2</v>
      </c>
      <c r="AC34" s="31">
        <v>0.30659799999999998</v>
      </c>
      <c r="AD34" s="32">
        <v>3.8015500000000001E-2</v>
      </c>
      <c r="AE34" s="31">
        <v>0.28562300000000002</v>
      </c>
      <c r="AF34" s="32">
        <v>3.7796499999999997E-2</v>
      </c>
      <c r="AG34" s="31">
        <v>0.21171300000000001</v>
      </c>
      <c r="AH34" s="32">
        <v>5.9741500000000003E-2</v>
      </c>
      <c r="AI34" s="31">
        <v>0.49362200000000001</v>
      </c>
      <c r="AJ34" s="32">
        <v>0.16067600000000001</v>
      </c>
      <c r="AK34" s="31">
        <v>2.4936600000000002</v>
      </c>
      <c r="AL34" s="32"/>
      <c r="AM34" s="31">
        <v>1.32324</v>
      </c>
      <c r="AN34" s="32"/>
      <c r="AO34" s="31">
        <v>0.36090299999999997</v>
      </c>
      <c r="AP34" s="32"/>
      <c r="AQ34" s="31">
        <v>1.1669700000000001</v>
      </c>
      <c r="AR34" s="32"/>
      <c r="AS34" s="31">
        <v>0.67410899999999996</v>
      </c>
      <c r="AT34" s="32">
        <v>0.478821</v>
      </c>
      <c r="AU34" s="31">
        <v>0.158497</v>
      </c>
      <c r="AV34" s="32"/>
    </row>
    <row r="35" spans="1:48" x14ac:dyDescent="0.25">
      <c r="A35">
        <v>57.069899999999997</v>
      </c>
      <c r="B35" t="s">
        <v>173</v>
      </c>
      <c r="C35" s="34" t="s">
        <v>174</v>
      </c>
      <c r="D35" s="13" t="s">
        <v>122</v>
      </c>
      <c r="E35" s="13">
        <v>2120</v>
      </c>
      <c r="F35" s="13">
        <v>56.107999999999997</v>
      </c>
      <c r="G35" s="29">
        <v>300901.08789999998</v>
      </c>
      <c r="H35" s="30">
        <v>9.8331770725775112</v>
      </c>
      <c r="I35" s="31">
        <v>0.17510149392219701</v>
      </c>
      <c r="J35" s="32">
        <v>0.11070023308749</v>
      </c>
      <c r="K35" s="31">
        <v>0.211355889876299</v>
      </c>
      <c r="L35" s="32">
        <v>9.7546446078109403E-2</v>
      </c>
      <c r="M35" s="31">
        <v>0.16444220973797699</v>
      </c>
      <c r="N35" s="32">
        <v>0.106708884371629</v>
      </c>
      <c r="O35" s="31">
        <v>0.468277892758584</v>
      </c>
      <c r="P35" s="32">
        <v>0.38548667550214799</v>
      </c>
      <c r="Q35" s="31">
        <v>0.280083514012196</v>
      </c>
      <c r="R35" s="32">
        <v>0.21509282245365399</v>
      </c>
      <c r="S35" s="31">
        <v>0.17080000000000001</v>
      </c>
      <c r="T35" s="32">
        <v>7.50667E-3</v>
      </c>
      <c r="U35" s="31">
        <v>0.39693800000000001</v>
      </c>
      <c r="V35" s="32"/>
      <c r="W35" s="31">
        <v>0.22676199999999999</v>
      </c>
      <c r="X35" s="32">
        <v>4.9078700000000003E-2</v>
      </c>
      <c r="Y35" s="31">
        <v>0.18570500000000001</v>
      </c>
      <c r="Z35" s="32">
        <v>7.6000499999999999E-2</v>
      </c>
      <c r="AA35" s="31">
        <v>4.6605399999999998E-2</v>
      </c>
      <c r="AB35" s="32">
        <v>1.3482600000000001E-2</v>
      </c>
      <c r="AC35" s="31">
        <v>4.9595199999999999E-2</v>
      </c>
      <c r="AD35" s="32">
        <v>6.5132300000000001E-3</v>
      </c>
      <c r="AE35" s="31">
        <v>3.7327699999999998E-2</v>
      </c>
      <c r="AF35" s="32">
        <v>7.9422E-3</v>
      </c>
      <c r="AG35" s="31">
        <v>2.5328900000000001E-2</v>
      </c>
      <c r="AH35" s="32">
        <v>6.7058300000000003E-3</v>
      </c>
      <c r="AI35" s="31">
        <v>8.0799899999999994E-2</v>
      </c>
      <c r="AJ35" s="32">
        <v>3.5539500000000002E-2</v>
      </c>
      <c r="AK35" s="31">
        <v>0.43656499999999998</v>
      </c>
      <c r="AL35" s="32"/>
      <c r="AM35" s="31">
        <v>0.150085</v>
      </c>
      <c r="AN35" s="32"/>
      <c r="AO35" s="31">
        <v>0.84490900000000002</v>
      </c>
      <c r="AP35" s="32"/>
      <c r="AQ35" s="31">
        <v>0.60866900000000002</v>
      </c>
      <c r="AR35" s="32"/>
      <c r="AS35" s="31">
        <v>6.5217300000000006E-2</v>
      </c>
      <c r="AT35" s="32">
        <v>4.5652600000000002E-2</v>
      </c>
      <c r="AU35" s="31">
        <v>1.73607E-2</v>
      </c>
      <c r="AV35" s="32"/>
    </row>
    <row r="36" spans="1:48" x14ac:dyDescent="0.25">
      <c r="A36">
        <v>58.028700000000001</v>
      </c>
      <c r="B36" t="s">
        <v>175</v>
      </c>
      <c r="C36" s="13" t="s">
        <v>176</v>
      </c>
      <c r="D36" s="13" t="s">
        <v>122</v>
      </c>
      <c r="E36" s="13">
        <v>3421</v>
      </c>
      <c r="F36" s="13">
        <v>57.052</v>
      </c>
      <c r="G36" s="29">
        <v>45981.291258000005</v>
      </c>
      <c r="H36" s="30">
        <v>9.0245805629411198</v>
      </c>
      <c r="I36" s="31">
        <v>1.2295805069084899E-2</v>
      </c>
      <c r="J36" s="32">
        <v>7.6025202135620003E-3</v>
      </c>
      <c r="K36" s="31">
        <v>1.3833696101211801E-2</v>
      </c>
      <c r="L36" s="32">
        <v>4.8245939345462098E-3</v>
      </c>
      <c r="M36" s="31">
        <v>1.2500715900228099E-2</v>
      </c>
      <c r="N36" s="32">
        <v>7.38530929036224E-3</v>
      </c>
      <c r="O36" s="31">
        <v>2.72373661465482E-2</v>
      </c>
      <c r="P36" s="32">
        <v>2.7759128013691899E-2</v>
      </c>
      <c r="Q36" s="31">
        <v>2.3049606867828601E-2</v>
      </c>
      <c r="R36" s="32">
        <v>1.9943261344826501E-2</v>
      </c>
      <c r="S36" s="31">
        <v>8.8712600000000006E-3</v>
      </c>
      <c r="T36" s="32">
        <v>5.2690699999999996E-4</v>
      </c>
      <c r="U36" s="31">
        <v>3.0378599999999999E-2</v>
      </c>
      <c r="V36" s="32"/>
      <c r="W36" s="31">
        <v>1.17495E-2</v>
      </c>
      <c r="X36" s="32">
        <v>2.14794E-4</v>
      </c>
      <c r="Y36" s="31">
        <v>1.6578699999999998E-2</v>
      </c>
      <c r="Z36" s="32">
        <v>6.7737800000000001E-3</v>
      </c>
      <c r="AA36" s="31">
        <v>2.8483100000000002E-3</v>
      </c>
      <c r="AB36" s="32">
        <v>5.9802399999999995E-4</v>
      </c>
      <c r="AC36" s="31">
        <v>3.49146E-3</v>
      </c>
      <c r="AD36" s="32">
        <v>5.9020100000000005E-4</v>
      </c>
      <c r="AE36" s="31">
        <v>4.2927599999999996E-3</v>
      </c>
      <c r="AF36" s="32">
        <v>5.7745799999999999E-4</v>
      </c>
      <c r="AG36" s="31">
        <v>2.7859199999999999E-3</v>
      </c>
      <c r="AH36" s="32">
        <v>7.1974799999999998E-4</v>
      </c>
      <c r="AI36" s="31">
        <v>8.2708599999999997E-3</v>
      </c>
      <c r="AJ36" s="32">
        <v>4.1411599999999996E-3</v>
      </c>
      <c r="AK36" s="31">
        <v>4.1941100000000002E-2</v>
      </c>
      <c r="AL36" s="32"/>
      <c r="AM36" s="31">
        <v>2.3791400000000001E-2</v>
      </c>
      <c r="AN36" s="32"/>
      <c r="AO36" s="31">
        <v>2.6244400000000001E-2</v>
      </c>
      <c r="AP36" s="32"/>
      <c r="AQ36" s="31">
        <v>7.9168799999999998E-2</v>
      </c>
      <c r="AR36" s="32"/>
      <c r="AS36" s="31">
        <v>4.3324000000000001E-3</v>
      </c>
      <c r="AT36" s="32">
        <v>3.41648E-3</v>
      </c>
      <c r="AU36" s="31">
        <v>1.39865E-3</v>
      </c>
      <c r="AV36" s="32"/>
    </row>
    <row r="37" spans="1:48" x14ac:dyDescent="0.25">
      <c r="A37">
        <v>58.065100000000001</v>
      </c>
      <c r="B37" t="s">
        <v>177</v>
      </c>
      <c r="C37" s="34" t="s">
        <v>178</v>
      </c>
      <c r="D37" s="13" t="s">
        <v>122</v>
      </c>
      <c r="E37" s="13">
        <v>3422</v>
      </c>
      <c r="F37" s="13">
        <v>59.112000000000002</v>
      </c>
      <c r="G37" s="29">
        <v>41285.957062000001</v>
      </c>
      <c r="H37" s="30">
        <v>8.9932065364449194</v>
      </c>
      <c r="I37" s="31">
        <v>2.44250166038187E-3</v>
      </c>
      <c r="J37" s="32">
        <v>2.0294714332616398E-3</v>
      </c>
      <c r="K37" s="31">
        <v>2.2812019450181901E-3</v>
      </c>
      <c r="L37" s="32">
        <v>9.9212285308328892E-4</v>
      </c>
      <c r="M37" s="31">
        <v>2.0770619419303998E-3</v>
      </c>
      <c r="N37" s="32">
        <v>1.2855313284864799E-3</v>
      </c>
      <c r="O37" s="31">
        <v>8.7561461433011602E-3</v>
      </c>
      <c r="P37" s="32">
        <v>1.0608621241125601E-2</v>
      </c>
      <c r="Q37" s="31">
        <v>6.9424148789818301E-3</v>
      </c>
      <c r="R37" s="32">
        <v>6.6303267424224904E-3</v>
      </c>
      <c r="S37" s="31">
        <v>1.4761500000000001E-3</v>
      </c>
      <c r="T37" s="32">
        <v>1.5381999999999999E-4</v>
      </c>
      <c r="U37" s="31">
        <v>4.4360199999999997E-3</v>
      </c>
      <c r="V37" s="32"/>
      <c r="W37" s="31">
        <v>1.6764799999999999E-3</v>
      </c>
      <c r="X37" s="32">
        <v>5.2559399999999997E-5</v>
      </c>
      <c r="Y37" s="31">
        <v>4.1813600000000003E-3</v>
      </c>
      <c r="Z37" s="32">
        <v>1.77714E-3</v>
      </c>
      <c r="AA37" s="31">
        <v>6.1496900000000004E-4</v>
      </c>
      <c r="AB37" s="32">
        <v>1.06878E-4</v>
      </c>
      <c r="AC37" s="31">
        <v>6.9132299999999998E-4</v>
      </c>
      <c r="AD37" s="32">
        <v>1.8715900000000002E-5</v>
      </c>
      <c r="AE37" s="31">
        <v>7.0050600000000005E-4</v>
      </c>
      <c r="AF37" s="32">
        <v>1.6300900000000001E-4</v>
      </c>
      <c r="AG37" s="31">
        <v>3.6044199999999999E-4</v>
      </c>
      <c r="AH37" s="32">
        <v>4.9283599999999997E-5</v>
      </c>
      <c r="AI37" s="31">
        <v>1.61112E-3</v>
      </c>
      <c r="AJ37" s="32">
        <v>8.4375699999999999E-4</v>
      </c>
      <c r="AK37" s="31">
        <v>1.18289E-2</v>
      </c>
      <c r="AL37" s="32"/>
      <c r="AM37" s="31">
        <v>6.4852199999999999E-3</v>
      </c>
      <c r="AN37" s="32"/>
      <c r="AO37" s="31">
        <v>3.4112600000000002E-3</v>
      </c>
      <c r="AP37" s="32"/>
      <c r="AQ37" s="31">
        <v>3.2102899999999997E-2</v>
      </c>
      <c r="AR37" s="32"/>
      <c r="AS37" s="31">
        <v>4.1196800000000002E-4</v>
      </c>
      <c r="AT37" s="32">
        <v>2.36739E-4</v>
      </c>
      <c r="AU37" s="31">
        <v>1.7888999999999999E-4</v>
      </c>
      <c r="AV37" s="32"/>
    </row>
    <row r="38" spans="1:48" x14ac:dyDescent="0.25">
      <c r="A38">
        <v>59.012799999999999</v>
      </c>
      <c r="B38" t="s">
        <v>179</v>
      </c>
      <c r="C38" s="34" t="s">
        <v>180</v>
      </c>
      <c r="D38" s="13" t="s">
        <v>122</v>
      </c>
      <c r="E38" s="13">
        <v>839</v>
      </c>
      <c r="F38" s="13">
        <v>58.036000000000001</v>
      </c>
      <c r="G38" s="29">
        <v>33794.860525999997</v>
      </c>
      <c r="H38" s="30">
        <v>8.8982766567854483</v>
      </c>
      <c r="I38" s="31">
        <v>0.32308376997479199</v>
      </c>
      <c r="J38" s="32">
        <v>0.198084824687285</v>
      </c>
      <c r="K38" s="31">
        <v>0.43591206933308602</v>
      </c>
      <c r="L38" s="32">
        <v>0.23179064620322301</v>
      </c>
      <c r="M38" s="31">
        <v>0.27561163918702197</v>
      </c>
      <c r="N38" s="32">
        <v>0.22428921481775599</v>
      </c>
      <c r="O38" s="31">
        <v>0.282945523141099</v>
      </c>
      <c r="P38" s="32">
        <v>0.20014799710457601</v>
      </c>
      <c r="Q38" s="31">
        <v>0.70370345156305802</v>
      </c>
      <c r="R38" s="32">
        <v>0.37326341892848902</v>
      </c>
      <c r="S38" s="31">
        <v>0.20161899999999999</v>
      </c>
      <c r="T38" s="32">
        <v>0.13667199999999999</v>
      </c>
      <c r="U38" s="31">
        <v>3.68145E-2</v>
      </c>
      <c r="V38" s="32"/>
      <c r="W38" s="31">
        <v>0.14227100000000001</v>
      </c>
      <c r="X38" s="32">
        <v>4.0964800000000003E-2</v>
      </c>
      <c r="Y38" s="31">
        <v>0.31936399999999998</v>
      </c>
      <c r="Z38" s="32">
        <v>6.5030399999999999E-3</v>
      </c>
      <c r="AA38" s="31">
        <v>7.6405299999999995E-2</v>
      </c>
      <c r="AB38" s="32">
        <v>2.8794699999999999E-2</v>
      </c>
      <c r="AC38" s="31">
        <v>0.101102</v>
      </c>
      <c r="AD38" s="32">
        <v>6.6349000000000005E-2</v>
      </c>
      <c r="AE38" s="31">
        <v>7.1808700000000003E-2</v>
      </c>
      <c r="AF38" s="32">
        <v>5.0478299999999997E-2</v>
      </c>
      <c r="AG38" s="31">
        <v>8.6605299999999996E-2</v>
      </c>
      <c r="AH38" s="32">
        <v>4.6604800000000002E-2</v>
      </c>
      <c r="AI38" s="31">
        <v>9.3273400000000006E-2</v>
      </c>
      <c r="AJ38" s="32">
        <v>5.2305699999999997E-2</v>
      </c>
      <c r="AK38" s="31">
        <v>0.51116300000000003</v>
      </c>
      <c r="AL38" s="32"/>
      <c r="AM38" s="31">
        <v>4.3706399999999999E-2</v>
      </c>
      <c r="AN38" s="32"/>
      <c r="AO38" s="31">
        <v>0</v>
      </c>
      <c r="AP38" s="32"/>
      <c r="AQ38" s="31">
        <v>3.3878100000000001E-2</v>
      </c>
      <c r="AR38" s="32"/>
      <c r="AS38" s="31">
        <v>0.26008300000000001</v>
      </c>
      <c r="AT38" s="32">
        <v>0.27333000000000002</v>
      </c>
      <c r="AU38" s="31">
        <v>4.9757799999999998E-2</v>
      </c>
      <c r="AV38" s="32"/>
    </row>
    <row r="39" spans="1:48" x14ac:dyDescent="0.25">
      <c r="A39">
        <v>59.049100000000003</v>
      </c>
      <c r="B39" t="s">
        <v>181</v>
      </c>
      <c r="C39" s="34" t="s">
        <v>69</v>
      </c>
      <c r="D39" s="13" t="s">
        <v>122</v>
      </c>
      <c r="E39" s="13">
        <v>281</v>
      </c>
      <c r="F39" s="13">
        <v>58.08</v>
      </c>
      <c r="G39" s="29">
        <v>31022.696179999999</v>
      </c>
      <c r="H39" s="30">
        <v>8.8614346736445384</v>
      </c>
      <c r="I39" s="31">
        <v>0.35512029845374399</v>
      </c>
      <c r="J39" s="32">
        <v>0.156224636385939</v>
      </c>
      <c r="K39" s="31">
        <v>0.338505789153143</v>
      </c>
      <c r="L39" s="32">
        <v>0.117060950238111</v>
      </c>
      <c r="M39" s="31">
        <v>0.36973222889150698</v>
      </c>
      <c r="N39" s="32">
        <v>0.21152715264751501</v>
      </c>
      <c r="O39" s="31">
        <v>0.78849742130006995</v>
      </c>
      <c r="P39" s="32">
        <v>0.71358635246756796</v>
      </c>
      <c r="Q39" s="31">
        <v>0.51198062472028605</v>
      </c>
      <c r="R39" s="32">
        <v>0.38941702346712398</v>
      </c>
      <c r="S39" s="31">
        <v>0.35454999999999998</v>
      </c>
      <c r="T39" s="32">
        <v>3.7310500000000003E-2</v>
      </c>
      <c r="U39" s="31">
        <v>1.02345</v>
      </c>
      <c r="V39" s="32"/>
      <c r="W39" s="31">
        <v>0.27485199999999999</v>
      </c>
      <c r="X39" s="32">
        <v>5.3394499999999998E-2</v>
      </c>
      <c r="Y39" s="31">
        <v>0.37847799999999998</v>
      </c>
      <c r="Z39" s="32">
        <v>0.15001700000000001</v>
      </c>
      <c r="AA39" s="31">
        <v>0.119363</v>
      </c>
      <c r="AB39" s="32">
        <v>1.7507700000000001E-2</v>
      </c>
      <c r="AC39" s="31">
        <v>0.127578</v>
      </c>
      <c r="AD39" s="32">
        <v>1.11669E-3</v>
      </c>
      <c r="AE39" s="31">
        <v>8.7180599999999997E-2</v>
      </c>
      <c r="AF39" s="32">
        <v>1.5743299999999998E-2</v>
      </c>
      <c r="AG39" s="31">
        <v>6.1117299999999999E-2</v>
      </c>
      <c r="AH39" s="32">
        <v>1.1497500000000001E-2</v>
      </c>
      <c r="AI39" s="31">
        <v>0.19807900000000001</v>
      </c>
      <c r="AJ39" s="32">
        <v>6.2369899999999999E-2</v>
      </c>
      <c r="AK39" s="31">
        <v>0.88612800000000003</v>
      </c>
      <c r="AL39" s="32"/>
      <c r="AM39" s="31">
        <v>0.53110100000000005</v>
      </c>
      <c r="AN39" s="32"/>
      <c r="AO39" s="31">
        <v>1.0519700000000001</v>
      </c>
      <c r="AP39" s="32"/>
      <c r="AQ39" s="31">
        <v>0.96916400000000003</v>
      </c>
      <c r="AR39" s="32"/>
      <c r="AS39" s="31">
        <v>0.19986799999999999</v>
      </c>
      <c r="AT39" s="32">
        <v>0.154778</v>
      </c>
      <c r="AU39" s="31">
        <v>4.8416099999999997E-2</v>
      </c>
      <c r="AV39" s="32"/>
    </row>
    <row r="40" spans="1:48" x14ac:dyDescent="0.25">
      <c r="A40">
        <v>60.044400000000003</v>
      </c>
      <c r="B40" t="s">
        <v>182</v>
      </c>
      <c r="C40" s="34" t="s">
        <v>183</v>
      </c>
      <c r="D40" s="13" t="s">
        <v>122</v>
      </c>
      <c r="E40" s="13">
        <v>2941</v>
      </c>
      <c r="F40" s="13">
        <v>59.067999999999998</v>
      </c>
      <c r="G40" s="29">
        <v>5.3130416864000001</v>
      </c>
      <c r="H40" s="30">
        <v>5.1024240159645418</v>
      </c>
      <c r="I40" s="31">
        <v>3.2657100199562403E-2</v>
      </c>
      <c r="J40" s="32">
        <v>1.90600130170916E-2</v>
      </c>
      <c r="K40" s="31">
        <v>4.3051917892357197E-2</v>
      </c>
      <c r="L40" s="32">
        <v>2.10917676937417E-2</v>
      </c>
      <c r="M40" s="31">
        <v>3.5078814777767302E-2</v>
      </c>
      <c r="N40" s="32">
        <v>2.47687288839567E-2</v>
      </c>
      <c r="O40" s="31">
        <v>0.273545536092621</v>
      </c>
      <c r="P40" s="32">
        <v>0.49016964086760401</v>
      </c>
      <c r="Q40" s="31">
        <v>0.224337342812368</v>
      </c>
      <c r="R40" s="32">
        <v>0.27048934422300702</v>
      </c>
      <c r="S40" s="31">
        <v>3.54118E-2</v>
      </c>
      <c r="T40" s="32">
        <v>2.3098400000000001E-3</v>
      </c>
      <c r="U40" s="31">
        <v>0.15270600000000001</v>
      </c>
      <c r="V40" s="32"/>
      <c r="W40" s="31">
        <v>2.3589300000000001E-2</v>
      </c>
      <c r="X40" s="32">
        <v>1.2839899999999999E-4</v>
      </c>
      <c r="Y40" s="31">
        <v>3.3342999999999998E-2</v>
      </c>
      <c r="Z40" s="32">
        <v>1.6079699999999999E-2</v>
      </c>
      <c r="AA40" s="31">
        <v>7.2324299999999998E-3</v>
      </c>
      <c r="AB40" s="32">
        <v>2.24004E-3</v>
      </c>
      <c r="AC40" s="31">
        <v>9.0722700000000003E-3</v>
      </c>
      <c r="AD40" s="32">
        <v>1.1977999999999999E-3</v>
      </c>
      <c r="AE40" s="31">
        <v>8.4209799999999998E-3</v>
      </c>
      <c r="AF40" s="32">
        <v>2.1394000000000001E-3</v>
      </c>
      <c r="AG40" s="31">
        <v>4.6713099999999997E-3</v>
      </c>
      <c r="AH40" s="32">
        <v>1.00001E-3</v>
      </c>
      <c r="AI40" s="31">
        <v>2.7134800000000001E-2</v>
      </c>
      <c r="AJ40" s="32">
        <v>1.8269000000000001E-2</v>
      </c>
      <c r="AK40" s="31">
        <v>0.11092100000000001</v>
      </c>
      <c r="AL40" s="32"/>
      <c r="AM40" s="31">
        <v>0.103729</v>
      </c>
      <c r="AN40" s="32"/>
      <c r="AO40" s="31">
        <v>0.25607099999999999</v>
      </c>
      <c r="AP40" s="32"/>
      <c r="AQ40" s="31">
        <v>0.89906299999999995</v>
      </c>
      <c r="AR40" s="32"/>
      <c r="AS40" s="31">
        <v>7.4696500000000004E-3</v>
      </c>
      <c r="AT40" s="32">
        <v>5.9494999999999999E-3</v>
      </c>
      <c r="AU40" s="31">
        <v>4.5413099999999998E-3</v>
      </c>
      <c r="AV40" s="32"/>
    </row>
    <row r="41" spans="1:48" x14ac:dyDescent="0.25">
      <c r="A41">
        <v>60.080800000000004</v>
      </c>
      <c r="B41" t="s">
        <v>184</v>
      </c>
      <c r="C41" s="34" t="s">
        <v>185</v>
      </c>
      <c r="D41" s="13" t="s">
        <v>122</v>
      </c>
      <c r="E41" s="13">
        <v>2264</v>
      </c>
      <c r="F41" s="13">
        <v>59.112000000000002</v>
      </c>
      <c r="G41" s="29">
        <v>213177.87834</v>
      </c>
      <c r="H41" s="30">
        <v>9.7061463154513206</v>
      </c>
      <c r="I41" s="31">
        <v>2.0301490280935299E-3</v>
      </c>
      <c r="J41" s="32">
        <v>1.9413648961542E-3</v>
      </c>
      <c r="K41" s="31">
        <v>2.1594545206973501E-3</v>
      </c>
      <c r="L41" s="32">
        <v>1.56647442893658E-3</v>
      </c>
      <c r="M41" s="31">
        <v>2.2851730178083001E-3</v>
      </c>
      <c r="N41" s="32">
        <v>1.41766965850959E-3</v>
      </c>
      <c r="O41" s="31">
        <v>1.4200519840713501E-2</v>
      </c>
      <c r="P41" s="32">
        <v>2.2772254479623399E-2</v>
      </c>
      <c r="Q41" s="31">
        <v>5.3805447646790303E-3</v>
      </c>
      <c r="R41" s="32">
        <v>4.0998404300696999E-3</v>
      </c>
      <c r="S41" s="31">
        <v>1.2013799999999999E-3</v>
      </c>
      <c r="T41" s="32">
        <v>5.1912599999999996E-4</v>
      </c>
      <c r="U41" s="31">
        <v>7.1091100000000001E-3</v>
      </c>
      <c r="V41" s="32"/>
      <c r="W41" s="31">
        <v>1.1605000000000001E-3</v>
      </c>
      <c r="X41" s="32">
        <v>2.2078199999999999E-4</v>
      </c>
      <c r="Y41" s="31">
        <v>2.6084400000000001E-3</v>
      </c>
      <c r="Z41" s="32">
        <v>8.3565799999999997E-4</v>
      </c>
      <c r="AA41" s="31">
        <v>4.2895200000000002E-4</v>
      </c>
      <c r="AB41" s="32">
        <v>2.1001099999999999E-4</v>
      </c>
      <c r="AC41" s="31">
        <v>3.6809499999999998E-4</v>
      </c>
      <c r="AD41" s="32">
        <v>3.4595499999999998E-5</v>
      </c>
      <c r="AE41" s="31">
        <v>4.0077500000000002E-4</v>
      </c>
      <c r="AF41" s="32">
        <v>2.5085400000000001E-4</v>
      </c>
      <c r="AG41" s="31">
        <v>1.65155E-4</v>
      </c>
      <c r="AH41" s="32">
        <v>8.5202600000000003E-5</v>
      </c>
      <c r="AI41" s="31">
        <v>1.00738E-3</v>
      </c>
      <c r="AJ41" s="32">
        <v>6.2157100000000002E-4</v>
      </c>
      <c r="AK41" s="31">
        <v>8.1250999999999997E-3</v>
      </c>
      <c r="AL41" s="32"/>
      <c r="AM41" s="31">
        <v>7.2388699999999997E-3</v>
      </c>
      <c r="AN41" s="32"/>
      <c r="AO41" s="31">
        <v>6.0088600000000004E-3</v>
      </c>
      <c r="AP41" s="32"/>
      <c r="AQ41" s="31">
        <v>4.28961E-2</v>
      </c>
      <c r="AR41" s="32"/>
      <c r="AS41" s="31">
        <v>2.51084E-4</v>
      </c>
      <c r="AT41" s="32">
        <v>1.90669E-4</v>
      </c>
      <c r="AU41" s="31">
        <v>1.41042E-4</v>
      </c>
      <c r="AV41" s="32"/>
    </row>
    <row r="42" spans="1:48" x14ac:dyDescent="0.25">
      <c r="A42">
        <v>139.148</v>
      </c>
      <c r="B42" t="s">
        <v>186</v>
      </c>
      <c r="C42" s="13" t="s">
        <v>120</v>
      </c>
      <c r="D42" s="13" t="s">
        <v>122</v>
      </c>
      <c r="E42" s="13">
        <v>3403</v>
      </c>
      <c r="F42" s="13">
        <v>142.286</v>
      </c>
      <c r="G42" s="29">
        <v>190.19449875999999</v>
      </c>
      <c r="H42" s="30">
        <v>7.0380886479478351</v>
      </c>
      <c r="I42" s="31">
        <v>1.3670399999999999E-2</v>
      </c>
      <c r="J42" s="32">
        <v>8.1000699999999991E-3</v>
      </c>
      <c r="K42" s="31">
        <v>1.2951600000000001E-2</v>
      </c>
      <c r="L42" s="32">
        <v>6.04544E-3</v>
      </c>
      <c r="M42" s="31">
        <v>1.42787E-2</v>
      </c>
      <c r="N42" s="32">
        <v>1.0943100000000001E-2</v>
      </c>
      <c r="O42" s="31">
        <v>2.9734300000000002E-2</v>
      </c>
      <c r="P42" s="32">
        <v>2.4216399999999999E-2</v>
      </c>
      <c r="Q42" s="31">
        <v>1.9328499999999998E-2</v>
      </c>
      <c r="R42" s="32">
        <v>1.3080100000000001E-2</v>
      </c>
      <c r="S42" s="31">
        <v>1.9441900000000002E-2</v>
      </c>
      <c r="T42" s="32">
        <v>5.6706300000000003E-3</v>
      </c>
      <c r="U42" s="31">
        <v>8.4532999999999997E-2</v>
      </c>
      <c r="V42" s="32"/>
      <c r="W42" s="31">
        <v>6.3231399999999997E-3</v>
      </c>
      <c r="X42" s="32">
        <v>1.08292E-3</v>
      </c>
      <c r="Y42" s="31">
        <v>6.3971100000000001E-3</v>
      </c>
      <c r="Z42" s="32">
        <v>2.5273599999999999E-4</v>
      </c>
      <c r="AA42" s="31">
        <v>1.2810899999999999E-3</v>
      </c>
      <c r="AB42" s="32">
        <v>2.6888900000000002E-4</v>
      </c>
      <c r="AC42" s="31">
        <v>1.5260199999999999E-3</v>
      </c>
      <c r="AD42" s="32">
        <v>2.6886100000000001E-4</v>
      </c>
      <c r="AE42" s="31">
        <v>1.3284099999999999E-3</v>
      </c>
      <c r="AF42" s="32">
        <v>4.7270100000000001E-4</v>
      </c>
      <c r="AG42" s="31">
        <v>9.9940599999999999E-4</v>
      </c>
      <c r="AH42" s="32">
        <v>5.6042600000000004E-4</v>
      </c>
      <c r="AI42" s="31">
        <v>2.7435699999999999E-3</v>
      </c>
      <c r="AJ42" s="32">
        <v>8.5709600000000001E-4</v>
      </c>
      <c r="AK42" s="31">
        <v>3.0071299999999999E-2</v>
      </c>
      <c r="AL42" s="32"/>
      <c r="AM42" s="31">
        <v>1.8115900000000001E-2</v>
      </c>
      <c r="AN42" s="32"/>
      <c r="AO42" s="31">
        <v>2.2859600000000001E-2</v>
      </c>
      <c r="AP42" s="32"/>
      <c r="AQ42" s="31">
        <v>4.4480499999999999E-2</v>
      </c>
      <c r="AR42" s="32"/>
      <c r="AS42" s="31">
        <v>8.2475699999999992E-3</v>
      </c>
      <c r="AT42" s="32">
        <v>6.5219700000000002E-3</v>
      </c>
      <c r="AU42" s="31">
        <v>2.8307100000000002E-3</v>
      </c>
      <c r="AV42" s="32"/>
    </row>
    <row r="43" spans="1:48" x14ac:dyDescent="0.25">
      <c r="A43">
        <v>61.028399999999998</v>
      </c>
      <c r="B43" t="s">
        <v>187</v>
      </c>
      <c r="C43" s="13" t="s">
        <v>188</v>
      </c>
      <c r="D43" s="13" t="s">
        <v>122</v>
      </c>
      <c r="E43" s="13">
        <v>280</v>
      </c>
      <c r="F43" s="13">
        <v>60.052</v>
      </c>
      <c r="G43" s="29">
        <v>2080.7964505999998</v>
      </c>
      <c r="H43" s="30">
        <v>7.7024856006372922</v>
      </c>
      <c r="I43" s="31">
        <v>2.38931204783426</v>
      </c>
      <c r="J43" s="32">
        <v>0.95589220420898002</v>
      </c>
      <c r="K43" s="31">
        <v>2.1714780535599001</v>
      </c>
      <c r="L43" s="32">
        <v>0.88867399018228699</v>
      </c>
      <c r="M43" s="31">
        <v>2.0932970212763902</v>
      </c>
      <c r="N43" s="32">
        <v>0.93591764679137002</v>
      </c>
      <c r="O43" s="31">
        <v>3.9313245339385698</v>
      </c>
      <c r="P43" s="32">
        <v>2.6473964752389199</v>
      </c>
      <c r="Q43" s="31">
        <v>1.9198701308797499</v>
      </c>
      <c r="R43" s="32">
        <v>0.94094382935194298</v>
      </c>
      <c r="S43" s="31">
        <v>1.89093</v>
      </c>
      <c r="T43" s="32">
        <v>5.3459E-2</v>
      </c>
      <c r="U43" s="31">
        <v>4.46495</v>
      </c>
      <c r="V43" s="32"/>
      <c r="W43" s="31">
        <v>1.87042</v>
      </c>
      <c r="X43" s="32">
        <v>0.52473099999999995</v>
      </c>
      <c r="Y43" s="31">
        <v>2.2546400000000002</v>
      </c>
      <c r="Z43" s="32">
        <v>0.42829</v>
      </c>
      <c r="AA43" s="31">
        <v>0.94813999999999998</v>
      </c>
      <c r="AB43" s="32">
        <v>0.225828</v>
      </c>
      <c r="AC43" s="31">
        <v>1.0498499999999999</v>
      </c>
      <c r="AD43" s="32">
        <v>0.328324</v>
      </c>
      <c r="AE43" s="31">
        <v>0.88406600000000002</v>
      </c>
      <c r="AF43" s="32">
        <v>0.127748</v>
      </c>
      <c r="AG43" s="31">
        <v>0.64629099999999995</v>
      </c>
      <c r="AH43" s="32">
        <v>0.13331699999999999</v>
      </c>
      <c r="AI43" s="31">
        <v>1.8268599999999999</v>
      </c>
      <c r="AJ43" s="32">
        <v>0.79136399999999996</v>
      </c>
      <c r="AK43" s="31">
        <v>14.623200000000001</v>
      </c>
      <c r="AL43" s="32"/>
      <c r="AM43" s="31">
        <v>4.6898</v>
      </c>
      <c r="AN43" s="32"/>
      <c r="AO43" s="31">
        <v>3.44251</v>
      </c>
      <c r="AP43" s="32"/>
      <c r="AQ43" s="31">
        <v>5.8942899999999998</v>
      </c>
      <c r="AR43" s="32"/>
      <c r="AS43" s="31">
        <v>2.4310399999999999</v>
      </c>
      <c r="AT43" s="32">
        <v>1.9723200000000001</v>
      </c>
      <c r="AU43" s="31">
        <v>0.60336800000000002</v>
      </c>
      <c r="AV43" s="32"/>
    </row>
    <row r="44" spans="1:48" x14ac:dyDescent="0.25">
      <c r="A44">
        <v>62.023699999999998</v>
      </c>
      <c r="B44" t="s">
        <v>189</v>
      </c>
      <c r="C44" s="34" t="s">
        <v>190</v>
      </c>
      <c r="D44" s="13" t="s">
        <v>122</v>
      </c>
      <c r="E44" s="13">
        <v>614</v>
      </c>
      <c r="F44" s="13">
        <v>61.04</v>
      </c>
      <c r="G44" s="29">
        <v>4733.6776031999998</v>
      </c>
      <c r="H44" s="30">
        <v>8.0665417273692412</v>
      </c>
      <c r="I44" s="31">
        <v>6.4367155293920494E-2</v>
      </c>
      <c r="J44" s="32">
        <v>2.9880555544179802E-2</v>
      </c>
      <c r="K44" s="31">
        <v>7.4265111375879697E-2</v>
      </c>
      <c r="L44" s="32">
        <v>2.96612798212052E-2</v>
      </c>
      <c r="M44" s="31">
        <v>8.4044297280622599E-2</v>
      </c>
      <c r="N44" s="32">
        <v>5.4651744433732899E-2</v>
      </c>
      <c r="O44" s="31">
        <v>5.5362760008521097E-2</v>
      </c>
      <c r="P44" s="32">
        <v>4.1999007243423703E-2</v>
      </c>
      <c r="Q44" s="31">
        <v>3.9903683257685403E-2</v>
      </c>
      <c r="R44" s="32">
        <v>3.0115679950547199E-2</v>
      </c>
      <c r="S44" s="31">
        <v>2.7246099999999999E-2</v>
      </c>
      <c r="T44" s="32">
        <v>5.3462199999999996E-3</v>
      </c>
      <c r="U44" s="31">
        <v>4.2873599999999998E-2</v>
      </c>
      <c r="V44" s="32"/>
      <c r="W44" s="31">
        <v>8.8298500000000002E-2</v>
      </c>
      <c r="X44" s="32">
        <v>5.9982999999999998E-3</v>
      </c>
      <c r="Y44" s="31">
        <v>4.7808499999999997E-2</v>
      </c>
      <c r="Z44" s="32">
        <v>1.93159E-2</v>
      </c>
      <c r="AA44" s="31">
        <v>2.8328699999999998E-2</v>
      </c>
      <c r="AB44" s="32">
        <v>7.8660399999999995E-3</v>
      </c>
      <c r="AC44" s="31">
        <v>3.2084000000000001E-2</v>
      </c>
      <c r="AD44" s="32">
        <v>1.3418899999999999E-2</v>
      </c>
      <c r="AE44" s="31">
        <v>2.3189899999999999E-2</v>
      </c>
      <c r="AF44" s="32">
        <v>3.54434E-3</v>
      </c>
      <c r="AG44" s="31">
        <v>1.9593699999999999E-2</v>
      </c>
      <c r="AH44" s="32">
        <v>7.4800400000000003E-3</v>
      </c>
      <c r="AI44" s="31">
        <v>4.6286599999999997E-2</v>
      </c>
      <c r="AJ44" s="32">
        <v>2.40421E-2</v>
      </c>
      <c r="AK44" s="31">
        <v>8.24603E-2</v>
      </c>
      <c r="AL44" s="32"/>
      <c r="AM44" s="31">
        <v>2.5529199999999998E-2</v>
      </c>
      <c r="AN44" s="32"/>
      <c r="AO44" s="31">
        <v>1.91237E-2</v>
      </c>
      <c r="AP44" s="32"/>
      <c r="AQ44" s="31">
        <v>6.7729399999999995E-2</v>
      </c>
      <c r="AR44" s="32"/>
      <c r="AS44" s="31">
        <v>3.80022E-3</v>
      </c>
      <c r="AT44" s="32">
        <v>1.9028700000000001E-3</v>
      </c>
      <c r="AU44" s="31">
        <v>1.0319099999999999E-2</v>
      </c>
      <c r="AV44" s="32"/>
    </row>
    <row r="45" spans="1:48" x14ac:dyDescent="0.25">
      <c r="A45">
        <v>63.026299999999999</v>
      </c>
      <c r="B45" t="s">
        <v>191</v>
      </c>
      <c r="C45" s="34" t="s">
        <v>192</v>
      </c>
      <c r="D45" s="13" t="s">
        <v>122</v>
      </c>
      <c r="E45" s="13">
        <v>421</v>
      </c>
      <c r="F45" s="13">
        <v>62.13</v>
      </c>
      <c r="G45" s="29">
        <v>66343.293674</v>
      </c>
      <c r="H45" s="30">
        <v>9.2208269086184487</v>
      </c>
      <c r="I45" s="31">
        <v>1.3449011068509299E-3</v>
      </c>
      <c r="J45" s="32">
        <v>1.40496989711232E-3</v>
      </c>
      <c r="K45" s="31">
        <v>1.56906134347861E-3</v>
      </c>
      <c r="L45" s="32">
        <v>8.4439473842311903E-4</v>
      </c>
      <c r="M45" s="31">
        <v>1.4022251020422601E-3</v>
      </c>
      <c r="N45" s="32">
        <v>1.0281286457670699E-3</v>
      </c>
      <c r="O45" s="31">
        <v>4.4198108341743899E-3</v>
      </c>
      <c r="P45" s="32">
        <v>5.0735870409866404E-3</v>
      </c>
      <c r="Q45" s="31">
        <v>4.0649531591891901E-3</v>
      </c>
      <c r="R45" s="32">
        <v>4.2327559319591396E-3</v>
      </c>
      <c r="S45" s="31">
        <v>1.2999699999999999E-3</v>
      </c>
      <c r="T45" s="32">
        <v>2.24446E-4</v>
      </c>
      <c r="U45" s="31">
        <v>4.8494499999999999E-3</v>
      </c>
      <c r="V45" s="32"/>
      <c r="W45" s="31">
        <v>1.07452E-3</v>
      </c>
      <c r="X45" s="32">
        <v>5.06388E-5</v>
      </c>
      <c r="Y45" s="31">
        <v>1.1962400000000001E-3</v>
      </c>
      <c r="Z45" s="32">
        <v>4.3229599999999998E-4</v>
      </c>
      <c r="AA45" s="31">
        <v>5.7030000000000004E-4</v>
      </c>
      <c r="AB45" s="32">
        <v>1.3566699999999999E-4</v>
      </c>
      <c r="AC45" s="31">
        <v>6.8659600000000004E-4</v>
      </c>
      <c r="AD45" s="32">
        <v>4.7970599999999998E-5</v>
      </c>
      <c r="AE45" s="31">
        <v>3.0776499999999999E-4</v>
      </c>
      <c r="AF45" s="32">
        <v>6.9111700000000004E-5</v>
      </c>
      <c r="AG45" s="31">
        <v>2.6701600000000002E-4</v>
      </c>
      <c r="AH45" s="32">
        <v>7.5222400000000007E-5</v>
      </c>
      <c r="AI45" s="31">
        <v>9.2422000000000001E-4</v>
      </c>
      <c r="AJ45" s="32">
        <v>6.8084799999999996E-4</v>
      </c>
      <c r="AK45" s="31">
        <v>5.0279299999999999E-3</v>
      </c>
      <c r="AL45" s="32"/>
      <c r="AM45" s="31">
        <v>1.7548500000000001E-3</v>
      </c>
      <c r="AN45" s="32"/>
      <c r="AO45" s="31">
        <v>2.0012200000000001E-2</v>
      </c>
      <c r="AP45" s="32"/>
      <c r="AQ45" s="31">
        <v>2.0290699999999998E-2</v>
      </c>
      <c r="AR45" s="32"/>
      <c r="AS45" s="31">
        <v>2.1253900000000001E-4</v>
      </c>
      <c r="AT45" s="32">
        <v>1.10238E-4</v>
      </c>
      <c r="AU45" s="31">
        <v>7.3880299999999998E-5</v>
      </c>
      <c r="AV45" s="32"/>
    </row>
    <row r="46" spans="1:48" x14ac:dyDescent="0.25">
      <c r="A46">
        <v>66.033799999999999</v>
      </c>
      <c r="B46" t="s">
        <v>193</v>
      </c>
      <c r="C46" s="34" t="s">
        <v>194</v>
      </c>
      <c r="D46" s="13" t="s">
        <v>122</v>
      </c>
      <c r="E46" s="13">
        <v>3423</v>
      </c>
      <c r="F46" s="13">
        <v>65.075000000000003</v>
      </c>
      <c r="G46" s="29">
        <v>6183.9276548000007</v>
      </c>
      <c r="H46" s="30">
        <v>8.2104071032866841</v>
      </c>
      <c r="I46" s="31">
        <v>4.2020078171694299E-4</v>
      </c>
      <c r="J46" s="32">
        <v>3.7334149433607898E-4</v>
      </c>
      <c r="K46" s="31">
        <v>4.3561905453596401E-4</v>
      </c>
      <c r="L46" s="32">
        <v>2.5393608767651298E-4</v>
      </c>
      <c r="M46" s="31">
        <v>5.2079308945586998E-4</v>
      </c>
      <c r="N46" s="32">
        <v>5.0941305048238E-4</v>
      </c>
      <c r="O46" s="31">
        <v>5.1286351431881899E-4</v>
      </c>
      <c r="P46" s="32">
        <v>5.3317938009174904E-4</v>
      </c>
      <c r="Q46" s="31">
        <v>2.2122940747743399E-4</v>
      </c>
      <c r="R46" s="32">
        <v>1.01334057080373E-4</v>
      </c>
      <c r="S46" s="31">
        <v>8.8426300000000004E-5</v>
      </c>
      <c r="T46" s="32">
        <v>5.31178E-6</v>
      </c>
      <c r="U46" s="31">
        <v>2.3011799999999999E-4</v>
      </c>
      <c r="V46" s="32"/>
      <c r="W46" s="31">
        <v>7.0587199999999997E-4</v>
      </c>
      <c r="X46" s="32">
        <v>1.6309700000000001E-5</v>
      </c>
      <c r="Y46" s="31">
        <v>5.8851200000000002E-4</v>
      </c>
      <c r="Z46" s="32">
        <v>3.9941800000000002E-4</v>
      </c>
      <c r="AA46" s="31">
        <v>1.2360499999999999E-4</v>
      </c>
      <c r="AB46" s="32">
        <v>4.7419200000000002E-5</v>
      </c>
      <c r="AC46" s="31">
        <v>1.6040499999999999E-4</v>
      </c>
      <c r="AD46" s="32">
        <v>1.22562E-5</v>
      </c>
      <c r="AE46" s="31">
        <v>1.4384399999999999E-4</v>
      </c>
      <c r="AF46" s="32">
        <v>1.08933E-5</v>
      </c>
      <c r="AG46" s="31">
        <v>1.13063E-4</v>
      </c>
      <c r="AH46" s="32">
        <v>4.5017500000000001E-5</v>
      </c>
      <c r="AI46" s="31">
        <v>3.8358400000000002E-4</v>
      </c>
      <c r="AJ46" s="32">
        <v>2.8300800000000001E-4</v>
      </c>
      <c r="AK46" s="31">
        <v>7.4650599999999997E-4</v>
      </c>
      <c r="AL46" s="32"/>
      <c r="AM46" s="31">
        <v>1.25227E-4</v>
      </c>
      <c r="AN46" s="32"/>
      <c r="AO46" s="31">
        <v>2.0106599999999999E-4</v>
      </c>
      <c r="AP46" s="32"/>
      <c r="AQ46" s="31">
        <v>8.8111099999999996E-4</v>
      </c>
      <c r="AR46" s="32"/>
      <c r="AS46" s="31">
        <v>3.8738600000000002E-5</v>
      </c>
      <c r="AT46" s="32">
        <v>2.52127E-5</v>
      </c>
      <c r="AU46" s="31">
        <v>3.6929099999999999E-5</v>
      </c>
      <c r="AV46" s="32"/>
    </row>
    <row r="47" spans="1:48" x14ac:dyDescent="0.25">
      <c r="A47">
        <v>67.054199999999895</v>
      </c>
      <c r="B47" t="s">
        <v>195</v>
      </c>
      <c r="C47" s="34" t="s">
        <v>196</v>
      </c>
      <c r="D47" s="13" t="s">
        <v>122</v>
      </c>
      <c r="E47" s="13">
        <v>48</v>
      </c>
      <c r="F47" s="13">
        <v>66.102999999999994</v>
      </c>
      <c r="G47" s="29">
        <v>57428.318178000001</v>
      </c>
      <c r="H47" s="30">
        <v>9.1850757940669769</v>
      </c>
      <c r="I47" s="31">
        <v>3.5714545504814399E-2</v>
      </c>
      <c r="J47" s="32">
        <v>3.0726477556246998E-2</v>
      </c>
      <c r="K47" s="31">
        <v>3.6222466585176E-2</v>
      </c>
      <c r="L47" s="32">
        <v>2.5518637458047999E-2</v>
      </c>
      <c r="M47" s="31">
        <v>4.1784697355144597E-2</v>
      </c>
      <c r="N47" s="32">
        <v>3.93201251992688E-2</v>
      </c>
      <c r="O47" s="31">
        <v>5.6490694194659602E-2</v>
      </c>
      <c r="P47" s="32">
        <v>4.9319728301208697E-2</v>
      </c>
      <c r="Q47" s="31">
        <v>1.91109616741208E-2</v>
      </c>
      <c r="R47" s="32">
        <v>8.7629892399285602E-3</v>
      </c>
      <c r="S47" s="31">
        <v>1.4496E-2</v>
      </c>
      <c r="T47" s="32">
        <v>9.67077E-4</v>
      </c>
      <c r="U47" s="31">
        <v>2.99741E-2</v>
      </c>
      <c r="V47" s="32"/>
      <c r="W47" s="31">
        <v>4.4857300000000003E-2</v>
      </c>
      <c r="X47" s="32">
        <v>1.2524800000000001E-2</v>
      </c>
      <c r="Y47" s="31">
        <v>2.8928200000000001E-2</v>
      </c>
      <c r="Z47" s="32">
        <v>1.8288800000000001E-2</v>
      </c>
      <c r="AA47" s="31">
        <v>9.3995899999999993E-3</v>
      </c>
      <c r="AB47" s="32">
        <v>3.72748E-3</v>
      </c>
      <c r="AC47" s="31">
        <v>1.17235E-2</v>
      </c>
      <c r="AD47" s="32">
        <v>2.0114099999999999E-3</v>
      </c>
      <c r="AE47" s="31">
        <v>6.1104699999999998E-3</v>
      </c>
      <c r="AF47" s="32">
        <v>4.7533900000000002E-4</v>
      </c>
      <c r="AG47" s="31">
        <v>4.9746499999999997E-3</v>
      </c>
      <c r="AH47" s="32">
        <v>1.65712E-3</v>
      </c>
      <c r="AI47" s="31">
        <v>1.16735E-2</v>
      </c>
      <c r="AJ47" s="32">
        <v>5.4603799999999999E-3</v>
      </c>
      <c r="AK47" s="31">
        <v>5.62847E-2</v>
      </c>
      <c r="AL47" s="32"/>
      <c r="AM47" s="31">
        <v>1.53014E-2</v>
      </c>
      <c r="AN47" s="32"/>
      <c r="AO47" s="31">
        <v>2.3222799999999998E-2</v>
      </c>
      <c r="AP47" s="32"/>
      <c r="AQ47" s="31">
        <v>4.1232400000000002E-2</v>
      </c>
      <c r="AR47" s="32"/>
      <c r="AS47" s="31">
        <v>7.9676899999999995E-3</v>
      </c>
      <c r="AT47" s="32">
        <v>5.19265E-3</v>
      </c>
      <c r="AU47" s="31">
        <v>3.8012499999999999E-3</v>
      </c>
      <c r="AV47" s="32"/>
    </row>
    <row r="48" spans="1:48" x14ac:dyDescent="0.25">
      <c r="A48">
        <v>68.049499999999895</v>
      </c>
      <c r="B48" t="s">
        <v>197</v>
      </c>
      <c r="C48" s="13" t="s">
        <v>198</v>
      </c>
      <c r="D48" s="13" t="s">
        <v>122</v>
      </c>
      <c r="E48" s="13">
        <v>3009</v>
      </c>
      <c r="F48" s="13">
        <v>67.090999999999994</v>
      </c>
      <c r="G48" s="29">
        <v>1112.42143614</v>
      </c>
      <c r="H48" s="30">
        <v>7.4786621405169988</v>
      </c>
      <c r="I48" s="31">
        <v>5.5262012131431101E-2</v>
      </c>
      <c r="J48" s="32">
        <v>5.1030746425438402E-2</v>
      </c>
      <c r="K48" s="31">
        <v>5.3951879127243203E-2</v>
      </c>
      <c r="L48" s="32">
        <v>2.9345536205649499E-2</v>
      </c>
      <c r="M48" s="31">
        <v>5.22885602764976E-2</v>
      </c>
      <c r="N48" s="32">
        <v>4.96687992848098E-2</v>
      </c>
      <c r="O48" s="31">
        <v>0.19555930552162001</v>
      </c>
      <c r="P48" s="32">
        <v>0.24016760379579799</v>
      </c>
      <c r="Q48" s="31">
        <v>0.104623819999417</v>
      </c>
      <c r="R48" s="32">
        <v>0.101942051608091</v>
      </c>
      <c r="S48" s="31">
        <v>2.9463799999999998E-2</v>
      </c>
      <c r="T48" s="32">
        <v>5.6322100000000003E-3</v>
      </c>
      <c r="U48" s="31">
        <v>7.8734999999999999E-2</v>
      </c>
      <c r="V48" s="32"/>
      <c r="W48" s="31">
        <v>6.2740400000000002E-2</v>
      </c>
      <c r="X48" s="32">
        <v>1.5463300000000001E-3</v>
      </c>
      <c r="Y48" s="31">
        <v>8.2107100000000002E-2</v>
      </c>
      <c r="Z48" s="32">
        <v>4.4800100000000002E-2</v>
      </c>
      <c r="AA48" s="31">
        <v>1.43736E-2</v>
      </c>
      <c r="AB48" s="32">
        <v>4.41874E-3</v>
      </c>
      <c r="AC48" s="31">
        <v>1.7841200000000002E-2</v>
      </c>
      <c r="AD48" s="32">
        <v>6.4785999999999999E-4</v>
      </c>
      <c r="AE48" s="31">
        <v>1.52844E-2</v>
      </c>
      <c r="AF48" s="32">
        <v>2.35958E-3</v>
      </c>
      <c r="AG48" s="31">
        <v>9.07816E-3</v>
      </c>
      <c r="AH48" s="32">
        <v>2.6438099999999999E-3</v>
      </c>
      <c r="AI48" s="31">
        <v>5.9629700000000001E-2</v>
      </c>
      <c r="AJ48" s="32">
        <v>3.1711000000000003E-2</v>
      </c>
      <c r="AK48" s="31">
        <v>0.13756199999999999</v>
      </c>
      <c r="AL48" s="32"/>
      <c r="AM48" s="31">
        <v>7.1678599999999995E-2</v>
      </c>
      <c r="AN48" s="32"/>
      <c r="AO48" s="31">
        <v>7.8123700000000004E-2</v>
      </c>
      <c r="AP48" s="32"/>
      <c r="AQ48" s="31">
        <v>0.36751200000000001</v>
      </c>
      <c r="AR48" s="32"/>
      <c r="AS48" s="31">
        <v>7.7303900000000002E-3</v>
      </c>
      <c r="AT48" s="32">
        <v>4.1137999999999999E-3</v>
      </c>
      <c r="AU48" s="31">
        <v>2.7684200000000002E-3</v>
      </c>
      <c r="AV48" s="32"/>
    </row>
    <row r="49" spans="1:48" x14ac:dyDescent="0.25">
      <c r="A49">
        <v>68.997100000000003</v>
      </c>
      <c r="B49" t="s">
        <v>199</v>
      </c>
      <c r="C49" s="34" t="s">
        <v>200</v>
      </c>
      <c r="D49" s="13" t="s">
        <v>122</v>
      </c>
      <c r="E49" s="13">
        <v>3008</v>
      </c>
      <c r="F49" s="13">
        <v>68.031000000000006</v>
      </c>
      <c r="G49" s="29">
        <v>1338566.2122</v>
      </c>
      <c r="H49" s="30">
        <v>10.565075239555425</v>
      </c>
      <c r="I49" s="31">
        <v>3.43427990316671E-3</v>
      </c>
      <c r="J49" s="32">
        <v>1.4736184399239301E-3</v>
      </c>
      <c r="K49" s="31">
        <v>4.2470552072908204E-3</v>
      </c>
      <c r="L49" s="32">
        <v>9.6629251672853702E-4</v>
      </c>
      <c r="M49" s="31">
        <v>3.5865901009470898E-3</v>
      </c>
      <c r="N49" s="32">
        <v>2.41895475301594E-3</v>
      </c>
      <c r="O49" s="31">
        <v>3.1917334203710999E-3</v>
      </c>
      <c r="P49" s="32">
        <v>1.9548637881878599E-3</v>
      </c>
      <c r="Q49" s="31">
        <v>2.9492187601498701E-3</v>
      </c>
      <c r="R49" s="32">
        <v>2.1353898621576301E-3</v>
      </c>
      <c r="S49" s="31">
        <v>1.36265E-3</v>
      </c>
      <c r="T49" s="32">
        <v>7.1180899999999999E-4</v>
      </c>
      <c r="U49" s="31">
        <v>2.1318999999999999E-3</v>
      </c>
      <c r="V49" s="32"/>
      <c r="W49" s="31">
        <v>3.5146299999999999E-3</v>
      </c>
      <c r="X49" s="32">
        <v>6.4841900000000001E-4</v>
      </c>
      <c r="Y49" s="31">
        <v>3.1233799999999998E-3</v>
      </c>
      <c r="Z49" s="32">
        <v>1.1854700000000001E-3</v>
      </c>
      <c r="AA49" s="31">
        <v>1.3750100000000001E-3</v>
      </c>
      <c r="AB49" s="32">
        <v>2.6426800000000001E-4</v>
      </c>
      <c r="AC49" s="31">
        <v>1.6266799999999999E-3</v>
      </c>
      <c r="AD49" s="32">
        <v>6.7052400000000003E-4</v>
      </c>
      <c r="AE49" s="31">
        <v>1.1507799999999999E-3</v>
      </c>
      <c r="AF49" s="32">
        <v>3.50806E-4</v>
      </c>
      <c r="AG49" s="31">
        <v>1.16895E-3</v>
      </c>
      <c r="AH49" s="32">
        <v>4.3793E-4</v>
      </c>
      <c r="AI49" s="31">
        <v>2.33709E-3</v>
      </c>
      <c r="AJ49" s="32">
        <v>1.4582099999999999E-3</v>
      </c>
      <c r="AK49" s="31">
        <v>5.3617099999999996E-3</v>
      </c>
      <c r="AL49" s="32"/>
      <c r="AM49" s="31">
        <v>0</v>
      </c>
      <c r="AN49" s="32"/>
      <c r="AO49" s="31">
        <v>1.1527200000000001E-3</v>
      </c>
      <c r="AP49" s="32"/>
      <c r="AQ49" s="31">
        <v>5.8978800000000005E-4</v>
      </c>
      <c r="AR49" s="32"/>
      <c r="AS49" s="31">
        <v>5.6732099999999997E-4</v>
      </c>
      <c r="AT49" s="32">
        <v>6.2056100000000005E-4</v>
      </c>
      <c r="AU49" s="31">
        <v>1.1785999999999999E-3</v>
      </c>
      <c r="AV49" s="32"/>
    </row>
    <row r="50" spans="1:48" x14ac:dyDescent="0.25">
      <c r="A50">
        <v>69.033500000000004</v>
      </c>
      <c r="B50" t="s">
        <v>201</v>
      </c>
      <c r="C50" s="34" t="s">
        <v>202</v>
      </c>
      <c r="D50" s="13" t="s">
        <v>122</v>
      </c>
      <c r="E50" s="13">
        <v>2640</v>
      </c>
      <c r="F50" s="13">
        <v>68.075000000000003</v>
      </c>
      <c r="G50" s="29">
        <v>79322.190373999998</v>
      </c>
      <c r="H50" s="30">
        <v>9.3381108744966461</v>
      </c>
      <c r="I50" s="31">
        <v>0.40323740747540299</v>
      </c>
      <c r="J50" s="32">
        <v>0.13092748820053901</v>
      </c>
      <c r="K50" s="31">
        <v>0.355916353680999</v>
      </c>
      <c r="L50" s="32">
        <v>0.112224122531373</v>
      </c>
      <c r="M50" s="31">
        <v>0.43524776048111402</v>
      </c>
      <c r="N50" s="32">
        <v>0.39152659878560397</v>
      </c>
      <c r="O50" s="31">
        <v>0.43757564271753102</v>
      </c>
      <c r="P50" s="32">
        <v>0.254378297998757</v>
      </c>
      <c r="Q50" s="31">
        <v>0.40706158432699602</v>
      </c>
      <c r="R50" s="32">
        <v>0.198579157614304</v>
      </c>
      <c r="S50" s="31">
        <v>0.37496699999999999</v>
      </c>
      <c r="T50" s="32">
        <v>6.5692299999999995E-2</v>
      </c>
      <c r="U50" s="31">
        <v>1.08467</v>
      </c>
      <c r="V50" s="32"/>
      <c r="W50" s="31">
        <v>0.19734299999999999</v>
      </c>
      <c r="X50" s="32">
        <v>3.2014800000000003E-2</v>
      </c>
      <c r="Y50" s="31">
        <v>0.227385</v>
      </c>
      <c r="Z50" s="32">
        <v>5.6778799999999997E-2</v>
      </c>
      <c r="AA50" s="31">
        <v>0.10469100000000001</v>
      </c>
      <c r="AB50" s="32">
        <v>2.5816200000000001E-2</v>
      </c>
      <c r="AC50" s="31">
        <v>0.121034</v>
      </c>
      <c r="AD50" s="32">
        <v>2.0146299999999999E-2</v>
      </c>
      <c r="AE50" s="31">
        <v>9.9127499999999993E-2</v>
      </c>
      <c r="AF50" s="32">
        <v>1.66654E-2</v>
      </c>
      <c r="AG50" s="31">
        <v>7.3283699999999993E-2</v>
      </c>
      <c r="AH50" s="32">
        <v>1.45682E-2</v>
      </c>
      <c r="AI50" s="31">
        <v>0.153859</v>
      </c>
      <c r="AJ50" s="32">
        <v>4.0638199999999999E-2</v>
      </c>
      <c r="AK50" s="31">
        <v>0.98660700000000001</v>
      </c>
      <c r="AL50" s="32"/>
      <c r="AM50" s="31">
        <v>0.66513199999999995</v>
      </c>
      <c r="AN50" s="32"/>
      <c r="AO50" s="31">
        <v>0.42595300000000003</v>
      </c>
      <c r="AP50" s="32"/>
      <c r="AQ50" s="31">
        <v>0.67224399999999995</v>
      </c>
      <c r="AR50" s="32"/>
      <c r="AS50" s="31">
        <v>0.34260000000000002</v>
      </c>
      <c r="AT50" s="32">
        <v>0.25534000000000001</v>
      </c>
      <c r="AU50" s="31">
        <v>6.6874600000000006E-2</v>
      </c>
      <c r="AV50" s="32"/>
    </row>
    <row r="51" spans="1:48" x14ac:dyDescent="0.25">
      <c r="A51">
        <v>69.069900000000004</v>
      </c>
      <c r="B51" t="s">
        <v>203</v>
      </c>
      <c r="C51" s="34" t="s">
        <v>204</v>
      </c>
      <c r="D51" s="13" t="s">
        <v>122</v>
      </c>
      <c r="E51" s="13">
        <v>511</v>
      </c>
      <c r="F51" s="13">
        <v>68.119</v>
      </c>
      <c r="G51" s="29">
        <v>73354.697654000003</v>
      </c>
      <c r="H51" s="30">
        <v>9.3044247215494984</v>
      </c>
      <c r="I51" s="31">
        <v>0.19395820822371801</v>
      </c>
      <c r="J51" s="32">
        <v>0.17219731888914999</v>
      </c>
      <c r="K51" s="31">
        <v>0.22437485761940201</v>
      </c>
      <c r="L51" s="32">
        <v>0.109508536231136</v>
      </c>
      <c r="M51" s="31">
        <v>0.20323030193167599</v>
      </c>
      <c r="N51" s="32">
        <v>0.16546398478142299</v>
      </c>
      <c r="O51" s="31">
        <v>0.46070243353509299</v>
      </c>
      <c r="P51" s="32">
        <v>0.38753524019581898</v>
      </c>
      <c r="Q51" s="31">
        <v>0.183025911238514</v>
      </c>
      <c r="R51" s="32">
        <v>0.125354082849432</v>
      </c>
      <c r="S51" s="31">
        <v>0.194304</v>
      </c>
      <c r="T51" s="32">
        <v>8.9340600000000006E-3</v>
      </c>
      <c r="U51" s="31">
        <v>0.28215299999999999</v>
      </c>
      <c r="V51" s="32"/>
      <c r="W51" s="31">
        <v>0.373112</v>
      </c>
      <c r="X51" s="32">
        <v>0.121031</v>
      </c>
      <c r="Y51" s="31">
        <v>0.147593</v>
      </c>
      <c r="Z51" s="32">
        <v>8.2922599999999999E-2</v>
      </c>
      <c r="AA51" s="31">
        <v>5.2094500000000002E-2</v>
      </c>
      <c r="AB51" s="32">
        <v>2.1505799999999999E-2</v>
      </c>
      <c r="AC51" s="31">
        <v>5.7338899999999998E-2</v>
      </c>
      <c r="AD51" s="32">
        <v>6.2067299999999997E-3</v>
      </c>
      <c r="AE51" s="31">
        <v>4.12188E-2</v>
      </c>
      <c r="AF51" s="32">
        <v>8.5841100000000007E-3</v>
      </c>
      <c r="AG51" s="31">
        <v>2.97773E-2</v>
      </c>
      <c r="AH51" s="32">
        <v>9.6959500000000001E-3</v>
      </c>
      <c r="AI51" s="31">
        <v>5.75337E-2</v>
      </c>
      <c r="AJ51" s="32">
        <v>3.1020699999999998E-2</v>
      </c>
      <c r="AK51" s="31">
        <v>0.36702499999999999</v>
      </c>
      <c r="AL51" s="32"/>
      <c r="AM51" s="31">
        <v>0.10396</v>
      </c>
      <c r="AN51" s="32"/>
      <c r="AO51" s="31">
        <v>0.44072600000000001</v>
      </c>
      <c r="AP51" s="32"/>
      <c r="AQ51" s="31">
        <v>0.52414700000000003</v>
      </c>
      <c r="AR51" s="32"/>
      <c r="AS51" s="31">
        <v>4.0903599999999998E-2</v>
      </c>
      <c r="AT51" s="32">
        <v>2.5337200000000001E-2</v>
      </c>
      <c r="AU51" s="31">
        <v>1.02744E-2</v>
      </c>
      <c r="AV51" s="32"/>
    </row>
    <row r="52" spans="1:48" x14ac:dyDescent="0.25">
      <c r="A52">
        <v>70.028700000000001</v>
      </c>
      <c r="B52" t="s">
        <v>205</v>
      </c>
      <c r="C52" s="13" t="s">
        <v>120</v>
      </c>
      <c r="D52" s="13" t="s">
        <v>122</v>
      </c>
      <c r="E52" s="13">
        <v>3371</v>
      </c>
      <c r="F52" s="13">
        <v>142.24199999999999</v>
      </c>
      <c r="G52" s="29">
        <v>1585.9718476</v>
      </c>
      <c r="H52" s="30">
        <v>7.9590518503622718</v>
      </c>
      <c r="I52" s="31">
        <v>1.90613E-3</v>
      </c>
      <c r="J52" s="32">
        <v>6.6576899999999997E-4</v>
      </c>
      <c r="K52" s="31">
        <v>2.2608400000000001E-3</v>
      </c>
      <c r="L52" s="32">
        <v>7.5732600000000001E-4</v>
      </c>
      <c r="M52" s="31">
        <v>2.0799099999999999E-3</v>
      </c>
      <c r="N52" s="32">
        <v>1.0296999999999999E-3</v>
      </c>
      <c r="O52" s="31">
        <v>4.6362399999999998E-3</v>
      </c>
      <c r="P52" s="32">
        <v>5.5923400000000003E-3</v>
      </c>
      <c r="Q52" s="31">
        <v>4.83469E-3</v>
      </c>
      <c r="R52" s="32">
        <v>4.3402099999999997E-3</v>
      </c>
      <c r="S52" s="31">
        <v>1.9564000000000001E-3</v>
      </c>
      <c r="T52" s="32">
        <v>1.1982200000000001E-4</v>
      </c>
      <c r="U52" s="31">
        <v>7.1346100000000004E-3</v>
      </c>
      <c r="V52" s="32"/>
      <c r="W52" s="31">
        <v>1.5732599999999999E-3</v>
      </c>
      <c r="X52" s="32">
        <v>1.0564399999999999E-4</v>
      </c>
      <c r="Y52" s="31">
        <v>1.60367E-3</v>
      </c>
      <c r="Z52" s="32">
        <v>6.3601100000000002E-4</v>
      </c>
      <c r="AA52" s="31">
        <v>4.8650000000000001E-4</v>
      </c>
      <c r="AB52" s="32">
        <v>1.3448999999999999E-4</v>
      </c>
      <c r="AC52" s="31">
        <v>6.1313399999999999E-4</v>
      </c>
      <c r="AD52" s="32">
        <v>1.57233E-4</v>
      </c>
      <c r="AE52" s="31">
        <v>4.8575199999999999E-4</v>
      </c>
      <c r="AF52" s="32">
        <v>9.1201700000000005E-5</v>
      </c>
      <c r="AG52" s="31">
        <v>3.76139E-4</v>
      </c>
      <c r="AH52" s="32">
        <v>1.16175E-4</v>
      </c>
      <c r="AI52" s="31">
        <v>1.1393200000000001E-3</v>
      </c>
      <c r="AJ52" s="32">
        <v>5.7541999999999999E-4</v>
      </c>
      <c r="AK52" s="31">
        <v>4.8675200000000002E-3</v>
      </c>
      <c r="AL52" s="32"/>
      <c r="AM52" s="31">
        <v>6.0276599999999998E-3</v>
      </c>
      <c r="AN52" s="32"/>
      <c r="AO52" s="31">
        <v>3.7526199999999999E-3</v>
      </c>
      <c r="AP52" s="32"/>
      <c r="AQ52" s="31">
        <v>1.14319E-2</v>
      </c>
      <c r="AR52" s="32"/>
      <c r="AS52" s="31">
        <v>1.1816299999999999E-3</v>
      </c>
      <c r="AT52" s="32">
        <v>8.5044199999999997E-4</v>
      </c>
      <c r="AU52" s="31">
        <v>3.0372400000000001E-4</v>
      </c>
      <c r="AV52" s="32"/>
    </row>
    <row r="53" spans="1:48" x14ac:dyDescent="0.25">
      <c r="A53">
        <v>70.041300000000007</v>
      </c>
      <c r="B53" t="s">
        <v>206</v>
      </c>
      <c r="C53" s="13" t="s">
        <v>120</v>
      </c>
      <c r="D53" s="13" t="s">
        <v>122</v>
      </c>
      <c r="E53" s="13">
        <v>3371</v>
      </c>
      <c r="F53" s="13">
        <v>142.24199999999999</v>
      </c>
      <c r="G53" s="29">
        <v>1585.9718476</v>
      </c>
      <c r="H53" s="30">
        <v>7.9590518503622718</v>
      </c>
      <c r="I53" s="31">
        <v>1.80208E-3</v>
      </c>
      <c r="J53" s="32">
        <v>7.8178899999999996E-4</v>
      </c>
      <c r="K53" s="31">
        <v>2.0987900000000001E-3</v>
      </c>
      <c r="L53" s="32">
        <v>8.2761599999999999E-4</v>
      </c>
      <c r="M53" s="31">
        <v>1.5588500000000001E-3</v>
      </c>
      <c r="N53" s="32">
        <v>6.4985100000000001E-4</v>
      </c>
      <c r="O53" s="31">
        <v>3.3126100000000001E-3</v>
      </c>
      <c r="P53" s="32">
        <v>2.5902199999999998E-3</v>
      </c>
      <c r="Q53" s="31">
        <v>2.2514800000000001E-3</v>
      </c>
      <c r="R53" s="32">
        <v>1.5590700000000001E-3</v>
      </c>
      <c r="S53" s="31">
        <v>1.0994500000000001E-3</v>
      </c>
      <c r="T53" s="32">
        <v>3.4037899999999997E-4</v>
      </c>
      <c r="U53" s="31">
        <v>5.4504000000000002E-3</v>
      </c>
      <c r="V53" s="32"/>
      <c r="W53" s="31">
        <v>1.7103000000000001E-3</v>
      </c>
      <c r="X53" s="32">
        <v>3.1226000000000002E-4</v>
      </c>
      <c r="Y53" s="31">
        <v>2.2738599999999999E-3</v>
      </c>
      <c r="Z53" s="32">
        <v>1.0277299999999999E-3</v>
      </c>
      <c r="AA53" s="31">
        <v>4.1294200000000002E-4</v>
      </c>
      <c r="AB53" s="32">
        <v>1.06941E-4</v>
      </c>
      <c r="AC53" s="31">
        <v>4.4477500000000001E-4</v>
      </c>
      <c r="AD53" s="32">
        <v>1.4254599999999999E-4</v>
      </c>
      <c r="AE53" s="31">
        <v>3.6225599999999998E-4</v>
      </c>
      <c r="AF53" s="32">
        <v>1.5153200000000001E-4</v>
      </c>
      <c r="AG53" s="31">
        <v>3.9007499999999998E-4</v>
      </c>
      <c r="AH53" s="32">
        <v>2.1531299999999999E-4</v>
      </c>
      <c r="AI53" s="31">
        <v>9.4037600000000004E-4</v>
      </c>
      <c r="AJ53" s="32">
        <v>4.79693E-4</v>
      </c>
      <c r="AK53" s="31">
        <v>6.3291399999999996E-3</v>
      </c>
      <c r="AL53" s="32"/>
      <c r="AM53" s="31">
        <v>4.3481600000000002E-3</v>
      </c>
      <c r="AN53" s="32"/>
      <c r="AO53" s="31">
        <v>1.5435900000000001E-3</v>
      </c>
      <c r="AP53" s="32"/>
      <c r="AQ53" s="31">
        <v>3.5522499999999999E-3</v>
      </c>
      <c r="AR53" s="32"/>
      <c r="AS53" s="31">
        <v>1.1756900000000001E-3</v>
      </c>
      <c r="AT53" s="32">
        <v>1.24416E-3</v>
      </c>
      <c r="AU53" s="31">
        <v>4.6850899999999998E-4</v>
      </c>
      <c r="AV53" s="32"/>
    </row>
    <row r="54" spans="1:48" x14ac:dyDescent="0.25">
      <c r="A54">
        <v>70.065100000000001</v>
      </c>
      <c r="B54" t="s">
        <v>207</v>
      </c>
      <c r="C54" s="13" t="s">
        <v>208</v>
      </c>
      <c r="D54" s="13" t="s">
        <v>122</v>
      </c>
      <c r="E54" s="13">
        <v>3424</v>
      </c>
      <c r="F54" s="13">
        <v>69.106999999999999</v>
      </c>
      <c r="G54" s="29">
        <v>24906.149464000002</v>
      </c>
      <c r="H54" s="30">
        <v>8.8415571565914526</v>
      </c>
      <c r="I54" s="31">
        <v>1.09267658221375E-2</v>
      </c>
      <c r="J54" s="32">
        <v>9.5993521589976104E-3</v>
      </c>
      <c r="K54" s="31">
        <v>1.0863316014176E-2</v>
      </c>
      <c r="L54" s="32">
        <v>4.76931313506424E-3</v>
      </c>
      <c r="M54" s="31">
        <v>9.5065358831914106E-3</v>
      </c>
      <c r="N54" s="32">
        <v>7.7859221985285701E-3</v>
      </c>
      <c r="O54" s="31">
        <v>4.6184902805803597E-2</v>
      </c>
      <c r="P54" s="32">
        <v>6.6702478586626798E-2</v>
      </c>
      <c r="Q54" s="31">
        <v>3.4061862994914198E-2</v>
      </c>
      <c r="R54" s="32">
        <v>3.6150918860152099E-2</v>
      </c>
      <c r="S54" s="31">
        <v>6.2493999999999996E-3</v>
      </c>
      <c r="T54" s="32">
        <v>6.0701899999999998E-4</v>
      </c>
      <c r="U54" s="31">
        <v>2.2284399999999999E-2</v>
      </c>
      <c r="V54" s="32"/>
      <c r="W54" s="31">
        <v>1.05562E-2</v>
      </c>
      <c r="X54" s="32">
        <v>6.3714999999999996E-4</v>
      </c>
      <c r="Y54" s="31">
        <v>2.1311299999999998E-2</v>
      </c>
      <c r="Z54" s="32">
        <v>8.06751E-3</v>
      </c>
      <c r="AA54" s="31">
        <v>2.29115E-3</v>
      </c>
      <c r="AB54" s="32">
        <v>7.1381099999999996E-4</v>
      </c>
      <c r="AC54" s="31">
        <v>2.8053599999999998E-3</v>
      </c>
      <c r="AD54" s="32">
        <v>1.6985000000000001E-4</v>
      </c>
      <c r="AE54" s="31">
        <v>3.0971000000000002E-3</v>
      </c>
      <c r="AF54" s="32">
        <v>5.5085799999999999E-4</v>
      </c>
      <c r="AG54" s="31">
        <v>1.54217E-3</v>
      </c>
      <c r="AH54" s="32">
        <v>2.8472799999999999E-4</v>
      </c>
      <c r="AI54" s="31">
        <v>9.0210499999999992E-3</v>
      </c>
      <c r="AJ54" s="32">
        <v>5.5904099999999997E-3</v>
      </c>
      <c r="AK54" s="31">
        <v>3.19247E-2</v>
      </c>
      <c r="AL54" s="32"/>
      <c r="AM54" s="31">
        <v>1.4215200000000001E-2</v>
      </c>
      <c r="AN54" s="32"/>
      <c r="AO54" s="31">
        <v>3.5785299999999999E-2</v>
      </c>
      <c r="AP54" s="32"/>
      <c r="AQ54" s="31">
        <v>9.3430299999999994E-2</v>
      </c>
      <c r="AR54" s="32"/>
      <c r="AS54" s="31">
        <v>8.9306499999999996E-4</v>
      </c>
      <c r="AT54" s="32">
        <v>3.1110099999999999E-4</v>
      </c>
      <c r="AU54" s="31">
        <v>1.5687000000000001E-4</v>
      </c>
      <c r="AV54" s="32"/>
    </row>
    <row r="55" spans="1:48" x14ac:dyDescent="0.25">
      <c r="A55">
        <v>71.012799999999999</v>
      </c>
      <c r="B55" t="s">
        <v>209</v>
      </c>
      <c r="C55" s="34" t="s">
        <v>210</v>
      </c>
      <c r="D55" s="13" t="s">
        <v>122</v>
      </c>
      <c r="E55" s="13">
        <v>3425</v>
      </c>
      <c r="F55" s="13">
        <v>70.046999999999997</v>
      </c>
      <c r="G55" s="29">
        <v>60.418997281999999</v>
      </c>
      <c r="H55" s="30">
        <v>6.232291579639444</v>
      </c>
      <c r="I55" s="31">
        <v>9.6175155921707604E-3</v>
      </c>
      <c r="J55" s="32">
        <v>2.7063330268649001E-3</v>
      </c>
      <c r="K55" s="31">
        <v>1.1887788401243E-2</v>
      </c>
      <c r="L55" s="32">
        <v>4.6054205766984102E-3</v>
      </c>
      <c r="M55" s="31">
        <v>1.00089499254453E-2</v>
      </c>
      <c r="N55" s="32">
        <v>4.5300836994243499E-3</v>
      </c>
      <c r="O55" s="31">
        <v>1.2415102663139201E-2</v>
      </c>
      <c r="P55" s="32">
        <v>5.6990229034966401E-3</v>
      </c>
      <c r="Q55" s="31">
        <v>1.03255300484417E-2</v>
      </c>
      <c r="R55" s="32">
        <v>4.9281171715270999E-3</v>
      </c>
      <c r="S55" s="31">
        <v>7.8170500000000007E-3</v>
      </c>
      <c r="T55" s="32">
        <v>2.2365100000000001E-3</v>
      </c>
      <c r="U55" s="31">
        <v>2.7295900000000001E-2</v>
      </c>
      <c r="V55" s="32"/>
      <c r="W55" s="31">
        <v>6.6634700000000003E-3</v>
      </c>
      <c r="X55" s="32">
        <v>9.4127299999999996E-4</v>
      </c>
      <c r="Y55" s="31">
        <v>7.1341900000000003E-3</v>
      </c>
      <c r="Z55" s="32">
        <v>2.6311799999999999E-3</v>
      </c>
      <c r="AA55" s="31">
        <v>2.2013499999999999E-3</v>
      </c>
      <c r="AB55" s="32">
        <v>2.7615700000000002E-4</v>
      </c>
      <c r="AC55" s="31">
        <v>2.7175099999999998E-3</v>
      </c>
      <c r="AD55" s="32">
        <v>1.0479599999999999E-3</v>
      </c>
      <c r="AE55" s="31">
        <v>1.6400900000000001E-3</v>
      </c>
      <c r="AF55" s="32">
        <v>7.1711500000000005E-4</v>
      </c>
      <c r="AG55" s="31">
        <v>1.83825E-3</v>
      </c>
      <c r="AH55" s="32">
        <v>9.8701400000000003E-4</v>
      </c>
      <c r="AI55" s="31">
        <v>4.9711399999999998E-3</v>
      </c>
      <c r="AJ55" s="32">
        <v>3.09962E-3</v>
      </c>
      <c r="AK55" s="31">
        <v>2.2560899999999998E-2</v>
      </c>
      <c r="AL55" s="32"/>
      <c r="AM55" s="31">
        <v>9.4601500000000005E-3</v>
      </c>
      <c r="AN55" s="32"/>
      <c r="AO55" s="31">
        <v>4.7372899999999999E-3</v>
      </c>
      <c r="AP55" s="32"/>
      <c r="AQ55" s="31">
        <v>1.12484E-2</v>
      </c>
      <c r="AR55" s="32"/>
      <c r="AS55" s="31">
        <v>4.8340400000000004E-3</v>
      </c>
      <c r="AT55" s="32">
        <v>4.9812299999999997E-3</v>
      </c>
      <c r="AU55" s="31">
        <v>2.9182100000000001E-3</v>
      </c>
      <c r="AV55" s="32"/>
    </row>
    <row r="56" spans="1:48" x14ac:dyDescent="0.25">
      <c r="A56">
        <v>71.049099999999996</v>
      </c>
      <c r="B56" t="s">
        <v>211</v>
      </c>
      <c r="C56" s="13" t="s">
        <v>212</v>
      </c>
      <c r="D56" s="13" t="s">
        <v>122</v>
      </c>
      <c r="E56" s="13">
        <v>2562</v>
      </c>
      <c r="F56" s="13">
        <v>70.090999999999994</v>
      </c>
      <c r="G56" s="29">
        <v>20592.382831999999</v>
      </c>
      <c r="H56" s="30">
        <v>8.7650973860994075</v>
      </c>
      <c r="I56" s="31">
        <v>0.36048432636337802</v>
      </c>
      <c r="J56" s="32">
        <v>0.15327202472627799</v>
      </c>
      <c r="K56" s="31">
        <v>0.341133962148499</v>
      </c>
      <c r="L56" s="32">
        <v>0.14737314734998699</v>
      </c>
      <c r="M56" s="31">
        <v>0.34631655051666899</v>
      </c>
      <c r="N56" s="32">
        <v>0.17407320392192499</v>
      </c>
      <c r="O56" s="31">
        <v>0.47339278449401601</v>
      </c>
      <c r="P56" s="32">
        <v>0.276212779702315</v>
      </c>
      <c r="Q56" s="31">
        <v>0.28969054580661102</v>
      </c>
      <c r="R56" s="32">
        <v>0.12830555897611601</v>
      </c>
      <c r="S56" s="31">
        <v>0.25969900000000001</v>
      </c>
      <c r="T56" s="32">
        <v>1.74466E-2</v>
      </c>
      <c r="U56" s="31">
        <v>0.60815600000000003</v>
      </c>
      <c r="V56" s="32"/>
      <c r="W56" s="31">
        <v>0.33599899999999999</v>
      </c>
      <c r="X56" s="32">
        <v>6.9387400000000002E-2</v>
      </c>
      <c r="Y56" s="31">
        <v>0.45815400000000001</v>
      </c>
      <c r="Z56" s="32">
        <v>0.218026</v>
      </c>
      <c r="AA56" s="31">
        <v>0.104173</v>
      </c>
      <c r="AB56" s="32">
        <v>2.2883400000000002E-2</v>
      </c>
      <c r="AC56" s="31">
        <v>0.114618</v>
      </c>
      <c r="AD56" s="32">
        <v>1.0198E-2</v>
      </c>
      <c r="AE56" s="31">
        <v>8.7643100000000002E-2</v>
      </c>
      <c r="AF56" s="32">
        <v>1.35015E-2</v>
      </c>
      <c r="AG56" s="31">
        <v>6.3292200000000007E-2</v>
      </c>
      <c r="AH56" s="32">
        <v>1.4919E-2</v>
      </c>
      <c r="AI56" s="31">
        <v>0.158913</v>
      </c>
      <c r="AJ56" s="32">
        <v>4.5160600000000002E-2</v>
      </c>
      <c r="AK56" s="31">
        <v>0.89804600000000001</v>
      </c>
      <c r="AL56" s="32"/>
      <c r="AM56" s="31">
        <v>0.57586800000000005</v>
      </c>
      <c r="AN56" s="32"/>
      <c r="AO56" s="31">
        <v>0.27726200000000001</v>
      </c>
      <c r="AP56" s="32"/>
      <c r="AQ56" s="31">
        <v>0.65939599999999998</v>
      </c>
      <c r="AR56" s="32"/>
      <c r="AS56" s="31">
        <v>0.25518200000000002</v>
      </c>
      <c r="AT56" s="32">
        <v>0.19172700000000001</v>
      </c>
      <c r="AU56" s="31">
        <v>5.4995000000000002E-2</v>
      </c>
      <c r="AV56" s="32"/>
    </row>
    <row r="57" spans="1:48" x14ac:dyDescent="0.25">
      <c r="A57">
        <v>71.085499999999996</v>
      </c>
      <c r="B57" t="s">
        <v>213</v>
      </c>
      <c r="C57" s="13" t="s">
        <v>214</v>
      </c>
      <c r="D57" s="13" t="s">
        <v>122</v>
      </c>
      <c r="E57" s="13">
        <v>2133</v>
      </c>
      <c r="F57" s="13">
        <v>70.135000000000005</v>
      </c>
      <c r="G57" s="29">
        <v>84060.587576000005</v>
      </c>
      <c r="H57" s="30">
        <v>9.3762557490219987</v>
      </c>
      <c r="I57" s="31">
        <v>1.8434711763979601E-2</v>
      </c>
      <c r="J57" s="32">
        <v>1.2703478445095E-2</v>
      </c>
      <c r="K57" s="31">
        <v>2.76885214545134E-2</v>
      </c>
      <c r="L57" s="32">
        <v>9.9658636441723805E-3</v>
      </c>
      <c r="M57" s="31">
        <v>1.8543499966981701E-2</v>
      </c>
      <c r="N57" s="32">
        <v>1.71846325206449E-2</v>
      </c>
      <c r="O57" s="31">
        <v>5.6784407846903001E-2</v>
      </c>
      <c r="P57" s="32">
        <v>4.7677833340679598E-2</v>
      </c>
      <c r="Q57" s="31">
        <v>3.2448052010866202E-2</v>
      </c>
      <c r="R57" s="32">
        <v>2.6300922852312301E-2</v>
      </c>
      <c r="S57" s="31">
        <v>2.4082800000000001E-2</v>
      </c>
      <c r="T57" s="32">
        <v>3.7070599999999999E-3</v>
      </c>
      <c r="U57" s="31">
        <v>6.0064600000000003E-2</v>
      </c>
      <c r="V57" s="32"/>
      <c r="W57" s="31">
        <v>2.72471E-2</v>
      </c>
      <c r="X57" s="32">
        <v>6.4035999999999997E-3</v>
      </c>
      <c r="Y57" s="31">
        <v>2.69848E-2</v>
      </c>
      <c r="Z57" s="32">
        <v>1.5669700000000002E-2</v>
      </c>
      <c r="AA57" s="31">
        <v>3.4580499999999998E-3</v>
      </c>
      <c r="AB57" s="32">
        <v>1.3608400000000001E-3</v>
      </c>
      <c r="AC57" s="31">
        <v>3.5410699999999999E-3</v>
      </c>
      <c r="AD57" s="32">
        <v>4.62798E-4</v>
      </c>
      <c r="AE57" s="31">
        <v>3.3056100000000001E-3</v>
      </c>
      <c r="AF57" s="32">
        <v>1.5950300000000001E-3</v>
      </c>
      <c r="AG57" s="31">
        <v>2.3203799999999999E-3</v>
      </c>
      <c r="AH57" s="32">
        <v>1.2922700000000001E-3</v>
      </c>
      <c r="AI57" s="31">
        <v>9.4474699999999995E-3</v>
      </c>
      <c r="AJ57" s="32">
        <v>4.7224399999999996E-3</v>
      </c>
      <c r="AK57" s="31">
        <v>6.3646300000000003E-2</v>
      </c>
      <c r="AL57" s="32"/>
      <c r="AM57" s="31">
        <v>2.7371699999999999E-2</v>
      </c>
      <c r="AN57" s="32"/>
      <c r="AO57" s="31">
        <v>0.132052</v>
      </c>
      <c r="AP57" s="32"/>
      <c r="AQ57" s="31">
        <v>8.7233000000000005E-2</v>
      </c>
      <c r="AR57" s="32"/>
      <c r="AS57" s="31">
        <v>1.1350499999999999E-2</v>
      </c>
      <c r="AT57" s="32">
        <v>8.9131799999999997E-3</v>
      </c>
      <c r="AU57" s="31">
        <v>2.0670699999999998E-3</v>
      </c>
      <c r="AV57" s="32"/>
    </row>
    <row r="58" spans="1:48" x14ac:dyDescent="0.25">
      <c r="A58">
        <v>72.080799999999996</v>
      </c>
      <c r="B58" t="s">
        <v>215</v>
      </c>
      <c r="C58" s="13" t="s">
        <v>216</v>
      </c>
      <c r="D58" s="13" t="s">
        <v>122</v>
      </c>
      <c r="E58" s="13">
        <v>3426</v>
      </c>
      <c r="F58" s="13">
        <v>73.138999999999996</v>
      </c>
      <c r="G58" s="29">
        <v>12413.0647998</v>
      </c>
      <c r="H58" s="30">
        <v>8.5637565669853473</v>
      </c>
      <c r="I58" s="31">
        <v>9.8230547175028808E-4</v>
      </c>
      <c r="J58" s="32">
        <v>7.48046250359137E-4</v>
      </c>
      <c r="K58" s="31">
        <v>9.6693073673273001E-4</v>
      </c>
      <c r="L58" s="32">
        <v>2.7513036807530098E-4</v>
      </c>
      <c r="M58" s="31">
        <v>6.4396158033619498E-4</v>
      </c>
      <c r="N58" s="32">
        <v>3.9721142645983101E-4</v>
      </c>
      <c r="O58" s="31">
        <v>3.9069518430465897E-3</v>
      </c>
      <c r="P58" s="32">
        <v>5.50795910228985E-3</v>
      </c>
      <c r="Q58" s="31">
        <v>3.2071088891015998E-3</v>
      </c>
      <c r="R58" s="32">
        <v>2.9521395191175201E-3</v>
      </c>
      <c r="S58" s="31">
        <v>6.1154199999999997E-4</v>
      </c>
      <c r="T58" s="32">
        <v>8.2286999999999997E-6</v>
      </c>
      <c r="U58" s="31">
        <v>1.78805E-3</v>
      </c>
      <c r="V58" s="32"/>
      <c r="W58" s="31">
        <v>7.7529300000000003E-4</v>
      </c>
      <c r="X58" s="32">
        <v>1.228E-4</v>
      </c>
      <c r="Y58" s="31">
        <v>2.0286900000000001E-3</v>
      </c>
      <c r="Z58" s="32">
        <v>1.0660400000000001E-3</v>
      </c>
      <c r="AA58" s="31">
        <v>2.2972300000000001E-4</v>
      </c>
      <c r="AB58" s="32">
        <v>3.2212699999999997E-5</v>
      </c>
      <c r="AC58" s="31">
        <v>2.4624899999999998E-4</v>
      </c>
      <c r="AD58" s="32">
        <v>4.5729500000000003E-5</v>
      </c>
      <c r="AE58" s="31">
        <v>3.35409E-4</v>
      </c>
      <c r="AF58" s="32">
        <v>6.3718299999999996E-5</v>
      </c>
      <c r="AG58" s="31">
        <v>1.42762E-4</v>
      </c>
      <c r="AH58" s="32">
        <v>3.3082800000000001E-5</v>
      </c>
      <c r="AI58" s="31">
        <v>8.8116500000000005E-4</v>
      </c>
      <c r="AJ58" s="32">
        <v>6.1054100000000004E-4</v>
      </c>
      <c r="AK58" s="31">
        <v>6.1342000000000002E-3</v>
      </c>
      <c r="AL58" s="32"/>
      <c r="AM58" s="31">
        <v>1.9928300000000001E-3</v>
      </c>
      <c r="AN58" s="32"/>
      <c r="AO58" s="31">
        <v>1.61846E-3</v>
      </c>
      <c r="AP58" s="32"/>
      <c r="AQ58" s="31">
        <v>1.7954999999999999E-2</v>
      </c>
      <c r="AR58" s="32"/>
      <c r="AS58" s="31">
        <v>7.8311800000000005E-5</v>
      </c>
      <c r="AT58" s="32">
        <v>4.3098700000000001E-5</v>
      </c>
      <c r="AU58" s="31">
        <v>5.6071900000000001E-5</v>
      </c>
      <c r="AV58" s="32"/>
    </row>
    <row r="59" spans="1:48" x14ac:dyDescent="0.25">
      <c r="A59">
        <v>73.028400000000005</v>
      </c>
      <c r="B59" t="s">
        <v>217</v>
      </c>
      <c r="C59" s="34" t="s">
        <v>218</v>
      </c>
      <c r="D59" s="13" t="s">
        <v>122</v>
      </c>
      <c r="E59" s="13">
        <v>1903</v>
      </c>
      <c r="F59" s="13">
        <v>72.063000000000002</v>
      </c>
      <c r="G59" s="29">
        <v>523.75414378000005</v>
      </c>
      <c r="H59" s="30">
        <v>7.1825683362739596</v>
      </c>
      <c r="I59" s="31">
        <v>0.31402456103091198</v>
      </c>
      <c r="J59" s="32">
        <v>0.106682672653882</v>
      </c>
      <c r="K59" s="31">
        <v>0.297505126254834</v>
      </c>
      <c r="L59" s="32">
        <v>9.8731786730171398E-2</v>
      </c>
      <c r="M59" s="31">
        <v>0.31307276997241801</v>
      </c>
      <c r="N59" s="32">
        <v>0.14553229969558101</v>
      </c>
      <c r="O59" s="31">
        <v>0.39634129513774002</v>
      </c>
      <c r="P59" s="32">
        <v>0.212559427007501</v>
      </c>
      <c r="Q59" s="31">
        <v>0.28491622179886</v>
      </c>
      <c r="R59" s="32">
        <v>0.12293289301539299</v>
      </c>
      <c r="S59" s="31">
        <v>0.20678099999999999</v>
      </c>
      <c r="T59" s="32">
        <v>1.4456500000000001E-2</v>
      </c>
      <c r="U59" s="31">
        <v>0.66044899999999995</v>
      </c>
      <c r="V59" s="32"/>
      <c r="W59" s="31">
        <v>0.254521</v>
      </c>
      <c r="X59" s="32">
        <v>6.3508800000000004E-2</v>
      </c>
      <c r="Y59" s="31">
        <v>0.20929300000000001</v>
      </c>
      <c r="Z59" s="32">
        <v>8.2434900000000005E-2</v>
      </c>
      <c r="AA59" s="31">
        <v>6.2954899999999994E-2</v>
      </c>
      <c r="AB59" s="32">
        <v>1.94042E-2</v>
      </c>
      <c r="AC59" s="31">
        <v>7.6651899999999995E-2</v>
      </c>
      <c r="AD59" s="32">
        <v>1.7376099999999998E-2</v>
      </c>
      <c r="AE59" s="31">
        <v>5.7077999999999997E-2</v>
      </c>
      <c r="AF59" s="32">
        <v>9.4390900000000007E-3</v>
      </c>
      <c r="AG59" s="31">
        <v>4.70683E-2</v>
      </c>
      <c r="AH59" s="32">
        <v>1.47549E-2</v>
      </c>
      <c r="AI59" s="31">
        <v>0.13015499999999999</v>
      </c>
      <c r="AJ59" s="32">
        <v>6.9550699999999993E-2</v>
      </c>
      <c r="AK59" s="31">
        <v>0.86691700000000005</v>
      </c>
      <c r="AL59" s="32"/>
      <c r="AM59" s="31">
        <v>0.67449999999999999</v>
      </c>
      <c r="AN59" s="32"/>
      <c r="AO59" s="31">
        <v>0.140265</v>
      </c>
      <c r="AP59" s="32"/>
      <c r="AQ59" s="31">
        <v>0.60489099999999996</v>
      </c>
      <c r="AR59" s="32"/>
      <c r="AS59" s="31">
        <v>0.241899</v>
      </c>
      <c r="AT59" s="32">
        <v>0.19304199999999999</v>
      </c>
      <c r="AU59" s="31">
        <v>5.2076999999999998E-2</v>
      </c>
      <c r="AV59" s="32"/>
    </row>
    <row r="60" spans="1:48" x14ac:dyDescent="0.25">
      <c r="A60">
        <v>73.064800000000005</v>
      </c>
      <c r="B60" t="s">
        <v>219</v>
      </c>
      <c r="C60" s="13" t="s">
        <v>220</v>
      </c>
      <c r="D60" s="13" t="s">
        <v>122</v>
      </c>
      <c r="E60" s="13">
        <v>536</v>
      </c>
      <c r="F60" s="13">
        <v>72.106999999999999</v>
      </c>
      <c r="G60" s="29">
        <v>12082.239589000001</v>
      </c>
      <c r="H60" s="30">
        <v>8.5458533969954225</v>
      </c>
      <c r="I60" s="31">
        <v>8.5027751640934804E-2</v>
      </c>
      <c r="J60" s="32">
        <v>3.7142328911307698E-2</v>
      </c>
      <c r="K60" s="31">
        <v>8.74693789412401E-2</v>
      </c>
      <c r="L60" s="32">
        <v>2.7590932952658999E-2</v>
      </c>
      <c r="M60" s="31">
        <v>8.4577458382297702E-2</v>
      </c>
      <c r="N60" s="32">
        <v>4.9171584435440299E-2</v>
      </c>
      <c r="O60" s="31">
        <v>0.252932016534477</v>
      </c>
      <c r="P60" s="32">
        <v>0.28936344819776899</v>
      </c>
      <c r="Q60" s="31">
        <v>0.156364128334847</v>
      </c>
      <c r="R60" s="32">
        <v>0.12897798168464</v>
      </c>
      <c r="S60" s="31">
        <v>0.101496</v>
      </c>
      <c r="T60" s="32">
        <v>5.98483E-3</v>
      </c>
      <c r="U60" s="31">
        <v>0.32059599999999999</v>
      </c>
      <c r="V60" s="32"/>
      <c r="W60" s="31">
        <v>6.16465E-2</v>
      </c>
      <c r="X60" s="32">
        <v>1.1023099999999999E-2</v>
      </c>
      <c r="Y60" s="31">
        <v>7.3832400000000006E-2</v>
      </c>
      <c r="Z60" s="32">
        <v>2.09436E-2</v>
      </c>
      <c r="AA60" s="31">
        <v>3.0742499999999999E-2</v>
      </c>
      <c r="AB60" s="32">
        <v>4.2075599999999999E-3</v>
      </c>
      <c r="AC60" s="31">
        <v>3.1107699999999999E-2</v>
      </c>
      <c r="AD60" s="32">
        <v>6.2746999999999998E-4</v>
      </c>
      <c r="AE60" s="31">
        <v>2.0856699999999999E-2</v>
      </c>
      <c r="AF60" s="32">
        <v>3.6941399999999998E-3</v>
      </c>
      <c r="AG60" s="31">
        <v>1.4029700000000001E-2</v>
      </c>
      <c r="AH60" s="32">
        <v>3.2164300000000002E-3</v>
      </c>
      <c r="AI60" s="31">
        <v>6.2793500000000002E-2</v>
      </c>
      <c r="AJ60" s="32">
        <v>3.1506800000000001E-2</v>
      </c>
      <c r="AK60" s="31">
        <v>0.252388</v>
      </c>
      <c r="AL60" s="32"/>
      <c r="AM60" s="31">
        <v>0.16156899999999999</v>
      </c>
      <c r="AN60" s="32"/>
      <c r="AO60" s="31">
        <v>0.35910500000000001</v>
      </c>
      <c r="AP60" s="32"/>
      <c r="AQ60" s="31">
        <v>0.37627300000000002</v>
      </c>
      <c r="AR60" s="32"/>
      <c r="AS60" s="31">
        <v>4.9136899999999997E-2</v>
      </c>
      <c r="AT60" s="32">
        <v>3.7983599999999999E-2</v>
      </c>
      <c r="AU60" s="31">
        <v>1.30633E-2</v>
      </c>
      <c r="AV60" s="32"/>
    </row>
    <row r="61" spans="1:48" x14ac:dyDescent="0.25">
      <c r="A61">
        <v>74.011099999999999</v>
      </c>
      <c r="B61" t="s">
        <v>221</v>
      </c>
      <c r="C61" s="13" t="s">
        <v>120</v>
      </c>
      <c r="D61" s="13" t="s">
        <v>122</v>
      </c>
      <c r="E61" s="13">
        <v>3371</v>
      </c>
      <c r="F61" s="13">
        <v>142.24199999999999</v>
      </c>
      <c r="G61" s="29">
        <v>1585.9718476</v>
      </c>
      <c r="H61" s="30">
        <v>7.9590518503622718</v>
      </c>
      <c r="I61" s="31">
        <v>9.2974399999999995E-5</v>
      </c>
      <c r="J61" s="32">
        <v>8.4967499999999996E-5</v>
      </c>
      <c r="K61" s="31">
        <v>2.35162E-4</v>
      </c>
      <c r="L61" s="32">
        <v>2.11113E-4</v>
      </c>
      <c r="M61" s="31">
        <v>1.4668E-4</v>
      </c>
      <c r="N61" s="32">
        <v>1.2438999999999999E-4</v>
      </c>
      <c r="O61" s="31">
        <v>3.2933400000000001E-3</v>
      </c>
      <c r="P61" s="32">
        <v>6.9374299999999996E-3</v>
      </c>
      <c r="Q61" s="31">
        <v>2.89369E-3</v>
      </c>
      <c r="R61" s="32">
        <v>4.0511499999999999E-3</v>
      </c>
      <c r="S61" s="31">
        <v>1.9487500000000001E-4</v>
      </c>
      <c r="T61" s="32">
        <v>6.0216800000000003E-5</v>
      </c>
      <c r="U61" s="31">
        <v>8.7535399999999995E-4</v>
      </c>
      <c r="V61" s="32"/>
      <c r="W61" s="31">
        <v>7.1654200000000003E-5</v>
      </c>
      <c r="X61" s="32">
        <v>2.25134E-5</v>
      </c>
      <c r="Y61" s="31">
        <v>1.6576500000000001E-4</v>
      </c>
      <c r="Z61" s="32">
        <v>3.3324700000000003E-5</v>
      </c>
      <c r="AA61" s="31">
        <v>5.5894699999999999E-5</v>
      </c>
      <c r="AB61" s="32">
        <v>1.43307E-5</v>
      </c>
      <c r="AC61" s="31">
        <v>5.2771E-5</v>
      </c>
      <c r="AD61" s="32">
        <v>1.8218799999999999E-5</v>
      </c>
      <c r="AE61" s="31">
        <v>6.1144599999999997E-5</v>
      </c>
      <c r="AF61" s="32">
        <v>1.61782E-5</v>
      </c>
      <c r="AG61" s="31">
        <v>4.6335799999999998E-5</v>
      </c>
      <c r="AH61" s="32">
        <v>7.21026E-6</v>
      </c>
      <c r="AI61" s="31">
        <v>6.1611499999999998E-5</v>
      </c>
      <c r="AJ61" s="32">
        <v>3.6813200000000002E-5</v>
      </c>
      <c r="AK61" s="31">
        <v>1.4538600000000001E-4</v>
      </c>
      <c r="AL61" s="32"/>
      <c r="AM61" s="31">
        <v>1.86959E-4</v>
      </c>
      <c r="AN61" s="32"/>
      <c r="AO61" s="31">
        <v>3.1998E-3</v>
      </c>
      <c r="AP61" s="32"/>
      <c r="AQ61" s="31">
        <v>1.38434E-2</v>
      </c>
      <c r="AR61" s="32"/>
      <c r="AS61" s="31">
        <v>1.9291800000000001E-5</v>
      </c>
      <c r="AT61" s="32">
        <v>1.7640799999999999E-5</v>
      </c>
      <c r="AU61" s="31">
        <v>0</v>
      </c>
      <c r="AV61" s="32"/>
    </row>
    <row r="62" spans="1:48" x14ac:dyDescent="0.25">
      <c r="A62">
        <v>74.023700000000005</v>
      </c>
      <c r="B62" t="s">
        <v>222</v>
      </c>
      <c r="C62" s="13" t="s">
        <v>223</v>
      </c>
      <c r="D62" s="13" t="s">
        <v>122</v>
      </c>
      <c r="E62" s="13">
        <v>3427</v>
      </c>
      <c r="F62" s="13">
        <v>73.051000000000002</v>
      </c>
      <c r="G62" s="29">
        <v>1972.5923154</v>
      </c>
      <c r="H62" s="30">
        <v>7.7643920286496453</v>
      </c>
      <c r="I62" s="31">
        <v>1.49099695095393E-3</v>
      </c>
      <c r="J62" s="32">
        <v>6.31482163292984E-4</v>
      </c>
      <c r="K62" s="31">
        <v>1.7439134472567099E-3</v>
      </c>
      <c r="L62" s="32">
        <v>7.8057470840783903E-4</v>
      </c>
      <c r="M62" s="31">
        <v>1.6269590125284701E-3</v>
      </c>
      <c r="N62" s="32">
        <v>9.2589244569820197E-4</v>
      </c>
      <c r="O62" s="31">
        <v>1.4749125374177801E-3</v>
      </c>
      <c r="P62" s="32">
        <v>1.20672759856523E-3</v>
      </c>
      <c r="Q62" s="31">
        <v>7.5683919393953699E-4</v>
      </c>
      <c r="R62" s="32">
        <v>5.3053738620834599E-4</v>
      </c>
      <c r="S62" s="31">
        <v>5.6450700000000001E-4</v>
      </c>
      <c r="T62" s="32">
        <v>4.9172399999999997E-5</v>
      </c>
      <c r="U62" s="31">
        <v>1.39864E-3</v>
      </c>
      <c r="V62" s="32"/>
      <c r="W62" s="31">
        <v>2.0134599999999999E-3</v>
      </c>
      <c r="X62" s="32">
        <v>2.8819799999999998E-4</v>
      </c>
      <c r="Y62" s="31">
        <v>1.5817400000000001E-3</v>
      </c>
      <c r="Z62" s="32">
        <v>7.7374799999999999E-4</v>
      </c>
      <c r="AA62" s="31">
        <v>6.3350500000000003E-4</v>
      </c>
      <c r="AB62" s="32">
        <v>1.5232099999999999E-4</v>
      </c>
      <c r="AC62" s="31">
        <v>8.30385E-4</v>
      </c>
      <c r="AD62" s="32">
        <v>3.8247900000000002E-4</v>
      </c>
      <c r="AE62" s="31">
        <v>7.0011499999999996E-4</v>
      </c>
      <c r="AF62" s="32">
        <v>1.4173199999999999E-4</v>
      </c>
      <c r="AG62" s="31">
        <v>5.07257E-4</v>
      </c>
      <c r="AH62" s="32">
        <v>1.85463E-4</v>
      </c>
      <c r="AI62" s="31">
        <v>1.24665E-3</v>
      </c>
      <c r="AJ62" s="32">
        <v>5.2061299999999996E-4</v>
      </c>
      <c r="AK62" s="31">
        <v>3.1639599999999999E-3</v>
      </c>
      <c r="AL62" s="32"/>
      <c r="AM62" s="31">
        <v>1.71551E-3</v>
      </c>
      <c r="AN62" s="32"/>
      <c r="AO62" s="31">
        <v>9.1824700000000002E-5</v>
      </c>
      <c r="AP62" s="32"/>
      <c r="AQ62" s="31">
        <v>1.7500199999999999E-5</v>
      </c>
      <c r="AR62" s="32"/>
      <c r="AS62" s="31">
        <v>6.6234900000000001E-4</v>
      </c>
      <c r="AT62" s="32">
        <v>5.0817699999999996E-4</v>
      </c>
      <c r="AU62" s="31">
        <v>2.7501000000000001E-4</v>
      </c>
      <c r="AV62" s="32"/>
    </row>
    <row r="63" spans="1:48" x14ac:dyDescent="0.25">
      <c r="A63">
        <v>74.034899999999894</v>
      </c>
      <c r="B63" t="s">
        <v>224</v>
      </c>
      <c r="C63" s="13" t="s">
        <v>120</v>
      </c>
      <c r="D63" s="13" t="s">
        <v>122</v>
      </c>
      <c r="E63" s="13">
        <v>3371</v>
      </c>
      <c r="F63" s="13">
        <v>142.24199999999999</v>
      </c>
      <c r="G63" s="29">
        <v>1585.9718476</v>
      </c>
      <c r="H63" s="30">
        <v>7.9590518503622718</v>
      </c>
      <c r="I63" s="31">
        <v>9.66182E-4</v>
      </c>
      <c r="J63" s="32">
        <v>4.5643499999999999E-4</v>
      </c>
      <c r="K63" s="31">
        <v>1.2054100000000001E-3</v>
      </c>
      <c r="L63" s="32">
        <v>9.2232499999999999E-4</v>
      </c>
      <c r="M63" s="31">
        <v>8.6157699999999998E-4</v>
      </c>
      <c r="N63" s="32">
        <v>7.0437500000000003E-4</v>
      </c>
      <c r="O63" s="31">
        <v>3.46533E-3</v>
      </c>
      <c r="P63" s="32">
        <v>4.9226599999999997E-3</v>
      </c>
      <c r="Q63" s="31">
        <v>2.3104599999999999E-3</v>
      </c>
      <c r="R63" s="32">
        <v>2.1131000000000001E-3</v>
      </c>
      <c r="S63" s="31">
        <v>1.3245500000000001E-3</v>
      </c>
      <c r="T63" s="32">
        <v>4.3013600000000002E-4</v>
      </c>
      <c r="U63" s="31">
        <v>6.1754899999999996E-3</v>
      </c>
      <c r="V63" s="32"/>
      <c r="W63" s="31">
        <v>2.5222899999999997E-4</v>
      </c>
      <c r="X63" s="32">
        <v>2.52761E-5</v>
      </c>
      <c r="Y63" s="31">
        <v>7.5829499999999998E-4</v>
      </c>
      <c r="Z63" s="32">
        <v>2.8306E-5</v>
      </c>
      <c r="AA63" s="31">
        <v>4.7243300000000002E-4</v>
      </c>
      <c r="AB63" s="32">
        <v>5.4063600000000002E-5</v>
      </c>
      <c r="AC63" s="31">
        <v>4.1361499999999999E-4</v>
      </c>
      <c r="AD63" s="32">
        <v>1.0175699999999999E-4</v>
      </c>
      <c r="AE63" s="31">
        <v>2.86154E-4</v>
      </c>
      <c r="AF63" s="32">
        <v>9.5191299999999998E-5</v>
      </c>
      <c r="AG63" s="31">
        <v>2.6857900000000002E-4</v>
      </c>
      <c r="AH63" s="32">
        <v>1.20596E-4</v>
      </c>
      <c r="AI63" s="31">
        <v>6.8948000000000002E-4</v>
      </c>
      <c r="AJ63" s="32">
        <v>3.3920700000000001E-4</v>
      </c>
      <c r="AK63" s="31">
        <v>5.0766400000000003E-3</v>
      </c>
      <c r="AL63" s="32"/>
      <c r="AM63" s="31">
        <v>3.0040000000000002E-3</v>
      </c>
      <c r="AN63" s="32"/>
      <c r="AO63" s="31">
        <v>2.6693699999999999E-3</v>
      </c>
      <c r="AP63" s="32"/>
      <c r="AQ63" s="31">
        <v>6.0717799999999997E-3</v>
      </c>
      <c r="AR63" s="32"/>
      <c r="AS63" s="31">
        <v>7.2240800000000001E-4</v>
      </c>
      <c r="AT63" s="32">
        <v>7.8356300000000003E-4</v>
      </c>
      <c r="AU63" s="31">
        <v>3.49036E-4</v>
      </c>
      <c r="AV63" s="32"/>
    </row>
    <row r="64" spans="1:48" x14ac:dyDescent="0.25">
      <c r="A64">
        <v>74.06</v>
      </c>
      <c r="B64" t="s">
        <v>225</v>
      </c>
      <c r="C64" s="13" t="s">
        <v>120</v>
      </c>
      <c r="D64" s="13" t="s">
        <v>122</v>
      </c>
      <c r="E64" s="13">
        <v>3371</v>
      </c>
      <c r="F64" s="13">
        <v>142.24199999999999</v>
      </c>
      <c r="G64" s="29">
        <v>1585.9718476</v>
      </c>
      <c r="H64" s="30">
        <v>7.9590518503622718</v>
      </c>
      <c r="I64" s="31">
        <v>4.2393099999999996E-3</v>
      </c>
      <c r="J64" s="32">
        <v>3.06595E-3</v>
      </c>
      <c r="K64" s="31">
        <v>4.93765E-3</v>
      </c>
      <c r="L64" s="32">
        <v>2.13737E-3</v>
      </c>
      <c r="M64" s="31">
        <v>4.0637299999999998E-3</v>
      </c>
      <c r="N64" s="32">
        <v>2.35097E-3</v>
      </c>
      <c r="O64" s="31">
        <v>2.7470700000000001E-2</v>
      </c>
      <c r="P64" s="32">
        <v>4.6336299999999997E-2</v>
      </c>
      <c r="Q64" s="31">
        <v>2.0332800000000002E-2</v>
      </c>
      <c r="R64" s="32">
        <v>2.4209000000000001E-2</v>
      </c>
      <c r="S64" s="31">
        <v>4.2858100000000001E-3</v>
      </c>
      <c r="T64" s="32">
        <v>1.83005E-4</v>
      </c>
      <c r="U64" s="31">
        <v>1.63296E-2</v>
      </c>
      <c r="V64" s="32"/>
      <c r="W64" s="31">
        <v>3.1484799999999999E-3</v>
      </c>
      <c r="X64" s="32">
        <v>1.2038E-4</v>
      </c>
      <c r="Y64" s="31">
        <v>4.8967999999999998E-3</v>
      </c>
      <c r="Z64" s="32">
        <v>2.1466200000000001E-3</v>
      </c>
      <c r="AA64" s="31">
        <v>1.0785300000000001E-3</v>
      </c>
      <c r="AB64" s="32">
        <v>2.7715500000000001E-4</v>
      </c>
      <c r="AC64" s="31">
        <v>1.3236999999999999E-3</v>
      </c>
      <c r="AD64" s="32">
        <v>8.5066800000000004E-5</v>
      </c>
      <c r="AE64" s="31">
        <v>1.01812E-3</v>
      </c>
      <c r="AF64" s="32">
        <v>2.3295400000000001E-4</v>
      </c>
      <c r="AG64" s="31">
        <v>5.7479199999999997E-4</v>
      </c>
      <c r="AH64" s="32">
        <v>1.2309800000000001E-4</v>
      </c>
      <c r="AI64" s="31">
        <v>3.6286000000000001E-3</v>
      </c>
      <c r="AJ64" s="32">
        <v>2.3075600000000002E-3</v>
      </c>
      <c r="AK64" s="31">
        <v>1.6604899999999999E-2</v>
      </c>
      <c r="AL64" s="32"/>
      <c r="AM64" s="31">
        <v>1.2704200000000001E-2</v>
      </c>
      <c r="AN64" s="32"/>
      <c r="AO64" s="31">
        <v>1.42255E-2</v>
      </c>
      <c r="AP64" s="32"/>
      <c r="AQ64" s="31">
        <v>8.1962699999999999E-2</v>
      </c>
      <c r="AR64" s="32"/>
      <c r="AS64" s="31">
        <v>8.8725100000000003E-4</v>
      </c>
      <c r="AT64" s="32">
        <v>6.9947399999999995E-4</v>
      </c>
      <c r="AU64" s="31">
        <v>5.8428899999999999E-4</v>
      </c>
      <c r="AV64" s="32"/>
    </row>
    <row r="65" spans="1:48" x14ac:dyDescent="0.25">
      <c r="A65">
        <v>75.0441</v>
      </c>
      <c r="B65" t="s">
        <v>226</v>
      </c>
      <c r="C65" s="13" t="s">
        <v>227</v>
      </c>
      <c r="D65" s="13" t="s">
        <v>122</v>
      </c>
      <c r="E65" s="13">
        <v>2160</v>
      </c>
      <c r="F65" s="13">
        <v>74.078999999999994</v>
      </c>
      <c r="G65" s="29">
        <v>28803.818134000001</v>
      </c>
      <c r="H65" s="30">
        <v>8.9348736976062426</v>
      </c>
      <c r="I65" s="31">
        <v>0.577925757251183</v>
      </c>
      <c r="J65" s="32">
        <v>0.23726808486763101</v>
      </c>
      <c r="K65" s="31">
        <v>0.48568834083825202</v>
      </c>
      <c r="L65" s="32">
        <v>0.18906166566528099</v>
      </c>
      <c r="M65" s="31">
        <v>0.481299139844521</v>
      </c>
      <c r="N65" s="32">
        <v>0.20504768103746901</v>
      </c>
      <c r="O65" s="31">
        <v>0.96727422266785401</v>
      </c>
      <c r="P65" s="32">
        <v>0.64604181142870298</v>
      </c>
      <c r="Q65" s="31">
        <v>0.51581105642060199</v>
      </c>
      <c r="R65" s="32">
        <v>0.227939758379408</v>
      </c>
      <c r="S65" s="31">
        <v>0.40237099999999998</v>
      </c>
      <c r="T65" s="32">
        <v>5.9809599999999996E-3</v>
      </c>
      <c r="U65" s="31">
        <v>1.0346</v>
      </c>
      <c r="V65" s="32"/>
      <c r="W65" s="31">
        <v>0.46370600000000001</v>
      </c>
      <c r="X65" s="32">
        <v>0.13304299999999999</v>
      </c>
      <c r="Y65" s="31">
        <v>0.50868400000000003</v>
      </c>
      <c r="Z65" s="32">
        <v>0.13312599999999999</v>
      </c>
      <c r="AA65" s="31">
        <v>0.178145</v>
      </c>
      <c r="AB65" s="32">
        <v>3.8272300000000002E-2</v>
      </c>
      <c r="AC65" s="31">
        <v>0.17721200000000001</v>
      </c>
      <c r="AD65" s="32">
        <v>3.96472E-2</v>
      </c>
      <c r="AE65" s="31">
        <v>0.13378300000000001</v>
      </c>
      <c r="AF65" s="32">
        <v>1.85354E-2</v>
      </c>
      <c r="AG65" s="31">
        <v>9.8727599999999999E-2</v>
      </c>
      <c r="AH65" s="32">
        <v>1.9355600000000001E-2</v>
      </c>
      <c r="AI65" s="31">
        <v>0.31350299999999998</v>
      </c>
      <c r="AJ65" s="32">
        <v>0.14829800000000001</v>
      </c>
      <c r="AK65" s="31">
        <v>2.3301799999999999</v>
      </c>
      <c r="AL65" s="32"/>
      <c r="AM65" s="31">
        <v>1.6297999999999999</v>
      </c>
      <c r="AN65" s="32"/>
      <c r="AO65" s="31">
        <v>0.285076</v>
      </c>
      <c r="AP65" s="32"/>
      <c r="AQ65" s="31">
        <v>1.2488999999999999</v>
      </c>
      <c r="AR65" s="32"/>
      <c r="AS65" s="31">
        <v>0.56791100000000005</v>
      </c>
      <c r="AT65" s="32">
        <v>0.43961099999999997</v>
      </c>
      <c r="AU65" s="31">
        <v>0.12556899999999999</v>
      </c>
      <c r="AV65" s="32"/>
    </row>
    <row r="66" spans="1:48" x14ac:dyDescent="0.25">
      <c r="A66">
        <v>76.039299999999997</v>
      </c>
      <c r="B66" t="s">
        <v>228</v>
      </c>
      <c r="C66" s="34" t="s">
        <v>229</v>
      </c>
      <c r="D66" s="13" t="s">
        <v>122</v>
      </c>
      <c r="E66" s="13">
        <v>3175</v>
      </c>
      <c r="F66" s="13">
        <v>75.066999999999993</v>
      </c>
      <c r="G66" s="29">
        <v>2769.9645329999998</v>
      </c>
      <c r="H66" s="30">
        <v>7.9236517946102598</v>
      </c>
      <c r="I66" s="31">
        <v>6.9056108788005601E-4</v>
      </c>
      <c r="J66" s="32">
        <v>2.8704531823581898E-4</v>
      </c>
      <c r="K66" s="31">
        <v>8.3476254456346904E-4</v>
      </c>
      <c r="L66" s="32">
        <v>1.92696886955574E-4</v>
      </c>
      <c r="M66" s="31">
        <v>7.7358677476284995E-4</v>
      </c>
      <c r="N66" s="32">
        <v>3.32342528252174E-4</v>
      </c>
      <c r="O66" s="31">
        <v>1.1023697806089199E-3</v>
      </c>
      <c r="P66" s="32">
        <v>7.2925361937536601E-4</v>
      </c>
      <c r="Q66" s="31">
        <v>1.2426538655705699E-3</v>
      </c>
      <c r="R66" s="32">
        <v>8.1334787617708701E-4</v>
      </c>
      <c r="S66" s="31">
        <v>3.7051800000000002E-4</v>
      </c>
      <c r="T66" s="32">
        <v>1.0592E-4</v>
      </c>
      <c r="U66" s="31">
        <v>1.6599900000000001E-3</v>
      </c>
      <c r="V66" s="32"/>
      <c r="W66" s="31">
        <v>4.0343099999999999E-4</v>
      </c>
      <c r="X66" s="32">
        <v>8.1608900000000004E-5</v>
      </c>
      <c r="Y66" s="31">
        <v>4.6740799999999999E-4</v>
      </c>
      <c r="Z66" s="32">
        <v>3.3092500000000002E-5</v>
      </c>
      <c r="AA66" s="31">
        <v>1.97414E-4</v>
      </c>
      <c r="AB66" s="32">
        <v>7.9838600000000005E-5</v>
      </c>
      <c r="AC66" s="31">
        <v>2.28834E-4</v>
      </c>
      <c r="AD66" s="32">
        <v>6.7681200000000005E-5</v>
      </c>
      <c r="AE66" s="31">
        <v>2.0142700000000001E-4</v>
      </c>
      <c r="AF66" s="32">
        <v>6.9944100000000002E-6</v>
      </c>
      <c r="AG66" s="31">
        <v>1.71046E-4</v>
      </c>
      <c r="AH66" s="32">
        <v>6.8326300000000003E-5</v>
      </c>
      <c r="AI66" s="31">
        <v>4.1281599999999999E-4</v>
      </c>
      <c r="AJ66" s="32">
        <v>3.3649E-4</v>
      </c>
      <c r="AK66" s="31">
        <v>1.70659E-3</v>
      </c>
      <c r="AL66" s="32"/>
      <c r="AM66" s="31">
        <v>7.8606399999999995E-4</v>
      </c>
      <c r="AN66" s="32"/>
      <c r="AO66" s="31">
        <v>1.0632599999999999E-3</v>
      </c>
      <c r="AP66" s="32"/>
      <c r="AQ66" s="31">
        <v>2.8115599999999998E-3</v>
      </c>
      <c r="AR66" s="32"/>
      <c r="AS66" s="31">
        <v>9.7380599999999994E-5</v>
      </c>
      <c r="AT66" s="32">
        <v>5.2014900000000002E-5</v>
      </c>
      <c r="AU66" s="31">
        <v>2.17975E-4</v>
      </c>
      <c r="AV66" s="32"/>
    </row>
    <row r="67" spans="1:48" x14ac:dyDescent="0.25">
      <c r="A67">
        <v>77.002200000000002</v>
      </c>
      <c r="B67" t="s">
        <v>230</v>
      </c>
      <c r="C67" s="13" t="s">
        <v>120</v>
      </c>
      <c r="D67" s="13" t="s">
        <v>122</v>
      </c>
      <c r="E67" s="13">
        <v>3371</v>
      </c>
      <c r="F67" s="13">
        <v>142.24199999999999</v>
      </c>
      <c r="G67" s="29">
        <v>1585.9718476</v>
      </c>
      <c r="H67" s="30">
        <v>7.9590518503622718</v>
      </c>
      <c r="I67" s="31">
        <v>1.40054E-4</v>
      </c>
      <c r="J67" s="32">
        <v>6.8732600000000007E-5</v>
      </c>
      <c r="K67" s="31">
        <v>1.75384E-4</v>
      </c>
      <c r="L67" s="32">
        <v>5.4083199999999997E-5</v>
      </c>
      <c r="M67" s="31">
        <v>1.7143900000000001E-4</v>
      </c>
      <c r="N67" s="32">
        <v>8.4254399999999998E-5</v>
      </c>
      <c r="O67" s="31">
        <v>3.2016199999999997E-4</v>
      </c>
      <c r="P67" s="32">
        <v>2.55243E-4</v>
      </c>
      <c r="Q67" s="31">
        <v>2.5850100000000001E-4</v>
      </c>
      <c r="R67" s="32">
        <v>2.27956E-4</v>
      </c>
      <c r="S67" s="31">
        <v>9.1303699999999998E-5</v>
      </c>
      <c r="T67" s="32">
        <v>1.3451E-5</v>
      </c>
      <c r="U67" s="31">
        <v>3.6793699999999998E-4</v>
      </c>
      <c r="V67" s="32"/>
      <c r="W67" s="31">
        <v>1.38135E-4</v>
      </c>
      <c r="X67" s="32">
        <v>2.0070800000000001E-5</v>
      </c>
      <c r="Y67" s="31">
        <v>9.7720599999999994E-5</v>
      </c>
      <c r="Z67" s="32">
        <v>6.8094200000000003E-5</v>
      </c>
      <c r="AA67" s="31">
        <v>2.7474399999999999E-5</v>
      </c>
      <c r="AB67" s="32">
        <v>1.7864300000000001E-5</v>
      </c>
      <c r="AC67" s="31">
        <v>3.2858999999999998E-5</v>
      </c>
      <c r="AD67" s="32">
        <v>1.27051E-5</v>
      </c>
      <c r="AE67" s="31">
        <v>2.0518700000000001E-5</v>
      </c>
      <c r="AF67" s="32">
        <v>8.7770200000000005E-6</v>
      </c>
      <c r="AG67" s="31">
        <v>2.5361E-5</v>
      </c>
      <c r="AH67" s="32">
        <v>1.9890300000000002E-5</v>
      </c>
      <c r="AI67" s="31">
        <v>7.2723899999999997E-5</v>
      </c>
      <c r="AJ67" s="32">
        <v>5.0440099999999998E-5</v>
      </c>
      <c r="AK67" s="31">
        <v>5.2087300000000004E-4</v>
      </c>
      <c r="AL67" s="32"/>
      <c r="AM67" s="31">
        <v>2.21468E-4</v>
      </c>
      <c r="AN67" s="32"/>
      <c r="AO67" s="31">
        <v>3.3882200000000002E-4</v>
      </c>
      <c r="AP67" s="32"/>
      <c r="AQ67" s="31">
        <v>1.00471E-3</v>
      </c>
      <c r="AR67" s="32"/>
      <c r="AS67" s="31">
        <v>3.0592400000000002E-5</v>
      </c>
      <c r="AT67" s="32">
        <v>2.2871499999999999E-5</v>
      </c>
      <c r="AU67" s="31">
        <v>2.7146499999999998E-5</v>
      </c>
      <c r="AV67" s="32"/>
    </row>
    <row r="68" spans="1:48" x14ac:dyDescent="0.25">
      <c r="A68">
        <v>77.023300000000006</v>
      </c>
      <c r="B68" t="s">
        <v>231</v>
      </c>
      <c r="C68" s="13" t="s">
        <v>120</v>
      </c>
      <c r="D68" s="13" t="s">
        <v>122</v>
      </c>
      <c r="E68" s="13">
        <v>3371</v>
      </c>
      <c r="F68" s="13">
        <v>142.24199999999999</v>
      </c>
      <c r="G68" s="29">
        <v>1585.9718476</v>
      </c>
      <c r="H68" s="30">
        <v>7.9590518503622718</v>
      </c>
      <c r="I68" s="31">
        <v>8.9856500000000004E-4</v>
      </c>
      <c r="J68" s="32">
        <v>6.5053500000000005E-4</v>
      </c>
      <c r="K68" s="31">
        <v>8.35157E-4</v>
      </c>
      <c r="L68" s="32">
        <v>3.6522900000000001E-4</v>
      </c>
      <c r="M68" s="31">
        <v>1.13094E-3</v>
      </c>
      <c r="N68" s="32">
        <v>1.1445800000000001E-3</v>
      </c>
      <c r="O68" s="31">
        <v>7.3518499999999996E-4</v>
      </c>
      <c r="P68" s="32">
        <v>7.3539099999999995E-4</v>
      </c>
      <c r="Q68" s="31">
        <v>5.4336200000000003E-4</v>
      </c>
      <c r="R68" s="32">
        <v>5.5824499999999997E-4</v>
      </c>
      <c r="S68" s="31">
        <v>2.1951499999999999E-4</v>
      </c>
      <c r="T68" s="32">
        <v>1.13175E-5</v>
      </c>
      <c r="U68" s="31">
        <v>3.1485300000000001E-3</v>
      </c>
      <c r="V68" s="32"/>
      <c r="W68" s="31">
        <v>6.6492099999999996E-4</v>
      </c>
      <c r="X68" s="32">
        <v>8.3643300000000006E-5</v>
      </c>
      <c r="Y68" s="31">
        <v>3.0302299999999998E-4</v>
      </c>
      <c r="Z68" s="32">
        <v>3.8501600000000001E-4</v>
      </c>
      <c r="AA68" s="31">
        <v>4.8353499999999997E-5</v>
      </c>
      <c r="AB68" s="32">
        <v>4.9978899999999997E-5</v>
      </c>
      <c r="AC68" s="31">
        <v>3.71338E-5</v>
      </c>
      <c r="AD68" s="32">
        <v>3.3945100000000001E-5</v>
      </c>
      <c r="AE68" s="31">
        <v>5.3945700000000001E-5</v>
      </c>
      <c r="AF68" s="32">
        <v>7.7094499999999999E-5</v>
      </c>
      <c r="AG68" s="31">
        <v>9.8867099999999994E-5</v>
      </c>
      <c r="AH68" s="32">
        <v>1.17828E-4</v>
      </c>
      <c r="AI68" s="31">
        <v>4.0708999999999998E-4</v>
      </c>
      <c r="AJ68" s="32">
        <v>2.9941100000000002E-4</v>
      </c>
      <c r="AK68" s="31">
        <v>2.27027E-3</v>
      </c>
      <c r="AL68" s="32"/>
      <c r="AM68" s="31">
        <v>9.9909099999999991E-4</v>
      </c>
      <c r="AN68" s="32"/>
      <c r="AO68" s="31">
        <v>2.8455499999999999E-5</v>
      </c>
      <c r="AP68" s="32"/>
      <c r="AQ68" s="31">
        <v>2.0641600000000001E-4</v>
      </c>
      <c r="AR68" s="32"/>
      <c r="AS68" s="31">
        <v>3.0196699999999999E-4</v>
      </c>
      <c r="AT68" s="32">
        <v>2.7987699999999999E-4</v>
      </c>
      <c r="AU68" s="31">
        <v>3.6462000000000002E-4</v>
      </c>
      <c r="AV68" s="32"/>
    </row>
    <row r="69" spans="1:48" x14ac:dyDescent="0.25">
      <c r="A69">
        <v>77.059700000000007</v>
      </c>
      <c r="B69" t="s">
        <v>232</v>
      </c>
      <c r="C69" s="13" t="s">
        <v>120</v>
      </c>
      <c r="D69" s="13" t="s">
        <v>122</v>
      </c>
      <c r="E69" s="13">
        <v>3371</v>
      </c>
      <c r="F69" s="13">
        <v>142.24199999999999</v>
      </c>
      <c r="G69" s="29">
        <v>1585.9718476</v>
      </c>
      <c r="H69" s="30">
        <v>7.9590518503622718</v>
      </c>
      <c r="I69" s="31">
        <v>5.8670700000000003E-3</v>
      </c>
      <c r="J69" s="32">
        <v>2.06756E-3</v>
      </c>
      <c r="K69" s="31">
        <v>5.4878899999999996E-3</v>
      </c>
      <c r="L69" s="32">
        <v>1.42399E-3</v>
      </c>
      <c r="M69" s="31">
        <v>4.8482600000000001E-3</v>
      </c>
      <c r="N69" s="32">
        <v>2.85001E-3</v>
      </c>
      <c r="O69" s="31">
        <v>1.0970300000000001E-2</v>
      </c>
      <c r="P69" s="32">
        <v>9.2652600000000009E-3</v>
      </c>
      <c r="Q69" s="31">
        <v>7.6541400000000002E-3</v>
      </c>
      <c r="R69" s="32">
        <v>5.4636800000000003E-3</v>
      </c>
      <c r="S69" s="31">
        <v>3.8273299999999999E-3</v>
      </c>
      <c r="T69" s="32">
        <v>4.7800799999999998E-4</v>
      </c>
      <c r="U69" s="31">
        <v>1.36872E-2</v>
      </c>
      <c r="V69" s="32"/>
      <c r="W69" s="31">
        <v>3.85331E-3</v>
      </c>
      <c r="X69" s="32">
        <v>1.8848700000000001E-3</v>
      </c>
      <c r="Y69" s="31">
        <v>6.3794999999999998E-3</v>
      </c>
      <c r="Z69" s="32">
        <v>8.9728500000000005E-4</v>
      </c>
      <c r="AA69" s="31">
        <v>1.69984E-3</v>
      </c>
      <c r="AB69" s="32">
        <v>1.9079500000000001E-4</v>
      </c>
      <c r="AC69" s="31">
        <v>1.92987E-3</v>
      </c>
      <c r="AD69" s="32">
        <v>3.8603599999999997E-4</v>
      </c>
      <c r="AE69" s="31">
        <v>1.3275100000000001E-3</v>
      </c>
      <c r="AF69" s="32">
        <v>2.4077899999999999E-4</v>
      </c>
      <c r="AG69" s="31">
        <v>1.12984E-3</v>
      </c>
      <c r="AH69" s="32">
        <v>2.1980400000000001E-4</v>
      </c>
      <c r="AI69" s="31">
        <v>3.38851E-3</v>
      </c>
      <c r="AJ69" s="32">
        <v>1.8163700000000001E-3</v>
      </c>
      <c r="AK69" s="31">
        <v>1.2123999999999999E-2</v>
      </c>
      <c r="AL69" s="32"/>
      <c r="AM69" s="31">
        <v>8.6615000000000008E-3</v>
      </c>
      <c r="AN69" s="32"/>
      <c r="AO69" s="31">
        <v>1.3545099999999999E-2</v>
      </c>
      <c r="AP69" s="32"/>
      <c r="AQ69" s="31">
        <v>1.46386E-2</v>
      </c>
      <c r="AR69" s="32"/>
      <c r="AS69" s="31">
        <v>3.0754699999999999E-3</v>
      </c>
      <c r="AT69" s="32">
        <v>2.0320899999999999E-3</v>
      </c>
      <c r="AU69" s="31">
        <v>1.4160500000000001E-3</v>
      </c>
      <c r="AV69" s="32"/>
    </row>
    <row r="70" spans="1:48" x14ac:dyDescent="0.25">
      <c r="A70">
        <v>78.000799999999998</v>
      </c>
      <c r="B70" t="s">
        <v>233</v>
      </c>
      <c r="C70" s="13" t="s">
        <v>234</v>
      </c>
      <c r="D70" s="13" t="s">
        <v>122</v>
      </c>
      <c r="E70" s="13">
        <v>3428</v>
      </c>
      <c r="F70" s="13">
        <v>153.19999999999999</v>
      </c>
      <c r="G70" s="29">
        <v>7.8741973030000008E-4</v>
      </c>
      <c r="H70" s="30">
        <v>1.68719358429851</v>
      </c>
      <c r="I70" s="31">
        <v>6.1224646827401301E-5</v>
      </c>
      <c r="J70" s="32">
        <v>3.4359427649689397E-5</v>
      </c>
      <c r="K70" s="31">
        <v>7.0537715182150093E-5</v>
      </c>
      <c r="L70" s="32">
        <v>2.2703220105565101E-5</v>
      </c>
      <c r="M70" s="31">
        <v>4.5687396716747802E-5</v>
      </c>
      <c r="N70" s="32">
        <v>2.1035325178785501E-5</v>
      </c>
      <c r="O70" s="31">
        <v>1.20746515004713E-4</v>
      </c>
      <c r="P70" s="32">
        <v>6.9944858481676704E-5</v>
      </c>
      <c r="Q70" s="31">
        <v>9.1106467016875006E-5</v>
      </c>
      <c r="R70" s="32">
        <v>6.8805426944217599E-5</v>
      </c>
      <c r="S70" s="31">
        <v>3.5200999999999997E-5</v>
      </c>
      <c r="T70" s="32">
        <v>3.7469800000000002E-6</v>
      </c>
      <c r="U70" s="31">
        <v>1.06162E-4</v>
      </c>
      <c r="V70" s="32"/>
      <c r="W70" s="31">
        <v>7.2376499999999994E-5</v>
      </c>
      <c r="X70" s="32">
        <v>9.0417399999999996E-6</v>
      </c>
      <c r="Y70" s="31">
        <v>8.7321899999999995E-5</v>
      </c>
      <c r="Z70" s="32">
        <v>2.2487300000000001E-5</v>
      </c>
      <c r="AA70" s="31">
        <v>2.0400499999999999E-5</v>
      </c>
      <c r="AB70" s="32">
        <v>1.0345899999999999E-6</v>
      </c>
      <c r="AC70" s="31">
        <v>1.8153500000000002E-5</v>
      </c>
      <c r="AD70" s="32">
        <v>3.2776499999999999E-6</v>
      </c>
      <c r="AE70" s="31">
        <v>2.02095E-5</v>
      </c>
      <c r="AF70" s="32">
        <v>4.4199099999999997E-6</v>
      </c>
      <c r="AG70" s="31">
        <v>2.7212E-5</v>
      </c>
      <c r="AH70" s="32">
        <v>1.5787E-5</v>
      </c>
      <c r="AI70" s="31">
        <v>3.8946699999999998E-5</v>
      </c>
      <c r="AJ70" s="32">
        <v>1.6487600000000001E-5</v>
      </c>
      <c r="AK70" s="31">
        <v>1.5862999999999999E-4</v>
      </c>
      <c r="AL70" s="32"/>
      <c r="AM70" s="31">
        <v>8.0786599999999997E-5</v>
      </c>
      <c r="AN70" s="32"/>
      <c r="AO70" s="31">
        <v>2.13666E-4</v>
      </c>
      <c r="AP70" s="32"/>
      <c r="AQ70" s="31">
        <v>3.1140300000000003E-4</v>
      </c>
      <c r="AR70" s="32"/>
      <c r="AS70" s="31">
        <v>2.11968E-5</v>
      </c>
      <c r="AT70" s="32">
        <v>1.5882599999999999E-5</v>
      </c>
      <c r="AU70" s="31">
        <v>2.15999E-5</v>
      </c>
      <c r="AV70" s="32"/>
    </row>
    <row r="71" spans="1:48" x14ac:dyDescent="0.25">
      <c r="A71">
        <v>78.033799999999999</v>
      </c>
      <c r="B71" t="s">
        <v>235</v>
      </c>
      <c r="C71" s="13" t="s">
        <v>120</v>
      </c>
      <c r="D71" s="13" t="s">
        <v>122</v>
      </c>
      <c r="E71" s="13">
        <v>3404</v>
      </c>
      <c r="F71" s="13">
        <v>114.232</v>
      </c>
      <c r="G71" s="29">
        <v>1867.1879422</v>
      </c>
      <c r="H71" s="30">
        <v>7.9347043410777127</v>
      </c>
      <c r="I71" s="31">
        <v>8.0542899999999998E-4</v>
      </c>
      <c r="J71" s="32">
        <v>5.9341799999999996E-4</v>
      </c>
      <c r="K71" s="31">
        <v>9.0505000000000002E-4</v>
      </c>
      <c r="L71" s="32">
        <v>4.13075E-4</v>
      </c>
      <c r="M71" s="31">
        <v>9.6877200000000001E-4</v>
      </c>
      <c r="N71" s="32">
        <v>8.1515799999999996E-4</v>
      </c>
      <c r="O71" s="31">
        <v>1.1907E-3</v>
      </c>
      <c r="P71" s="32">
        <v>6.0627000000000001E-4</v>
      </c>
      <c r="Q71" s="31">
        <v>6.5729099999999995E-4</v>
      </c>
      <c r="R71" s="32">
        <v>2.8842499999999998E-4</v>
      </c>
      <c r="S71" s="31">
        <v>2.4703600000000001E-4</v>
      </c>
      <c r="T71" s="32">
        <v>2.35626E-5</v>
      </c>
      <c r="U71" s="31">
        <v>1.0096700000000001E-3</v>
      </c>
      <c r="V71" s="32"/>
      <c r="W71" s="31">
        <v>1.3513799999999999E-3</v>
      </c>
      <c r="X71" s="32">
        <v>1.61846E-4</v>
      </c>
      <c r="Y71" s="31">
        <v>1.23288E-3</v>
      </c>
      <c r="Z71" s="32">
        <v>6.2285599999999997E-4</v>
      </c>
      <c r="AA71" s="31">
        <v>2.5637400000000002E-4</v>
      </c>
      <c r="AB71" s="32">
        <v>7.6478100000000002E-5</v>
      </c>
      <c r="AC71" s="31">
        <v>3.41155E-4</v>
      </c>
      <c r="AD71" s="32">
        <v>1.5423100000000001E-5</v>
      </c>
      <c r="AE71" s="31">
        <v>3.9656199999999999E-4</v>
      </c>
      <c r="AF71" s="32">
        <v>5.4481999999999998E-5</v>
      </c>
      <c r="AG71" s="31">
        <v>3.33643E-4</v>
      </c>
      <c r="AH71" s="32">
        <v>1.23812E-4</v>
      </c>
      <c r="AI71" s="31">
        <v>7.2154599999999999E-4</v>
      </c>
      <c r="AJ71" s="32">
        <v>4.0115399999999997E-4</v>
      </c>
      <c r="AK71" s="31">
        <v>1.82804E-3</v>
      </c>
      <c r="AL71" s="32"/>
      <c r="AM71" s="31">
        <v>3.5775200000000003E-4</v>
      </c>
      <c r="AN71" s="32"/>
      <c r="AO71" s="31">
        <v>1.08471E-3</v>
      </c>
      <c r="AP71" s="32"/>
      <c r="AQ71" s="31">
        <v>2.0724900000000002E-3</v>
      </c>
      <c r="AR71" s="32"/>
      <c r="AS71" s="31">
        <v>1.48787E-4</v>
      </c>
      <c r="AT71" s="32">
        <v>1.09522E-4</v>
      </c>
      <c r="AU71" s="31">
        <v>1.9514900000000001E-4</v>
      </c>
      <c r="AV71" s="32"/>
    </row>
    <row r="72" spans="1:48" x14ac:dyDescent="0.25">
      <c r="A72">
        <v>78.091300000000004</v>
      </c>
      <c r="B72" t="s">
        <v>236</v>
      </c>
      <c r="C72" s="13" t="s">
        <v>120</v>
      </c>
      <c r="D72" s="13" t="s">
        <v>122</v>
      </c>
      <c r="E72" s="13">
        <v>3371</v>
      </c>
      <c r="F72" s="13">
        <v>142.24199999999999</v>
      </c>
      <c r="G72" s="29">
        <v>1585.9718476</v>
      </c>
      <c r="H72" s="30">
        <v>7.9590518503622718</v>
      </c>
      <c r="I72" s="31">
        <v>1.16623E-4</v>
      </c>
      <c r="J72" s="32">
        <v>1.07446E-4</v>
      </c>
      <c r="K72" s="31">
        <v>1.8219199999999999E-4</v>
      </c>
      <c r="L72" s="32">
        <v>1.4565199999999999E-4</v>
      </c>
      <c r="M72" s="31">
        <v>1.8188500000000001E-4</v>
      </c>
      <c r="N72" s="32">
        <v>2.4282500000000001E-4</v>
      </c>
      <c r="O72" s="31">
        <v>2.8374900000000002E-4</v>
      </c>
      <c r="P72" s="32">
        <v>2.5214600000000002E-4</v>
      </c>
      <c r="Q72" s="31">
        <v>1.00751E-4</v>
      </c>
      <c r="R72" s="32">
        <v>5.9407599999999997E-5</v>
      </c>
      <c r="S72" s="31">
        <v>6.5567499999999999E-5</v>
      </c>
      <c r="T72" s="32">
        <v>3.3442399999999997E-5</v>
      </c>
      <c r="U72" s="31">
        <v>3.4200399999999997E-4</v>
      </c>
      <c r="V72" s="32"/>
      <c r="W72" s="31">
        <v>3.0550400000000001E-4</v>
      </c>
      <c r="X72" s="32">
        <v>6.5742399999999996E-5</v>
      </c>
      <c r="Y72" s="31">
        <v>2.7246399999999999E-4</v>
      </c>
      <c r="Z72" s="32">
        <v>1.31882E-4</v>
      </c>
      <c r="AA72" s="31">
        <v>2.10638E-5</v>
      </c>
      <c r="AB72" s="32">
        <v>2.1505399999999998E-6</v>
      </c>
      <c r="AC72" s="31">
        <v>2.2034900000000001E-5</v>
      </c>
      <c r="AD72" s="32">
        <v>3.5291799999999999E-6</v>
      </c>
      <c r="AE72" s="31">
        <v>4.78575E-5</v>
      </c>
      <c r="AF72" s="32">
        <v>3.8391199999999999E-5</v>
      </c>
      <c r="AG72" s="31">
        <v>4.8785400000000002E-5</v>
      </c>
      <c r="AH72" s="32">
        <v>5.4126699999999998E-5</v>
      </c>
      <c r="AI72" s="31">
        <v>1.3590499999999999E-4</v>
      </c>
      <c r="AJ72" s="32">
        <v>4.8101900000000001E-5</v>
      </c>
      <c r="AK72" s="31">
        <v>5.39015E-4</v>
      </c>
      <c r="AL72" s="32"/>
      <c r="AM72" s="31">
        <v>1.2957499999999999E-4</v>
      </c>
      <c r="AN72" s="32"/>
      <c r="AO72" s="31">
        <v>3.7216700000000002E-4</v>
      </c>
      <c r="AP72" s="32"/>
      <c r="AQ72" s="31">
        <v>3.88327E-4</v>
      </c>
      <c r="AR72" s="32"/>
      <c r="AS72" s="31">
        <v>6.5726000000000001E-5</v>
      </c>
      <c r="AT72" s="32">
        <v>4.94274E-5</v>
      </c>
      <c r="AU72" s="31">
        <v>5.9442399999999999E-5</v>
      </c>
      <c r="AV72" s="32"/>
    </row>
    <row r="73" spans="1:48" x14ac:dyDescent="0.25">
      <c r="A73">
        <v>79.054199999999895</v>
      </c>
      <c r="B73" t="s">
        <v>237</v>
      </c>
      <c r="C73" s="34" t="s">
        <v>238</v>
      </c>
      <c r="D73" s="13" t="s">
        <v>122</v>
      </c>
      <c r="E73" s="13">
        <v>302</v>
      </c>
      <c r="F73" s="13">
        <v>78.114000000000004</v>
      </c>
      <c r="G73" s="29">
        <v>12620.687150399999</v>
      </c>
      <c r="H73" s="30">
        <v>8.5995404050233137</v>
      </c>
      <c r="I73" s="31">
        <v>0.394900759489066</v>
      </c>
      <c r="J73" s="32">
        <v>0.29778724523725902</v>
      </c>
      <c r="K73" s="31">
        <v>0.42113770619317697</v>
      </c>
      <c r="L73" s="32">
        <v>0.25112057970797103</v>
      </c>
      <c r="M73" s="31">
        <v>0.43112175578769102</v>
      </c>
      <c r="N73" s="32">
        <v>0.396467015259789</v>
      </c>
      <c r="O73" s="31">
        <v>0.66633268296370196</v>
      </c>
      <c r="P73" s="32">
        <v>0.42357924962888099</v>
      </c>
      <c r="Q73" s="31">
        <v>0.268775711759072</v>
      </c>
      <c r="R73" s="32">
        <v>0.129206275382582</v>
      </c>
      <c r="S73" s="31">
        <v>0.132135</v>
      </c>
      <c r="T73" s="32">
        <v>9.42811E-3</v>
      </c>
      <c r="U73" s="31">
        <v>0.33954600000000001</v>
      </c>
      <c r="V73" s="32"/>
      <c r="W73" s="31">
        <v>0.62655799999999995</v>
      </c>
      <c r="X73" s="32">
        <v>0.19677</v>
      </c>
      <c r="Y73" s="31">
        <v>0.49331399999999997</v>
      </c>
      <c r="Z73" s="32">
        <v>0.21757699999999999</v>
      </c>
      <c r="AA73" s="31">
        <v>0.13877100000000001</v>
      </c>
      <c r="AB73" s="32">
        <v>4.7240600000000001E-2</v>
      </c>
      <c r="AC73" s="31">
        <v>0.16025800000000001</v>
      </c>
      <c r="AD73" s="32">
        <v>2.82834E-2</v>
      </c>
      <c r="AE73" s="31">
        <v>0.17444499999999999</v>
      </c>
      <c r="AF73" s="32">
        <v>3.26609E-2</v>
      </c>
      <c r="AG73" s="31">
        <v>0.16020599999999999</v>
      </c>
      <c r="AH73" s="32">
        <v>4.3420800000000002E-2</v>
      </c>
      <c r="AI73" s="31">
        <v>0.23258799999999999</v>
      </c>
      <c r="AJ73" s="32">
        <v>8.9856199999999997E-2</v>
      </c>
      <c r="AK73" s="31">
        <v>0.60816199999999998</v>
      </c>
      <c r="AL73" s="32"/>
      <c r="AM73" s="31">
        <v>7.2616100000000003E-2</v>
      </c>
      <c r="AN73" s="32"/>
      <c r="AO73" s="31">
        <v>0.71861900000000001</v>
      </c>
      <c r="AP73" s="32"/>
      <c r="AQ73" s="31">
        <v>0.44254300000000002</v>
      </c>
      <c r="AR73" s="32"/>
      <c r="AS73" s="31">
        <v>7.4716400000000002E-2</v>
      </c>
      <c r="AT73" s="32">
        <v>4.07439E-2</v>
      </c>
      <c r="AU73" s="31">
        <v>9.0384400000000004E-2</v>
      </c>
      <c r="AV73" s="32"/>
    </row>
    <row r="74" spans="1:48" x14ac:dyDescent="0.25">
      <c r="A74">
        <v>80.013099999999895</v>
      </c>
      <c r="B74" t="s">
        <v>239</v>
      </c>
      <c r="C74" s="13" t="s">
        <v>120</v>
      </c>
      <c r="D74" s="13" t="s">
        <v>122</v>
      </c>
      <c r="E74" s="13">
        <v>3371</v>
      </c>
      <c r="F74" s="13">
        <v>142.24199999999999</v>
      </c>
      <c r="G74" s="29">
        <v>1585.9718476</v>
      </c>
      <c r="H74" s="30">
        <v>7.9590518503622718</v>
      </c>
      <c r="I74" s="31">
        <v>3.32586E-4</v>
      </c>
      <c r="J74" s="32">
        <v>2.2815199999999999E-4</v>
      </c>
      <c r="K74" s="31">
        <v>4.3243200000000001E-4</v>
      </c>
      <c r="L74" s="32">
        <v>1.9127400000000001E-4</v>
      </c>
      <c r="M74" s="31">
        <v>2.8710200000000002E-4</v>
      </c>
      <c r="N74" s="32">
        <v>1.63697E-4</v>
      </c>
      <c r="O74" s="31">
        <v>4.5599099999999999E-4</v>
      </c>
      <c r="P74" s="32">
        <v>2.37221E-4</v>
      </c>
      <c r="Q74" s="31">
        <v>7.7561299999999998E-4</v>
      </c>
      <c r="R74" s="32">
        <v>6.1003999999999995E-4</v>
      </c>
      <c r="S74" s="31">
        <v>1.75079E-4</v>
      </c>
      <c r="T74" s="32">
        <v>3.1398800000000002E-5</v>
      </c>
      <c r="U74" s="31">
        <v>3.8272499999999999E-4</v>
      </c>
      <c r="V74" s="32"/>
      <c r="W74" s="31">
        <v>3.7657499999999998E-4</v>
      </c>
      <c r="X74" s="32">
        <v>7.2634300000000002E-6</v>
      </c>
      <c r="Y74" s="31">
        <v>3.6179000000000002E-4</v>
      </c>
      <c r="Z74" s="32">
        <v>5.8415999999999998E-5</v>
      </c>
      <c r="AA74" s="31">
        <v>1.30214E-4</v>
      </c>
      <c r="AB74" s="32">
        <v>1.8615899999999999E-5</v>
      </c>
      <c r="AC74" s="31">
        <v>1.5991000000000001E-4</v>
      </c>
      <c r="AD74" s="32">
        <v>7.6819799999999999E-5</v>
      </c>
      <c r="AE74" s="31">
        <v>1.0047000000000001E-4</v>
      </c>
      <c r="AF74" s="32">
        <v>3.8442999999999998E-5</v>
      </c>
      <c r="AG74" s="31">
        <v>9.3219800000000005E-5</v>
      </c>
      <c r="AH74" s="32">
        <v>4.0184300000000001E-5</v>
      </c>
      <c r="AI74" s="31">
        <v>2.56858E-4</v>
      </c>
      <c r="AJ74" s="32">
        <v>1.7101700000000001E-4</v>
      </c>
      <c r="AK74" s="31">
        <v>5.3090699999999995E-4</v>
      </c>
      <c r="AL74" s="32"/>
      <c r="AM74" s="31">
        <v>1.7275100000000001E-4</v>
      </c>
      <c r="AN74" s="32"/>
      <c r="AO74" s="31">
        <v>3.8714499999999998E-4</v>
      </c>
      <c r="AP74" s="32"/>
      <c r="AQ74" s="31">
        <v>3.5191900000000002E-4</v>
      </c>
      <c r="AR74" s="32"/>
      <c r="AS74" s="31">
        <v>5.7966800000000002E-5</v>
      </c>
      <c r="AT74" s="32">
        <v>4.3098500000000001E-5</v>
      </c>
      <c r="AU74" s="31">
        <v>5.3112799999999997E-5</v>
      </c>
      <c r="AV74" s="32"/>
    </row>
    <row r="75" spans="1:48" x14ac:dyDescent="0.25">
      <c r="A75">
        <v>80.040300000000002</v>
      </c>
      <c r="B75" t="s">
        <v>240</v>
      </c>
      <c r="C75" s="13" t="s">
        <v>120</v>
      </c>
      <c r="D75" s="13" t="s">
        <v>122</v>
      </c>
      <c r="E75" s="13">
        <v>3360</v>
      </c>
      <c r="F75" s="13">
        <v>140.24</v>
      </c>
      <c r="G75" s="29">
        <v>1298.8869185599999</v>
      </c>
      <c r="H75" s="30">
        <v>7.8661717723481921</v>
      </c>
      <c r="I75" s="31">
        <v>2.92356E-3</v>
      </c>
      <c r="J75" s="32">
        <v>2.3591900000000002E-3</v>
      </c>
      <c r="K75" s="31">
        <v>3.4811299999999998E-3</v>
      </c>
      <c r="L75" s="32">
        <v>1.4410600000000001E-3</v>
      </c>
      <c r="M75" s="31">
        <v>2.72594E-3</v>
      </c>
      <c r="N75" s="32">
        <v>1.60768E-3</v>
      </c>
      <c r="O75" s="31">
        <v>9.9017399999999992E-3</v>
      </c>
      <c r="P75" s="32">
        <v>1.42503E-2</v>
      </c>
      <c r="Q75" s="31">
        <v>7.9663800000000003E-3</v>
      </c>
      <c r="R75" s="32">
        <v>7.9266600000000003E-3</v>
      </c>
      <c r="S75" s="31">
        <v>1.75672E-3</v>
      </c>
      <c r="T75" s="32">
        <v>4.7557399999999998E-4</v>
      </c>
      <c r="U75" s="31">
        <v>1.03821E-2</v>
      </c>
      <c r="V75" s="32"/>
      <c r="W75" s="31">
        <v>4.0964699999999996E-3</v>
      </c>
      <c r="X75" s="32">
        <v>1.18559E-3</v>
      </c>
      <c r="Y75" s="31">
        <v>4.1016999999999998E-3</v>
      </c>
      <c r="Z75" s="32">
        <v>9.5821999999999997E-4</v>
      </c>
      <c r="AA75" s="31">
        <v>1.21688E-3</v>
      </c>
      <c r="AB75" s="32">
        <v>2.5848899999999998E-4</v>
      </c>
      <c r="AC75" s="31">
        <v>1.4548199999999999E-3</v>
      </c>
      <c r="AD75" s="32">
        <v>3.2880599999999998E-5</v>
      </c>
      <c r="AE75" s="31">
        <v>1.3945299999999999E-3</v>
      </c>
      <c r="AF75" s="32">
        <v>1.5537400000000001E-4</v>
      </c>
      <c r="AG75" s="31">
        <v>1.1166699999999999E-3</v>
      </c>
      <c r="AH75" s="32">
        <v>2.6588700000000002E-4</v>
      </c>
      <c r="AI75" s="31">
        <v>3.5160299999999998E-3</v>
      </c>
      <c r="AJ75" s="32">
        <v>1.7739699999999999E-3</v>
      </c>
      <c r="AK75" s="31">
        <v>7.9871899999999999E-3</v>
      </c>
      <c r="AL75" s="32"/>
      <c r="AM75" s="31">
        <v>3.2565799999999998E-3</v>
      </c>
      <c r="AN75" s="32"/>
      <c r="AO75" s="31">
        <v>1.31155E-2</v>
      </c>
      <c r="AP75" s="32"/>
      <c r="AQ75" s="31">
        <v>3.6635300000000003E-2</v>
      </c>
      <c r="AR75" s="32"/>
      <c r="AS75" s="31">
        <v>4.47546E-4</v>
      </c>
      <c r="AT75" s="32">
        <v>1.12983E-4</v>
      </c>
      <c r="AU75" s="31">
        <v>4.1032599999999997E-4</v>
      </c>
      <c r="AV75" s="32"/>
    </row>
    <row r="76" spans="1:48" x14ac:dyDescent="0.25">
      <c r="A76">
        <v>80.049499999999895</v>
      </c>
      <c r="B76" t="s">
        <v>241</v>
      </c>
      <c r="C76" s="34" t="s">
        <v>242</v>
      </c>
      <c r="D76" s="13" t="s">
        <v>122</v>
      </c>
      <c r="E76" s="13">
        <v>2238</v>
      </c>
      <c r="F76" s="13">
        <v>79.102000000000004</v>
      </c>
      <c r="G76" s="29">
        <v>2768.7246384</v>
      </c>
      <c r="H76" s="30">
        <v>7.9461957560275565</v>
      </c>
      <c r="I76" s="31">
        <v>1.94789947789701E-2</v>
      </c>
      <c r="J76" s="32">
        <v>1.42824189210152E-2</v>
      </c>
      <c r="K76" s="31">
        <v>2.1122655233680201E-2</v>
      </c>
      <c r="L76" s="32">
        <v>7.6358097124024299E-3</v>
      </c>
      <c r="M76" s="31">
        <v>2.1289461004396801E-2</v>
      </c>
      <c r="N76" s="32">
        <v>1.61387394475274E-2</v>
      </c>
      <c r="O76" s="31">
        <v>7.4700346524153E-2</v>
      </c>
      <c r="P76" s="32">
        <v>9.9836118716316993E-2</v>
      </c>
      <c r="Q76" s="31">
        <v>6.7928552986423904E-2</v>
      </c>
      <c r="R76" s="32">
        <v>7.2261364437759198E-2</v>
      </c>
      <c r="S76" s="31">
        <v>1.48431E-2</v>
      </c>
      <c r="T76" s="32">
        <v>2.9407499999999998E-4</v>
      </c>
      <c r="U76" s="31">
        <v>8.3546700000000002E-2</v>
      </c>
      <c r="V76" s="32"/>
      <c r="W76" s="31">
        <v>1.9401999999999999E-2</v>
      </c>
      <c r="X76" s="32">
        <v>1.2913399999999999E-4</v>
      </c>
      <c r="Y76" s="31">
        <v>2.56628E-2</v>
      </c>
      <c r="Z76" s="32">
        <v>1.48211E-2</v>
      </c>
      <c r="AA76" s="31">
        <v>5.2407399999999998E-3</v>
      </c>
      <c r="AB76" s="32">
        <v>1.7728399999999999E-3</v>
      </c>
      <c r="AC76" s="31">
        <v>6.9775999999999996E-3</v>
      </c>
      <c r="AD76" s="32">
        <v>4.4740600000000002E-4</v>
      </c>
      <c r="AE76" s="31">
        <v>6.3556000000000003E-3</v>
      </c>
      <c r="AF76" s="32">
        <v>1.00103E-3</v>
      </c>
      <c r="AG76" s="31">
        <v>3.9494600000000001E-3</v>
      </c>
      <c r="AH76" s="32">
        <v>1.0314199999999999E-3</v>
      </c>
      <c r="AI76" s="31">
        <v>1.7623699999999999E-2</v>
      </c>
      <c r="AJ76" s="32">
        <v>7.9963099999999995E-3</v>
      </c>
      <c r="AK76" s="31">
        <v>4.8044400000000001E-2</v>
      </c>
      <c r="AL76" s="32"/>
      <c r="AM76" s="31">
        <v>1.8291100000000001E-2</v>
      </c>
      <c r="AN76" s="32"/>
      <c r="AO76" s="31">
        <v>0.107777</v>
      </c>
      <c r="AP76" s="32"/>
      <c r="AQ76" s="31">
        <v>0.22234100000000001</v>
      </c>
      <c r="AR76" s="32"/>
      <c r="AS76" s="31">
        <v>2.7119399999999999E-3</v>
      </c>
      <c r="AT76" s="32">
        <v>1.36399E-3</v>
      </c>
      <c r="AU76" s="31">
        <v>9.7221600000000003E-4</v>
      </c>
      <c r="AV76" s="32"/>
    </row>
    <row r="77" spans="1:48" x14ac:dyDescent="0.25">
      <c r="A77">
        <v>81.033500000000004</v>
      </c>
      <c r="B77" t="s">
        <v>243</v>
      </c>
      <c r="C77" s="34" t="s">
        <v>244</v>
      </c>
      <c r="D77" s="13" t="s">
        <v>122</v>
      </c>
      <c r="E77" s="13">
        <v>3429</v>
      </c>
      <c r="F77" s="13">
        <v>80.085999999999999</v>
      </c>
      <c r="G77" s="29">
        <v>807.16338528000006</v>
      </c>
      <c r="H77" s="30">
        <v>7.4162465822509507</v>
      </c>
      <c r="I77" s="31">
        <v>0.177671814550007</v>
      </c>
      <c r="J77" s="32">
        <v>9.8767107289435802E-2</v>
      </c>
      <c r="K77" s="31">
        <v>0.134285581844997</v>
      </c>
      <c r="L77" s="32">
        <v>7.5472853706790397E-2</v>
      </c>
      <c r="M77" s="31">
        <v>0.13789736279626899</v>
      </c>
      <c r="N77" s="32">
        <v>7.0605522545763605E-2</v>
      </c>
      <c r="O77" s="31">
        <v>0.17195546758045199</v>
      </c>
      <c r="P77" s="32">
        <v>0.116118511382744</v>
      </c>
      <c r="Q77" s="31">
        <v>0.105998882102578</v>
      </c>
      <c r="R77" s="32">
        <v>3.5270084773067201E-2</v>
      </c>
      <c r="S77" s="31">
        <v>8.1076400000000007E-2</v>
      </c>
      <c r="T77" s="32">
        <v>3.6654600000000002E-3</v>
      </c>
      <c r="U77" s="31">
        <v>0.172097</v>
      </c>
      <c r="V77" s="32"/>
      <c r="W77" s="31">
        <v>0.106209</v>
      </c>
      <c r="X77" s="32">
        <v>1.8656300000000001E-2</v>
      </c>
      <c r="Y77" s="31">
        <v>0.12587100000000001</v>
      </c>
      <c r="Z77" s="32">
        <v>2.8310399999999999E-2</v>
      </c>
      <c r="AA77" s="31">
        <v>4.9703999999999998E-2</v>
      </c>
      <c r="AB77" s="32">
        <v>1.0630199999999999E-2</v>
      </c>
      <c r="AC77" s="31">
        <v>5.0279200000000003E-2</v>
      </c>
      <c r="AD77" s="32">
        <v>1.01849E-2</v>
      </c>
      <c r="AE77" s="31">
        <v>4.4652699999999997E-2</v>
      </c>
      <c r="AF77" s="32">
        <v>5.7978500000000002E-3</v>
      </c>
      <c r="AG77" s="31">
        <v>3.0260800000000001E-2</v>
      </c>
      <c r="AH77" s="32">
        <v>5.5555400000000003E-3</v>
      </c>
      <c r="AI77" s="31">
        <v>7.9199900000000004E-2</v>
      </c>
      <c r="AJ77" s="32">
        <v>2.2501699999999999E-2</v>
      </c>
      <c r="AK77" s="31">
        <v>0.41587099999999999</v>
      </c>
      <c r="AL77" s="32"/>
      <c r="AM77" s="31">
        <v>0.26293100000000003</v>
      </c>
      <c r="AN77" s="32"/>
      <c r="AO77" s="31">
        <v>3.7433800000000003E-2</v>
      </c>
      <c r="AP77" s="32"/>
      <c r="AQ77" s="31">
        <v>0.18441399999999999</v>
      </c>
      <c r="AR77" s="32"/>
      <c r="AS77" s="31">
        <v>0.12271</v>
      </c>
      <c r="AT77" s="32">
        <v>0.102896</v>
      </c>
      <c r="AU77" s="31">
        <v>2.61838E-2</v>
      </c>
      <c r="AV77" s="32"/>
    </row>
    <row r="78" spans="1:48" x14ac:dyDescent="0.25">
      <c r="A78">
        <v>86.096400000000003</v>
      </c>
      <c r="B78" t="s">
        <v>245</v>
      </c>
      <c r="C78" s="13" t="s">
        <v>120</v>
      </c>
      <c r="D78" s="13" t="s">
        <v>122</v>
      </c>
      <c r="E78" s="13">
        <v>3404</v>
      </c>
      <c r="F78" s="13">
        <v>114.232</v>
      </c>
      <c r="G78" s="29">
        <v>1867.1879422</v>
      </c>
      <c r="H78" s="30">
        <v>7.9347043410777127</v>
      </c>
      <c r="I78" s="31">
        <v>6.6357999999999999E-4</v>
      </c>
      <c r="J78" s="32">
        <v>4.4295100000000002E-4</v>
      </c>
      <c r="K78" s="31">
        <v>7.1667400000000004E-4</v>
      </c>
      <c r="L78" s="32">
        <v>2.7127E-4</v>
      </c>
      <c r="M78" s="31">
        <v>4.6377199999999999E-4</v>
      </c>
      <c r="N78" s="32">
        <v>2.3318500000000001E-4</v>
      </c>
      <c r="O78" s="31">
        <v>3.3929300000000002E-3</v>
      </c>
      <c r="P78" s="32">
        <v>5.4615999999999996E-3</v>
      </c>
      <c r="Q78" s="31">
        <v>2.42201E-3</v>
      </c>
      <c r="R78" s="32">
        <v>2.1149699999999999E-3</v>
      </c>
      <c r="S78" s="31">
        <v>5.1782399999999995E-4</v>
      </c>
      <c r="T78" s="32">
        <v>2.48905E-4</v>
      </c>
      <c r="U78" s="31">
        <v>2.4057800000000002E-3</v>
      </c>
      <c r="V78" s="32"/>
      <c r="W78" s="31">
        <v>5.4007100000000004E-4</v>
      </c>
      <c r="X78" s="32">
        <v>7.64368E-5</v>
      </c>
      <c r="Y78" s="31">
        <v>1.5571000000000001E-3</v>
      </c>
      <c r="Z78" s="32">
        <v>6.4477899999999995E-4</v>
      </c>
      <c r="AA78" s="31">
        <v>1.45654E-4</v>
      </c>
      <c r="AB78" s="32">
        <v>1.7225900000000001E-5</v>
      </c>
      <c r="AC78" s="31">
        <v>1.54449E-4</v>
      </c>
      <c r="AD78" s="32">
        <v>4.0364600000000003E-5</v>
      </c>
      <c r="AE78" s="31">
        <v>2.5599999999999999E-4</v>
      </c>
      <c r="AF78" s="32">
        <v>5.2102799999999999E-5</v>
      </c>
      <c r="AG78" s="31">
        <v>1.15507E-4</v>
      </c>
      <c r="AH78" s="32">
        <v>1.21906E-5</v>
      </c>
      <c r="AI78" s="31">
        <v>6.0725199999999997E-4</v>
      </c>
      <c r="AJ78" s="32">
        <v>4.4561399999999999E-4</v>
      </c>
      <c r="AK78" s="31">
        <v>4.8169800000000002E-3</v>
      </c>
      <c r="AL78" s="32"/>
      <c r="AM78" s="31">
        <v>2.0467599999999999E-3</v>
      </c>
      <c r="AN78" s="32"/>
      <c r="AO78" s="31">
        <v>1.6813399999999999E-3</v>
      </c>
      <c r="AP78" s="32"/>
      <c r="AQ78" s="31">
        <v>2.1401099999999999E-2</v>
      </c>
      <c r="AR78" s="32"/>
      <c r="AS78" s="31">
        <v>1.27515E-4</v>
      </c>
      <c r="AT78" s="32">
        <v>5.6336999999999999E-5</v>
      </c>
      <c r="AU78" s="31">
        <v>5.5502099999999998E-5</v>
      </c>
      <c r="AV78" s="32"/>
    </row>
    <row r="79" spans="1:48" x14ac:dyDescent="0.25">
      <c r="A79">
        <v>82.028700000000001</v>
      </c>
      <c r="B79" t="s">
        <v>246</v>
      </c>
      <c r="C79" s="13" t="s">
        <v>120</v>
      </c>
      <c r="D79" s="13" t="s">
        <v>122</v>
      </c>
      <c r="E79" s="13">
        <v>3371</v>
      </c>
      <c r="F79" s="13">
        <v>142.24199999999999</v>
      </c>
      <c r="G79" s="29">
        <v>1585.9718476</v>
      </c>
      <c r="H79" s="30">
        <v>7.9590518503622718</v>
      </c>
      <c r="I79" s="31">
        <v>1.47897E-3</v>
      </c>
      <c r="J79" s="32">
        <v>6.2809200000000002E-4</v>
      </c>
      <c r="K79" s="31">
        <v>1.5411999999999999E-3</v>
      </c>
      <c r="L79" s="32">
        <v>3.9471999999999999E-4</v>
      </c>
      <c r="M79" s="31">
        <v>1.44501E-3</v>
      </c>
      <c r="N79" s="32">
        <v>6.7075499999999998E-4</v>
      </c>
      <c r="O79" s="31">
        <v>1.24832E-3</v>
      </c>
      <c r="P79" s="32">
        <v>7.5947299999999998E-4</v>
      </c>
      <c r="Q79" s="31">
        <v>1.47135E-3</v>
      </c>
      <c r="R79" s="32">
        <v>5.8371900000000001E-4</v>
      </c>
      <c r="S79" s="31">
        <v>7.67971E-4</v>
      </c>
      <c r="T79" s="32">
        <v>6.1681399999999995E-5</v>
      </c>
      <c r="U79" s="31">
        <v>2.3017699999999999E-3</v>
      </c>
      <c r="V79" s="32"/>
      <c r="W79" s="31">
        <v>1.38558E-3</v>
      </c>
      <c r="X79" s="32">
        <v>8.3868900000000003E-6</v>
      </c>
      <c r="Y79" s="31">
        <v>1.42257E-3</v>
      </c>
      <c r="Z79" s="32">
        <v>5.5197199999999997E-4</v>
      </c>
      <c r="AA79" s="31">
        <v>4.16618E-4</v>
      </c>
      <c r="AB79" s="32">
        <v>8.5674799999999995E-5</v>
      </c>
      <c r="AC79" s="31">
        <v>4.6251300000000001E-4</v>
      </c>
      <c r="AD79" s="32">
        <v>1.3354E-4</v>
      </c>
      <c r="AE79" s="31">
        <v>4.6302399999999998E-4</v>
      </c>
      <c r="AF79" s="32">
        <v>5.8344799999999997E-5</v>
      </c>
      <c r="AG79" s="31">
        <v>3.2780599999999998E-4</v>
      </c>
      <c r="AH79" s="32">
        <v>9.6682399999999994E-5</v>
      </c>
      <c r="AI79" s="31">
        <v>9.4915600000000004E-4</v>
      </c>
      <c r="AJ79" s="32">
        <v>4.3020500000000002E-4</v>
      </c>
      <c r="AK79" s="31">
        <v>3.6008500000000001E-3</v>
      </c>
      <c r="AL79" s="32"/>
      <c r="AM79" s="31">
        <v>2.56726E-3</v>
      </c>
      <c r="AN79" s="32"/>
      <c r="AO79" s="31">
        <v>9.5920200000000004E-4</v>
      </c>
      <c r="AP79" s="32"/>
      <c r="AQ79" s="31">
        <v>1.7186899999999999E-3</v>
      </c>
      <c r="AR79" s="32"/>
      <c r="AS79" s="31">
        <v>7.5490500000000005E-4</v>
      </c>
      <c r="AT79" s="32">
        <v>6.5266399999999996E-4</v>
      </c>
      <c r="AU79" s="31">
        <v>2.1542600000000001E-4</v>
      </c>
      <c r="AV79" s="32"/>
    </row>
    <row r="80" spans="1:48" x14ac:dyDescent="0.25">
      <c r="A80">
        <v>82.041300000000007</v>
      </c>
      <c r="B80" t="s">
        <v>247</v>
      </c>
      <c r="C80" s="13" t="s">
        <v>120</v>
      </c>
      <c r="D80" s="13" t="s">
        <v>122</v>
      </c>
      <c r="E80" s="13">
        <v>3371</v>
      </c>
      <c r="F80" s="13">
        <v>142.24199999999999</v>
      </c>
      <c r="G80" s="29">
        <v>1585.9718476</v>
      </c>
      <c r="H80" s="30">
        <v>7.9590518503622718</v>
      </c>
      <c r="I80" s="31">
        <v>4.3234099999999998E-3</v>
      </c>
      <c r="J80" s="32">
        <v>1.9607499999999998E-3</v>
      </c>
      <c r="K80" s="31">
        <v>5.2367300000000002E-3</v>
      </c>
      <c r="L80" s="32">
        <v>2.3320599999999999E-3</v>
      </c>
      <c r="M80" s="31">
        <v>4.3310500000000004E-3</v>
      </c>
      <c r="N80" s="32">
        <v>2.1371799999999998E-3</v>
      </c>
      <c r="O80" s="31">
        <v>1.27058E-2</v>
      </c>
      <c r="P80" s="32">
        <v>1.53741E-2</v>
      </c>
      <c r="Q80" s="31">
        <v>8.85909E-3</v>
      </c>
      <c r="R80" s="32">
        <v>7.5234400000000002E-3</v>
      </c>
      <c r="S80" s="31">
        <v>5.0620999999999999E-3</v>
      </c>
      <c r="T80" s="32">
        <v>1.0636899999999999E-3</v>
      </c>
      <c r="U80" s="31">
        <v>2.2351800000000002E-2</v>
      </c>
      <c r="V80" s="32"/>
      <c r="W80" s="31">
        <v>3.1965499999999998E-3</v>
      </c>
      <c r="X80" s="32">
        <v>5.6793499999999999E-4</v>
      </c>
      <c r="Y80" s="31">
        <v>3.6519199999999999E-3</v>
      </c>
      <c r="Z80" s="32">
        <v>1.5181800000000001E-3</v>
      </c>
      <c r="AA80" s="31">
        <v>1.3214800000000001E-3</v>
      </c>
      <c r="AB80" s="32">
        <v>2.4932300000000003E-4</v>
      </c>
      <c r="AC80" s="31">
        <v>1.48069E-3</v>
      </c>
      <c r="AD80" s="32">
        <v>2.0130899999999999E-4</v>
      </c>
      <c r="AE80" s="31">
        <v>9.8935699999999995E-4</v>
      </c>
      <c r="AF80" s="32">
        <v>4.3427299999999999E-4</v>
      </c>
      <c r="AG80" s="31">
        <v>8.1934E-4</v>
      </c>
      <c r="AH80" s="32">
        <v>3.1533100000000002E-4</v>
      </c>
      <c r="AI80" s="31">
        <v>2.8044300000000001E-3</v>
      </c>
      <c r="AJ80" s="32">
        <v>1.10812E-3</v>
      </c>
      <c r="AK80" s="31">
        <v>1.30452E-2</v>
      </c>
      <c r="AL80" s="32"/>
      <c r="AM80" s="31">
        <v>1.0352999999999999E-2</v>
      </c>
      <c r="AN80" s="32"/>
      <c r="AO80" s="31">
        <v>7.5712599999999998E-3</v>
      </c>
      <c r="AP80" s="32"/>
      <c r="AQ80" s="31">
        <v>2.1530799999999999E-2</v>
      </c>
      <c r="AR80" s="32"/>
      <c r="AS80" s="31">
        <v>2.6017100000000001E-3</v>
      </c>
      <c r="AT80" s="32">
        <v>2.4633599999999999E-3</v>
      </c>
      <c r="AU80" s="31">
        <v>9.12176E-4</v>
      </c>
      <c r="AV80" s="32"/>
    </row>
    <row r="81" spans="1:48" x14ac:dyDescent="0.25">
      <c r="A81">
        <v>82.065100000000001</v>
      </c>
      <c r="B81" t="s">
        <v>248</v>
      </c>
      <c r="C81" s="13" t="s">
        <v>249</v>
      </c>
      <c r="D81" s="13" t="s">
        <v>122</v>
      </c>
      <c r="E81" s="13">
        <v>3430</v>
      </c>
      <c r="F81" s="13">
        <v>81.117999999999995</v>
      </c>
      <c r="G81" s="29">
        <v>2857.3571039999997</v>
      </c>
      <c r="H81" s="30">
        <v>7.9708102813446962</v>
      </c>
      <c r="I81" s="31">
        <v>1.49856412643701E-2</v>
      </c>
      <c r="J81" s="32">
        <v>1.3056264001279801E-2</v>
      </c>
      <c r="K81" s="31">
        <v>1.53107341634698E-2</v>
      </c>
      <c r="L81" s="32">
        <v>7.0334086339418197E-3</v>
      </c>
      <c r="M81" s="31">
        <v>1.33094941725195E-2</v>
      </c>
      <c r="N81" s="32">
        <v>1.0346426563211501E-2</v>
      </c>
      <c r="O81" s="31">
        <v>6.9402214064697598E-2</v>
      </c>
      <c r="P81" s="32">
        <v>9.8345643914834399E-2</v>
      </c>
      <c r="Q81" s="31">
        <v>4.3131615811565202E-2</v>
      </c>
      <c r="R81" s="32">
        <v>4.5366388878181799E-2</v>
      </c>
      <c r="S81" s="31">
        <v>1.2826499999999999E-2</v>
      </c>
      <c r="T81" s="32">
        <v>1.1473900000000001E-3</v>
      </c>
      <c r="U81" s="31">
        <v>3.6608599999999998E-2</v>
      </c>
      <c r="V81" s="32"/>
      <c r="W81" s="31">
        <v>1.38163E-2</v>
      </c>
      <c r="X81" s="32">
        <v>4.66961E-4</v>
      </c>
      <c r="Y81" s="31">
        <v>1.7743800000000001E-2</v>
      </c>
      <c r="Z81" s="32">
        <v>8.1592799999999997E-3</v>
      </c>
      <c r="AA81" s="31">
        <v>3.7495900000000001E-3</v>
      </c>
      <c r="AB81" s="32">
        <v>1.07201E-3</v>
      </c>
      <c r="AC81" s="31">
        <v>4.6179899999999998E-3</v>
      </c>
      <c r="AD81" s="32">
        <v>1.3927199999999999E-4</v>
      </c>
      <c r="AE81" s="31">
        <v>3.83834E-3</v>
      </c>
      <c r="AF81" s="32">
        <v>7.3278799999999995E-4</v>
      </c>
      <c r="AG81" s="31">
        <v>2.19097E-3</v>
      </c>
      <c r="AH81" s="32">
        <v>5.3927999999999995E-4</v>
      </c>
      <c r="AI81" s="31">
        <v>1.8630399999999998E-2</v>
      </c>
      <c r="AJ81" s="32">
        <v>1.03696E-2</v>
      </c>
      <c r="AK81" s="31">
        <v>4.1705100000000002E-2</v>
      </c>
      <c r="AL81" s="32"/>
      <c r="AM81" s="31">
        <v>2.03704E-2</v>
      </c>
      <c r="AN81" s="32"/>
      <c r="AO81" s="31">
        <v>3.3602399999999998E-2</v>
      </c>
      <c r="AP81" s="32"/>
      <c r="AQ81" s="31">
        <v>0.15061099999999999</v>
      </c>
      <c r="AR81" s="32"/>
      <c r="AS81" s="31">
        <v>1.89551E-3</v>
      </c>
      <c r="AT81" s="32">
        <v>1.0526000000000001E-3</v>
      </c>
      <c r="AU81" s="31">
        <v>6.27616E-4</v>
      </c>
      <c r="AV81" s="32"/>
    </row>
    <row r="82" spans="1:48" x14ac:dyDescent="0.25">
      <c r="A82">
        <v>83.012799999999999</v>
      </c>
      <c r="B82" t="s">
        <v>250</v>
      </c>
      <c r="C82" s="13" t="s">
        <v>120</v>
      </c>
      <c r="D82" s="13" t="s">
        <v>122</v>
      </c>
      <c r="E82" s="13">
        <v>3371</v>
      </c>
      <c r="F82" s="13">
        <v>142.24199999999999</v>
      </c>
      <c r="G82" s="29">
        <v>1585.9718476</v>
      </c>
      <c r="H82" s="30">
        <v>7.9590518503622718</v>
      </c>
      <c r="I82" s="31">
        <v>2.5006400000000002E-3</v>
      </c>
      <c r="J82" s="32">
        <v>1.38316E-3</v>
      </c>
      <c r="K82" s="31">
        <v>3.7130499999999999E-3</v>
      </c>
      <c r="L82" s="32">
        <v>2.6352699999999999E-3</v>
      </c>
      <c r="M82" s="31">
        <v>2.3003799999999999E-3</v>
      </c>
      <c r="N82" s="32">
        <v>1.55109E-3</v>
      </c>
      <c r="O82" s="31">
        <v>2.1932399999999999E-3</v>
      </c>
      <c r="P82" s="32">
        <v>1.4911099999999999E-3</v>
      </c>
      <c r="Q82" s="31">
        <v>4.1925E-3</v>
      </c>
      <c r="R82" s="32">
        <v>2.15446E-3</v>
      </c>
      <c r="S82" s="31">
        <v>1.25314E-3</v>
      </c>
      <c r="T82" s="32">
        <v>9.4897700000000005E-4</v>
      </c>
      <c r="U82" s="31">
        <v>3.73953E-3</v>
      </c>
      <c r="V82" s="32"/>
      <c r="W82" s="31">
        <v>1.3846799999999999E-3</v>
      </c>
      <c r="X82" s="32">
        <v>6.43164E-5</v>
      </c>
      <c r="Y82" s="31">
        <v>1.59936E-3</v>
      </c>
      <c r="Z82" s="32">
        <v>1.4309699999999999E-4</v>
      </c>
      <c r="AA82" s="31">
        <v>3.8885299999999999E-4</v>
      </c>
      <c r="AB82" s="32">
        <v>2.7424500000000001E-5</v>
      </c>
      <c r="AC82" s="31">
        <v>6.1125800000000005E-4</v>
      </c>
      <c r="AD82" s="32">
        <v>5.07553E-4</v>
      </c>
      <c r="AE82" s="31">
        <v>2.39557E-4</v>
      </c>
      <c r="AF82" s="32">
        <v>2.43057E-4</v>
      </c>
      <c r="AG82" s="31">
        <v>5.3478800000000002E-4</v>
      </c>
      <c r="AH82" s="32">
        <v>5.0255500000000002E-4</v>
      </c>
      <c r="AI82" s="31">
        <v>1.2007299999999999E-3</v>
      </c>
      <c r="AJ82" s="32">
        <v>9.3359300000000003E-4</v>
      </c>
      <c r="AK82" s="31">
        <v>3.2830300000000001E-3</v>
      </c>
      <c r="AL82" s="32"/>
      <c r="AM82" s="31">
        <v>9.6793300000000003E-4</v>
      </c>
      <c r="AN82" s="32"/>
      <c r="AO82" s="31">
        <v>4.43783E-4</v>
      </c>
      <c r="AP82" s="32"/>
      <c r="AQ82" s="31">
        <v>2.0001599999999999E-4</v>
      </c>
      <c r="AR82" s="32"/>
      <c r="AS82" s="31">
        <v>5.5619000000000003E-4</v>
      </c>
      <c r="AT82" s="32">
        <v>6.8690899999999998E-4</v>
      </c>
      <c r="AU82" s="31">
        <v>9.9905799999999993E-4</v>
      </c>
      <c r="AV82" s="32"/>
    </row>
    <row r="83" spans="1:48" x14ac:dyDescent="0.25">
      <c r="A83">
        <v>83.049099999999996</v>
      </c>
      <c r="B83" t="s">
        <v>251</v>
      </c>
      <c r="C83" s="13" t="s">
        <v>252</v>
      </c>
      <c r="D83" s="13" t="s">
        <v>122</v>
      </c>
      <c r="E83" s="13">
        <v>2641</v>
      </c>
      <c r="F83" s="13">
        <v>82.102000000000004</v>
      </c>
      <c r="G83" s="29">
        <v>20729.837813999999</v>
      </c>
      <c r="H83" s="30">
        <v>8.8366781672496586</v>
      </c>
      <c r="I83" s="31">
        <v>0.35717047212377401</v>
      </c>
      <c r="J83" s="32">
        <v>0.14408984293333801</v>
      </c>
      <c r="K83" s="31">
        <v>0.32271074904175701</v>
      </c>
      <c r="L83" s="32">
        <v>0.11082307829677999</v>
      </c>
      <c r="M83" s="31">
        <v>0.34593797437884899</v>
      </c>
      <c r="N83" s="32">
        <v>0.21036771486084499</v>
      </c>
      <c r="O83" s="31">
        <v>0.60780100126408598</v>
      </c>
      <c r="P83" s="32">
        <v>0.48913881130138598</v>
      </c>
      <c r="Q83" s="31">
        <v>0.45339031911945699</v>
      </c>
      <c r="R83" s="32">
        <v>0.28517592811635301</v>
      </c>
      <c r="S83" s="31">
        <v>0.37108200000000002</v>
      </c>
      <c r="T83" s="32">
        <v>3.5963599999999998E-2</v>
      </c>
      <c r="U83" s="31">
        <v>1.03698</v>
      </c>
      <c r="V83" s="32"/>
      <c r="W83" s="31">
        <v>0.21829100000000001</v>
      </c>
      <c r="X83" s="32">
        <v>4.3538100000000003E-2</v>
      </c>
      <c r="Y83" s="31">
        <v>0.24687300000000001</v>
      </c>
      <c r="Z83" s="32">
        <v>6.9561799999999993E-2</v>
      </c>
      <c r="AA83" s="31">
        <v>0.106222</v>
      </c>
      <c r="AB83" s="32">
        <v>2.1825899999999999E-2</v>
      </c>
      <c r="AC83" s="31">
        <v>0.11054700000000001</v>
      </c>
      <c r="AD83" s="32">
        <v>6.8470199999999997E-3</v>
      </c>
      <c r="AE83" s="31">
        <v>7.2408399999999998E-2</v>
      </c>
      <c r="AF83" s="32">
        <v>1.2710900000000001E-2</v>
      </c>
      <c r="AG83" s="31">
        <v>5.2551500000000001E-2</v>
      </c>
      <c r="AH83" s="32">
        <v>1.06745E-2</v>
      </c>
      <c r="AI83" s="31">
        <v>0.14952799999999999</v>
      </c>
      <c r="AJ83" s="32">
        <v>4.1805200000000001E-2</v>
      </c>
      <c r="AK83" s="31">
        <v>0.80944300000000002</v>
      </c>
      <c r="AL83" s="32"/>
      <c r="AM83" s="31">
        <v>0.61546000000000001</v>
      </c>
      <c r="AN83" s="32"/>
      <c r="AO83" s="31">
        <v>0.54137800000000003</v>
      </c>
      <c r="AP83" s="32"/>
      <c r="AQ83" s="31">
        <v>0.911547</v>
      </c>
      <c r="AR83" s="32"/>
      <c r="AS83" s="31">
        <v>0.222335</v>
      </c>
      <c r="AT83" s="32">
        <v>0.167713</v>
      </c>
      <c r="AU83" s="31">
        <v>4.9732999999999999E-2</v>
      </c>
      <c r="AV83" s="32"/>
    </row>
    <row r="84" spans="1:48" x14ac:dyDescent="0.25">
      <c r="A84">
        <v>100.11199999999999</v>
      </c>
      <c r="B84" t="s">
        <v>253</v>
      </c>
      <c r="C84" s="13" t="s">
        <v>120</v>
      </c>
      <c r="D84" s="13" t="s">
        <v>122</v>
      </c>
      <c r="E84" s="13">
        <v>3404</v>
      </c>
      <c r="F84" s="13">
        <v>114.232</v>
      </c>
      <c r="G84" s="29">
        <v>1867.1879422</v>
      </c>
      <c r="H84" s="30">
        <v>7.9347043410777127</v>
      </c>
      <c r="I84" s="31">
        <v>4.1498199999999999E-4</v>
      </c>
      <c r="J84" s="32">
        <v>3.4990899999999997E-4</v>
      </c>
      <c r="K84" s="31">
        <v>4.4795499999999999E-4</v>
      </c>
      <c r="L84" s="32">
        <v>2.1234800000000001E-4</v>
      </c>
      <c r="M84" s="31">
        <v>3.9604100000000003E-4</v>
      </c>
      <c r="N84" s="32">
        <v>2.1641400000000001E-4</v>
      </c>
      <c r="O84" s="31">
        <v>2.9713500000000002E-3</v>
      </c>
      <c r="P84" s="32">
        <v>5.2855100000000002E-3</v>
      </c>
      <c r="Q84" s="31">
        <v>1.82132E-3</v>
      </c>
      <c r="R84" s="32">
        <v>2.0331500000000001E-3</v>
      </c>
      <c r="S84" s="31">
        <v>3.3650999999999999E-4</v>
      </c>
      <c r="T84" s="32">
        <v>9.2306199999999994E-5</v>
      </c>
      <c r="U84" s="31">
        <v>1.7312899999999999E-3</v>
      </c>
      <c r="V84" s="32"/>
      <c r="W84" s="31">
        <v>3.8587799999999998E-4</v>
      </c>
      <c r="X84" s="32">
        <v>4.2580500000000003E-5</v>
      </c>
      <c r="Y84" s="31">
        <v>6.4123700000000001E-4</v>
      </c>
      <c r="Z84" s="32">
        <v>3.1549900000000001E-4</v>
      </c>
      <c r="AA84" s="31">
        <v>8.1191499999999997E-5</v>
      </c>
      <c r="AB84" s="32">
        <v>1.43393E-5</v>
      </c>
      <c r="AC84" s="31">
        <v>8.4465300000000006E-5</v>
      </c>
      <c r="AD84" s="32">
        <v>8.5865399999999993E-6</v>
      </c>
      <c r="AE84" s="31">
        <v>9.7739999999999996E-5</v>
      </c>
      <c r="AF84" s="32">
        <v>2.6593699999999999E-5</v>
      </c>
      <c r="AG84" s="31">
        <v>5.5843200000000001E-5</v>
      </c>
      <c r="AH84" s="32">
        <v>6.5675799999999999E-6</v>
      </c>
      <c r="AI84" s="31">
        <v>3.26557E-4</v>
      </c>
      <c r="AJ84" s="32">
        <v>2.54992E-4</v>
      </c>
      <c r="AK84" s="31">
        <v>3.0187E-3</v>
      </c>
      <c r="AL84" s="32"/>
      <c r="AM84" s="31">
        <v>1.24237E-3</v>
      </c>
      <c r="AN84" s="32"/>
      <c r="AO84" s="31">
        <v>1.57569E-3</v>
      </c>
      <c r="AP84" s="32"/>
      <c r="AQ84" s="31">
        <v>1.5846599999999999E-2</v>
      </c>
      <c r="AR84" s="32"/>
      <c r="AS84" s="31">
        <v>9.4594199999999996E-5</v>
      </c>
      <c r="AT84" s="32">
        <v>3.3967500000000003E-5</v>
      </c>
      <c r="AU84" s="31">
        <v>5.7624599999999997E-5</v>
      </c>
      <c r="AV84" s="32"/>
    </row>
    <row r="85" spans="1:48" x14ac:dyDescent="0.25">
      <c r="A85">
        <v>84.044399999999996</v>
      </c>
      <c r="B85" t="s">
        <v>254</v>
      </c>
      <c r="C85" s="13" t="s">
        <v>120</v>
      </c>
      <c r="D85" s="13" t="s">
        <v>122</v>
      </c>
      <c r="E85" s="13">
        <v>3371</v>
      </c>
      <c r="F85" s="13">
        <v>142.24199999999999</v>
      </c>
      <c r="G85" s="29">
        <v>1585.9718476</v>
      </c>
      <c r="H85" s="30">
        <v>7.9590518503622718</v>
      </c>
      <c r="I85" s="31">
        <v>6.9084599999999999E-3</v>
      </c>
      <c r="J85" s="32">
        <v>5.9324199999999999E-3</v>
      </c>
      <c r="K85" s="31">
        <v>7.6413000000000002E-3</v>
      </c>
      <c r="L85" s="32">
        <v>4.1533999999999998E-3</v>
      </c>
      <c r="M85" s="31">
        <v>7.2298900000000001E-3</v>
      </c>
      <c r="N85" s="32">
        <v>4.5806800000000002E-3</v>
      </c>
      <c r="O85" s="31">
        <v>2.02899E-2</v>
      </c>
      <c r="P85" s="32">
        <v>2.1142299999999999E-2</v>
      </c>
      <c r="Q85" s="31">
        <v>1.75891E-2</v>
      </c>
      <c r="R85" s="32">
        <v>1.7170299999999999E-2</v>
      </c>
      <c r="S85" s="31">
        <v>4.3923699999999996E-3</v>
      </c>
      <c r="T85" s="32">
        <v>8.0505899999999998E-5</v>
      </c>
      <c r="U85" s="31">
        <v>1.58277E-2</v>
      </c>
      <c r="V85" s="32"/>
      <c r="W85" s="31">
        <v>5.5831700000000001E-3</v>
      </c>
      <c r="X85" s="32">
        <v>1.54127E-4</v>
      </c>
      <c r="Y85" s="31">
        <v>6.3389099999999997E-3</v>
      </c>
      <c r="Z85" s="32">
        <v>3.55902E-3</v>
      </c>
      <c r="AA85" s="31">
        <v>1.4486099999999999E-3</v>
      </c>
      <c r="AB85" s="32">
        <v>5.9590800000000003E-4</v>
      </c>
      <c r="AC85" s="31">
        <v>1.8319300000000001E-3</v>
      </c>
      <c r="AD85" s="32">
        <v>1.98984E-4</v>
      </c>
      <c r="AE85" s="31">
        <v>1.47847E-3</v>
      </c>
      <c r="AF85" s="32">
        <v>2.5643900000000002E-4</v>
      </c>
      <c r="AG85" s="31">
        <v>7.9879300000000001E-4</v>
      </c>
      <c r="AH85" s="32">
        <v>1.8477399999999999E-4</v>
      </c>
      <c r="AI85" s="31">
        <v>3.3305299999999999E-3</v>
      </c>
      <c r="AJ85" s="32">
        <v>2.3407800000000002E-3</v>
      </c>
      <c r="AK85" s="31">
        <v>1.7369699999999998E-2</v>
      </c>
      <c r="AL85" s="32"/>
      <c r="AM85" s="31">
        <v>1.24996E-2</v>
      </c>
      <c r="AN85" s="32"/>
      <c r="AO85" s="31">
        <v>9.8999099999999996E-3</v>
      </c>
      <c r="AP85" s="32"/>
      <c r="AQ85" s="31">
        <v>6.7825499999999997E-2</v>
      </c>
      <c r="AR85" s="32"/>
      <c r="AS85" s="31">
        <v>1.1298300000000001E-3</v>
      </c>
      <c r="AT85" s="32">
        <v>7.6068700000000002E-4</v>
      </c>
      <c r="AU85" s="31">
        <v>3.6073099999999999E-4</v>
      </c>
      <c r="AV85" s="32"/>
    </row>
    <row r="86" spans="1:48" x14ac:dyDescent="0.25">
      <c r="A86">
        <v>84.080799999999996</v>
      </c>
      <c r="B86" t="s">
        <v>255</v>
      </c>
      <c r="C86" s="34" t="s">
        <v>256</v>
      </c>
      <c r="D86" s="13" t="s">
        <v>122</v>
      </c>
      <c r="E86" s="13">
        <v>3431</v>
      </c>
      <c r="F86" s="13">
        <v>83.134</v>
      </c>
      <c r="G86" s="29">
        <v>979.41940893999993</v>
      </c>
      <c r="H86" s="30">
        <v>7.516475909545969</v>
      </c>
      <c r="I86" s="31">
        <v>5.01625147414584E-3</v>
      </c>
      <c r="J86" s="32">
        <v>4.4849237104782102E-3</v>
      </c>
      <c r="K86" s="31">
        <v>6.13316436169684E-3</v>
      </c>
      <c r="L86" s="32">
        <v>2.43154248516048E-3</v>
      </c>
      <c r="M86" s="31">
        <v>4.7181481818562299E-3</v>
      </c>
      <c r="N86" s="32">
        <v>3.2362186039772002E-3</v>
      </c>
      <c r="O86" s="31">
        <v>3.00531812414008E-2</v>
      </c>
      <c r="P86" s="32">
        <v>4.7709582923324702E-2</v>
      </c>
      <c r="Q86" s="31">
        <v>2.23148856546545E-2</v>
      </c>
      <c r="R86" s="32">
        <v>2.5176031192583399E-2</v>
      </c>
      <c r="S86" s="31">
        <v>4.1207300000000004E-3</v>
      </c>
      <c r="T86" s="32">
        <v>2.9070799999999998E-4</v>
      </c>
      <c r="U86" s="31">
        <v>1.7994099999999999E-2</v>
      </c>
      <c r="V86" s="32"/>
      <c r="W86" s="31">
        <v>5.3297400000000003E-3</v>
      </c>
      <c r="X86" s="32">
        <v>3.8472099999999998E-4</v>
      </c>
      <c r="Y86" s="31">
        <v>6.7576399999999997E-3</v>
      </c>
      <c r="Z86" s="32">
        <v>3.7835299999999998E-3</v>
      </c>
      <c r="AA86" s="31">
        <v>1.08366E-3</v>
      </c>
      <c r="AB86" s="32">
        <v>3.3087999999999998E-4</v>
      </c>
      <c r="AC86" s="31">
        <v>1.18658E-3</v>
      </c>
      <c r="AD86" s="32">
        <v>6.8517599999999996E-5</v>
      </c>
      <c r="AE86" s="31">
        <v>1.0476400000000001E-3</v>
      </c>
      <c r="AF86" s="32">
        <v>2.6044700000000002E-4</v>
      </c>
      <c r="AG86" s="31">
        <v>5.8897699999999997E-4</v>
      </c>
      <c r="AH86" s="32">
        <v>1.5713399999999999E-4</v>
      </c>
      <c r="AI86" s="31">
        <v>4.4296700000000001E-3</v>
      </c>
      <c r="AJ86" s="32">
        <v>3.51586E-3</v>
      </c>
      <c r="AK86" s="31">
        <v>1.6633999999999999E-2</v>
      </c>
      <c r="AL86" s="32"/>
      <c r="AM86" s="31">
        <v>7.77424E-3</v>
      </c>
      <c r="AN86" s="32"/>
      <c r="AO86" s="31">
        <v>2.51136E-2</v>
      </c>
      <c r="AP86" s="32"/>
      <c r="AQ86" s="31">
        <v>5.6068699999999999E-2</v>
      </c>
      <c r="AR86" s="32"/>
      <c r="AS86" s="31">
        <v>3.8886699999999999E-4</v>
      </c>
      <c r="AT86" s="32">
        <v>1.4320500000000001E-4</v>
      </c>
      <c r="AU86" s="31">
        <v>4.7990600000000001E-5</v>
      </c>
      <c r="AV86" s="32"/>
    </row>
    <row r="87" spans="1:48" x14ac:dyDescent="0.25">
      <c r="A87">
        <v>85.010599999999997</v>
      </c>
      <c r="B87" t="s">
        <v>257</v>
      </c>
      <c r="C87" s="34" t="s">
        <v>258</v>
      </c>
      <c r="D87" s="13" t="s">
        <v>122</v>
      </c>
      <c r="E87" s="13">
        <v>3432</v>
      </c>
      <c r="F87" s="13">
        <v>84.14</v>
      </c>
      <c r="G87" s="29">
        <v>10522.2255348</v>
      </c>
      <c r="H87" s="30">
        <v>8.5528386403048895</v>
      </c>
      <c r="I87" s="31">
        <v>1.2072379048551201E-2</v>
      </c>
      <c r="J87" s="32">
        <v>7.28850339245292E-3</v>
      </c>
      <c r="K87" s="31">
        <v>1.44729822512646E-2</v>
      </c>
      <c r="L87" s="32">
        <v>8.6010975408126796E-3</v>
      </c>
      <c r="M87" s="31">
        <v>1.57390043784384E-2</v>
      </c>
      <c r="N87" s="32">
        <v>1.22036073089323E-2</v>
      </c>
      <c r="O87" s="31">
        <v>2.10629904694184E-2</v>
      </c>
      <c r="P87" s="32">
        <v>1.67405049117594E-2</v>
      </c>
      <c r="Q87" s="31">
        <v>1.7107830969211601E-2</v>
      </c>
      <c r="R87" s="32">
        <v>1.03897239872228E-2</v>
      </c>
      <c r="S87" s="31">
        <v>1.30825E-2</v>
      </c>
      <c r="T87" s="32">
        <v>1.2622099999999999E-3</v>
      </c>
      <c r="U87" s="31">
        <v>3.5074300000000003E-2</v>
      </c>
      <c r="V87" s="32"/>
      <c r="W87" s="31">
        <v>7.65375E-3</v>
      </c>
      <c r="X87" s="32">
        <v>1.1919999999999999E-3</v>
      </c>
      <c r="Y87" s="31">
        <v>7.4320599999999999E-3</v>
      </c>
      <c r="Z87" s="32">
        <v>1.4317900000000001E-3</v>
      </c>
      <c r="AA87" s="31">
        <v>2.85023E-3</v>
      </c>
      <c r="AB87" s="32">
        <v>8.2844700000000003E-5</v>
      </c>
      <c r="AC87" s="31">
        <v>3.8729599999999999E-3</v>
      </c>
      <c r="AD87" s="32">
        <v>8.0740300000000005E-4</v>
      </c>
      <c r="AE87" s="31">
        <v>3.0982100000000001E-3</v>
      </c>
      <c r="AF87" s="32">
        <v>4.6654299999999998E-4</v>
      </c>
      <c r="AG87" s="31">
        <v>2.3021000000000001E-3</v>
      </c>
      <c r="AH87" s="32">
        <v>4.8895199999999996E-4</v>
      </c>
      <c r="AI87" s="31">
        <v>5.5332599999999999E-3</v>
      </c>
      <c r="AJ87" s="32">
        <v>2.9982099999999999E-3</v>
      </c>
      <c r="AK87" s="31">
        <v>3.1485699999999998E-2</v>
      </c>
      <c r="AL87" s="32"/>
      <c r="AM87" s="31">
        <v>2.3082600000000002E-2</v>
      </c>
      <c r="AN87" s="32"/>
      <c r="AO87" s="31">
        <v>2.8043800000000001E-2</v>
      </c>
      <c r="AP87" s="32"/>
      <c r="AQ87" s="31">
        <v>3.8309999999999997E-2</v>
      </c>
      <c r="AR87" s="32"/>
      <c r="AS87" s="31">
        <v>1.45833E-2</v>
      </c>
      <c r="AT87" s="32">
        <v>1.40649E-2</v>
      </c>
      <c r="AU87" s="31">
        <v>2.5233999999999999E-3</v>
      </c>
      <c r="AV87" s="32"/>
    </row>
    <row r="88" spans="1:48" x14ac:dyDescent="0.25">
      <c r="A88">
        <v>85.028400000000005</v>
      </c>
      <c r="B88" t="s">
        <v>259</v>
      </c>
      <c r="C88" s="34" t="s">
        <v>260</v>
      </c>
      <c r="D88" s="13" t="s">
        <v>122</v>
      </c>
      <c r="E88" s="13">
        <v>3433</v>
      </c>
      <c r="F88" s="13">
        <v>84.073999999999998</v>
      </c>
      <c r="G88" s="29">
        <v>341.21099459999999</v>
      </c>
      <c r="H88" s="30">
        <v>7.0634132534163925</v>
      </c>
      <c r="I88" s="31">
        <v>0.44622326422936398</v>
      </c>
      <c r="J88" s="32">
        <v>0.17332055873187499</v>
      </c>
      <c r="K88" s="31">
        <v>0.40143439846740903</v>
      </c>
      <c r="L88" s="32">
        <v>0.15477281088021999</v>
      </c>
      <c r="M88" s="31">
        <v>0.49164523284494599</v>
      </c>
      <c r="N88" s="32">
        <v>0.44995419575162598</v>
      </c>
      <c r="O88" s="31">
        <v>0.51892572897846601</v>
      </c>
      <c r="P88" s="32">
        <v>0.33157016206516099</v>
      </c>
      <c r="Q88" s="31">
        <v>0.38737745261621298</v>
      </c>
      <c r="R88" s="32">
        <v>0.181387427347727</v>
      </c>
      <c r="S88" s="31">
        <v>0.39561800000000003</v>
      </c>
      <c r="T88" s="32">
        <v>3.5915999999999997E-2</v>
      </c>
      <c r="U88" s="31">
        <v>1.1359600000000001</v>
      </c>
      <c r="V88" s="32"/>
      <c r="W88" s="31">
        <v>0.222694</v>
      </c>
      <c r="X88" s="32">
        <v>3.9293000000000002E-2</v>
      </c>
      <c r="Y88" s="31">
        <v>0.20380200000000001</v>
      </c>
      <c r="Z88" s="32">
        <v>7.2146199999999994E-2</v>
      </c>
      <c r="AA88" s="31">
        <v>9.0854699999999997E-2</v>
      </c>
      <c r="AB88" s="32">
        <v>2.8019100000000002E-2</v>
      </c>
      <c r="AC88" s="31">
        <v>0.108195</v>
      </c>
      <c r="AD88" s="32">
        <v>2.5661799999999999E-2</v>
      </c>
      <c r="AE88" s="31">
        <v>7.59938E-2</v>
      </c>
      <c r="AF88" s="32">
        <v>1.3027199999999999E-2</v>
      </c>
      <c r="AG88" s="31">
        <v>5.6783100000000003E-2</v>
      </c>
      <c r="AH88" s="32">
        <v>1.48647E-2</v>
      </c>
      <c r="AI88" s="31">
        <v>0.15037600000000001</v>
      </c>
      <c r="AJ88" s="32">
        <v>6.8343200000000007E-2</v>
      </c>
      <c r="AK88" s="31">
        <v>1.0202800000000001</v>
      </c>
      <c r="AL88" s="32"/>
      <c r="AM88" s="31">
        <v>0.84722200000000003</v>
      </c>
      <c r="AN88" s="32"/>
      <c r="AO88" s="31">
        <v>0.27670600000000001</v>
      </c>
      <c r="AP88" s="32"/>
      <c r="AQ88" s="31">
        <v>0.81202200000000002</v>
      </c>
      <c r="AR88" s="32"/>
      <c r="AS88" s="31">
        <v>0.37643500000000002</v>
      </c>
      <c r="AT88" s="32">
        <v>0.29549900000000001</v>
      </c>
      <c r="AU88" s="31">
        <v>7.0279800000000003E-2</v>
      </c>
      <c r="AV88" s="32"/>
    </row>
    <row r="89" spans="1:48" x14ac:dyDescent="0.25">
      <c r="A89">
        <v>85.064800000000005</v>
      </c>
      <c r="B89" t="s">
        <v>261</v>
      </c>
      <c r="C89" s="13" t="s">
        <v>262</v>
      </c>
      <c r="D89" s="13" t="s">
        <v>122</v>
      </c>
      <c r="E89" s="13">
        <v>3020</v>
      </c>
      <c r="F89" s="13">
        <v>84.117999999999995</v>
      </c>
      <c r="G89" s="29">
        <v>1520.7107286</v>
      </c>
      <c r="H89" s="30">
        <v>7.7126640745315251</v>
      </c>
      <c r="I89" s="31">
        <v>0.120435276949418</v>
      </c>
      <c r="J89" s="32">
        <v>5.2267858432047801E-2</v>
      </c>
      <c r="K89" s="31">
        <v>0.119798611306522</v>
      </c>
      <c r="L89" s="32">
        <v>3.9994332539221099E-2</v>
      </c>
      <c r="M89" s="31">
        <v>0.122051345306935</v>
      </c>
      <c r="N89" s="32">
        <v>5.8911426684546901E-2</v>
      </c>
      <c r="O89" s="31">
        <v>0.237422007193796</v>
      </c>
      <c r="P89" s="32">
        <v>0.17716120034076499</v>
      </c>
      <c r="Q89" s="31">
        <v>0.13947559483511299</v>
      </c>
      <c r="R89" s="32">
        <v>8.4040416951506894E-2</v>
      </c>
      <c r="S89" s="31">
        <v>0.121488</v>
      </c>
      <c r="T89" s="32">
        <v>2.22623E-3</v>
      </c>
      <c r="U89" s="31">
        <v>0.33047700000000002</v>
      </c>
      <c r="V89" s="32"/>
      <c r="W89" s="31">
        <v>0.115624</v>
      </c>
      <c r="X89" s="32">
        <v>2.6698599999999999E-2</v>
      </c>
      <c r="Y89" s="31">
        <v>0.123574</v>
      </c>
      <c r="Z89" s="32">
        <v>5.6236800000000003E-2</v>
      </c>
      <c r="AA89" s="31">
        <v>3.1041099999999999E-2</v>
      </c>
      <c r="AB89" s="32">
        <v>5.9471100000000002E-3</v>
      </c>
      <c r="AC89" s="31">
        <v>3.2801499999999997E-2</v>
      </c>
      <c r="AD89" s="32">
        <v>8.1789999999999999E-4</v>
      </c>
      <c r="AE89" s="31">
        <v>2.4085100000000002E-2</v>
      </c>
      <c r="AF89" s="32">
        <v>3.82549E-3</v>
      </c>
      <c r="AG89" s="31">
        <v>1.67555E-2</v>
      </c>
      <c r="AH89" s="32">
        <v>3.4806899999999998E-3</v>
      </c>
      <c r="AI89" s="31">
        <v>4.8314299999999998E-2</v>
      </c>
      <c r="AJ89" s="32">
        <v>1.34696E-2</v>
      </c>
      <c r="AK89" s="31">
        <v>0.29184399999999999</v>
      </c>
      <c r="AL89" s="32"/>
      <c r="AM89" s="31">
        <v>0.18745700000000001</v>
      </c>
      <c r="AN89" s="32"/>
      <c r="AO89" s="31">
        <v>0.15565000000000001</v>
      </c>
      <c r="AP89" s="32"/>
      <c r="AQ89" s="31">
        <v>0.319384</v>
      </c>
      <c r="AR89" s="32"/>
      <c r="AS89" s="31">
        <v>7.7909000000000006E-2</v>
      </c>
      <c r="AT89" s="32">
        <v>6.0223699999999998E-2</v>
      </c>
      <c r="AU89" s="31">
        <v>1.7660100000000001E-2</v>
      </c>
      <c r="AV89" s="32"/>
    </row>
    <row r="90" spans="1:48" x14ac:dyDescent="0.25">
      <c r="A90">
        <v>114.128</v>
      </c>
      <c r="B90" t="s">
        <v>263</v>
      </c>
      <c r="C90" s="13" t="s">
        <v>120</v>
      </c>
      <c r="D90" s="13" t="s">
        <v>122</v>
      </c>
      <c r="E90" s="13">
        <v>3404</v>
      </c>
      <c r="F90" s="13">
        <v>114.232</v>
      </c>
      <c r="G90" s="29">
        <v>1867.1879422</v>
      </c>
      <c r="H90" s="30">
        <v>7.9347043410777127</v>
      </c>
      <c r="I90" s="31">
        <v>2.2608200000000001E-4</v>
      </c>
      <c r="J90" s="32">
        <v>1.74334E-4</v>
      </c>
      <c r="K90" s="31">
        <v>2.9099799999999999E-4</v>
      </c>
      <c r="L90" s="32">
        <v>1.80032E-4</v>
      </c>
      <c r="M90" s="31">
        <v>2.4372599999999999E-4</v>
      </c>
      <c r="N90" s="32">
        <v>1.2079E-4</v>
      </c>
      <c r="O90" s="31">
        <v>1.9580800000000001E-3</v>
      </c>
      <c r="P90" s="32">
        <v>3.70952E-3</v>
      </c>
      <c r="Q90" s="31">
        <v>8.5227899999999995E-4</v>
      </c>
      <c r="R90" s="32">
        <v>9.89553E-4</v>
      </c>
      <c r="S90" s="31">
        <v>2.77285E-4</v>
      </c>
      <c r="T90" s="32">
        <v>4.4651799999999998E-5</v>
      </c>
      <c r="U90" s="31">
        <v>1.4918500000000001E-3</v>
      </c>
      <c r="V90" s="32"/>
      <c r="W90" s="31">
        <v>2.2128600000000001E-4</v>
      </c>
      <c r="X90" s="32">
        <v>2.3975700000000002E-5</v>
      </c>
      <c r="Y90" s="31">
        <v>3.2509900000000003E-4</v>
      </c>
      <c r="Z90" s="32">
        <v>1.7179200000000001E-4</v>
      </c>
      <c r="AA90" s="31">
        <v>5.6832300000000001E-5</v>
      </c>
      <c r="AB90" s="32">
        <v>1.24396E-5</v>
      </c>
      <c r="AC90" s="31">
        <v>6.7477299999999999E-5</v>
      </c>
      <c r="AD90" s="32">
        <v>1.0424E-5</v>
      </c>
      <c r="AE90" s="31">
        <v>6.4305499999999996E-5</v>
      </c>
      <c r="AF90" s="32">
        <v>1.8161399999999999E-5</v>
      </c>
      <c r="AG90" s="31">
        <v>4.2673100000000003E-5</v>
      </c>
      <c r="AH90" s="32">
        <v>1.39192E-5</v>
      </c>
      <c r="AI90" s="31">
        <v>2.3093199999999999E-4</v>
      </c>
      <c r="AJ90" s="32">
        <v>1.7839E-4</v>
      </c>
      <c r="AK90" s="31">
        <v>1.0889700000000001E-3</v>
      </c>
      <c r="AL90" s="32"/>
      <c r="AM90" s="31">
        <v>6.3681100000000004E-4</v>
      </c>
      <c r="AN90" s="32"/>
      <c r="AO90" s="31">
        <v>1.77597E-3</v>
      </c>
      <c r="AP90" s="32"/>
      <c r="AQ90" s="31">
        <v>8.96542E-3</v>
      </c>
      <c r="AR90" s="32"/>
      <c r="AS90" s="31">
        <v>5.1663099999999997E-5</v>
      </c>
      <c r="AT90" s="32">
        <v>2.7308700000000002E-5</v>
      </c>
      <c r="AU90" s="31">
        <v>3.8519899999999997E-5</v>
      </c>
      <c r="AV90" s="32"/>
    </row>
    <row r="91" spans="1:48" x14ac:dyDescent="0.25">
      <c r="A91">
        <v>86.023700000000005</v>
      </c>
      <c r="B91" t="s">
        <v>264</v>
      </c>
      <c r="C91" s="13" t="s">
        <v>120</v>
      </c>
      <c r="D91" s="13" t="s">
        <v>122</v>
      </c>
      <c r="E91" s="13">
        <v>3371</v>
      </c>
      <c r="F91" s="13">
        <v>142.24199999999999</v>
      </c>
      <c r="G91" s="29">
        <v>1585.9718476</v>
      </c>
      <c r="H91" s="30">
        <v>7.9590518503622718</v>
      </c>
      <c r="I91" s="31">
        <v>1.5742600000000001E-3</v>
      </c>
      <c r="J91" s="32">
        <v>7.6956400000000003E-4</v>
      </c>
      <c r="K91" s="31">
        <v>2.0647E-3</v>
      </c>
      <c r="L91" s="32">
        <v>8.2786700000000003E-4</v>
      </c>
      <c r="M91" s="31">
        <v>1.52301E-3</v>
      </c>
      <c r="N91" s="32">
        <v>5.7824600000000003E-4</v>
      </c>
      <c r="O91" s="31">
        <v>4.4334800000000001E-3</v>
      </c>
      <c r="P91" s="32">
        <v>4.1815200000000002E-3</v>
      </c>
      <c r="Q91" s="31">
        <v>3.2450999999999999E-3</v>
      </c>
      <c r="R91" s="32">
        <v>2.9371599999999999E-3</v>
      </c>
      <c r="S91" s="31">
        <v>1.08836E-3</v>
      </c>
      <c r="T91" s="32">
        <v>3.2515300000000001E-4</v>
      </c>
      <c r="U91" s="31">
        <v>5.6753899999999998E-3</v>
      </c>
      <c r="V91" s="32"/>
      <c r="W91" s="31">
        <v>1.3319499999999999E-3</v>
      </c>
      <c r="X91" s="32">
        <v>1.68989E-4</v>
      </c>
      <c r="Y91" s="31">
        <v>1.32877E-3</v>
      </c>
      <c r="Z91" s="32">
        <v>5.5858399999999999E-4</v>
      </c>
      <c r="AA91" s="31">
        <v>4.1791400000000002E-4</v>
      </c>
      <c r="AB91" s="32">
        <v>9.5424099999999993E-5</v>
      </c>
      <c r="AC91" s="31">
        <v>5.19989E-4</v>
      </c>
      <c r="AD91" s="32">
        <v>1.6374599999999999E-4</v>
      </c>
      <c r="AE91" s="31">
        <v>4.4067200000000003E-4</v>
      </c>
      <c r="AF91" s="32">
        <v>1.41027E-4</v>
      </c>
      <c r="AG91" s="31">
        <v>3.6319999999999999E-4</v>
      </c>
      <c r="AH91" s="32">
        <v>1.21048E-4</v>
      </c>
      <c r="AI91" s="31">
        <v>8.3437599999999995E-4</v>
      </c>
      <c r="AJ91" s="32">
        <v>4.6671100000000002E-4</v>
      </c>
      <c r="AK91" s="31">
        <v>5.1102500000000002E-3</v>
      </c>
      <c r="AL91" s="32"/>
      <c r="AM91" s="31">
        <v>3.8619399999999999E-3</v>
      </c>
      <c r="AN91" s="32"/>
      <c r="AO91" s="31">
        <v>4.9911499999999998E-3</v>
      </c>
      <c r="AP91" s="32"/>
      <c r="AQ91" s="31">
        <v>9.1634300000000002E-3</v>
      </c>
      <c r="AR91" s="32"/>
      <c r="AS91" s="31">
        <v>7.7795999999999996E-4</v>
      </c>
      <c r="AT91" s="32">
        <v>7.5187099999999998E-4</v>
      </c>
      <c r="AU91" s="31">
        <v>4.56088E-4</v>
      </c>
      <c r="AV91" s="32"/>
    </row>
    <row r="92" spans="1:48" x14ac:dyDescent="0.25">
      <c r="A92">
        <v>122.096</v>
      </c>
      <c r="B92" t="s">
        <v>265</v>
      </c>
      <c r="C92" s="13" t="s">
        <v>120</v>
      </c>
      <c r="D92" s="13" t="s">
        <v>122</v>
      </c>
      <c r="E92" s="13">
        <v>3403</v>
      </c>
      <c r="F92" s="13">
        <v>142.286</v>
      </c>
      <c r="G92" s="29">
        <v>190.19449875999999</v>
      </c>
      <c r="H92" s="30">
        <v>7.0380886479478351</v>
      </c>
      <c r="I92" s="31">
        <v>2.3975400000000001E-3</v>
      </c>
      <c r="J92" s="32">
        <v>2.60473E-3</v>
      </c>
      <c r="K92" s="31">
        <v>2.1621000000000001E-3</v>
      </c>
      <c r="L92" s="32">
        <v>1.5046300000000001E-3</v>
      </c>
      <c r="M92" s="31">
        <v>1.7970099999999999E-3</v>
      </c>
      <c r="N92" s="32">
        <v>1.4566E-3</v>
      </c>
      <c r="O92" s="31">
        <v>1.5370200000000001E-2</v>
      </c>
      <c r="P92" s="32">
        <v>2.6242000000000001E-2</v>
      </c>
      <c r="Q92" s="31">
        <v>9.64016E-3</v>
      </c>
      <c r="R92" s="32">
        <v>1.0156399999999999E-2</v>
      </c>
      <c r="S92" s="31">
        <v>2.2925900000000002E-3</v>
      </c>
      <c r="T92" s="32">
        <v>1.86212E-4</v>
      </c>
      <c r="U92" s="31">
        <v>4.3861999999999998E-3</v>
      </c>
      <c r="V92" s="32"/>
      <c r="W92" s="31">
        <v>1.1815599999999999E-3</v>
      </c>
      <c r="X92" s="32">
        <v>8.82821E-5</v>
      </c>
      <c r="Y92" s="31">
        <v>2.5484800000000001E-3</v>
      </c>
      <c r="Z92" s="32">
        <v>1.34406E-3</v>
      </c>
      <c r="AA92" s="31">
        <v>5.51692E-4</v>
      </c>
      <c r="AB92" s="32">
        <v>1.66737E-4</v>
      </c>
      <c r="AC92" s="31">
        <v>7.1469199999999995E-4</v>
      </c>
      <c r="AD92" s="32">
        <v>1.6611600000000001E-4</v>
      </c>
      <c r="AE92" s="31">
        <v>5.1156300000000004E-4</v>
      </c>
      <c r="AF92" s="32">
        <v>1.3990699999999999E-4</v>
      </c>
      <c r="AG92" s="31">
        <v>1.8489900000000001E-4</v>
      </c>
      <c r="AH92" s="32">
        <v>1.27518E-5</v>
      </c>
      <c r="AI92" s="31">
        <v>1.14404E-3</v>
      </c>
      <c r="AJ92" s="32">
        <v>4.5824199999999998E-4</v>
      </c>
      <c r="AK92" s="31">
        <v>7.2741000000000004E-3</v>
      </c>
      <c r="AL92" s="32"/>
      <c r="AM92" s="31">
        <v>2.78152E-3</v>
      </c>
      <c r="AN92" s="32"/>
      <c r="AO92" s="31">
        <v>7.1397800000000001E-3</v>
      </c>
      <c r="AP92" s="32"/>
      <c r="AQ92" s="31">
        <v>5.7084599999999999E-2</v>
      </c>
      <c r="AR92" s="32"/>
      <c r="AS92" s="31">
        <v>1.95849E-4</v>
      </c>
      <c r="AT92" s="32">
        <v>7.7062600000000003E-5</v>
      </c>
      <c r="AU92" s="31">
        <v>7.0007300000000003E-5</v>
      </c>
      <c r="AV92" s="32"/>
    </row>
    <row r="93" spans="1:48" x14ac:dyDescent="0.25">
      <c r="A93">
        <v>87.0077</v>
      </c>
      <c r="B93" t="s">
        <v>266</v>
      </c>
      <c r="C93" s="13" t="s">
        <v>120</v>
      </c>
      <c r="D93" s="13" t="s">
        <v>122</v>
      </c>
      <c r="E93" s="13">
        <v>3371</v>
      </c>
      <c r="F93" s="13">
        <v>142.24199999999999</v>
      </c>
      <c r="G93" s="29">
        <v>1585.9718476</v>
      </c>
      <c r="H93" s="30">
        <v>7.9590518503622718</v>
      </c>
      <c r="I93" s="31">
        <v>4.66031E-3</v>
      </c>
      <c r="J93" s="32">
        <v>1.9780700000000002E-3</v>
      </c>
      <c r="K93" s="31">
        <v>5.6867599999999999E-3</v>
      </c>
      <c r="L93" s="32">
        <v>2.6831099999999998E-3</v>
      </c>
      <c r="M93" s="31">
        <v>4.5682800000000001E-3</v>
      </c>
      <c r="N93" s="32">
        <v>3.83344E-3</v>
      </c>
      <c r="O93" s="31">
        <v>7.5504300000000003E-3</v>
      </c>
      <c r="P93" s="32">
        <v>6.6069199999999996E-3</v>
      </c>
      <c r="Q93" s="31">
        <v>6.8917400000000004E-3</v>
      </c>
      <c r="R93" s="32">
        <v>4.8549600000000002E-3</v>
      </c>
      <c r="S93" s="31">
        <v>4.4658399999999996E-3</v>
      </c>
      <c r="T93" s="32">
        <v>1.26504E-3</v>
      </c>
      <c r="U93" s="31">
        <v>2.0212500000000001E-2</v>
      </c>
      <c r="V93" s="32"/>
      <c r="W93" s="31">
        <v>2.49504E-3</v>
      </c>
      <c r="X93" s="32">
        <v>7.7964899999999999E-4</v>
      </c>
      <c r="Y93" s="31">
        <v>3.9320500000000003E-3</v>
      </c>
      <c r="Z93" s="32">
        <v>4.4631500000000003E-4</v>
      </c>
      <c r="AA93" s="31">
        <v>9.4366899999999995E-4</v>
      </c>
      <c r="AB93" s="32">
        <v>1.7425700000000001E-4</v>
      </c>
      <c r="AC93" s="31">
        <v>1.3217299999999999E-3</v>
      </c>
      <c r="AD93" s="32">
        <v>6.8364100000000002E-4</v>
      </c>
      <c r="AE93" s="31">
        <v>8.5941399999999997E-4</v>
      </c>
      <c r="AF93" s="32">
        <v>3.8528500000000002E-4</v>
      </c>
      <c r="AG93" s="31">
        <v>9.3167100000000002E-4</v>
      </c>
      <c r="AH93" s="32">
        <v>4.0801100000000001E-4</v>
      </c>
      <c r="AI93" s="31">
        <v>2.1683100000000001E-3</v>
      </c>
      <c r="AJ93" s="32">
        <v>1.4907E-3</v>
      </c>
      <c r="AK93" s="31">
        <v>1.8164199999999998E-2</v>
      </c>
      <c r="AL93" s="32"/>
      <c r="AM93" s="31">
        <v>5.1723899999999998E-3</v>
      </c>
      <c r="AN93" s="32"/>
      <c r="AO93" s="31">
        <v>2.8687500000000002E-3</v>
      </c>
      <c r="AP93" s="32"/>
      <c r="AQ93" s="31">
        <v>1.3337999999999999E-2</v>
      </c>
      <c r="AR93" s="32"/>
      <c r="AS93" s="31">
        <v>4.5720800000000001E-3</v>
      </c>
      <c r="AT93" s="32">
        <v>5.1602999999999996E-3</v>
      </c>
      <c r="AU93" s="31">
        <v>1.38608E-3</v>
      </c>
      <c r="AV93" s="32"/>
    </row>
    <row r="94" spans="1:48" x14ac:dyDescent="0.25">
      <c r="A94">
        <v>87.0441</v>
      </c>
      <c r="B94" t="s">
        <v>267</v>
      </c>
      <c r="C94" s="13" t="s">
        <v>268</v>
      </c>
      <c r="D94" s="13" t="s">
        <v>122</v>
      </c>
      <c r="E94" s="13">
        <v>2144</v>
      </c>
      <c r="F94" s="13">
        <v>86.09</v>
      </c>
      <c r="G94" s="29">
        <v>11483.69047</v>
      </c>
      <c r="H94" s="30">
        <v>8.6007627122158574</v>
      </c>
      <c r="I94" s="31">
        <v>0.49422978119733302</v>
      </c>
      <c r="J94" s="32">
        <v>0.20533734813780199</v>
      </c>
      <c r="K94" s="31">
        <v>0.41619776010209503</v>
      </c>
      <c r="L94" s="32">
        <v>0.17134325516903301</v>
      </c>
      <c r="M94" s="31">
        <v>0.41803383755128698</v>
      </c>
      <c r="N94" s="32">
        <v>0.19902984263097301</v>
      </c>
      <c r="O94" s="31">
        <v>0.69449846510641799</v>
      </c>
      <c r="P94" s="32">
        <v>0.45732678054957598</v>
      </c>
      <c r="Q94" s="31">
        <v>0.43929462955719101</v>
      </c>
      <c r="R94" s="32">
        <v>0.20535836635129701</v>
      </c>
      <c r="S94" s="31">
        <v>0.33821200000000001</v>
      </c>
      <c r="T94" s="32">
        <v>1.23558E-2</v>
      </c>
      <c r="U94" s="31">
        <v>0.90841400000000005</v>
      </c>
      <c r="V94" s="32"/>
      <c r="W94" s="31">
        <v>0.350414</v>
      </c>
      <c r="X94" s="32">
        <v>6.0314E-2</v>
      </c>
      <c r="Y94" s="31">
        <v>0.38172200000000001</v>
      </c>
      <c r="Z94" s="32">
        <v>9.9307400000000004E-2</v>
      </c>
      <c r="AA94" s="31">
        <v>0.16170999999999999</v>
      </c>
      <c r="AB94" s="32">
        <v>2.76051E-2</v>
      </c>
      <c r="AC94" s="31">
        <v>0.164822</v>
      </c>
      <c r="AD94" s="32">
        <v>3.4544400000000003E-2</v>
      </c>
      <c r="AE94" s="31">
        <v>0.12826699999999999</v>
      </c>
      <c r="AF94" s="32">
        <v>2.1008800000000001E-2</v>
      </c>
      <c r="AG94" s="31">
        <v>9.4106099999999998E-2</v>
      </c>
      <c r="AH94" s="32">
        <v>2.0471900000000001E-2</v>
      </c>
      <c r="AI94" s="31">
        <v>0.24142</v>
      </c>
      <c r="AJ94" s="32">
        <v>7.1488300000000005E-2</v>
      </c>
      <c r="AK94" s="31">
        <v>1.7178899999999999</v>
      </c>
      <c r="AL94" s="32"/>
      <c r="AM94" s="31">
        <v>1.44886</v>
      </c>
      <c r="AN94" s="32"/>
      <c r="AO94" s="31">
        <v>0.43202299999999999</v>
      </c>
      <c r="AP94" s="32"/>
      <c r="AQ94" s="31">
        <v>1.14723</v>
      </c>
      <c r="AR94" s="32"/>
      <c r="AS94" s="31">
        <v>0.53777200000000003</v>
      </c>
      <c r="AT94" s="32">
        <v>0.45517600000000003</v>
      </c>
      <c r="AU94" s="31">
        <v>9.07134E-2</v>
      </c>
      <c r="AV94" s="32"/>
    </row>
    <row r="95" spans="1:48" x14ac:dyDescent="0.25">
      <c r="A95">
        <v>87.080399999999997</v>
      </c>
      <c r="B95" t="s">
        <v>269</v>
      </c>
      <c r="C95" s="13" t="s">
        <v>270</v>
      </c>
      <c r="D95" s="13" t="s">
        <v>122</v>
      </c>
      <c r="E95" s="13">
        <v>2955</v>
      </c>
      <c r="F95" s="13">
        <v>86.134</v>
      </c>
      <c r="G95" s="29">
        <v>4013.9787827999999</v>
      </c>
      <c r="H95" s="30">
        <v>8.1444782148910928</v>
      </c>
      <c r="I95" s="31">
        <v>2.6944046891219101E-2</v>
      </c>
      <c r="J95" s="32">
        <v>1.5811597416220499E-2</v>
      </c>
      <c r="K95" s="31">
        <v>3.2816278751172198E-2</v>
      </c>
      <c r="L95" s="32">
        <v>1.28291095319568E-2</v>
      </c>
      <c r="M95" s="31">
        <v>2.7703841713507298E-2</v>
      </c>
      <c r="N95" s="32">
        <v>1.6346992282846501E-2</v>
      </c>
      <c r="O95" s="31">
        <v>0.105618006772075</v>
      </c>
      <c r="P95" s="32">
        <v>0.137023444379964</v>
      </c>
      <c r="Q95" s="31">
        <v>5.67185113612469E-2</v>
      </c>
      <c r="R95" s="32">
        <v>4.8684935245400102E-2</v>
      </c>
      <c r="S95" s="31">
        <v>3.6558100000000003E-2</v>
      </c>
      <c r="T95" s="32">
        <v>3.8226900000000001E-3</v>
      </c>
      <c r="U95" s="31">
        <v>0.13512099999999999</v>
      </c>
      <c r="V95" s="32"/>
      <c r="W95" s="31">
        <v>2.1978600000000001E-2</v>
      </c>
      <c r="X95" s="32">
        <v>3.4217499999999999E-3</v>
      </c>
      <c r="Y95" s="31">
        <v>2.8061300000000001E-2</v>
      </c>
      <c r="Z95" s="32">
        <v>1.08071E-2</v>
      </c>
      <c r="AA95" s="31">
        <v>5.3930899999999997E-3</v>
      </c>
      <c r="AB95" s="32">
        <v>7.5902999999999995E-4</v>
      </c>
      <c r="AC95" s="31">
        <v>5.3869299999999998E-3</v>
      </c>
      <c r="AD95" s="32">
        <v>1.26902E-3</v>
      </c>
      <c r="AE95" s="31">
        <v>4.3011000000000004E-3</v>
      </c>
      <c r="AF95" s="32">
        <v>2.7482299999999999E-3</v>
      </c>
      <c r="AG95" s="31">
        <v>2.8833800000000001E-3</v>
      </c>
      <c r="AH95" s="32">
        <v>3.0470900000000001E-3</v>
      </c>
      <c r="AI95" s="31">
        <v>1.6636600000000001E-2</v>
      </c>
      <c r="AJ95" s="32">
        <v>6.2398100000000001E-3</v>
      </c>
      <c r="AK95" s="31">
        <v>0.114922</v>
      </c>
      <c r="AL95" s="32"/>
      <c r="AM95" s="31">
        <v>8.3303000000000002E-2</v>
      </c>
      <c r="AN95" s="32"/>
      <c r="AO95" s="31">
        <v>0.17028599999999999</v>
      </c>
      <c r="AP95" s="32"/>
      <c r="AQ95" s="31">
        <v>0.15940599999999999</v>
      </c>
      <c r="AR95" s="32"/>
      <c r="AS95" s="31">
        <v>2.6318999999999999E-2</v>
      </c>
      <c r="AT95" s="32">
        <v>2.3330199999999999E-2</v>
      </c>
      <c r="AU95" s="31">
        <v>4.77087E-3</v>
      </c>
      <c r="AV95" s="32"/>
    </row>
    <row r="96" spans="1:48" x14ac:dyDescent="0.25">
      <c r="A96">
        <v>124.11199999999999</v>
      </c>
      <c r="B96" t="s">
        <v>271</v>
      </c>
      <c r="C96" s="13" t="s">
        <v>120</v>
      </c>
      <c r="D96" s="13" t="s">
        <v>122</v>
      </c>
      <c r="E96" s="13">
        <v>3403</v>
      </c>
      <c r="F96" s="13">
        <v>142.286</v>
      </c>
      <c r="G96" s="29">
        <v>190.19449875999999</v>
      </c>
      <c r="H96" s="30">
        <v>7.0380886479478351</v>
      </c>
      <c r="I96" s="31">
        <v>2.2254900000000001E-3</v>
      </c>
      <c r="J96" s="32">
        <v>1.50847E-3</v>
      </c>
      <c r="K96" s="31">
        <v>2.3892900000000001E-3</v>
      </c>
      <c r="L96" s="32">
        <v>9.25824E-4</v>
      </c>
      <c r="M96" s="31">
        <v>1.64141E-3</v>
      </c>
      <c r="N96" s="32">
        <v>6.3978500000000003E-4</v>
      </c>
      <c r="O96" s="31">
        <v>1.33121E-2</v>
      </c>
      <c r="P96" s="32">
        <v>2.26856E-2</v>
      </c>
      <c r="Q96" s="31">
        <v>7.7760199999999998E-3</v>
      </c>
      <c r="R96" s="32">
        <v>7.9561000000000007E-3</v>
      </c>
      <c r="S96" s="31">
        <v>2.61904E-3</v>
      </c>
      <c r="T96" s="32">
        <v>1.7204399999999999E-4</v>
      </c>
      <c r="U96" s="31">
        <v>1.14573E-2</v>
      </c>
      <c r="V96" s="32"/>
      <c r="W96" s="31">
        <v>1.4979100000000001E-3</v>
      </c>
      <c r="X96" s="32">
        <v>3.6622699999999998E-5</v>
      </c>
      <c r="Y96" s="31">
        <v>2.0147899999999998E-3</v>
      </c>
      <c r="Z96" s="32">
        <v>6.6336499999999996E-4</v>
      </c>
      <c r="AA96" s="31">
        <v>4.1605199999999998E-4</v>
      </c>
      <c r="AB96" s="32">
        <v>8.3584499999999999E-5</v>
      </c>
      <c r="AC96" s="31">
        <v>4.9189700000000004E-4</v>
      </c>
      <c r="AD96" s="32">
        <v>6.6715299999999995E-5</v>
      </c>
      <c r="AE96" s="31">
        <v>4.0838300000000001E-4</v>
      </c>
      <c r="AF96" s="32">
        <v>7.3603500000000001E-5</v>
      </c>
      <c r="AG96" s="31">
        <v>2.4529800000000002E-4</v>
      </c>
      <c r="AH96" s="32">
        <v>7.7167099999999995E-5</v>
      </c>
      <c r="AI96" s="31">
        <v>1.30605E-3</v>
      </c>
      <c r="AJ96" s="32">
        <v>8.2522100000000001E-4</v>
      </c>
      <c r="AK96" s="31">
        <v>7.9633299999999994E-3</v>
      </c>
      <c r="AL96" s="32"/>
      <c r="AM96" s="31">
        <v>3.4490499999999999E-3</v>
      </c>
      <c r="AN96" s="32"/>
      <c r="AO96" s="31">
        <v>7.7205499999999996E-3</v>
      </c>
      <c r="AP96" s="32"/>
      <c r="AQ96" s="31">
        <v>3.6032799999999997E-2</v>
      </c>
      <c r="AR96" s="32"/>
      <c r="AS96" s="31">
        <v>4.4653100000000001E-4</v>
      </c>
      <c r="AT96" s="32">
        <v>3.2443899999999999E-4</v>
      </c>
      <c r="AU96" s="31">
        <v>1.64582E-4</v>
      </c>
      <c r="AV96" s="32"/>
    </row>
    <row r="97" spans="1:48" x14ac:dyDescent="0.25">
      <c r="A97">
        <v>88.039299999999997</v>
      </c>
      <c r="B97" t="s">
        <v>272</v>
      </c>
      <c r="C97" s="13" t="s">
        <v>120</v>
      </c>
      <c r="D97" s="13" t="s">
        <v>122</v>
      </c>
      <c r="E97" s="13">
        <v>3371</v>
      </c>
      <c r="F97" s="13">
        <v>142.24199999999999</v>
      </c>
      <c r="G97" s="29">
        <v>1585.9718476</v>
      </c>
      <c r="H97" s="30">
        <v>7.9590518503622718</v>
      </c>
      <c r="I97" s="31">
        <v>8.43351E-4</v>
      </c>
      <c r="J97" s="32">
        <v>3.0489800000000001E-4</v>
      </c>
      <c r="K97" s="31">
        <v>1.2081800000000001E-3</v>
      </c>
      <c r="L97" s="32">
        <v>2.7887700000000002E-4</v>
      </c>
      <c r="M97" s="31">
        <v>1.0203600000000001E-3</v>
      </c>
      <c r="N97" s="32">
        <v>4.2241499999999999E-4</v>
      </c>
      <c r="O97" s="31">
        <v>1.9634700000000001E-3</v>
      </c>
      <c r="P97" s="32">
        <v>1.8200200000000001E-3</v>
      </c>
      <c r="Q97" s="31">
        <v>1.8980100000000001E-3</v>
      </c>
      <c r="R97" s="32">
        <v>1.57307E-3</v>
      </c>
      <c r="S97" s="31">
        <v>4.8261400000000002E-4</v>
      </c>
      <c r="T97" s="32">
        <v>1.9551099999999999E-4</v>
      </c>
      <c r="U97" s="31">
        <v>2.68469E-3</v>
      </c>
      <c r="V97" s="32"/>
      <c r="W97" s="31">
        <v>8.3398299999999995E-4</v>
      </c>
      <c r="X97" s="32">
        <v>1.6885000000000001E-4</v>
      </c>
      <c r="Y97" s="31">
        <v>1.07946E-3</v>
      </c>
      <c r="Z97" s="32">
        <v>4.5360700000000002E-4</v>
      </c>
      <c r="AA97" s="31">
        <v>3.5489499999999998E-4</v>
      </c>
      <c r="AB97" s="32">
        <v>1.02361E-4</v>
      </c>
      <c r="AC97" s="31">
        <v>4.7111100000000002E-4</v>
      </c>
      <c r="AD97" s="32">
        <v>2.0389200000000001E-4</v>
      </c>
      <c r="AE97" s="31">
        <v>4.0546000000000001E-4</v>
      </c>
      <c r="AF97" s="32">
        <v>9.2834499999999994E-5</v>
      </c>
      <c r="AG97" s="31">
        <v>3.1122399999999997E-4</v>
      </c>
      <c r="AH97" s="32">
        <v>1.05074E-4</v>
      </c>
      <c r="AI97" s="31">
        <v>7.3785099999999998E-4</v>
      </c>
      <c r="AJ97" s="32">
        <v>4.86186E-4</v>
      </c>
      <c r="AK97" s="31">
        <v>1.5563599999999999E-3</v>
      </c>
      <c r="AL97" s="32"/>
      <c r="AM97" s="31">
        <v>5.9091700000000005E-4</v>
      </c>
      <c r="AN97" s="32"/>
      <c r="AO97" s="31">
        <v>1.3973499999999999E-3</v>
      </c>
      <c r="AP97" s="32"/>
      <c r="AQ97" s="31">
        <v>2.8588200000000002E-3</v>
      </c>
      <c r="AR97" s="32"/>
      <c r="AS97" s="31">
        <v>1.4323499999999999E-4</v>
      </c>
      <c r="AT97" s="32">
        <v>7.5562599999999994E-5</v>
      </c>
      <c r="AU97" s="31">
        <v>2.5682999999999999E-4</v>
      </c>
      <c r="AV97" s="32"/>
    </row>
    <row r="98" spans="1:48" x14ac:dyDescent="0.25">
      <c r="A98">
        <v>88.075699999999998</v>
      </c>
      <c r="B98" t="s">
        <v>273</v>
      </c>
      <c r="C98" s="13" t="s">
        <v>120</v>
      </c>
      <c r="D98" s="13" t="s">
        <v>122</v>
      </c>
      <c r="E98" s="13">
        <v>3371</v>
      </c>
      <c r="F98" s="13">
        <v>142.24199999999999</v>
      </c>
      <c r="G98" s="29">
        <v>1585.9718476</v>
      </c>
      <c r="H98" s="30">
        <v>7.9590518503622718</v>
      </c>
      <c r="I98" s="31">
        <v>1.67062E-3</v>
      </c>
      <c r="J98" s="32">
        <v>1.3803699999999999E-3</v>
      </c>
      <c r="K98" s="31">
        <v>1.9821499999999998E-3</v>
      </c>
      <c r="L98" s="32">
        <v>8.8838899999999995E-4</v>
      </c>
      <c r="M98" s="31">
        <v>1.43789E-3</v>
      </c>
      <c r="N98" s="32">
        <v>7.6533199999999997E-4</v>
      </c>
      <c r="O98" s="31">
        <v>1.1864100000000001E-2</v>
      </c>
      <c r="P98" s="32">
        <v>2.0295400000000002E-2</v>
      </c>
      <c r="Q98" s="31">
        <v>9.3205800000000002E-3</v>
      </c>
      <c r="R98" s="32">
        <v>1.11071E-2</v>
      </c>
      <c r="S98" s="31">
        <v>1.63832E-3</v>
      </c>
      <c r="T98" s="32">
        <v>8.6695300000000003E-5</v>
      </c>
      <c r="U98" s="31">
        <v>6.7454500000000001E-3</v>
      </c>
      <c r="V98" s="32"/>
      <c r="W98" s="31">
        <v>9.9739100000000003E-4</v>
      </c>
      <c r="X98" s="32">
        <v>2.7534799999999999E-5</v>
      </c>
      <c r="Y98" s="31">
        <v>1.93421E-3</v>
      </c>
      <c r="Z98" s="32">
        <v>7.7936399999999995E-4</v>
      </c>
      <c r="AA98" s="31">
        <v>3.8614900000000002E-4</v>
      </c>
      <c r="AB98" s="32">
        <v>1.0809E-4</v>
      </c>
      <c r="AC98" s="31">
        <v>4.66537E-4</v>
      </c>
      <c r="AD98" s="32">
        <v>4.4009199999999999E-5</v>
      </c>
      <c r="AE98" s="31">
        <v>3.68795E-4</v>
      </c>
      <c r="AF98" s="32">
        <v>9.1889299999999995E-5</v>
      </c>
      <c r="AG98" s="31">
        <v>1.9078300000000001E-4</v>
      </c>
      <c r="AH98" s="32">
        <v>2.7463200000000002E-5</v>
      </c>
      <c r="AI98" s="31">
        <v>1.51355E-3</v>
      </c>
      <c r="AJ98" s="32">
        <v>9.918660000000001E-4</v>
      </c>
      <c r="AK98" s="31">
        <v>5.00702E-3</v>
      </c>
      <c r="AL98" s="32"/>
      <c r="AM98" s="31">
        <v>2.7724899999999999E-3</v>
      </c>
      <c r="AN98" s="32"/>
      <c r="AO98" s="31">
        <v>5.27196E-3</v>
      </c>
      <c r="AP98" s="32"/>
      <c r="AQ98" s="31">
        <v>3.3617599999999997E-2</v>
      </c>
      <c r="AR98" s="32"/>
      <c r="AS98" s="31">
        <v>3.1010499999999997E-5</v>
      </c>
      <c r="AT98" s="32">
        <v>1.8169399999999999E-5</v>
      </c>
      <c r="AU98" s="31">
        <v>1.2102E-4</v>
      </c>
      <c r="AV98" s="32"/>
    </row>
    <row r="99" spans="1:48" x14ac:dyDescent="0.25">
      <c r="A99">
        <v>89.023300000000006</v>
      </c>
      <c r="B99" t="s">
        <v>274</v>
      </c>
      <c r="C99" s="34" t="s">
        <v>275</v>
      </c>
      <c r="D99" s="13" t="s">
        <v>122</v>
      </c>
      <c r="E99" s="13">
        <v>1825</v>
      </c>
      <c r="F99" s="13">
        <v>88.061999999999998</v>
      </c>
      <c r="G99" s="29">
        <v>170.68682372000001</v>
      </c>
      <c r="H99" s="30">
        <v>6.7827170677166428</v>
      </c>
      <c r="I99" s="31">
        <v>1.26232637067953E-2</v>
      </c>
      <c r="J99" s="32">
        <v>6.3786609448948E-3</v>
      </c>
      <c r="K99" s="31">
        <v>1.1970584254600399E-2</v>
      </c>
      <c r="L99" s="32">
        <v>4.7244282302211496E-3</v>
      </c>
      <c r="M99" s="31">
        <v>1.4245751401334101E-2</v>
      </c>
      <c r="N99" s="32">
        <v>9.1645255558473592E-3</v>
      </c>
      <c r="O99" s="31">
        <v>1.13271086867387E-2</v>
      </c>
      <c r="P99" s="32">
        <v>4.8916957908320203E-3</v>
      </c>
      <c r="Q99" s="31">
        <v>8.1126926225037598E-3</v>
      </c>
      <c r="R99" s="32">
        <v>3.5878292513352099E-3</v>
      </c>
      <c r="S99" s="31">
        <v>8.8305199999999997E-3</v>
      </c>
      <c r="T99" s="32">
        <v>1.59834E-3</v>
      </c>
      <c r="U99" s="31">
        <v>2.52351E-2</v>
      </c>
      <c r="V99" s="32"/>
      <c r="W99" s="31">
        <v>8.3219799999999997E-3</v>
      </c>
      <c r="X99" s="32">
        <v>1.1021099999999999E-3</v>
      </c>
      <c r="Y99" s="31">
        <v>5.61255E-3</v>
      </c>
      <c r="Z99" s="32">
        <v>3.2272099999999999E-3</v>
      </c>
      <c r="AA99" s="31">
        <v>2.1865600000000002E-3</v>
      </c>
      <c r="AB99" s="32">
        <v>8.9696899999999996E-4</v>
      </c>
      <c r="AC99" s="31">
        <v>2.40932E-3</v>
      </c>
      <c r="AD99" s="32">
        <v>8.36961E-4</v>
      </c>
      <c r="AE99" s="31">
        <v>9.6575999999999997E-4</v>
      </c>
      <c r="AF99" s="32">
        <v>4.0371899999999997E-4</v>
      </c>
      <c r="AG99" s="31">
        <v>1.2490100000000001E-3</v>
      </c>
      <c r="AH99" s="32">
        <v>9.3288799999999999E-4</v>
      </c>
      <c r="AI99" s="31">
        <v>4.7113399999999996E-3</v>
      </c>
      <c r="AJ99" s="32">
        <v>3.41282E-3</v>
      </c>
      <c r="AK99" s="31">
        <v>2.5940899999999999E-2</v>
      </c>
      <c r="AL99" s="32"/>
      <c r="AM99" s="31">
        <v>1.2156500000000001E-2</v>
      </c>
      <c r="AN99" s="32"/>
      <c r="AO99" s="31">
        <v>3.5149299999999998E-4</v>
      </c>
      <c r="AP99" s="32"/>
      <c r="AQ99" s="31">
        <v>9.9742800000000003E-3</v>
      </c>
      <c r="AR99" s="32"/>
      <c r="AS99" s="31">
        <v>8.3469500000000005E-3</v>
      </c>
      <c r="AT99" s="32">
        <v>6.24583E-3</v>
      </c>
      <c r="AU99" s="31">
        <v>3.6669900000000002E-3</v>
      </c>
      <c r="AV99" s="32"/>
    </row>
    <row r="100" spans="1:48" x14ac:dyDescent="0.25">
      <c r="A100">
        <v>89.059700000000007</v>
      </c>
      <c r="B100" t="s">
        <v>276</v>
      </c>
      <c r="C100" s="34" t="s">
        <v>277</v>
      </c>
      <c r="D100" s="13" t="s">
        <v>122</v>
      </c>
      <c r="E100" s="13">
        <v>3434</v>
      </c>
      <c r="F100" s="13">
        <v>88.105999999999995</v>
      </c>
      <c r="G100" s="29">
        <v>11180.6628962</v>
      </c>
      <c r="H100" s="30">
        <v>8.5992015645458295</v>
      </c>
      <c r="I100" s="31">
        <v>7.7238274293362594E-2</v>
      </c>
      <c r="J100" s="32">
        <v>2.7934302682776802E-2</v>
      </c>
      <c r="K100" s="31">
        <v>7.2988791914605805E-2</v>
      </c>
      <c r="L100" s="32">
        <v>2.2513944334308599E-2</v>
      </c>
      <c r="M100" s="31">
        <v>6.3141585580752793E-2</v>
      </c>
      <c r="N100" s="32">
        <v>3.5284814842961199E-2</v>
      </c>
      <c r="O100" s="31">
        <v>0.12822815432114801</v>
      </c>
      <c r="P100" s="32">
        <v>0.100232479785997</v>
      </c>
      <c r="Q100" s="31">
        <v>9.5460342485845201E-2</v>
      </c>
      <c r="R100" s="32">
        <v>5.7434462343975999E-2</v>
      </c>
      <c r="S100" s="31">
        <v>7.76361E-2</v>
      </c>
      <c r="T100" s="32">
        <v>9.64659E-3</v>
      </c>
      <c r="U100" s="31">
        <v>0.28476899999999999</v>
      </c>
      <c r="V100" s="32"/>
      <c r="W100" s="31">
        <v>4.3746199999999999E-2</v>
      </c>
      <c r="X100" s="32">
        <v>9.9727400000000008E-3</v>
      </c>
      <c r="Y100" s="31">
        <v>7.2617799999999996E-2</v>
      </c>
      <c r="Z100" s="32">
        <v>1.01926E-2</v>
      </c>
      <c r="AA100" s="31">
        <v>3.2248400000000003E-2</v>
      </c>
      <c r="AB100" s="32">
        <v>5.7484399999999996E-3</v>
      </c>
      <c r="AC100" s="31">
        <v>3.1137999999999999E-2</v>
      </c>
      <c r="AD100" s="32">
        <v>6.9538500000000001E-3</v>
      </c>
      <c r="AE100" s="31">
        <v>2.4336900000000002E-2</v>
      </c>
      <c r="AF100" s="32">
        <v>3.7091799999999999E-3</v>
      </c>
      <c r="AG100" s="31">
        <v>1.7349E-2</v>
      </c>
      <c r="AH100" s="32">
        <v>4.1496199999999997E-3</v>
      </c>
      <c r="AI100" s="31">
        <v>4.3684000000000001E-2</v>
      </c>
      <c r="AJ100" s="32">
        <v>1.26818E-2</v>
      </c>
      <c r="AK100" s="31">
        <v>0.26705499999999999</v>
      </c>
      <c r="AL100" s="32"/>
      <c r="AM100" s="31">
        <v>0.223551</v>
      </c>
      <c r="AN100" s="32"/>
      <c r="AO100" s="31">
        <v>9.6802100000000002E-2</v>
      </c>
      <c r="AP100" s="32"/>
      <c r="AQ100" s="31">
        <v>0.22925999999999999</v>
      </c>
      <c r="AR100" s="32"/>
      <c r="AS100" s="31">
        <v>6.6055299999999997E-2</v>
      </c>
      <c r="AT100" s="32">
        <v>5.5690799999999999E-2</v>
      </c>
      <c r="AU100" s="31">
        <v>1.7253000000000001E-2</v>
      </c>
      <c r="AV100" s="32"/>
    </row>
    <row r="101" spans="1:48" x14ac:dyDescent="0.25">
      <c r="A101">
        <v>90.018600000000006</v>
      </c>
      <c r="B101" t="s">
        <v>278</v>
      </c>
      <c r="C101" s="13" t="s">
        <v>120</v>
      </c>
      <c r="D101" s="13" t="s">
        <v>122</v>
      </c>
      <c r="E101" s="13">
        <v>3371</v>
      </c>
      <c r="F101" s="13">
        <v>142.24199999999999</v>
      </c>
      <c r="G101" s="29">
        <v>1585.9718476</v>
      </c>
      <c r="H101" s="30">
        <v>7.9590518503622718</v>
      </c>
      <c r="I101" s="31">
        <v>1.6060200000000001E-3</v>
      </c>
      <c r="J101" s="32">
        <v>1.03768E-3</v>
      </c>
      <c r="K101" s="31">
        <v>2.5575099999999998E-3</v>
      </c>
      <c r="L101" s="32">
        <v>6.9455799999999996E-4</v>
      </c>
      <c r="M101" s="31">
        <v>1.7070399999999999E-3</v>
      </c>
      <c r="N101" s="32">
        <v>1.2172800000000001E-3</v>
      </c>
      <c r="O101" s="31">
        <v>2.46934E-3</v>
      </c>
      <c r="P101" s="32">
        <v>1.51713E-3</v>
      </c>
      <c r="Q101" s="31">
        <v>1.39645E-3</v>
      </c>
      <c r="R101" s="32">
        <v>4.2485500000000002E-4</v>
      </c>
      <c r="S101" s="31">
        <v>5.0641300000000005E-4</v>
      </c>
      <c r="T101" s="32">
        <v>6.7907500000000007E-5</v>
      </c>
      <c r="U101" s="31">
        <v>5.93619E-3</v>
      </c>
      <c r="V101" s="32"/>
      <c r="W101" s="31">
        <v>2.9130900000000001E-3</v>
      </c>
      <c r="X101" s="32">
        <v>5.5941599999999997E-4</v>
      </c>
      <c r="Y101" s="31">
        <v>2.2297100000000002E-3</v>
      </c>
      <c r="Z101" s="32">
        <v>1.1428899999999999E-3</v>
      </c>
      <c r="AA101" s="31">
        <v>5.4800900000000002E-4</v>
      </c>
      <c r="AB101" s="32">
        <v>5.69584E-5</v>
      </c>
      <c r="AC101" s="31">
        <v>8.3860100000000002E-4</v>
      </c>
      <c r="AD101" s="32">
        <v>4.9015400000000002E-4</v>
      </c>
      <c r="AE101" s="31">
        <v>7.0940100000000002E-4</v>
      </c>
      <c r="AF101" s="32">
        <v>4.16356E-4</v>
      </c>
      <c r="AG101" s="31">
        <v>5.2842799999999995E-4</v>
      </c>
      <c r="AH101" s="32">
        <v>1.8848700000000001E-4</v>
      </c>
      <c r="AI101" s="31">
        <v>2.24048E-3</v>
      </c>
      <c r="AJ101" s="32">
        <v>1.6745600000000001E-3</v>
      </c>
      <c r="AK101" s="31">
        <v>8.0386399999999997E-3</v>
      </c>
      <c r="AL101" s="32"/>
      <c r="AM101" s="31">
        <v>2.7722699999999999E-3</v>
      </c>
      <c r="AN101" s="32"/>
      <c r="AO101" s="31">
        <v>2.22136E-4</v>
      </c>
      <c r="AP101" s="32"/>
      <c r="AQ101" s="31">
        <v>1.18037E-3</v>
      </c>
      <c r="AR101" s="32"/>
      <c r="AS101" s="31">
        <v>1.0199199999999999E-3</v>
      </c>
      <c r="AT101" s="32">
        <v>1.2588899999999999E-3</v>
      </c>
      <c r="AU101" s="31">
        <v>1.5621400000000001E-3</v>
      </c>
      <c r="AV101" s="32"/>
    </row>
    <row r="102" spans="1:48" x14ac:dyDescent="0.25">
      <c r="A102">
        <v>90.055000000000007</v>
      </c>
      <c r="B102" t="s">
        <v>279</v>
      </c>
      <c r="C102" s="34" t="s">
        <v>280</v>
      </c>
      <c r="D102" s="13" t="s">
        <v>122</v>
      </c>
      <c r="E102" s="13">
        <v>1887</v>
      </c>
      <c r="F102" s="13">
        <v>89.093999999999994</v>
      </c>
      <c r="G102" s="29">
        <v>1356.0180619999901</v>
      </c>
      <c r="H102" s="30">
        <v>7.6878424582896763</v>
      </c>
      <c r="I102" s="31">
        <v>3.6398717273068302E-4</v>
      </c>
      <c r="J102" s="32">
        <v>1.7132952888501799E-4</v>
      </c>
      <c r="K102" s="31">
        <v>3.69313065228273E-4</v>
      </c>
      <c r="L102" s="32">
        <v>1.09355136482714E-4</v>
      </c>
      <c r="M102" s="31">
        <v>3.6322624715931002E-4</v>
      </c>
      <c r="N102" s="32">
        <v>1.4192960966630599E-4</v>
      </c>
      <c r="O102" s="31">
        <v>1.0750130053906E-3</v>
      </c>
      <c r="P102" s="32">
        <v>1.2793097733787399E-3</v>
      </c>
      <c r="Q102" s="31">
        <v>1.13271055489946E-3</v>
      </c>
      <c r="R102" s="32">
        <v>1.0924828817003599E-3</v>
      </c>
      <c r="S102" s="31">
        <v>2.7203999999999998E-4</v>
      </c>
      <c r="T102" s="32">
        <v>1.84385E-5</v>
      </c>
      <c r="U102" s="31">
        <v>1.03578E-3</v>
      </c>
      <c r="V102" s="32"/>
      <c r="W102" s="31">
        <v>2.39053E-4</v>
      </c>
      <c r="X102" s="32">
        <v>4.41429E-5</v>
      </c>
      <c r="Y102" s="31">
        <v>3.9458000000000001E-4</v>
      </c>
      <c r="Z102" s="32">
        <v>1.1966799999999999E-4</v>
      </c>
      <c r="AA102" s="31">
        <v>1.04175E-4</v>
      </c>
      <c r="AB102" s="32">
        <v>2.2991699999999999E-5</v>
      </c>
      <c r="AC102" s="31">
        <v>1.12003E-4</v>
      </c>
      <c r="AD102" s="32">
        <v>2.0219200000000001E-5</v>
      </c>
      <c r="AE102" s="31">
        <v>1.05647E-4</v>
      </c>
      <c r="AF102" s="32">
        <v>7.1716299999999996E-6</v>
      </c>
      <c r="AG102" s="31">
        <v>7.2537899999999995E-5</v>
      </c>
      <c r="AH102" s="32">
        <v>1.21646E-5</v>
      </c>
      <c r="AI102" s="31">
        <v>2.2512699999999999E-4</v>
      </c>
      <c r="AJ102" s="32">
        <v>1.4401400000000001E-4</v>
      </c>
      <c r="AK102" s="31">
        <v>1.4071400000000001E-3</v>
      </c>
      <c r="AL102" s="32"/>
      <c r="AM102" s="31">
        <v>8.7236699999999998E-4</v>
      </c>
      <c r="AN102" s="32"/>
      <c r="AO102" s="31">
        <v>7.4812399999999997E-4</v>
      </c>
      <c r="AP102" s="32"/>
      <c r="AQ102" s="31">
        <v>6.5665599999999999E-3</v>
      </c>
      <c r="AR102" s="32"/>
      <c r="AS102" s="31">
        <v>1.2508800000000001E-4</v>
      </c>
      <c r="AT102" s="32">
        <v>8.2213599999999995E-5</v>
      </c>
      <c r="AU102" s="31">
        <v>8.5894600000000003E-5</v>
      </c>
      <c r="AV102" s="32"/>
    </row>
    <row r="103" spans="1:48" x14ac:dyDescent="0.25">
      <c r="A103">
        <v>90.091300000000004</v>
      </c>
      <c r="B103" t="s">
        <v>281</v>
      </c>
      <c r="C103" s="13" t="s">
        <v>120</v>
      </c>
      <c r="D103" s="13" t="s">
        <v>122</v>
      </c>
      <c r="E103" s="13">
        <v>3371</v>
      </c>
      <c r="F103" s="13">
        <v>142.24199999999999</v>
      </c>
      <c r="G103" s="29">
        <v>1585.9718476</v>
      </c>
      <c r="H103" s="30">
        <v>7.9590518503622718</v>
      </c>
      <c r="I103" s="31">
        <v>3.0052399999999998E-4</v>
      </c>
      <c r="J103" s="32">
        <v>3.24426E-4</v>
      </c>
      <c r="K103" s="31">
        <v>3.0071500000000001E-4</v>
      </c>
      <c r="L103" s="32">
        <v>1.8876099999999999E-4</v>
      </c>
      <c r="M103" s="31">
        <v>2.4070499999999999E-4</v>
      </c>
      <c r="N103" s="32">
        <v>2.0738700000000001E-4</v>
      </c>
      <c r="O103" s="31">
        <v>6.2300699999999997E-4</v>
      </c>
      <c r="P103" s="32">
        <v>6.0152100000000004E-4</v>
      </c>
      <c r="Q103" s="31">
        <v>3.38222E-4</v>
      </c>
      <c r="R103" s="32">
        <v>2.3927900000000001E-4</v>
      </c>
      <c r="S103" s="31">
        <v>5.6299299999999998E-5</v>
      </c>
      <c r="T103" s="32">
        <v>2.79794E-7</v>
      </c>
      <c r="U103" s="31">
        <v>5.5440399999999999E-4</v>
      </c>
      <c r="V103" s="32"/>
      <c r="W103" s="31">
        <v>1.46291E-4</v>
      </c>
      <c r="X103" s="32">
        <v>2.6784800000000001E-5</v>
      </c>
      <c r="Y103" s="31">
        <v>3.0670300000000002E-4</v>
      </c>
      <c r="Z103" s="32">
        <v>1.8797599999999999E-4</v>
      </c>
      <c r="AA103" s="31">
        <v>2.80482E-5</v>
      </c>
      <c r="AB103" s="32">
        <v>6.1399299999999998E-6</v>
      </c>
      <c r="AC103" s="31">
        <v>5.2592600000000002E-5</v>
      </c>
      <c r="AD103" s="32">
        <v>7.8598099999999995E-6</v>
      </c>
      <c r="AE103" s="31">
        <v>1.1650900000000001E-4</v>
      </c>
      <c r="AF103" s="32">
        <v>2.5055899999999998E-5</v>
      </c>
      <c r="AG103" s="31">
        <v>4.1064199999999999E-5</v>
      </c>
      <c r="AH103" s="32">
        <v>1.0101E-5</v>
      </c>
      <c r="AI103" s="31">
        <v>1.6701199999999999E-4</v>
      </c>
      <c r="AJ103" s="32">
        <v>1.10673E-4</v>
      </c>
      <c r="AK103" s="31">
        <v>7.8195700000000001E-4</v>
      </c>
      <c r="AL103" s="32"/>
      <c r="AM103" s="31">
        <v>2.94844E-4</v>
      </c>
      <c r="AN103" s="32"/>
      <c r="AO103" s="31">
        <v>1.4837699999999999E-4</v>
      </c>
      <c r="AP103" s="32"/>
      <c r="AQ103" s="31">
        <v>3.0354800000000001E-3</v>
      </c>
      <c r="AR103" s="32"/>
      <c r="AS103" s="31">
        <v>4.0785399999999997E-5</v>
      </c>
      <c r="AT103" s="32">
        <v>2.50827E-5</v>
      </c>
      <c r="AU103" s="31">
        <v>5.6945699999999999E-5</v>
      </c>
      <c r="AV103" s="32"/>
    </row>
    <row r="104" spans="1:48" x14ac:dyDescent="0.25">
      <c r="A104">
        <v>91.002600000000001</v>
      </c>
      <c r="B104" t="s">
        <v>282</v>
      </c>
      <c r="C104" s="13" t="s">
        <v>120</v>
      </c>
      <c r="D104" s="13" t="s">
        <v>122</v>
      </c>
      <c r="E104" s="13">
        <v>3371</v>
      </c>
      <c r="F104" s="13">
        <v>142.24199999999999</v>
      </c>
      <c r="G104" s="29">
        <v>1585.9718476</v>
      </c>
      <c r="H104" s="30">
        <v>7.9590518503622718</v>
      </c>
      <c r="I104" s="31">
        <v>1.34447E-4</v>
      </c>
      <c r="J104" s="32">
        <v>9.1833899999999995E-5</v>
      </c>
      <c r="K104" s="31">
        <v>1.9859000000000001E-4</v>
      </c>
      <c r="L104" s="32">
        <v>6.0397099999999998E-5</v>
      </c>
      <c r="M104" s="31">
        <v>1.14084E-4</v>
      </c>
      <c r="N104" s="32">
        <v>6.9245799999999994E-5</v>
      </c>
      <c r="O104" s="31">
        <v>4.3737700000000002E-4</v>
      </c>
      <c r="P104" s="32">
        <v>4.2289600000000002E-4</v>
      </c>
      <c r="Q104" s="31">
        <v>2.8158799999999999E-4</v>
      </c>
      <c r="R104" s="32">
        <v>2.2018800000000001E-4</v>
      </c>
      <c r="S104" s="31">
        <v>1.0697200000000001E-4</v>
      </c>
      <c r="T104" s="32">
        <v>2.97943E-5</v>
      </c>
      <c r="U104" s="31">
        <v>5.5565900000000001E-4</v>
      </c>
      <c r="V104" s="32"/>
      <c r="W104" s="31">
        <v>2.1017200000000001E-4</v>
      </c>
      <c r="X104" s="32">
        <v>1.8212400000000001E-6</v>
      </c>
      <c r="Y104" s="31">
        <v>1.8266699999999999E-4</v>
      </c>
      <c r="Z104" s="32">
        <v>7.1129600000000004E-5</v>
      </c>
      <c r="AA104" s="31">
        <v>4.1300000000000001E-5</v>
      </c>
      <c r="AB104" s="32">
        <v>2.0912500000000001E-6</v>
      </c>
      <c r="AC104" s="31">
        <v>5.1799299999999997E-5</v>
      </c>
      <c r="AD104" s="32">
        <v>4.0076500000000002E-5</v>
      </c>
      <c r="AE104" s="31">
        <v>2.6836099999999999E-5</v>
      </c>
      <c r="AF104" s="32">
        <v>1.5900400000000001E-5</v>
      </c>
      <c r="AG104" s="31">
        <v>3.1008299999999999E-5</v>
      </c>
      <c r="AH104" s="32">
        <v>2.38282E-5</v>
      </c>
      <c r="AI104" s="31">
        <v>1.15177E-4</v>
      </c>
      <c r="AJ104" s="32">
        <v>9.9725599999999999E-5</v>
      </c>
      <c r="AK104" s="31">
        <v>7.4158500000000001E-4</v>
      </c>
      <c r="AL104" s="32"/>
      <c r="AM104" s="31">
        <v>2.1556799999999999E-4</v>
      </c>
      <c r="AN104" s="32"/>
      <c r="AO104" s="31">
        <v>2.0203899999999999E-4</v>
      </c>
      <c r="AP104" s="32"/>
      <c r="AQ104" s="31">
        <v>4.9609000000000003E-4</v>
      </c>
      <c r="AR104" s="32"/>
      <c r="AS104" s="31">
        <v>4.3250000000000001E-5</v>
      </c>
      <c r="AT104" s="32">
        <v>6.1164800000000001E-5</v>
      </c>
      <c r="AU104" s="31">
        <v>4.7138300000000002E-5</v>
      </c>
      <c r="AV104" s="32"/>
    </row>
    <row r="105" spans="1:48" x14ac:dyDescent="0.25">
      <c r="A105">
        <v>91.039000000000001</v>
      </c>
      <c r="B105" t="s">
        <v>283</v>
      </c>
      <c r="C105" s="13" t="s">
        <v>120</v>
      </c>
      <c r="D105" s="13" t="s">
        <v>122</v>
      </c>
      <c r="E105" s="13">
        <v>3371</v>
      </c>
      <c r="F105" s="13">
        <v>142.24199999999999</v>
      </c>
      <c r="G105" s="29">
        <v>1585.9718476</v>
      </c>
      <c r="H105" s="30">
        <v>7.9590518503622718</v>
      </c>
      <c r="I105" s="31">
        <v>1.6648E-2</v>
      </c>
      <c r="J105" s="32">
        <v>5.5112700000000004E-3</v>
      </c>
      <c r="K105" s="31">
        <v>1.56279E-2</v>
      </c>
      <c r="L105" s="32">
        <v>4.9350699999999997E-3</v>
      </c>
      <c r="M105" s="31">
        <v>1.84672E-2</v>
      </c>
      <c r="N105" s="32">
        <v>1.00146E-2</v>
      </c>
      <c r="O105" s="31">
        <v>2.3428600000000001E-2</v>
      </c>
      <c r="P105" s="32">
        <v>1.30429E-2</v>
      </c>
      <c r="Q105" s="31">
        <v>1.57687E-2</v>
      </c>
      <c r="R105" s="32">
        <v>6.96161E-3</v>
      </c>
      <c r="S105" s="31">
        <v>9.2391299999999999E-3</v>
      </c>
      <c r="T105" s="32">
        <v>8.0827899999999996E-4</v>
      </c>
      <c r="U105" s="31">
        <v>3.0949999999999998E-2</v>
      </c>
      <c r="V105" s="32"/>
      <c r="W105" s="31">
        <v>1.3742300000000001E-2</v>
      </c>
      <c r="X105" s="32">
        <v>5.2916200000000004E-3</v>
      </c>
      <c r="Y105" s="31">
        <v>1.09564E-2</v>
      </c>
      <c r="Z105" s="32">
        <v>3.19506E-3</v>
      </c>
      <c r="AA105" s="31">
        <v>3.95751E-3</v>
      </c>
      <c r="AB105" s="32">
        <v>9.970440000000001E-4</v>
      </c>
      <c r="AC105" s="31">
        <v>4.9861300000000001E-3</v>
      </c>
      <c r="AD105" s="32">
        <v>1.5542100000000001E-3</v>
      </c>
      <c r="AE105" s="31">
        <v>2.9075099999999999E-3</v>
      </c>
      <c r="AF105" s="32">
        <v>4.50462E-4</v>
      </c>
      <c r="AG105" s="31">
        <v>2.6140500000000001E-3</v>
      </c>
      <c r="AH105" s="32">
        <v>4.8113300000000002E-4</v>
      </c>
      <c r="AI105" s="31">
        <v>8.1654999999999991E-3</v>
      </c>
      <c r="AJ105" s="32">
        <v>6.0407200000000003E-3</v>
      </c>
      <c r="AK105" s="31">
        <v>4.7833199999999999E-2</v>
      </c>
      <c r="AL105" s="32"/>
      <c r="AM105" s="31">
        <v>2.9634799999999999E-2</v>
      </c>
      <c r="AN105" s="32"/>
      <c r="AO105" s="31">
        <v>7.9250999999999992E-3</v>
      </c>
      <c r="AP105" s="32"/>
      <c r="AQ105" s="31">
        <v>2.7904700000000001E-2</v>
      </c>
      <c r="AR105" s="32"/>
      <c r="AS105" s="31">
        <v>9.0192899999999993E-3</v>
      </c>
      <c r="AT105" s="32">
        <v>6.7209599999999998E-3</v>
      </c>
      <c r="AU105" s="31">
        <v>3.3152899999999998E-3</v>
      </c>
      <c r="AV105" s="32"/>
    </row>
    <row r="106" spans="1:48" x14ac:dyDescent="0.25">
      <c r="A106">
        <v>125.107</v>
      </c>
      <c r="B106" t="s">
        <v>284</v>
      </c>
      <c r="C106" s="13" t="s">
        <v>120</v>
      </c>
      <c r="D106" s="13" t="s">
        <v>122</v>
      </c>
      <c r="E106" s="13">
        <v>3403</v>
      </c>
      <c r="F106" s="13">
        <v>142.286</v>
      </c>
      <c r="G106" s="29">
        <v>190.19449875999999</v>
      </c>
      <c r="H106" s="30">
        <v>7.0380886479478351</v>
      </c>
      <c r="I106" s="31">
        <v>5.6760999999999999E-3</v>
      </c>
      <c r="J106" s="32">
        <v>5.6940899999999997E-3</v>
      </c>
      <c r="K106" s="31">
        <v>4.9318499999999998E-3</v>
      </c>
      <c r="L106" s="32">
        <v>3.4813600000000002E-3</v>
      </c>
      <c r="M106" s="31">
        <v>3.8361100000000002E-3</v>
      </c>
      <c r="N106" s="32">
        <v>6.2144100000000001E-3</v>
      </c>
      <c r="O106" s="31">
        <v>3.17798E-3</v>
      </c>
      <c r="P106" s="32">
        <v>2.1402600000000002E-3</v>
      </c>
      <c r="Q106" s="31">
        <v>1.25004E-2</v>
      </c>
      <c r="R106" s="32">
        <v>1.12189E-2</v>
      </c>
      <c r="S106" s="31">
        <v>3.1527399999999998E-3</v>
      </c>
      <c r="T106" s="32">
        <v>1.3729199999999999E-3</v>
      </c>
      <c r="U106" s="31">
        <v>1.54854E-2</v>
      </c>
      <c r="V106" s="32"/>
      <c r="W106" s="31">
        <v>1.1859800000000001E-3</v>
      </c>
      <c r="X106" s="32">
        <v>3.40911E-4</v>
      </c>
      <c r="Y106" s="31">
        <v>2.0206E-3</v>
      </c>
      <c r="Z106" s="32">
        <v>1.05401E-3</v>
      </c>
      <c r="AA106" s="31">
        <v>4.6186699999999997E-4</v>
      </c>
      <c r="AB106" s="32">
        <v>1.08185E-4</v>
      </c>
      <c r="AC106" s="31">
        <v>5.3027900000000004E-4</v>
      </c>
      <c r="AD106" s="32">
        <v>3.2079E-4</v>
      </c>
      <c r="AE106" s="31">
        <v>3.9664700000000003E-4</v>
      </c>
      <c r="AF106" s="32">
        <v>5.5140499999999998E-5</v>
      </c>
      <c r="AG106" s="31">
        <v>5.3252200000000001E-4</v>
      </c>
      <c r="AH106" s="32">
        <v>2.6720500000000001E-4</v>
      </c>
      <c r="AI106" s="31">
        <v>9.5505199999999996E-4</v>
      </c>
      <c r="AJ106" s="32">
        <v>5.9576400000000004E-4</v>
      </c>
      <c r="AK106" s="31">
        <v>5.1884000000000001E-3</v>
      </c>
      <c r="AL106" s="32"/>
      <c r="AM106" s="31">
        <v>2.1036900000000001E-3</v>
      </c>
      <c r="AN106" s="32"/>
      <c r="AO106" s="31">
        <v>5.3845000000000004E-3</v>
      </c>
      <c r="AP106" s="32"/>
      <c r="AQ106" s="31">
        <v>6.0434499999999995E-4</v>
      </c>
      <c r="AR106" s="32"/>
      <c r="AS106" s="31">
        <v>1.3069799999999999E-3</v>
      </c>
      <c r="AT106" s="32">
        <v>7.2860299999999998E-4</v>
      </c>
      <c r="AU106" s="31">
        <v>1.01486E-3</v>
      </c>
      <c r="AV106" s="32"/>
    </row>
    <row r="107" spans="1:48" x14ac:dyDescent="0.25">
      <c r="A107">
        <v>92.049499999999895</v>
      </c>
      <c r="B107" t="s">
        <v>285</v>
      </c>
      <c r="C107" s="34" t="s">
        <v>286</v>
      </c>
      <c r="D107" s="13" t="s">
        <v>122</v>
      </c>
      <c r="E107" s="13">
        <v>3435</v>
      </c>
      <c r="F107" s="13">
        <v>81.117999999999995</v>
      </c>
      <c r="G107" s="29">
        <v>2857.3571039999997</v>
      </c>
      <c r="H107" s="30">
        <v>7.9708102813446962</v>
      </c>
      <c r="I107" s="31">
        <v>1.7282874886564599E-3</v>
      </c>
      <c r="J107" s="32">
        <v>1.52139881583458E-3</v>
      </c>
      <c r="K107" s="31">
        <v>1.7750196329531099E-3</v>
      </c>
      <c r="L107" s="32">
        <v>8.8494036289707596E-4</v>
      </c>
      <c r="M107" s="31">
        <v>2.3943462624527998E-3</v>
      </c>
      <c r="N107" s="32">
        <v>2.3743649367905101E-3</v>
      </c>
      <c r="O107" s="31">
        <v>3.1606098717606901E-3</v>
      </c>
      <c r="P107" s="32">
        <v>2.3804959944521702E-3</v>
      </c>
      <c r="Q107" s="31">
        <v>1.3535036959632801E-3</v>
      </c>
      <c r="R107" s="32">
        <v>8.2506985919403905E-4</v>
      </c>
      <c r="S107" s="31">
        <v>6.66597E-4</v>
      </c>
      <c r="T107" s="32">
        <v>7.7940099999999993E-6</v>
      </c>
      <c r="U107" s="31">
        <v>1.9144399999999999E-3</v>
      </c>
      <c r="V107" s="32"/>
      <c r="W107" s="31">
        <v>2.69849E-3</v>
      </c>
      <c r="X107" s="32">
        <v>7.5840999999999994E-5</v>
      </c>
      <c r="Y107" s="31">
        <v>1.7500599999999999E-3</v>
      </c>
      <c r="Z107" s="32">
        <v>1.18811E-3</v>
      </c>
      <c r="AA107" s="31">
        <v>5.21187E-4</v>
      </c>
      <c r="AB107" s="32">
        <v>2.7249199999999999E-4</v>
      </c>
      <c r="AC107" s="31">
        <v>7.6444299999999996E-4</v>
      </c>
      <c r="AD107" s="32">
        <v>1.18214E-4</v>
      </c>
      <c r="AE107" s="31">
        <v>3.0465599999999999E-4</v>
      </c>
      <c r="AF107" s="32">
        <v>2.8759899999999999E-5</v>
      </c>
      <c r="AG107" s="31">
        <v>3.0106799999999998E-4</v>
      </c>
      <c r="AH107" s="32">
        <v>1.5286499999999999E-4</v>
      </c>
      <c r="AI107" s="31">
        <v>1.5074999999999999E-3</v>
      </c>
      <c r="AJ107" s="32">
        <v>1.2156000000000001E-3</v>
      </c>
      <c r="AK107" s="31">
        <v>3.04623E-3</v>
      </c>
      <c r="AL107" s="32"/>
      <c r="AM107" s="31">
        <v>6.0530200000000005E-4</v>
      </c>
      <c r="AN107" s="32"/>
      <c r="AO107" s="31">
        <v>2.2018699999999999E-3</v>
      </c>
      <c r="AP107" s="32"/>
      <c r="AQ107" s="31">
        <v>5.3821099999999998E-3</v>
      </c>
      <c r="AR107" s="32"/>
      <c r="AS107" s="31">
        <v>2.1079599999999999E-4</v>
      </c>
      <c r="AT107" s="32">
        <v>1.5503700000000001E-4</v>
      </c>
      <c r="AU107" s="31">
        <v>1.8068500000000001E-4</v>
      </c>
      <c r="AV107" s="32"/>
    </row>
    <row r="108" spans="1:48" x14ac:dyDescent="0.25">
      <c r="A108">
        <v>92.106999999999999</v>
      </c>
      <c r="B108" t="s">
        <v>287</v>
      </c>
      <c r="C108" s="13" t="s">
        <v>120</v>
      </c>
      <c r="D108" s="13" t="s">
        <v>122</v>
      </c>
      <c r="E108" s="13">
        <v>3371</v>
      </c>
      <c r="F108" s="13">
        <v>142.24199999999999</v>
      </c>
      <c r="G108" s="29">
        <v>1585.9718476</v>
      </c>
      <c r="H108" s="30">
        <v>7.9590518503622718</v>
      </c>
      <c r="I108" s="31">
        <v>1.2306099999999999E-4</v>
      </c>
      <c r="J108" s="32">
        <v>1.0813499999999999E-4</v>
      </c>
      <c r="K108" s="31">
        <v>1.8044600000000001E-4</v>
      </c>
      <c r="L108" s="32">
        <v>1.1025E-4</v>
      </c>
      <c r="M108" s="31">
        <v>1.9952199999999999E-4</v>
      </c>
      <c r="N108" s="32">
        <v>2.4431300000000002E-4</v>
      </c>
      <c r="O108" s="31">
        <v>4.41063E-4</v>
      </c>
      <c r="P108" s="32">
        <v>5.10659E-4</v>
      </c>
      <c r="Q108" s="31">
        <v>1.2704E-4</v>
      </c>
      <c r="R108" s="32">
        <v>8.2109199999999996E-5</v>
      </c>
      <c r="S108" s="31">
        <v>1.02305E-4</v>
      </c>
      <c r="T108" s="32">
        <v>6.2429999999999997E-5</v>
      </c>
      <c r="U108" s="31">
        <v>4.7673099999999999E-4</v>
      </c>
      <c r="V108" s="32"/>
      <c r="W108" s="31">
        <v>2.9857199999999999E-4</v>
      </c>
      <c r="X108" s="32">
        <v>4.4242400000000002E-5</v>
      </c>
      <c r="Y108" s="31">
        <v>2.1072899999999999E-4</v>
      </c>
      <c r="Z108" s="32">
        <v>1.11037E-4</v>
      </c>
      <c r="AA108" s="31">
        <v>2.5669699999999999E-5</v>
      </c>
      <c r="AB108" s="32">
        <v>1.69285E-6</v>
      </c>
      <c r="AC108" s="31">
        <v>2.7461400000000001E-5</v>
      </c>
      <c r="AD108" s="32">
        <v>4.7553299999999996E-6</v>
      </c>
      <c r="AE108" s="31">
        <v>2.7526400000000001E-5</v>
      </c>
      <c r="AF108" s="32">
        <v>1.7546499999999999E-5</v>
      </c>
      <c r="AG108" s="31">
        <v>2.2030899999999999E-5</v>
      </c>
      <c r="AH108" s="32">
        <v>1.1711E-5</v>
      </c>
      <c r="AI108" s="31">
        <v>1.3615799999999999E-4</v>
      </c>
      <c r="AJ108" s="32">
        <v>8.9418600000000005E-5</v>
      </c>
      <c r="AK108" s="31">
        <v>5.3805699999999999E-4</v>
      </c>
      <c r="AL108" s="32"/>
      <c r="AM108" s="31">
        <v>1.71738E-4</v>
      </c>
      <c r="AN108" s="32"/>
      <c r="AO108" s="31">
        <v>4.0554099999999999E-4</v>
      </c>
      <c r="AP108" s="32"/>
      <c r="AQ108" s="31">
        <v>7.7177500000000004E-4</v>
      </c>
      <c r="AR108" s="32"/>
      <c r="AS108" s="31">
        <v>6.5291399999999996E-5</v>
      </c>
      <c r="AT108" s="32">
        <v>5.7317900000000002E-5</v>
      </c>
      <c r="AU108" s="31">
        <v>3.2821100000000003E-5</v>
      </c>
      <c r="AV108" s="32"/>
    </row>
    <row r="109" spans="1:48" x14ac:dyDescent="0.25">
      <c r="A109">
        <v>93.033500000000004</v>
      </c>
      <c r="B109" t="s">
        <v>288</v>
      </c>
      <c r="C109" s="13" t="s">
        <v>120</v>
      </c>
      <c r="D109" s="13" t="s">
        <v>122</v>
      </c>
      <c r="E109" s="13">
        <v>3370</v>
      </c>
      <c r="F109" s="13">
        <v>128.215</v>
      </c>
      <c r="G109" s="29">
        <v>156.83200148</v>
      </c>
      <c r="H109" s="30">
        <v>6.9091020479646943</v>
      </c>
      <c r="I109" s="31">
        <v>3.6954700000000002E-3</v>
      </c>
      <c r="J109" s="32">
        <v>2.42516E-3</v>
      </c>
      <c r="K109" s="31">
        <v>3.3905200000000002E-3</v>
      </c>
      <c r="L109" s="32">
        <v>2.0852000000000002E-3</v>
      </c>
      <c r="M109" s="31">
        <v>5.9301700000000002E-3</v>
      </c>
      <c r="N109" s="32">
        <v>7.7176900000000001E-3</v>
      </c>
      <c r="O109" s="31">
        <v>5.0864100000000004E-3</v>
      </c>
      <c r="P109" s="32">
        <v>5.79891E-3</v>
      </c>
      <c r="Q109" s="31">
        <v>7.7198500000000003E-3</v>
      </c>
      <c r="R109" s="32">
        <v>7.3742E-3</v>
      </c>
      <c r="S109" s="31">
        <v>2.7583099999999999E-3</v>
      </c>
      <c r="T109" s="32">
        <v>1.3508299999999999E-3</v>
      </c>
      <c r="U109" s="31">
        <v>6.4878499999999999E-3</v>
      </c>
      <c r="V109" s="32"/>
      <c r="W109" s="31">
        <v>1.09785E-3</v>
      </c>
      <c r="X109" s="32">
        <v>5.0143099999999999E-4</v>
      </c>
      <c r="Y109" s="31">
        <v>2.2337500000000001E-3</v>
      </c>
      <c r="Z109" s="32">
        <v>1.4311599999999999E-3</v>
      </c>
      <c r="AA109" s="31">
        <v>8.5255699999999999E-4</v>
      </c>
      <c r="AB109" s="32">
        <v>2.8477100000000002E-4</v>
      </c>
      <c r="AC109" s="31">
        <v>1.25588E-3</v>
      </c>
      <c r="AD109" s="32">
        <v>1.3351699999999999E-4</v>
      </c>
      <c r="AE109" s="31">
        <v>4.7745399999999999E-4</v>
      </c>
      <c r="AF109" s="32">
        <v>1.6417299999999999E-4</v>
      </c>
      <c r="AG109" s="31">
        <v>4.3000200000000002E-4</v>
      </c>
      <c r="AH109" s="32">
        <v>2.0846600000000001E-4</v>
      </c>
      <c r="AI109" s="31">
        <v>1.9514599999999999E-3</v>
      </c>
      <c r="AJ109" s="32">
        <v>1.3317100000000001E-3</v>
      </c>
      <c r="AK109" s="31">
        <v>3.7207400000000002E-3</v>
      </c>
      <c r="AL109" s="32"/>
      <c r="AM109" s="31">
        <v>3.1135099999999999E-3</v>
      </c>
      <c r="AN109" s="32"/>
      <c r="AO109" s="31">
        <v>2.4794599999999997E-4</v>
      </c>
      <c r="AP109" s="32"/>
      <c r="AQ109" s="31">
        <v>1.43328E-2</v>
      </c>
      <c r="AR109" s="32"/>
      <c r="AS109" s="31">
        <v>9.2972499999999995E-4</v>
      </c>
      <c r="AT109" s="32">
        <v>6.8700399999999996E-4</v>
      </c>
      <c r="AU109" s="31">
        <v>1.60781E-4</v>
      </c>
      <c r="AV109" s="32"/>
    </row>
    <row r="110" spans="1:48" x14ac:dyDescent="0.25">
      <c r="A110">
        <v>93.054599999999894</v>
      </c>
      <c r="B110" t="s">
        <v>289</v>
      </c>
      <c r="C110" s="13" t="s">
        <v>120</v>
      </c>
      <c r="D110" s="13" t="s">
        <v>122</v>
      </c>
      <c r="E110" s="13">
        <v>3371</v>
      </c>
      <c r="F110" s="13">
        <v>142.24199999999999</v>
      </c>
      <c r="G110" s="29">
        <v>1585.9718476</v>
      </c>
      <c r="H110" s="30">
        <v>7.9590518503622718</v>
      </c>
      <c r="I110" s="31">
        <v>1.33261E-2</v>
      </c>
      <c r="J110" s="32">
        <v>9.1625000000000005E-3</v>
      </c>
      <c r="K110" s="31">
        <v>1.4085200000000001E-2</v>
      </c>
      <c r="L110" s="32">
        <v>6.5473800000000002E-3</v>
      </c>
      <c r="M110" s="31">
        <v>1.53913E-2</v>
      </c>
      <c r="N110" s="32">
        <v>1.02186E-2</v>
      </c>
      <c r="O110" s="31">
        <v>3.5644500000000003E-2</v>
      </c>
      <c r="P110" s="32">
        <v>3.34968E-2</v>
      </c>
      <c r="Q110" s="31">
        <v>2.2520600000000002E-2</v>
      </c>
      <c r="R110" s="32">
        <v>1.9992300000000001E-2</v>
      </c>
      <c r="S110" s="31">
        <v>1.18961E-2</v>
      </c>
      <c r="T110" s="32">
        <v>7.38658E-4</v>
      </c>
      <c r="U110" s="31">
        <v>3.23764E-2</v>
      </c>
      <c r="V110" s="32"/>
      <c r="W110" s="31">
        <v>1.40841E-2</v>
      </c>
      <c r="X110" s="32">
        <v>2.85892E-3</v>
      </c>
      <c r="Y110" s="31">
        <v>1.30695E-2</v>
      </c>
      <c r="Z110" s="32">
        <v>5.07932E-3</v>
      </c>
      <c r="AA110" s="31">
        <v>4.1756199999999997E-3</v>
      </c>
      <c r="AB110" s="32">
        <v>7.5198799999999998E-4</v>
      </c>
      <c r="AC110" s="31">
        <v>4.8256599999999998E-3</v>
      </c>
      <c r="AD110" s="32">
        <v>1.3684999999999999E-4</v>
      </c>
      <c r="AE110" s="31">
        <v>3.1666799999999998E-3</v>
      </c>
      <c r="AF110" s="32">
        <v>2.3613900000000001E-4</v>
      </c>
      <c r="AG110" s="31">
        <v>2.2612700000000001E-3</v>
      </c>
      <c r="AH110" s="32">
        <v>5.3962900000000002E-4</v>
      </c>
      <c r="AI110" s="31">
        <v>8.3876000000000003E-3</v>
      </c>
      <c r="AJ110" s="32">
        <v>4.3529199999999997E-3</v>
      </c>
      <c r="AK110" s="31">
        <v>3.1121599999999999E-2</v>
      </c>
      <c r="AL110" s="32"/>
      <c r="AM110" s="31">
        <v>1.6358299999999999E-2</v>
      </c>
      <c r="AN110" s="32"/>
      <c r="AO110" s="31">
        <v>3.2135700000000003E-2</v>
      </c>
      <c r="AP110" s="32"/>
      <c r="AQ110" s="31">
        <v>6.0340100000000001E-2</v>
      </c>
      <c r="AR110" s="32"/>
      <c r="AS110" s="31">
        <v>4.4436299999999996E-3</v>
      </c>
      <c r="AT110" s="32">
        <v>3.19645E-3</v>
      </c>
      <c r="AU110" s="31">
        <v>2.3609799999999999E-3</v>
      </c>
      <c r="AV110" s="32"/>
    </row>
    <row r="111" spans="1:48" x14ac:dyDescent="0.25">
      <c r="A111">
        <v>93.069900000000004</v>
      </c>
      <c r="B111" t="s">
        <v>290</v>
      </c>
      <c r="C111" s="34" t="s">
        <v>67</v>
      </c>
      <c r="D111" s="13" t="s">
        <v>122</v>
      </c>
      <c r="E111" s="13">
        <v>717</v>
      </c>
      <c r="F111" s="13">
        <v>92.141000000000005</v>
      </c>
      <c r="G111" s="29">
        <v>3775.2124130000002</v>
      </c>
      <c r="H111" s="30">
        <v>8.1471228399564275</v>
      </c>
      <c r="I111" s="31">
        <v>0.23218949229701299</v>
      </c>
      <c r="J111" s="32">
        <v>0.18904243973777801</v>
      </c>
      <c r="K111" s="31">
        <v>0.246648063511587</v>
      </c>
      <c r="L111" s="32">
        <v>0.12915996915790001</v>
      </c>
      <c r="M111" s="31">
        <v>0.26621682645508499</v>
      </c>
      <c r="N111" s="32">
        <v>0.21834593239248001</v>
      </c>
      <c r="O111" s="31">
        <v>0.58283297836152204</v>
      </c>
      <c r="P111" s="32">
        <v>0.44209912382658001</v>
      </c>
      <c r="Q111" s="31">
        <v>0.259685562341537</v>
      </c>
      <c r="R111" s="32">
        <v>0.198381138910557</v>
      </c>
      <c r="S111" s="31">
        <v>0.18475800000000001</v>
      </c>
      <c r="T111" s="32">
        <v>1.9231700000000001E-2</v>
      </c>
      <c r="U111" s="31">
        <v>0.35552499999999998</v>
      </c>
      <c r="V111" s="32"/>
      <c r="W111" s="31">
        <v>0.323851</v>
      </c>
      <c r="X111" s="32">
        <v>8.1133300000000005E-2</v>
      </c>
      <c r="Y111" s="31">
        <v>0.223222</v>
      </c>
      <c r="Z111" s="32">
        <v>0.12145</v>
      </c>
      <c r="AA111" s="31">
        <v>6.0288000000000001E-2</v>
      </c>
      <c r="AB111" s="32">
        <v>1.87803E-2</v>
      </c>
      <c r="AC111" s="31">
        <v>6.7982799999999996E-2</v>
      </c>
      <c r="AD111" s="32">
        <v>1.2410300000000001E-2</v>
      </c>
      <c r="AE111" s="31">
        <v>4.7859400000000003E-2</v>
      </c>
      <c r="AF111" s="32">
        <v>3.9816599999999997E-3</v>
      </c>
      <c r="AG111" s="31">
        <v>3.7364799999999997E-2</v>
      </c>
      <c r="AH111" s="32">
        <v>1.2320899999999999E-2</v>
      </c>
      <c r="AI111" s="31">
        <v>9.6993099999999999E-2</v>
      </c>
      <c r="AJ111" s="32">
        <v>4.4420800000000003E-2</v>
      </c>
      <c r="AK111" s="31">
        <v>0.36101800000000001</v>
      </c>
      <c r="AL111" s="32"/>
      <c r="AM111" s="31">
        <v>8.1538600000000003E-2</v>
      </c>
      <c r="AN111" s="32"/>
      <c r="AO111" s="31">
        <v>0.50173100000000004</v>
      </c>
      <c r="AP111" s="32"/>
      <c r="AQ111" s="31">
        <v>0.56201500000000004</v>
      </c>
      <c r="AR111" s="32"/>
      <c r="AS111" s="31">
        <v>4.06001E-2</v>
      </c>
      <c r="AT111" s="32">
        <v>2.5613500000000001E-2</v>
      </c>
      <c r="AU111" s="31">
        <v>2.6019400000000002E-2</v>
      </c>
      <c r="AV111" s="32"/>
    </row>
    <row r="112" spans="1:48" x14ac:dyDescent="0.25">
      <c r="A112">
        <v>94.028700000000001</v>
      </c>
      <c r="B112" t="s">
        <v>291</v>
      </c>
      <c r="C112" s="34" t="s">
        <v>292</v>
      </c>
      <c r="D112" s="13" t="s">
        <v>122</v>
      </c>
      <c r="E112" s="13">
        <v>3436</v>
      </c>
      <c r="F112" s="13">
        <v>93.084999999999994</v>
      </c>
      <c r="G112" s="29">
        <v>297.41205116000003</v>
      </c>
      <c r="H112" s="30">
        <v>7.0479667916118105</v>
      </c>
      <c r="I112" s="31">
        <v>1.9998726644411499E-3</v>
      </c>
      <c r="J112" s="32">
        <v>1.1196723101864899E-3</v>
      </c>
      <c r="K112" s="31">
        <v>2.5827822449377498E-3</v>
      </c>
      <c r="L112" s="32">
        <v>1.0472884983671201E-3</v>
      </c>
      <c r="M112" s="31">
        <v>2.4110324397669399E-3</v>
      </c>
      <c r="N112" s="32">
        <v>2.1153698494644799E-3</v>
      </c>
      <c r="O112" s="31">
        <v>4.7969110782094E-3</v>
      </c>
      <c r="P112" s="32">
        <v>6.5515117411268304E-3</v>
      </c>
      <c r="Q112" s="31">
        <v>7.8161898197664295E-3</v>
      </c>
      <c r="R112" s="32">
        <v>7.4066233047398403E-3</v>
      </c>
      <c r="S112" s="31">
        <v>2.9723000000000002E-3</v>
      </c>
      <c r="T112" s="32">
        <v>5.1803400000000001E-4</v>
      </c>
      <c r="U112" s="31">
        <v>1.5725900000000001E-2</v>
      </c>
      <c r="V112" s="32"/>
      <c r="W112" s="31">
        <v>1.1994E-3</v>
      </c>
      <c r="X112" s="32">
        <v>1.3322099999999999E-4</v>
      </c>
      <c r="Y112" s="31">
        <v>1.4374399999999999E-3</v>
      </c>
      <c r="Z112" s="32">
        <v>7.7806200000000005E-4</v>
      </c>
      <c r="AA112" s="31">
        <v>3.77592E-4</v>
      </c>
      <c r="AB112" s="32">
        <v>1.00265E-4</v>
      </c>
      <c r="AC112" s="31">
        <v>4.80784E-4</v>
      </c>
      <c r="AD112" s="32">
        <v>2.01863E-5</v>
      </c>
      <c r="AE112" s="31">
        <v>4.0144300000000003E-4</v>
      </c>
      <c r="AF112" s="32">
        <v>7.2335400000000005E-5</v>
      </c>
      <c r="AG112" s="31">
        <v>3.0812299999999999E-4</v>
      </c>
      <c r="AH112" s="32">
        <v>7.9835399999999998E-5</v>
      </c>
      <c r="AI112" s="31">
        <v>1.0451200000000001E-3</v>
      </c>
      <c r="AJ112" s="32">
        <v>4.9530500000000003E-4</v>
      </c>
      <c r="AK112" s="31">
        <v>3.5488500000000001E-3</v>
      </c>
      <c r="AL112" s="32"/>
      <c r="AM112" s="31">
        <v>3.0647399999999998E-3</v>
      </c>
      <c r="AN112" s="32"/>
      <c r="AO112" s="31">
        <v>1.7107399999999998E-2</v>
      </c>
      <c r="AP112" s="32"/>
      <c r="AQ112" s="31">
        <v>1.5382099999999999E-2</v>
      </c>
      <c r="AR112" s="32"/>
      <c r="AS112" s="31">
        <v>5.8468500000000004E-4</v>
      </c>
      <c r="AT112" s="32">
        <v>3.5040400000000001E-4</v>
      </c>
      <c r="AU112" s="31">
        <v>2.1733000000000001E-4</v>
      </c>
      <c r="AV112" s="32"/>
    </row>
    <row r="113" spans="1:48" x14ac:dyDescent="0.25">
      <c r="A113">
        <v>94.049899999999894</v>
      </c>
      <c r="B113" t="s">
        <v>293</v>
      </c>
      <c r="C113" s="13" t="s">
        <v>120</v>
      </c>
      <c r="D113" s="13" t="s">
        <v>122</v>
      </c>
      <c r="E113" s="13">
        <v>3371</v>
      </c>
      <c r="F113" s="13">
        <v>142.24199999999999</v>
      </c>
      <c r="G113" s="29">
        <v>1585.9718476</v>
      </c>
      <c r="H113" s="30">
        <v>7.9590518503622718</v>
      </c>
      <c r="I113" s="31">
        <v>2.2125700000000001E-3</v>
      </c>
      <c r="J113" s="32">
        <v>2.0956500000000001E-3</v>
      </c>
      <c r="K113" s="31">
        <v>2.2355299999999999E-3</v>
      </c>
      <c r="L113" s="32">
        <v>1.3366599999999999E-3</v>
      </c>
      <c r="M113" s="31">
        <v>1.55178E-3</v>
      </c>
      <c r="N113" s="32">
        <v>9.7030499999999997E-4</v>
      </c>
      <c r="O113" s="31">
        <v>9.8850799999999992E-3</v>
      </c>
      <c r="P113" s="32">
        <v>1.6274199999999999E-2</v>
      </c>
      <c r="Q113" s="31">
        <v>4.7604600000000002E-3</v>
      </c>
      <c r="R113" s="32">
        <v>5.0030300000000003E-3</v>
      </c>
      <c r="S113" s="31">
        <v>1.74731E-3</v>
      </c>
      <c r="T113" s="32">
        <v>1.8012900000000001E-4</v>
      </c>
      <c r="U113" s="31">
        <v>5.9864499999999999E-3</v>
      </c>
      <c r="V113" s="32"/>
      <c r="W113" s="31">
        <v>2.3108E-3</v>
      </c>
      <c r="X113" s="32">
        <v>4.04144E-4</v>
      </c>
      <c r="Y113" s="31">
        <v>2.9734499999999999E-3</v>
      </c>
      <c r="Z113" s="32">
        <v>1.3438499999999999E-3</v>
      </c>
      <c r="AA113" s="31">
        <v>6.6591999999999997E-4</v>
      </c>
      <c r="AB113" s="32">
        <v>1.61261E-4</v>
      </c>
      <c r="AC113" s="31">
        <v>8.7957200000000001E-4</v>
      </c>
      <c r="AD113" s="32">
        <v>1.5351000000000001E-4</v>
      </c>
      <c r="AE113" s="31">
        <v>6.14691E-4</v>
      </c>
      <c r="AF113" s="32">
        <v>5.5555700000000001E-5</v>
      </c>
      <c r="AG113" s="31">
        <v>4.1249400000000001E-4</v>
      </c>
      <c r="AH113" s="32">
        <v>1.21094E-4</v>
      </c>
      <c r="AI113" s="31">
        <v>1.68878E-3</v>
      </c>
      <c r="AJ113" s="32">
        <v>7.0113300000000005E-4</v>
      </c>
      <c r="AK113" s="31">
        <v>5.6243899999999999E-3</v>
      </c>
      <c r="AL113" s="32"/>
      <c r="AM113" s="31">
        <v>3.1252900000000002E-3</v>
      </c>
      <c r="AN113" s="32"/>
      <c r="AO113" s="31">
        <v>8.5795699999999999E-3</v>
      </c>
      <c r="AP113" s="32"/>
      <c r="AQ113" s="31">
        <v>2.26857E-2</v>
      </c>
      <c r="AR113" s="32"/>
      <c r="AS113" s="31">
        <v>3.2789800000000002E-4</v>
      </c>
      <c r="AT113" s="32">
        <v>9.9710400000000007E-5</v>
      </c>
      <c r="AU113" s="31">
        <v>2.6691099999999999E-4</v>
      </c>
      <c r="AV113" s="32"/>
    </row>
    <row r="114" spans="1:48" x14ac:dyDescent="0.25">
      <c r="A114">
        <v>94.065100000000001</v>
      </c>
      <c r="B114" t="s">
        <v>294</v>
      </c>
      <c r="C114" s="13" t="s">
        <v>295</v>
      </c>
      <c r="D114" s="13" t="s">
        <v>122</v>
      </c>
      <c r="E114" s="13">
        <v>3437</v>
      </c>
      <c r="F114" s="13">
        <v>93.129000000000005</v>
      </c>
      <c r="G114" s="29">
        <v>1477.1544311999999</v>
      </c>
      <c r="H114" s="30">
        <v>7.7442393675685262</v>
      </c>
      <c r="I114" s="31">
        <v>1.4547329267858299E-2</v>
      </c>
      <c r="J114" s="32">
        <v>1.30805693031963E-2</v>
      </c>
      <c r="K114" s="31">
        <v>1.3882630088644E-2</v>
      </c>
      <c r="L114" s="32">
        <v>7.3301298393005096E-3</v>
      </c>
      <c r="M114" s="31">
        <v>1.48908696503886E-2</v>
      </c>
      <c r="N114" s="32">
        <v>1.2812336790690401E-2</v>
      </c>
      <c r="O114" s="31">
        <v>6.3326568908948097E-2</v>
      </c>
      <c r="P114" s="32">
        <v>8.8629774846679193E-2</v>
      </c>
      <c r="Q114" s="31">
        <v>4.4324350849440003E-2</v>
      </c>
      <c r="R114" s="32">
        <v>4.7903562166844799E-2</v>
      </c>
      <c r="S114" s="31">
        <v>1.23293E-2</v>
      </c>
      <c r="T114" s="32">
        <v>3.7197100000000002E-4</v>
      </c>
      <c r="U114" s="31">
        <v>3.3874300000000003E-2</v>
      </c>
      <c r="V114" s="32"/>
      <c r="W114" s="31">
        <v>1.18449E-2</v>
      </c>
      <c r="X114" s="32">
        <v>2.9537299999999998E-4</v>
      </c>
      <c r="Y114" s="31">
        <v>1.6598999999999999E-2</v>
      </c>
      <c r="Z114" s="32">
        <v>9.2947099999999994E-3</v>
      </c>
      <c r="AA114" s="31">
        <v>3.63548E-3</v>
      </c>
      <c r="AB114" s="32">
        <v>1.0207E-3</v>
      </c>
      <c r="AC114" s="31">
        <v>4.6520900000000002E-3</v>
      </c>
      <c r="AD114" s="32">
        <v>3.4564200000000001E-4</v>
      </c>
      <c r="AE114" s="31">
        <v>3.8116399999999998E-3</v>
      </c>
      <c r="AF114" s="32">
        <v>7.4924400000000004E-4</v>
      </c>
      <c r="AG114" s="31">
        <v>1.8419199999999999E-3</v>
      </c>
      <c r="AH114" s="32">
        <v>2.3255300000000001E-4</v>
      </c>
      <c r="AI114" s="31">
        <v>1.0062400000000001E-2</v>
      </c>
      <c r="AJ114" s="32">
        <v>4.0805299999999997E-3</v>
      </c>
      <c r="AK114" s="31">
        <v>3.49282E-2</v>
      </c>
      <c r="AL114" s="32"/>
      <c r="AM114" s="31">
        <v>1.3365500000000001E-2</v>
      </c>
      <c r="AN114" s="32"/>
      <c r="AO114" s="31">
        <v>5.9041999999999997E-2</v>
      </c>
      <c r="AP114" s="32"/>
      <c r="AQ114" s="31">
        <v>0.12658900000000001</v>
      </c>
      <c r="AR114" s="32"/>
      <c r="AS114" s="31">
        <v>1.35155E-3</v>
      </c>
      <c r="AT114" s="32">
        <v>5.1579800000000004E-4</v>
      </c>
      <c r="AU114" s="31">
        <v>4.1136299999999998E-4</v>
      </c>
      <c r="AV114" s="32"/>
    </row>
    <row r="115" spans="1:48" x14ac:dyDescent="0.25">
      <c r="A115">
        <v>94.998400000000004</v>
      </c>
      <c r="B115" t="s">
        <v>296</v>
      </c>
      <c r="C115" s="34" t="s">
        <v>297</v>
      </c>
      <c r="D115" s="13" t="s">
        <v>122</v>
      </c>
      <c r="E115" s="13">
        <v>2692</v>
      </c>
      <c r="F115" s="13">
        <v>94.19</v>
      </c>
      <c r="G115" s="29">
        <v>3812.0092850000001</v>
      </c>
      <c r="H115" s="30">
        <v>8.1608872730227606</v>
      </c>
      <c r="I115" s="31">
        <v>2.1517041000643101E-3</v>
      </c>
      <c r="J115" s="32">
        <v>8.3191244184742602E-4</v>
      </c>
      <c r="K115" s="31">
        <v>2.38408288080163E-3</v>
      </c>
      <c r="L115" s="32">
        <v>8.97537042203994E-4</v>
      </c>
      <c r="M115" s="31">
        <v>1.76993388997549E-3</v>
      </c>
      <c r="N115" s="32">
        <v>1.4238210958036699E-3</v>
      </c>
      <c r="O115" s="31">
        <v>4.3971394841859704E-3</v>
      </c>
      <c r="P115" s="32">
        <v>4.2866644865349303E-3</v>
      </c>
      <c r="Q115" s="31">
        <v>2.35572361378016E-3</v>
      </c>
      <c r="R115" s="32">
        <v>1.45385744652582E-3</v>
      </c>
      <c r="S115" s="31">
        <v>1.90227E-3</v>
      </c>
      <c r="T115" s="32">
        <v>2.9018799999999998E-4</v>
      </c>
      <c r="U115" s="31">
        <v>6.8063000000000004E-3</v>
      </c>
      <c r="V115" s="32"/>
      <c r="W115" s="31">
        <v>1.15997E-3</v>
      </c>
      <c r="X115" s="32">
        <v>4.1715699999999998E-4</v>
      </c>
      <c r="Y115" s="31">
        <v>2.0011400000000002E-3</v>
      </c>
      <c r="Z115" s="32">
        <v>5.8662000000000005E-4</v>
      </c>
      <c r="AA115" s="31">
        <v>4.2719299999999997E-4</v>
      </c>
      <c r="AB115" s="32">
        <v>1.6250099999999999E-5</v>
      </c>
      <c r="AC115" s="31">
        <v>4.9169899999999996E-4</v>
      </c>
      <c r="AD115" s="32">
        <v>2.03508E-4</v>
      </c>
      <c r="AE115" s="31">
        <v>2.9477600000000001E-4</v>
      </c>
      <c r="AF115" s="32">
        <v>9.9450800000000007E-5</v>
      </c>
      <c r="AG115" s="31">
        <v>2.9260499999999998E-4</v>
      </c>
      <c r="AH115" s="32">
        <v>1.16838E-4</v>
      </c>
      <c r="AI115" s="31">
        <v>1.12199E-3</v>
      </c>
      <c r="AJ115" s="32">
        <v>4.3909299999999999E-4</v>
      </c>
      <c r="AK115" s="31">
        <v>6.0593899999999996E-3</v>
      </c>
      <c r="AL115" s="32"/>
      <c r="AM115" s="31">
        <v>2.64094E-3</v>
      </c>
      <c r="AN115" s="32"/>
      <c r="AO115" s="31">
        <v>3.46795E-3</v>
      </c>
      <c r="AP115" s="32"/>
      <c r="AQ115" s="31">
        <v>4.5361200000000003E-3</v>
      </c>
      <c r="AR115" s="32"/>
      <c r="AS115" s="31">
        <v>1.4317399999999999E-3</v>
      </c>
      <c r="AT115" s="32">
        <v>1.4234499999999999E-3</v>
      </c>
      <c r="AU115" s="31">
        <v>4.90958E-4</v>
      </c>
      <c r="AV115" s="32"/>
    </row>
    <row r="116" spans="1:48" x14ac:dyDescent="0.25">
      <c r="A116">
        <v>95.012799999999999</v>
      </c>
      <c r="B116" t="s">
        <v>298</v>
      </c>
      <c r="C116" s="13" t="s">
        <v>120</v>
      </c>
      <c r="D116" s="13" t="s">
        <v>122</v>
      </c>
      <c r="E116" s="13">
        <v>3371</v>
      </c>
      <c r="F116" s="13">
        <v>142.24199999999999</v>
      </c>
      <c r="G116" s="29">
        <v>1585.9718476</v>
      </c>
      <c r="H116" s="30">
        <v>7.9590518503622718</v>
      </c>
      <c r="I116" s="31">
        <v>3.2751400000000002E-3</v>
      </c>
      <c r="J116" s="32">
        <v>2.2877700000000002E-3</v>
      </c>
      <c r="K116" s="31">
        <v>3.27685E-3</v>
      </c>
      <c r="L116" s="32">
        <v>2.0582E-3</v>
      </c>
      <c r="M116" s="31">
        <v>4.4055099999999996E-3</v>
      </c>
      <c r="N116" s="32">
        <v>6.9876900000000004E-3</v>
      </c>
      <c r="O116" s="31">
        <v>4.8480700000000003E-3</v>
      </c>
      <c r="P116" s="32">
        <v>5.3978400000000001E-3</v>
      </c>
      <c r="Q116" s="31">
        <v>6.20741E-3</v>
      </c>
      <c r="R116" s="32">
        <v>4.4286200000000003E-3</v>
      </c>
      <c r="S116" s="31">
        <v>3.6687099999999999E-3</v>
      </c>
      <c r="T116" s="32">
        <v>2.1300300000000002E-3</v>
      </c>
      <c r="U116" s="31">
        <v>2.1750499999999999E-2</v>
      </c>
      <c r="V116" s="32"/>
      <c r="W116" s="31">
        <v>4.2075499999999998E-4</v>
      </c>
      <c r="X116" s="32">
        <v>5.0965599999999999E-5</v>
      </c>
      <c r="Y116" s="31">
        <v>1.7336299999999999E-3</v>
      </c>
      <c r="Z116" s="32">
        <v>3.6786000000000002E-4</v>
      </c>
      <c r="AA116" s="31">
        <v>5.6465400000000005E-4</v>
      </c>
      <c r="AB116" s="32">
        <v>9.7179800000000001E-5</v>
      </c>
      <c r="AC116" s="31">
        <v>7.8793299999999999E-4</v>
      </c>
      <c r="AD116" s="32">
        <v>5.8799000000000004E-4</v>
      </c>
      <c r="AE116" s="31">
        <v>4.8441700000000001E-4</v>
      </c>
      <c r="AF116" s="32">
        <v>4.3598200000000001E-4</v>
      </c>
      <c r="AG116" s="31">
        <v>4.7758799999999998E-4</v>
      </c>
      <c r="AH116" s="32">
        <v>2.39196E-4</v>
      </c>
      <c r="AI116" s="31">
        <v>6.6351400000000003E-4</v>
      </c>
      <c r="AJ116" s="32">
        <v>1.7139600000000001E-4</v>
      </c>
      <c r="AK116" s="31">
        <v>1.12122E-2</v>
      </c>
      <c r="AL116" s="32"/>
      <c r="AM116" s="31">
        <v>6.53631E-3</v>
      </c>
      <c r="AN116" s="32"/>
      <c r="AO116" s="31">
        <v>6.0408499999999997E-4</v>
      </c>
      <c r="AP116" s="32"/>
      <c r="AQ116" s="31">
        <v>6.8946199999999997E-3</v>
      </c>
      <c r="AR116" s="32"/>
      <c r="AS116" s="31">
        <v>1.8848000000000001E-3</v>
      </c>
      <c r="AT116" s="32">
        <v>2.235E-3</v>
      </c>
      <c r="AU116" s="31">
        <v>7.9813499999999995E-4</v>
      </c>
      <c r="AV116" s="32"/>
    </row>
    <row r="117" spans="1:48" x14ac:dyDescent="0.25">
      <c r="A117">
        <v>95.049099999999996</v>
      </c>
      <c r="B117" t="s">
        <v>299</v>
      </c>
      <c r="C117" s="34" t="s">
        <v>70</v>
      </c>
      <c r="D117" s="13" t="s">
        <v>122</v>
      </c>
      <c r="E117" s="13">
        <v>663</v>
      </c>
      <c r="F117" s="13">
        <v>94.113</v>
      </c>
      <c r="G117" s="29">
        <v>46.448984834000001</v>
      </c>
      <c r="H117" s="30">
        <v>6.2463543705031199</v>
      </c>
      <c r="I117" s="31">
        <v>0.66407115913983705</v>
      </c>
      <c r="J117" s="32">
        <v>0.53003986349208998</v>
      </c>
      <c r="K117" s="31">
        <v>0.57329884695505196</v>
      </c>
      <c r="L117" s="32">
        <v>0.36478390698614199</v>
      </c>
      <c r="M117" s="31">
        <v>0.65031165300941096</v>
      </c>
      <c r="N117" s="32">
        <v>0.52007245337908903</v>
      </c>
      <c r="O117" s="31">
        <v>0.92123400920218201</v>
      </c>
      <c r="P117" s="32">
        <v>0.63262857885286805</v>
      </c>
      <c r="Q117" s="31">
        <v>0.47771035139027501</v>
      </c>
      <c r="R117" s="32">
        <v>0.28501108008614301</v>
      </c>
      <c r="S117" s="31">
        <v>0.36231999999999998</v>
      </c>
      <c r="T117" s="32">
        <v>1.8459099999999999E-2</v>
      </c>
      <c r="U117" s="31">
        <v>0.93938600000000005</v>
      </c>
      <c r="V117" s="32"/>
      <c r="W117" s="31">
        <v>0.43622699999999998</v>
      </c>
      <c r="X117" s="32">
        <v>0.101601</v>
      </c>
      <c r="Y117" s="31">
        <v>0.453181</v>
      </c>
      <c r="Z117" s="32">
        <v>0.22103500000000001</v>
      </c>
      <c r="AA117" s="31">
        <v>0.16303000000000001</v>
      </c>
      <c r="AB117" s="32">
        <v>5.0454899999999997E-2</v>
      </c>
      <c r="AC117" s="31">
        <v>0.19290299999999999</v>
      </c>
      <c r="AD117" s="32">
        <v>6.8583699999999999E-3</v>
      </c>
      <c r="AE117" s="31">
        <v>0.11389100000000001</v>
      </c>
      <c r="AF117" s="32">
        <v>1.0734799999999999E-2</v>
      </c>
      <c r="AG117" s="31">
        <v>8.4704399999999999E-2</v>
      </c>
      <c r="AH117" s="32">
        <v>2.14342E-2</v>
      </c>
      <c r="AI117" s="31">
        <v>0.32339600000000002</v>
      </c>
      <c r="AJ117" s="32">
        <v>0.180066</v>
      </c>
      <c r="AK117" s="31">
        <v>1.0378000000000001</v>
      </c>
      <c r="AL117" s="32"/>
      <c r="AM117" s="31">
        <v>0.42333500000000002</v>
      </c>
      <c r="AN117" s="32"/>
      <c r="AO117" s="31">
        <v>1.5622199999999999</v>
      </c>
      <c r="AP117" s="32"/>
      <c r="AQ117" s="31">
        <v>1.00566</v>
      </c>
      <c r="AR117" s="32"/>
      <c r="AS117" s="31">
        <v>0.24958900000000001</v>
      </c>
      <c r="AT117" s="32">
        <v>0.201435</v>
      </c>
      <c r="AU117" s="31">
        <v>8.6704100000000006E-2</v>
      </c>
      <c r="AV117" s="32"/>
    </row>
    <row r="118" spans="1:48" x14ac:dyDescent="0.25">
      <c r="A118">
        <v>128.143</v>
      </c>
      <c r="B118" t="s">
        <v>300</v>
      </c>
      <c r="C118" s="13" t="s">
        <v>120</v>
      </c>
      <c r="D118" s="13" t="s">
        <v>122</v>
      </c>
      <c r="E118" s="13">
        <v>3403</v>
      </c>
      <c r="F118" s="13">
        <v>142.286</v>
      </c>
      <c r="G118" s="29">
        <v>190.19449875999999</v>
      </c>
      <c r="H118" s="30">
        <v>7.0380886479478351</v>
      </c>
      <c r="I118" s="31">
        <v>1.98813E-4</v>
      </c>
      <c r="J118" s="32">
        <v>1.24289E-4</v>
      </c>
      <c r="K118" s="31">
        <v>2.5672599999999998E-4</v>
      </c>
      <c r="L118" s="32">
        <v>1.1502600000000001E-4</v>
      </c>
      <c r="M118" s="31">
        <v>1.5436000000000001E-4</v>
      </c>
      <c r="N118" s="32">
        <v>4.7095300000000003E-5</v>
      </c>
      <c r="O118" s="31">
        <v>1.12944E-3</v>
      </c>
      <c r="P118" s="32">
        <v>1.86111E-3</v>
      </c>
      <c r="Q118" s="31">
        <v>5.0137200000000004E-4</v>
      </c>
      <c r="R118" s="32">
        <v>5.0929399999999998E-4</v>
      </c>
      <c r="S118" s="31">
        <v>2.1702099999999999E-4</v>
      </c>
      <c r="T118" s="32">
        <v>2.3344099999999999E-5</v>
      </c>
      <c r="U118" s="31">
        <v>9.5306000000000004E-4</v>
      </c>
      <c r="V118" s="32"/>
      <c r="W118" s="31">
        <v>2.33957E-4</v>
      </c>
      <c r="X118" s="32">
        <v>1.78979E-5</v>
      </c>
      <c r="Y118" s="31">
        <v>2.9759900000000001E-4</v>
      </c>
      <c r="Z118" s="32">
        <v>9.6848999999999994E-5</v>
      </c>
      <c r="AA118" s="31">
        <v>5.7298600000000001E-5</v>
      </c>
      <c r="AB118" s="32">
        <v>1.11174E-5</v>
      </c>
      <c r="AC118" s="31">
        <v>6.6519000000000005E-5</v>
      </c>
      <c r="AD118" s="32">
        <v>7.4259299999999999E-6</v>
      </c>
      <c r="AE118" s="31">
        <v>6.7518499999999994E-5</v>
      </c>
      <c r="AF118" s="32">
        <v>7.2950499999999997E-6</v>
      </c>
      <c r="AG118" s="31">
        <v>5.8658600000000001E-5</v>
      </c>
      <c r="AH118" s="32">
        <v>2.6671900000000001E-5</v>
      </c>
      <c r="AI118" s="31">
        <v>1.7177199999999999E-4</v>
      </c>
      <c r="AJ118" s="32">
        <v>1.01782E-4</v>
      </c>
      <c r="AK118" s="31">
        <v>8.5843099999999999E-4</v>
      </c>
      <c r="AL118" s="32"/>
      <c r="AM118" s="31">
        <v>4.63125E-4</v>
      </c>
      <c r="AN118" s="32"/>
      <c r="AO118" s="31">
        <v>8.86767E-4</v>
      </c>
      <c r="AP118" s="32"/>
      <c r="AQ118" s="31">
        <v>4.5456300000000002E-3</v>
      </c>
      <c r="AR118" s="32"/>
      <c r="AS118" s="31">
        <v>4.9488699999999999E-5</v>
      </c>
      <c r="AT118" s="32">
        <v>3.0932300000000002E-5</v>
      </c>
      <c r="AU118" s="31">
        <v>5.4592300000000002E-5</v>
      </c>
      <c r="AV118" s="32"/>
    </row>
    <row r="119" spans="1:48" x14ac:dyDescent="0.25">
      <c r="A119">
        <v>96.020600000000002</v>
      </c>
      <c r="B119" t="s">
        <v>301</v>
      </c>
      <c r="C119" s="13" t="s">
        <v>120</v>
      </c>
      <c r="D119" s="13" t="s">
        <v>122</v>
      </c>
      <c r="E119" s="13">
        <v>3371</v>
      </c>
      <c r="F119" s="13">
        <v>142.24199999999999</v>
      </c>
      <c r="G119" s="29">
        <v>1585.9718476</v>
      </c>
      <c r="H119" s="30">
        <v>7.9590518503622718</v>
      </c>
      <c r="I119" s="31">
        <v>8.7974500000000001E-3</v>
      </c>
      <c r="J119" s="32">
        <v>3.38077E-3</v>
      </c>
      <c r="K119" s="31">
        <v>9.0043999999999992E-3</v>
      </c>
      <c r="L119" s="32">
        <v>4.1485899999999997E-3</v>
      </c>
      <c r="M119" s="31">
        <v>9.7291400000000007E-3</v>
      </c>
      <c r="N119" s="32">
        <v>1.06345E-2</v>
      </c>
      <c r="O119" s="31">
        <v>1.0783600000000001E-2</v>
      </c>
      <c r="P119" s="32">
        <v>8.3927099999999994E-3</v>
      </c>
      <c r="Q119" s="31">
        <v>9.0431799999999996E-3</v>
      </c>
      <c r="R119" s="32">
        <v>5.5314700000000001E-3</v>
      </c>
      <c r="S119" s="31">
        <v>8.5094400000000001E-3</v>
      </c>
      <c r="T119" s="32">
        <v>2.08135E-3</v>
      </c>
      <c r="U119" s="31">
        <v>6.0433000000000001E-2</v>
      </c>
      <c r="V119" s="32"/>
      <c r="W119" s="31">
        <v>3.6984299999999999E-3</v>
      </c>
      <c r="X119" s="32">
        <v>7.2966299999999997E-4</v>
      </c>
      <c r="Y119" s="31">
        <v>6.1201500000000004E-3</v>
      </c>
      <c r="Z119" s="32">
        <v>1.60205E-3</v>
      </c>
      <c r="AA119" s="31">
        <v>2.1561800000000002E-3</v>
      </c>
      <c r="AB119" s="32">
        <v>5.2576900000000004E-4</v>
      </c>
      <c r="AC119" s="31">
        <v>2.6602700000000002E-3</v>
      </c>
      <c r="AD119" s="32">
        <v>1.0754899999999999E-3</v>
      </c>
      <c r="AE119" s="31">
        <v>1.5702299999999999E-3</v>
      </c>
      <c r="AF119" s="32">
        <v>7.1485699999999995E-4</v>
      </c>
      <c r="AG119" s="31">
        <v>1.38755E-3</v>
      </c>
      <c r="AH119" s="32">
        <v>5.3564499999999996E-4</v>
      </c>
      <c r="AI119" s="31">
        <v>3.6735700000000001E-3</v>
      </c>
      <c r="AJ119" s="32">
        <v>9.2491600000000002E-4</v>
      </c>
      <c r="AK119" s="31">
        <v>3.2583099999999997E-2</v>
      </c>
      <c r="AL119" s="32"/>
      <c r="AM119" s="31">
        <v>1.9966600000000001E-2</v>
      </c>
      <c r="AN119" s="32"/>
      <c r="AO119" s="31">
        <v>1.67403E-2</v>
      </c>
      <c r="AP119" s="32"/>
      <c r="AQ119" s="31">
        <v>7.3238799999999996E-3</v>
      </c>
      <c r="AR119" s="32"/>
      <c r="AS119" s="31">
        <v>6.3596E-3</v>
      </c>
      <c r="AT119" s="32">
        <v>6.3287400000000002E-3</v>
      </c>
      <c r="AU119" s="31">
        <v>3.3327299999999999E-3</v>
      </c>
      <c r="AV119" s="32"/>
    </row>
    <row r="120" spans="1:48" x14ac:dyDescent="0.25">
      <c r="A120">
        <v>96.044399999999996</v>
      </c>
      <c r="B120" t="s">
        <v>302</v>
      </c>
      <c r="C120" s="34" t="s">
        <v>303</v>
      </c>
      <c r="D120" s="13" t="s">
        <v>122</v>
      </c>
      <c r="E120" s="13">
        <v>3438</v>
      </c>
      <c r="F120" s="13">
        <v>95.100999999999999</v>
      </c>
      <c r="G120" s="29">
        <v>11.786958023399999</v>
      </c>
      <c r="H120" s="30">
        <v>5.6553153468558621</v>
      </c>
      <c r="I120" s="31">
        <v>1.0805925087038501E-2</v>
      </c>
      <c r="J120" s="32">
        <v>9.1500080106163301E-3</v>
      </c>
      <c r="K120" s="31">
        <v>9.8972560947669392E-3</v>
      </c>
      <c r="L120" s="32">
        <v>5.3956131220475097E-3</v>
      </c>
      <c r="M120" s="31">
        <v>1.0395830868948099E-2</v>
      </c>
      <c r="N120" s="32">
        <v>5.8299489809219398E-3</v>
      </c>
      <c r="O120" s="31">
        <v>2.7404262210228202E-2</v>
      </c>
      <c r="P120" s="32">
        <v>3.05800395136775E-2</v>
      </c>
      <c r="Q120" s="31">
        <v>2.62562336924069E-2</v>
      </c>
      <c r="R120" s="32">
        <v>2.4181757667645801E-2</v>
      </c>
      <c r="S120" s="31">
        <v>7.7352899999999997E-3</v>
      </c>
      <c r="T120" s="32">
        <v>4.7460800000000001E-4</v>
      </c>
      <c r="U120" s="31">
        <v>2.34089E-2</v>
      </c>
      <c r="V120" s="32"/>
      <c r="W120" s="31">
        <v>5.3166200000000002E-3</v>
      </c>
      <c r="X120" s="32">
        <v>2.8351599999999999E-4</v>
      </c>
      <c r="Y120" s="31">
        <v>6.6440500000000003E-3</v>
      </c>
      <c r="Z120" s="32">
        <v>3.4188500000000002E-3</v>
      </c>
      <c r="AA120" s="31">
        <v>3.0405100000000002E-3</v>
      </c>
      <c r="AB120" s="32">
        <v>1.2736799999999999E-3</v>
      </c>
      <c r="AC120" s="31">
        <v>4.3911899999999997E-3</v>
      </c>
      <c r="AD120" s="32">
        <v>2.2007999999999999E-4</v>
      </c>
      <c r="AE120" s="31">
        <v>4.6877400000000001E-3</v>
      </c>
      <c r="AF120" s="32">
        <v>8.3048200000000001E-4</v>
      </c>
      <c r="AG120" s="31">
        <v>1.9437499999999999E-3</v>
      </c>
      <c r="AH120" s="32">
        <v>3.3085699999999999E-4</v>
      </c>
      <c r="AI120" s="31">
        <v>4.7100199999999997E-3</v>
      </c>
      <c r="AJ120" s="32">
        <v>2.4919999999999999E-3</v>
      </c>
      <c r="AK120" s="31">
        <v>2.4971699999999999E-2</v>
      </c>
      <c r="AL120" s="32"/>
      <c r="AM120" s="31">
        <v>9.8398900000000004E-3</v>
      </c>
      <c r="AN120" s="32"/>
      <c r="AO120" s="31">
        <v>2.9774100000000001E-2</v>
      </c>
      <c r="AP120" s="32"/>
      <c r="AQ120" s="31">
        <v>0.12865399999999999</v>
      </c>
      <c r="AR120" s="32"/>
      <c r="AS120" s="31">
        <v>1.5296299999999999E-3</v>
      </c>
      <c r="AT120" s="32">
        <v>9.2076799999999998E-4</v>
      </c>
      <c r="AU120" s="31">
        <v>9.5011499999999997E-4</v>
      </c>
      <c r="AV120" s="32"/>
    </row>
    <row r="121" spans="1:48" x14ac:dyDescent="0.25">
      <c r="A121">
        <v>96.080799999999996</v>
      </c>
      <c r="B121" t="s">
        <v>304</v>
      </c>
      <c r="C121" s="34" t="s">
        <v>305</v>
      </c>
      <c r="D121" s="13" t="s">
        <v>122</v>
      </c>
      <c r="E121" s="13">
        <v>3439</v>
      </c>
      <c r="F121" s="13">
        <v>95.144999999999996</v>
      </c>
      <c r="G121" s="29">
        <v>107.575788614</v>
      </c>
      <c r="H121" s="30">
        <v>6.6158290352714957</v>
      </c>
      <c r="I121" s="31">
        <v>6.8347023830778496E-3</v>
      </c>
      <c r="J121" s="32">
        <v>6.1771886204565101E-3</v>
      </c>
      <c r="K121" s="31">
        <v>7.5884841219550003E-3</v>
      </c>
      <c r="L121" s="32">
        <v>3.32503348419768E-3</v>
      </c>
      <c r="M121" s="31">
        <v>5.8953536613032499E-3</v>
      </c>
      <c r="N121" s="32">
        <v>4.4705359222394396E-3</v>
      </c>
      <c r="O121" s="31">
        <v>4.10410495886094E-2</v>
      </c>
      <c r="P121" s="32">
        <v>6.21250309462563E-2</v>
      </c>
      <c r="Q121" s="31">
        <v>2.4650300878421499E-2</v>
      </c>
      <c r="R121" s="32">
        <v>2.5565268089256101E-2</v>
      </c>
      <c r="S121" s="31">
        <v>8.0752399999999992E-3</v>
      </c>
      <c r="T121" s="32">
        <v>7.1216400000000005E-4</v>
      </c>
      <c r="U121" s="31">
        <v>2.2955400000000001E-2</v>
      </c>
      <c r="V121" s="32"/>
      <c r="W121" s="31">
        <v>6.5022300000000003E-3</v>
      </c>
      <c r="X121" s="32">
        <v>3.1624600000000001E-4</v>
      </c>
      <c r="Y121" s="31">
        <v>8.4613599999999994E-3</v>
      </c>
      <c r="Z121" s="32">
        <v>3.8897300000000001E-3</v>
      </c>
      <c r="AA121" s="31">
        <v>1.5278399999999999E-3</v>
      </c>
      <c r="AB121" s="32">
        <v>3.3961100000000003E-4</v>
      </c>
      <c r="AC121" s="31">
        <v>1.8900500000000001E-3</v>
      </c>
      <c r="AD121" s="32">
        <v>4.6112999999999997E-5</v>
      </c>
      <c r="AE121" s="31">
        <v>1.38704E-3</v>
      </c>
      <c r="AF121" s="32">
        <v>3.0792900000000003E-4</v>
      </c>
      <c r="AG121" s="31">
        <v>7.7514200000000004E-4</v>
      </c>
      <c r="AH121" s="32">
        <v>2.07297E-4</v>
      </c>
      <c r="AI121" s="31">
        <v>6.7584799999999999E-3</v>
      </c>
      <c r="AJ121" s="32">
        <v>3.85352E-3</v>
      </c>
      <c r="AK121" s="31">
        <v>2.49348E-2</v>
      </c>
      <c r="AL121" s="32"/>
      <c r="AM121" s="31">
        <v>1.0862699999999999E-2</v>
      </c>
      <c r="AN121" s="32"/>
      <c r="AO121" s="31">
        <v>1.5725300000000001E-2</v>
      </c>
      <c r="AP121" s="32"/>
      <c r="AQ121" s="31">
        <v>9.8994299999999993E-2</v>
      </c>
      <c r="AR121" s="32"/>
      <c r="AS121" s="31">
        <v>7.4003999999999997E-4</v>
      </c>
      <c r="AT121" s="32">
        <v>4.2009099999999999E-4</v>
      </c>
      <c r="AU121" s="31">
        <v>2.08335E-4</v>
      </c>
      <c r="AV121" s="32"/>
    </row>
    <row r="122" spans="1:48" x14ac:dyDescent="0.25">
      <c r="A122">
        <v>97.028400000000005</v>
      </c>
      <c r="B122" t="s">
        <v>306</v>
      </c>
      <c r="C122" s="13" t="s">
        <v>307</v>
      </c>
      <c r="D122" s="13" t="s">
        <v>122</v>
      </c>
      <c r="E122" s="13">
        <v>1670</v>
      </c>
      <c r="F122" s="13">
        <v>96.084999999999994</v>
      </c>
      <c r="G122" s="29">
        <v>295.01092194</v>
      </c>
      <c r="H122" s="30">
        <v>7.0582222156070449</v>
      </c>
      <c r="I122" s="31">
        <v>0.639490609641861</v>
      </c>
      <c r="J122" s="32">
        <v>0.224126648994841</v>
      </c>
      <c r="K122" s="31">
        <v>0.54143225637592796</v>
      </c>
      <c r="L122" s="32">
        <v>0.17016741032329999</v>
      </c>
      <c r="M122" s="31">
        <v>0.82060890075695603</v>
      </c>
      <c r="N122" s="32">
        <v>0.98549760250986695</v>
      </c>
      <c r="O122" s="31">
        <v>0.66681008173627898</v>
      </c>
      <c r="P122" s="32">
        <v>0.41112976707891502</v>
      </c>
      <c r="Q122" s="31">
        <v>0.57113111378460901</v>
      </c>
      <c r="R122" s="32">
        <v>0.31523984231714702</v>
      </c>
      <c r="S122" s="31">
        <v>0.64639800000000003</v>
      </c>
      <c r="T122" s="32">
        <v>0.116442</v>
      </c>
      <c r="U122" s="31">
        <v>3.0866500000000001</v>
      </c>
      <c r="V122" s="32"/>
      <c r="W122" s="31">
        <v>0.26294200000000001</v>
      </c>
      <c r="X122" s="32">
        <v>4.6965800000000002E-2</v>
      </c>
      <c r="Y122" s="31">
        <v>0.35599999999999998</v>
      </c>
      <c r="Z122" s="32">
        <v>7.2051900000000002E-2</v>
      </c>
      <c r="AA122" s="31">
        <v>0.15654000000000001</v>
      </c>
      <c r="AB122" s="32">
        <v>4.4972400000000003E-2</v>
      </c>
      <c r="AC122" s="31">
        <v>0.181952</v>
      </c>
      <c r="AD122" s="32">
        <v>4.5489599999999998E-2</v>
      </c>
      <c r="AE122" s="31">
        <v>0.106266</v>
      </c>
      <c r="AF122" s="32">
        <v>2.0196200000000001E-2</v>
      </c>
      <c r="AG122" s="31">
        <v>8.1206600000000004E-2</v>
      </c>
      <c r="AH122" s="32">
        <v>1.8541999999999999E-2</v>
      </c>
      <c r="AI122" s="31">
        <v>0.226386</v>
      </c>
      <c r="AJ122" s="32">
        <v>6.5981399999999996E-2</v>
      </c>
      <c r="AK122" s="31">
        <v>1.67543</v>
      </c>
      <c r="AL122" s="32"/>
      <c r="AM122" s="31">
        <v>0.94812099999999999</v>
      </c>
      <c r="AN122" s="32"/>
      <c r="AO122" s="31">
        <v>1.69173</v>
      </c>
      <c r="AP122" s="32"/>
      <c r="AQ122" s="31">
        <v>1.07026</v>
      </c>
      <c r="AR122" s="32"/>
      <c r="AS122" s="31">
        <v>0.37141099999999999</v>
      </c>
      <c r="AT122" s="32">
        <v>0.31317200000000001</v>
      </c>
      <c r="AU122" s="31">
        <v>0.153947</v>
      </c>
      <c r="AV122" s="32"/>
    </row>
    <row r="123" spans="1:48" x14ac:dyDescent="0.25">
      <c r="A123">
        <v>97.064800000000005</v>
      </c>
      <c r="B123" t="s">
        <v>308</v>
      </c>
      <c r="C123" s="13" t="s">
        <v>309</v>
      </c>
      <c r="D123" s="13" t="s">
        <v>122</v>
      </c>
      <c r="E123" s="13">
        <v>2645</v>
      </c>
      <c r="F123" s="13">
        <v>96.129000000000005</v>
      </c>
      <c r="G123" s="29">
        <v>3281.787691</v>
      </c>
      <c r="H123" s="30">
        <v>8.1046934326141571</v>
      </c>
      <c r="I123" s="31">
        <v>0.20754930288023199</v>
      </c>
      <c r="J123" s="32">
        <v>9.4599622828183905E-2</v>
      </c>
      <c r="K123" s="31">
        <v>0.19718965773151401</v>
      </c>
      <c r="L123" s="32">
        <v>7.4657604172282996E-2</v>
      </c>
      <c r="M123" s="31">
        <v>0.18962493662573901</v>
      </c>
      <c r="N123" s="32">
        <v>8.9318224980717995E-2</v>
      </c>
      <c r="O123" s="31">
        <v>0.45208190144773602</v>
      </c>
      <c r="P123" s="32">
        <v>0.38744174432710898</v>
      </c>
      <c r="Q123" s="31">
        <v>0.27150225308556902</v>
      </c>
      <c r="R123" s="32">
        <v>0.17579936289249701</v>
      </c>
      <c r="S123" s="31">
        <v>0.22259300000000001</v>
      </c>
      <c r="T123" s="32">
        <v>1.1674E-2</v>
      </c>
      <c r="U123" s="31">
        <v>0.64032800000000001</v>
      </c>
      <c r="V123" s="32"/>
      <c r="W123" s="31">
        <v>0.156862</v>
      </c>
      <c r="X123" s="32">
        <v>3.00407E-2</v>
      </c>
      <c r="Y123" s="31">
        <v>0.201432</v>
      </c>
      <c r="Z123" s="32">
        <v>7.7956999999999999E-2</v>
      </c>
      <c r="AA123" s="31">
        <v>6.3941499999999998E-2</v>
      </c>
      <c r="AB123" s="32">
        <v>8.2371600000000003E-3</v>
      </c>
      <c r="AC123" s="31">
        <v>6.4438400000000007E-2</v>
      </c>
      <c r="AD123" s="32">
        <v>2.7748899999999999E-3</v>
      </c>
      <c r="AE123" s="31">
        <v>4.24246E-2</v>
      </c>
      <c r="AF123" s="32">
        <v>7.0621499999999997E-3</v>
      </c>
      <c r="AG123" s="31">
        <v>2.9213800000000002E-2</v>
      </c>
      <c r="AH123" s="32">
        <v>8.6247700000000004E-3</v>
      </c>
      <c r="AI123" s="31">
        <v>9.5831899999999998E-2</v>
      </c>
      <c r="AJ123" s="32">
        <v>2.23825E-2</v>
      </c>
      <c r="AK123" s="31">
        <v>0.62947699999999995</v>
      </c>
      <c r="AL123" s="32"/>
      <c r="AM123" s="31">
        <v>0.401146</v>
      </c>
      <c r="AN123" s="32"/>
      <c r="AO123" s="31">
        <v>0.33766600000000002</v>
      </c>
      <c r="AP123" s="32"/>
      <c r="AQ123" s="31">
        <v>0.680844</v>
      </c>
      <c r="AR123" s="32"/>
      <c r="AS123" s="31">
        <v>0.149953</v>
      </c>
      <c r="AT123" s="32">
        <v>0.121562</v>
      </c>
      <c r="AU123" s="31">
        <v>2.8550800000000001E-2</v>
      </c>
      <c r="AV123" s="32"/>
    </row>
    <row r="124" spans="1:48" x14ac:dyDescent="0.25">
      <c r="A124">
        <v>130.065</v>
      </c>
      <c r="B124" t="s">
        <v>310</v>
      </c>
      <c r="C124" s="13" t="s">
        <v>120</v>
      </c>
      <c r="D124" s="13" t="s">
        <v>122</v>
      </c>
      <c r="E124" s="13">
        <v>3403</v>
      </c>
      <c r="F124" s="13">
        <v>142.286</v>
      </c>
      <c r="G124" s="29">
        <v>190.19449875999999</v>
      </c>
      <c r="H124" s="30">
        <v>7.0380886479478351</v>
      </c>
      <c r="I124" s="31">
        <v>4.1992899999999996E-3</v>
      </c>
      <c r="J124" s="32">
        <v>4.07523E-3</v>
      </c>
      <c r="K124" s="31">
        <v>3.74895E-3</v>
      </c>
      <c r="L124" s="32">
        <v>1.9555499999999999E-3</v>
      </c>
      <c r="M124" s="31">
        <v>4.5813099999999999E-3</v>
      </c>
      <c r="N124" s="32">
        <v>4.8050000000000002E-3</v>
      </c>
      <c r="O124" s="31">
        <v>9.6447200000000007E-3</v>
      </c>
      <c r="P124" s="32">
        <v>9.8848400000000006E-3</v>
      </c>
      <c r="Q124" s="31">
        <v>9.1049800000000004E-3</v>
      </c>
      <c r="R124" s="32">
        <v>9.1512799999999995E-3</v>
      </c>
      <c r="S124" s="31">
        <v>8.67431E-4</v>
      </c>
      <c r="T124" s="32">
        <v>8.7542999999999999E-5</v>
      </c>
      <c r="U124" s="31">
        <v>2.7374600000000002E-3</v>
      </c>
      <c r="V124" s="32"/>
      <c r="W124" s="31">
        <v>4.52915E-3</v>
      </c>
      <c r="X124" s="32">
        <v>2.7667799999999998E-4</v>
      </c>
      <c r="Y124" s="31">
        <v>6.8680299999999998E-3</v>
      </c>
      <c r="Z124" s="32">
        <v>4.0905999999999998E-3</v>
      </c>
      <c r="AA124" s="31">
        <v>1.0773E-3</v>
      </c>
      <c r="AB124" s="32">
        <v>3.6398499999999999E-4</v>
      </c>
      <c r="AC124" s="31">
        <v>1.4316000000000001E-3</v>
      </c>
      <c r="AD124" s="32">
        <v>2.16133E-4</v>
      </c>
      <c r="AE124" s="31">
        <v>1.36472E-3</v>
      </c>
      <c r="AF124" s="32">
        <v>5.1735299999999999E-5</v>
      </c>
      <c r="AG124" s="31">
        <v>7.5124899999999995E-4</v>
      </c>
      <c r="AH124" s="32">
        <v>2.3606300000000001E-4</v>
      </c>
      <c r="AI124" s="31">
        <v>3.3511600000000002E-3</v>
      </c>
      <c r="AJ124" s="32">
        <v>2.07332E-3</v>
      </c>
      <c r="AK124" s="31">
        <v>7.7316099999999999E-3</v>
      </c>
      <c r="AL124" s="32"/>
      <c r="AM124" s="31">
        <v>1.9070300000000001E-3</v>
      </c>
      <c r="AN124" s="32"/>
      <c r="AO124" s="31">
        <v>9.5290700000000006E-3</v>
      </c>
      <c r="AP124" s="32"/>
      <c r="AQ124" s="31">
        <v>3.0547299999999999E-2</v>
      </c>
      <c r="AR124" s="32"/>
      <c r="AS124" s="31">
        <v>1.16459E-4</v>
      </c>
      <c r="AT124" s="32">
        <v>9.3324599999999998E-6</v>
      </c>
      <c r="AU124" s="31">
        <v>2.6429399999999999E-4</v>
      </c>
      <c r="AV124" s="32"/>
    </row>
    <row r="125" spans="1:48" x14ac:dyDescent="0.25">
      <c r="A125">
        <v>98.023700000000005</v>
      </c>
      <c r="B125" t="s">
        <v>311</v>
      </c>
      <c r="C125" s="13" t="s">
        <v>120</v>
      </c>
      <c r="D125" s="13" t="s">
        <v>122</v>
      </c>
      <c r="E125" s="13">
        <v>3371</v>
      </c>
      <c r="F125" s="13">
        <v>142.24199999999999</v>
      </c>
      <c r="G125" s="29">
        <v>1585.9718476</v>
      </c>
      <c r="H125" s="30">
        <v>7.9590518503622718</v>
      </c>
      <c r="I125" s="31">
        <v>7.4604099999999998E-3</v>
      </c>
      <c r="J125" s="32">
        <v>5.0194999999999997E-3</v>
      </c>
      <c r="K125" s="31">
        <v>9.5830499999999992E-3</v>
      </c>
      <c r="L125" s="32">
        <v>3.2450999999999999E-3</v>
      </c>
      <c r="M125" s="31">
        <v>8.1670100000000006E-3</v>
      </c>
      <c r="N125" s="32">
        <v>4.5831400000000003E-3</v>
      </c>
      <c r="O125" s="31">
        <v>1.34947E-2</v>
      </c>
      <c r="P125" s="32">
        <v>1.1302899999999999E-2</v>
      </c>
      <c r="Q125" s="31">
        <v>1.5740500000000001E-2</v>
      </c>
      <c r="R125" s="32">
        <v>1.4103600000000001E-2</v>
      </c>
      <c r="S125" s="31">
        <v>3.9084899999999997E-3</v>
      </c>
      <c r="T125" s="32">
        <v>9.886090000000001E-4</v>
      </c>
      <c r="U125" s="31">
        <v>1.7833700000000001E-2</v>
      </c>
      <c r="V125" s="32"/>
      <c r="W125" s="31">
        <v>8.6326100000000006E-3</v>
      </c>
      <c r="X125" s="32">
        <v>7.2498500000000004E-4</v>
      </c>
      <c r="Y125" s="31">
        <v>6.8367599999999999E-3</v>
      </c>
      <c r="Z125" s="32">
        <v>3.9695700000000004E-3</v>
      </c>
      <c r="AA125" s="31">
        <v>2.20718E-3</v>
      </c>
      <c r="AB125" s="32">
        <v>8.1318199999999997E-4</v>
      </c>
      <c r="AC125" s="31">
        <v>2.8514999999999999E-3</v>
      </c>
      <c r="AD125" s="32">
        <v>8.3783999999999996E-4</v>
      </c>
      <c r="AE125" s="31">
        <v>2.1893300000000002E-3</v>
      </c>
      <c r="AF125" s="32">
        <v>4.5794500000000002E-4</v>
      </c>
      <c r="AG125" s="31">
        <v>1.6126700000000001E-3</v>
      </c>
      <c r="AH125" s="32">
        <v>6.0936499999999995E-4</v>
      </c>
      <c r="AI125" s="31">
        <v>6.7901699999999999E-3</v>
      </c>
      <c r="AJ125" s="32">
        <v>5.1403200000000003E-3</v>
      </c>
      <c r="AK125" s="31">
        <v>1.3845100000000001E-2</v>
      </c>
      <c r="AL125" s="32"/>
      <c r="AM125" s="31">
        <v>9.5040100000000002E-3</v>
      </c>
      <c r="AN125" s="32"/>
      <c r="AO125" s="31">
        <v>1.7377699999999999E-2</v>
      </c>
      <c r="AP125" s="32"/>
      <c r="AQ125" s="31">
        <v>3.7287399999999998E-2</v>
      </c>
      <c r="AR125" s="32"/>
      <c r="AS125" s="31">
        <v>1.3788400000000001E-3</v>
      </c>
      <c r="AT125" s="32">
        <v>1.1669600000000001E-3</v>
      </c>
      <c r="AU125" s="31">
        <v>7.7615400000000004E-4</v>
      </c>
      <c r="AV125" s="32"/>
    </row>
    <row r="126" spans="1:48" x14ac:dyDescent="0.25">
      <c r="A126">
        <v>98.06</v>
      </c>
      <c r="B126" t="s">
        <v>312</v>
      </c>
      <c r="C126" s="13" t="s">
        <v>120</v>
      </c>
      <c r="D126" s="13" t="s">
        <v>122</v>
      </c>
      <c r="E126" s="13">
        <v>3371</v>
      </c>
      <c r="F126" s="13">
        <v>142.24199999999999</v>
      </c>
      <c r="G126" s="29">
        <v>1585.9718476</v>
      </c>
      <c r="H126" s="30">
        <v>7.9590518503622718</v>
      </c>
      <c r="I126" s="31">
        <v>4.2088500000000001E-3</v>
      </c>
      <c r="J126" s="32">
        <v>4.51104E-3</v>
      </c>
      <c r="K126" s="31">
        <v>4.9632499999999998E-3</v>
      </c>
      <c r="L126" s="32">
        <v>2.62028E-3</v>
      </c>
      <c r="M126" s="31">
        <v>3.7381200000000002E-3</v>
      </c>
      <c r="N126" s="32">
        <v>3.4622300000000002E-3</v>
      </c>
      <c r="O126" s="31">
        <v>2.1928099999999999E-2</v>
      </c>
      <c r="P126" s="32">
        <v>3.0107700000000001E-2</v>
      </c>
      <c r="Q126" s="31">
        <v>1.72532E-2</v>
      </c>
      <c r="R126" s="32">
        <v>1.9464700000000001E-2</v>
      </c>
      <c r="S126" s="31">
        <v>3.2646400000000001E-3</v>
      </c>
      <c r="T126" s="32">
        <v>2.11988E-4</v>
      </c>
      <c r="U126" s="31">
        <v>7.9454699999999996E-3</v>
      </c>
      <c r="V126" s="32"/>
      <c r="W126" s="31">
        <v>3.6049900000000002E-3</v>
      </c>
      <c r="X126" s="32">
        <v>4.3074100000000002E-5</v>
      </c>
      <c r="Y126" s="31">
        <v>4.6930100000000001E-3</v>
      </c>
      <c r="Z126" s="32">
        <v>2.75121E-3</v>
      </c>
      <c r="AA126" s="31">
        <v>9.01916E-4</v>
      </c>
      <c r="AB126" s="32">
        <v>3.1108900000000002E-4</v>
      </c>
      <c r="AC126" s="31">
        <v>1.24508E-3</v>
      </c>
      <c r="AD126" s="32">
        <v>5.3158400000000003E-5</v>
      </c>
      <c r="AE126" s="31">
        <v>1.19242E-3</v>
      </c>
      <c r="AF126" s="32">
        <v>2.08273E-4</v>
      </c>
      <c r="AG126" s="31">
        <v>5.9055399999999997E-4</v>
      </c>
      <c r="AH126" s="32">
        <v>1.05877E-4</v>
      </c>
      <c r="AI126" s="31">
        <v>2.7713500000000001E-3</v>
      </c>
      <c r="AJ126" s="32">
        <v>2.13364E-3</v>
      </c>
      <c r="AK126" s="31">
        <v>1.2633500000000001E-2</v>
      </c>
      <c r="AL126" s="32"/>
      <c r="AM126" s="31">
        <v>7.82739E-3</v>
      </c>
      <c r="AN126" s="32"/>
      <c r="AO126" s="31">
        <v>8.5408900000000006E-3</v>
      </c>
      <c r="AP126" s="32"/>
      <c r="AQ126" s="31">
        <v>8.4137199999999995E-2</v>
      </c>
      <c r="AR126" s="32"/>
      <c r="AS126" s="31">
        <v>3.63142E-4</v>
      </c>
      <c r="AT126" s="32">
        <v>1.4595600000000001E-4</v>
      </c>
      <c r="AU126" s="31">
        <v>1.7008299999999999E-4</v>
      </c>
      <c r="AV126" s="32"/>
    </row>
    <row r="127" spans="1:48" x14ac:dyDescent="0.25">
      <c r="A127">
        <v>98.096400000000003</v>
      </c>
      <c r="B127" t="s">
        <v>313</v>
      </c>
      <c r="C127" s="34" t="s">
        <v>314</v>
      </c>
      <c r="D127" s="13" t="s">
        <v>122</v>
      </c>
      <c r="E127" s="13">
        <v>3440</v>
      </c>
      <c r="F127" s="13">
        <v>97.161000000000001</v>
      </c>
      <c r="G127" s="29">
        <v>2150.5771854</v>
      </c>
      <c r="H127" s="30">
        <v>7.92577553657439</v>
      </c>
      <c r="I127" s="31">
        <v>2.0697710288773998E-3</v>
      </c>
      <c r="J127" s="32">
        <v>2.11163023320081E-3</v>
      </c>
      <c r="K127" s="31">
        <v>2.3802656897359501E-3</v>
      </c>
      <c r="L127" s="32">
        <v>9.6208966728228602E-4</v>
      </c>
      <c r="M127" s="31">
        <v>1.83195516707912E-3</v>
      </c>
      <c r="N127" s="32">
        <v>1.55221834533923E-3</v>
      </c>
      <c r="O127" s="31">
        <v>1.3549344213213301E-2</v>
      </c>
      <c r="P127" s="32">
        <v>2.1722019544295999E-2</v>
      </c>
      <c r="Q127" s="31">
        <v>8.9033969322706297E-3</v>
      </c>
      <c r="R127" s="32">
        <v>1.0064093280851401E-2</v>
      </c>
      <c r="S127" s="31">
        <v>1.51976E-3</v>
      </c>
      <c r="T127" s="32">
        <v>2.6250299999999998E-4</v>
      </c>
      <c r="U127" s="31">
        <v>7.2224100000000003E-3</v>
      </c>
      <c r="V127" s="32"/>
      <c r="W127" s="31">
        <v>2.1790799999999999E-3</v>
      </c>
      <c r="X127" s="32">
        <v>1.89827E-4</v>
      </c>
      <c r="Y127" s="31">
        <v>2.5430600000000002E-3</v>
      </c>
      <c r="Z127" s="32">
        <v>1.3565300000000001E-3</v>
      </c>
      <c r="AA127" s="31">
        <v>3.7689499999999998E-4</v>
      </c>
      <c r="AB127" s="32">
        <v>1.24113E-4</v>
      </c>
      <c r="AC127" s="31">
        <v>3.9618299999999998E-4</v>
      </c>
      <c r="AD127" s="32">
        <v>4.3617900000000001E-5</v>
      </c>
      <c r="AE127" s="31">
        <v>3.7656300000000001E-4</v>
      </c>
      <c r="AF127" s="32">
        <v>8.8975700000000003E-5</v>
      </c>
      <c r="AG127" s="31">
        <v>2.2254800000000001E-4</v>
      </c>
      <c r="AH127" s="32">
        <v>6.4011500000000002E-5</v>
      </c>
      <c r="AI127" s="31">
        <v>1.8595899999999999E-3</v>
      </c>
      <c r="AJ127" s="32">
        <v>1.5776200000000001E-3</v>
      </c>
      <c r="AK127" s="31">
        <v>7.2709200000000002E-3</v>
      </c>
      <c r="AL127" s="32"/>
      <c r="AM127" s="31">
        <v>3.30847E-3</v>
      </c>
      <c r="AN127" s="32"/>
      <c r="AO127" s="31">
        <v>9.8876899999999993E-3</v>
      </c>
      <c r="AP127" s="32"/>
      <c r="AQ127" s="31">
        <v>2.5568500000000001E-2</v>
      </c>
      <c r="AR127" s="32"/>
      <c r="AS127" s="31">
        <v>1.41421E-4</v>
      </c>
      <c r="AT127" s="32">
        <v>3.9198E-5</v>
      </c>
      <c r="AU127" s="31">
        <v>8.5748000000000006E-5</v>
      </c>
      <c r="AV127" s="32"/>
    </row>
    <row r="128" spans="1:48" x14ac:dyDescent="0.25">
      <c r="A128">
        <v>99.001099999999894</v>
      </c>
      <c r="B128" t="s">
        <v>315</v>
      </c>
      <c r="C128" s="13" t="s">
        <v>120</v>
      </c>
      <c r="D128" s="13" t="s">
        <v>122</v>
      </c>
      <c r="E128" s="13">
        <v>3360</v>
      </c>
      <c r="F128" s="13">
        <v>140.24</v>
      </c>
      <c r="G128" s="29">
        <v>1298.8869185599999</v>
      </c>
      <c r="H128" s="30">
        <v>7.8661717723481921</v>
      </c>
      <c r="I128" s="31">
        <v>1.09871E-2</v>
      </c>
      <c r="J128" s="32">
        <v>4.1187200000000002E-3</v>
      </c>
      <c r="K128" s="31">
        <v>1.2169900000000001E-2</v>
      </c>
      <c r="L128" s="32">
        <v>4.8881899999999997E-3</v>
      </c>
      <c r="M128" s="31">
        <v>1.1790999999999999E-2</v>
      </c>
      <c r="N128" s="32">
        <v>6.1921099999999998E-3</v>
      </c>
      <c r="O128" s="31">
        <v>1.25562E-2</v>
      </c>
      <c r="P128" s="32">
        <v>6.0818699999999996E-3</v>
      </c>
      <c r="Q128" s="31">
        <v>1.0952399999999999E-2</v>
      </c>
      <c r="R128" s="32">
        <v>6.5923900000000001E-3</v>
      </c>
      <c r="S128" s="31">
        <v>9.7803200000000003E-3</v>
      </c>
      <c r="T128" s="32">
        <v>1.1478E-3</v>
      </c>
      <c r="U128" s="31">
        <v>3.9375199999999999E-2</v>
      </c>
      <c r="V128" s="32"/>
      <c r="W128" s="31">
        <v>8.6556600000000008E-3</v>
      </c>
      <c r="X128" s="32">
        <v>2.5017199999999998E-3</v>
      </c>
      <c r="Y128" s="31">
        <v>8.1286899999999992E-3</v>
      </c>
      <c r="Z128" s="32">
        <v>2.2282999999999999E-3</v>
      </c>
      <c r="AA128" s="31">
        <v>2.65461E-3</v>
      </c>
      <c r="AB128" s="32">
        <v>4.1002999999999998E-4</v>
      </c>
      <c r="AC128" s="31">
        <v>3.4107600000000001E-3</v>
      </c>
      <c r="AD128" s="32">
        <v>9.7345799999999996E-4</v>
      </c>
      <c r="AE128" s="31">
        <v>2.5036500000000001E-3</v>
      </c>
      <c r="AF128" s="32">
        <v>4.2480699999999997E-4</v>
      </c>
      <c r="AG128" s="31">
        <v>1.76392E-3</v>
      </c>
      <c r="AH128" s="32">
        <v>4.3789300000000002E-4</v>
      </c>
      <c r="AI128" s="31">
        <v>6.2979899999999998E-3</v>
      </c>
      <c r="AJ128" s="32">
        <v>3.1677699999999999E-3</v>
      </c>
      <c r="AK128" s="31">
        <v>3.3819799999999997E-2</v>
      </c>
      <c r="AL128" s="32"/>
      <c r="AM128" s="31">
        <v>1.6967599999999999E-2</v>
      </c>
      <c r="AN128" s="32"/>
      <c r="AO128" s="31">
        <v>1.7556499999999999E-2</v>
      </c>
      <c r="AP128" s="32"/>
      <c r="AQ128" s="31">
        <v>2.78102E-2</v>
      </c>
      <c r="AR128" s="32"/>
      <c r="AS128" s="31">
        <v>6.7192299999999996E-3</v>
      </c>
      <c r="AT128" s="32">
        <v>7.1149799999999999E-3</v>
      </c>
      <c r="AU128" s="31">
        <v>2.7048200000000001E-3</v>
      </c>
      <c r="AV128" s="32"/>
    </row>
    <row r="129" spans="1:48" x14ac:dyDescent="0.25">
      <c r="A129">
        <v>99.0077</v>
      </c>
      <c r="B129" t="s">
        <v>316</v>
      </c>
      <c r="C129" s="13" t="s">
        <v>120</v>
      </c>
      <c r="D129" s="13" t="s">
        <v>122</v>
      </c>
      <c r="E129" s="13">
        <v>3371</v>
      </c>
      <c r="F129" s="13">
        <v>142.24199999999999</v>
      </c>
      <c r="G129" s="29">
        <v>1585.9718476</v>
      </c>
      <c r="H129" s="30">
        <v>7.9590518503622718</v>
      </c>
      <c r="I129" s="31">
        <v>2.0395699999999999E-2</v>
      </c>
      <c r="J129" s="32">
        <v>1.03549E-2</v>
      </c>
      <c r="K129" s="31">
        <v>2.3552699999999999E-2</v>
      </c>
      <c r="L129" s="32">
        <v>6.6354500000000002E-3</v>
      </c>
      <c r="M129" s="31">
        <v>2.36058E-2</v>
      </c>
      <c r="N129" s="32">
        <v>1.0206E-2</v>
      </c>
      <c r="O129" s="31">
        <v>1.33393E-2</v>
      </c>
      <c r="P129" s="32">
        <v>9.0744099999999998E-3</v>
      </c>
      <c r="Q129" s="31">
        <v>1.86891E-2</v>
      </c>
      <c r="R129" s="32">
        <v>2.2976199999999998E-3</v>
      </c>
      <c r="S129" s="31">
        <v>1.2688E-2</v>
      </c>
      <c r="T129" s="32">
        <v>9.8251099999999997E-3</v>
      </c>
      <c r="U129" s="31">
        <v>1.9506900000000001E-2</v>
      </c>
      <c r="V129" s="32"/>
      <c r="W129" s="31">
        <v>2.0836E-2</v>
      </c>
      <c r="X129" s="32">
        <v>1.5969000000000001E-3</v>
      </c>
      <c r="Y129" s="31">
        <v>1.28334E-2</v>
      </c>
      <c r="Z129" s="32">
        <v>3.7886E-3</v>
      </c>
      <c r="AA129" s="31">
        <v>1.3927699999999999E-2</v>
      </c>
      <c r="AB129" s="32">
        <v>3.6682199999999998E-3</v>
      </c>
      <c r="AC129" s="31">
        <v>1.8733300000000001E-2</v>
      </c>
      <c r="AD129" s="32">
        <v>1.1104899999999999E-2</v>
      </c>
      <c r="AE129" s="31">
        <v>8.7279699999999998E-3</v>
      </c>
      <c r="AF129" s="32">
        <v>2.6995700000000001E-3</v>
      </c>
      <c r="AG129" s="31">
        <v>7.7390699999999998E-3</v>
      </c>
      <c r="AH129" s="32">
        <v>3.1731300000000001E-3</v>
      </c>
      <c r="AI129" s="31">
        <v>1.4381400000000001E-2</v>
      </c>
      <c r="AJ129" s="32">
        <v>6.7348599999999996E-3</v>
      </c>
      <c r="AK129" s="31">
        <v>1.9621400000000001E-2</v>
      </c>
      <c r="AL129" s="32"/>
      <c r="AM129" s="31">
        <v>3.6484099999999999E-3</v>
      </c>
      <c r="AN129" s="32"/>
      <c r="AO129" s="31">
        <v>4.5341699999999999E-2</v>
      </c>
      <c r="AP129" s="32"/>
      <c r="AQ129" s="31">
        <v>3.54522E-3</v>
      </c>
      <c r="AR129" s="32"/>
      <c r="AS129" s="31">
        <v>9.2587599999999996E-4</v>
      </c>
      <c r="AT129" s="32">
        <v>1.00953E-3</v>
      </c>
      <c r="AU129" s="31">
        <v>4.3574800000000004E-3</v>
      </c>
      <c r="AV129" s="32"/>
    </row>
    <row r="130" spans="1:48" x14ac:dyDescent="0.25">
      <c r="A130">
        <v>99.026300000000006</v>
      </c>
      <c r="B130" t="s">
        <v>317</v>
      </c>
      <c r="C130" s="34" t="s">
        <v>318</v>
      </c>
      <c r="D130" s="13" t="s">
        <v>122</v>
      </c>
      <c r="E130" s="13">
        <v>3441</v>
      </c>
      <c r="F130" s="13">
        <v>98.16</v>
      </c>
      <c r="G130" s="29">
        <v>3309.8919685999999</v>
      </c>
      <c r="H130" s="30">
        <v>8.1174768951464689</v>
      </c>
      <c r="I130" s="31">
        <v>1.9214142965347101E-2</v>
      </c>
      <c r="J130" s="32">
        <v>1.3215622581658501E-2</v>
      </c>
      <c r="K130" s="31">
        <v>2.0990961320686501E-2</v>
      </c>
      <c r="L130" s="32">
        <v>1.24411024705965E-2</v>
      </c>
      <c r="M130" s="31">
        <v>2.1314344335279799E-2</v>
      </c>
      <c r="N130" s="32">
        <v>1.50954465743971E-2</v>
      </c>
      <c r="O130" s="31">
        <v>3.3322512069600602E-2</v>
      </c>
      <c r="P130" s="32">
        <v>2.6515897978691499E-2</v>
      </c>
      <c r="Q130" s="31">
        <v>1.9265646569395299E-2</v>
      </c>
      <c r="R130" s="32">
        <v>1.11352448661371E-2</v>
      </c>
      <c r="S130" s="31">
        <v>2.41281E-2</v>
      </c>
      <c r="T130" s="32">
        <v>3.4096299999999999E-3</v>
      </c>
      <c r="U130" s="31">
        <v>8.1723299999999999E-2</v>
      </c>
      <c r="V130" s="32"/>
      <c r="W130" s="31">
        <v>1.30321E-2</v>
      </c>
      <c r="X130" s="32">
        <v>3.4229899999999999E-3</v>
      </c>
      <c r="Y130" s="31">
        <v>1.2100700000000001E-2</v>
      </c>
      <c r="Z130" s="32">
        <v>3.0639999999999999E-3</v>
      </c>
      <c r="AA130" s="31">
        <v>4.5094799999999997E-3</v>
      </c>
      <c r="AB130" s="32">
        <v>4.0733700000000002E-4</v>
      </c>
      <c r="AC130" s="31">
        <v>5.1373E-3</v>
      </c>
      <c r="AD130" s="32">
        <v>3.4452400000000002E-4</v>
      </c>
      <c r="AE130" s="31">
        <v>3.96979E-3</v>
      </c>
      <c r="AF130" s="32">
        <v>4.83435E-4</v>
      </c>
      <c r="AG130" s="31">
        <v>2.9332E-3</v>
      </c>
      <c r="AH130" s="32">
        <v>7.6415599999999999E-4</v>
      </c>
      <c r="AI130" s="31">
        <v>8.4670200000000004E-3</v>
      </c>
      <c r="AJ130" s="32">
        <v>3.69499E-3</v>
      </c>
      <c r="AK130" s="31">
        <v>7.0533700000000005E-2</v>
      </c>
      <c r="AL130" s="32"/>
      <c r="AM130" s="31">
        <v>6.0322000000000001E-2</v>
      </c>
      <c r="AN130" s="32"/>
      <c r="AO130" s="31">
        <v>2.8434999999999998E-2</v>
      </c>
      <c r="AP130" s="32"/>
      <c r="AQ130" s="31">
        <v>6.5725900000000004E-2</v>
      </c>
      <c r="AR130" s="32"/>
      <c r="AS130" s="31">
        <v>2.27551E-2</v>
      </c>
      <c r="AT130" s="32">
        <v>1.91494E-2</v>
      </c>
      <c r="AU130" s="31">
        <v>3.9198599999999998E-3</v>
      </c>
      <c r="AV130" s="32"/>
    </row>
    <row r="131" spans="1:48" x14ac:dyDescent="0.25">
      <c r="A131">
        <v>99.0441</v>
      </c>
      <c r="B131" t="s">
        <v>319</v>
      </c>
      <c r="C131" s="34" t="s">
        <v>320</v>
      </c>
      <c r="D131" s="13" t="s">
        <v>122</v>
      </c>
      <c r="E131" s="13">
        <v>2105</v>
      </c>
      <c r="F131" s="13">
        <v>98.100999999999999</v>
      </c>
      <c r="G131" s="29">
        <v>80.984715714000004</v>
      </c>
      <c r="H131" s="30">
        <v>6.5058050227498612</v>
      </c>
      <c r="I131" s="31">
        <v>0.43515309734062901</v>
      </c>
      <c r="J131" s="32">
        <v>0.18301160520682799</v>
      </c>
      <c r="K131" s="31">
        <v>0.37688531395464397</v>
      </c>
      <c r="L131" s="32">
        <v>0.146665689056031</v>
      </c>
      <c r="M131" s="31">
        <v>0.42122414283732701</v>
      </c>
      <c r="N131" s="32">
        <v>0.29748606190513499</v>
      </c>
      <c r="O131" s="31">
        <v>0.60461242777731705</v>
      </c>
      <c r="P131" s="32">
        <v>0.406397060557809</v>
      </c>
      <c r="Q131" s="31">
        <v>0.39957121552771302</v>
      </c>
      <c r="R131" s="32">
        <v>0.201237548114967</v>
      </c>
      <c r="S131" s="31">
        <v>0.45144600000000001</v>
      </c>
      <c r="T131" s="32">
        <v>3.3211400000000002E-2</v>
      </c>
      <c r="U131" s="31">
        <v>1.18167</v>
      </c>
      <c r="V131" s="32"/>
      <c r="W131" s="31">
        <v>0.24060100000000001</v>
      </c>
      <c r="X131" s="32">
        <v>4.8981400000000001E-2</v>
      </c>
      <c r="Y131" s="31">
        <v>0.234122</v>
      </c>
      <c r="Z131" s="32">
        <v>7.5043600000000002E-2</v>
      </c>
      <c r="AA131" s="31">
        <v>9.8441600000000004E-2</v>
      </c>
      <c r="AB131" s="32">
        <v>2.3975E-2</v>
      </c>
      <c r="AC131" s="31">
        <v>0.111999</v>
      </c>
      <c r="AD131" s="32">
        <v>2.68474E-2</v>
      </c>
      <c r="AE131" s="31">
        <v>8.3844199999999994E-2</v>
      </c>
      <c r="AF131" s="32">
        <v>1.48918E-2</v>
      </c>
      <c r="AG131" s="31">
        <v>6.0871500000000002E-2</v>
      </c>
      <c r="AH131" s="32">
        <v>1.3018099999999999E-2</v>
      </c>
      <c r="AI131" s="31">
        <v>0.15729899999999999</v>
      </c>
      <c r="AJ131" s="32">
        <v>5.7121699999999997E-2</v>
      </c>
      <c r="AK131" s="31">
        <v>1.2542</v>
      </c>
      <c r="AL131" s="32"/>
      <c r="AM131" s="31">
        <v>0.97458900000000004</v>
      </c>
      <c r="AN131" s="32"/>
      <c r="AO131" s="31">
        <v>0.26267699999999999</v>
      </c>
      <c r="AP131" s="32"/>
      <c r="AQ131" s="31">
        <v>0.90308200000000005</v>
      </c>
      <c r="AR131" s="32"/>
      <c r="AS131" s="31">
        <v>0.41954599999999997</v>
      </c>
      <c r="AT131" s="32">
        <v>0.32020799999999999</v>
      </c>
      <c r="AU131" s="31">
        <v>6.7076999999999998E-2</v>
      </c>
      <c r="AV131" s="32"/>
    </row>
    <row r="132" spans="1:48" x14ac:dyDescent="0.25">
      <c r="A132">
        <v>99.080399999999997</v>
      </c>
      <c r="B132" t="s">
        <v>321</v>
      </c>
      <c r="C132" s="34" t="s">
        <v>322</v>
      </c>
      <c r="D132" s="13" t="s">
        <v>122</v>
      </c>
      <c r="E132" s="13">
        <v>387</v>
      </c>
      <c r="F132" s="13">
        <v>98.144999999999996</v>
      </c>
      <c r="G132" s="29">
        <v>578.78946538000002</v>
      </c>
      <c r="H132" s="30">
        <v>7.3601173235609441</v>
      </c>
      <c r="I132" s="31">
        <v>1.69297753303112E-2</v>
      </c>
      <c r="J132" s="32">
        <v>9.4494880812655106E-3</v>
      </c>
      <c r="K132" s="31">
        <v>2.1963644999207499E-2</v>
      </c>
      <c r="L132" s="32">
        <v>8.5635685343881402E-3</v>
      </c>
      <c r="M132" s="31">
        <v>1.6255036536715801E-2</v>
      </c>
      <c r="N132" s="32">
        <v>1.34972440794649E-2</v>
      </c>
      <c r="O132" s="31">
        <v>6.3380036216351701E-2</v>
      </c>
      <c r="P132" s="32">
        <v>6.2770316872036394E-2</v>
      </c>
      <c r="Q132" s="31">
        <v>2.5293712493479899E-2</v>
      </c>
      <c r="R132" s="32">
        <v>1.8354603396655698E-2</v>
      </c>
      <c r="S132" s="31">
        <v>1.7784000000000001E-2</v>
      </c>
      <c r="T132" s="32">
        <v>7.6257E-3</v>
      </c>
      <c r="U132" s="31">
        <v>6.2785900000000006E-2</v>
      </c>
      <c r="V132" s="32"/>
      <c r="W132" s="31">
        <v>2.2486699999999998E-2</v>
      </c>
      <c r="X132" s="32">
        <v>4.1944499999999997E-3</v>
      </c>
      <c r="Y132" s="31">
        <v>2.0753299999999999E-2</v>
      </c>
      <c r="Z132" s="32">
        <v>1.01394E-2</v>
      </c>
      <c r="AA132" s="31">
        <v>4.5364999999999997E-3</v>
      </c>
      <c r="AB132" s="32">
        <v>5.3738400000000002E-4</v>
      </c>
      <c r="AC132" s="31">
        <v>4.2361300000000003E-3</v>
      </c>
      <c r="AD132" s="32">
        <v>4.2579899999999998E-4</v>
      </c>
      <c r="AE132" s="31">
        <v>3.8917499999999998E-3</v>
      </c>
      <c r="AF132" s="32">
        <v>1.31796E-3</v>
      </c>
      <c r="AG132" s="31">
        <v>2.6603799999999999E-3</v>
      </c>
      <c r="AH132" s="32">
        <v>1.26067E-3</v>
      </c>
      <c r="AI132" s="31">
        <v>9.2812199999999997E-3</v>
      </c>
      <c r="AJ132" s="32">
        <v>2.8612300000000002E-3</v>
      </c>
      <c r="AK132" s="31">
        <v>7.0494799999999996E-2</v>
      </c>
      <c r="AL132" s="32"/>
      <c r="AM132" s="31">
        <v>4.3306400000000002E-2</v>
      </c>
      <c r="AN132" s="32"/>
      <c r="AO132" s="31">
        <v>5.1776500000000003E-2</v>
      </c>
      <c r="AP132" s="32"/>
      <c r="AQ132" s="31">
        <v>6.6585500000000006E-2</v>
      </c>
      <c r="AR132" s="32"/>
      <c r="AS132" s="31">
        <v>1.9076300000000001E-2</v>
      </c>
      <c r="AT132" s="32">
        <v>1.72531E-2</v>
      </c>
      <c r="AU132" s="31">
        <v>2.8680300000000001E-3</v>
      </c>
      <c r="AV132" s="32"/>
    </row>
    <row r="133" spans="1:48" x14ac:dyDescent="0.25">
      <c r="A133">
        <v>134.096</v>
      </c>
      <c r="B133" t="s">
        <v>323</v>
      </c>
      <c r="C133" s="13" t="s">
        <v>120</v>
      </c>
      <c r="D133" s="13" t="s">
        <v>122</v>
      </c>
      <c r="E133" s="13">
        <v>3403</v>
      </c>
      <c r="F133" s="13">
        <v>142.286</v>
      </c>
      <c r="G133" s="29">
        <v>190.19449875999999</v>
      </c>
      <c r="H133" s="30">
        <v>7.0380886479478351</v>
      </c>
      <c r="I133" s="31">
        <v>7.9697000000000004E-4</v>
      </c>
      <c r="J133" s="32">
        <v>9.0038399999999995E-4</v>
      </c>
      <c r="K133" s="31">
        <v>7.6069199999999999E-4</v>
      </c>
      <c r="L133" s="32">
        <v>5.7869099999999999E-4</v>
      </c>
      <c r="M133" s="31">
        <v>8.1006299999999997E-4</v>
      </c>
      <c r="N133" s="32">
        <v>7.8136299999999998E-4</v>
      </c>
      <c r="O133" s="31">
        <v>3.4193000000000001E-3</v>
      </c>
      <c r="P133" s="32">
        <v>4.4852199999999998E-3</v>
      </c>
      <c r="Q133" s="31">
        <v>1.54678E-3</v>
      </c>
      <c r="R133" s="32">
        <v>1.4081199999999999E-3</v>
      </c>
      <c r="S133" s="31">
        <v>5.8719600000000001E-4</v>
      </c>
      <c r="T133" s="32">
        <v>2.9773100000000001E-5</v>
      </c>
      <c r="U133" s="31">
        <v>1.2541399999999999E-3</v>
      </c>
      <c r="V133" s="32"/>
      <c r="W133" s="31">
        <v>8.1776099999999997E-4</v>
      </c>
      <c r="X133" s="32">
        <v>1.25069E-5</v>
      </c>
      <c r="Y133" s="31">
        <v>1.0806500000000001E-3</v>
      </c>
      <c r="Z133" s="32">
        <v>6.5226399999999995E-4</v>
      </c>
      <c r="AA133" s="31">
        <v>1.62888E-4</v>
      </c>
      <c r="AB133" s="32">
        <v>3.8411000000000002E-5</v>
      </c>
      <c r="AC133" s="31">
        <v>2.2038599999999999E-4</v>
      </c>
      <c r="AD133" s="32">
        <v>4.7992199999999998E-5</v>
      </c>
      <c r="AE133" s="31">
        <v>1.72373E-4</v>
      </c>
      <c r="AF133" s="32">
        <v>4.7120799999999998E-5</v>
      </c>
      <c r="AG133" s="31">
        <v>7.1484799999999997E-5</v>
      </c>
      <c r="AH133" s="32">
        <v>5.8874900000000001E-6</v>
      </c>
      <c r="AI133" s="31">
        <v>9.5395200000000004E-5</v>
      </c>
      <c r="AJ133" s="32">
        <v>8.0053499999999995E-5</v>
      </c>
      <c r="AK133" s="31">
        <v>2.23084E-3</v>
      </c>
      <c r="AL133" s="32"/>
      <c r="AM133" s="31">
        <v>1.01851E-3</v>
      </c>
      <c r="AN133" s="32"/>
      <c r="AO133" s="31">
        <v>1.1881400000000001E-3</v>
      </c>
      <c r="AP133" s="32"/>
      <c r="AQ133" s="31">
        <v>1.4377600000000001E-2</v>
      </c>
      <c r="AR133" s="32"/>
      <c r="AS133" s="31">
        <v>1.02855E-4</v>
      </c>
      <c r="AT133" s="32">
        <v>5.7813499999999998E-5</v>
      </c>
      <c r="AU133" s="31">
        <v>3.79063E-5</v>
      </c>
      <c r="AV133" s="32"/>
    </row>
    <row r="134" spans="1:48" x14ac:dyDescent="0.25">
      <c r="A134">
        <v>100.039</v>
      </c>
      <c r="B134" t="s">
        <v>324</v>
      </c>
      <c r="C134" s="13" t="s">
        <v>120</v>
      </c>
      <c r="D134" s="13" t="s">
        <v>122</v>
      </c>
      <c r="E134" s="13">
        <v>3371</v>
      </c>
      <c r="F134" s="13">
        <v>142.24199999999999</v>
      </c>
      <c r="G134" s="29">
        <v>1585.9718476</v>
      </c>
      <c r="H134" s="30">
        <v>7.9590518503622718</v>
      </c>
      <c r="I134" s="31">
        <v>8.0424599999999995E-3</v>
      </c>
      <c r="J134" s="32">
        <v>6.5182699999999996E-3</v>
      </c>
      <c r="K134" s="31">
        <v>9.1068799999999995E-3</v>
      </c>
      <c r="L134" s="32">
        <v>3.7999399999999999E-3</v>
      </c>
      <c r="M134" s="31">
        <v>7.3601700000000001E-3</v>
      </c>
      <c r="N134" s="32">
        <v>4.6337599999999998E-3</v>
      </c>
      <c r="O134" s="31">
        <v>2.6866299999999999E-2</v>
      </c>
      <c r="P134" s="32">
        <v>3.5150000000000001E-2</v>
      </c>
      <c r="Q134" s="31">
        <v>2.75783E-2</v>
      </c>
      <c r="R134" s="32">
        <v>3.1037800000000001E-2</v>
      </c>
      <c r="S134" s="31">
        <v>6.38296E-3</v>
      </c>
      <c r="T134" s="32">
        <v>4.1377999999999999E-4</v>
      </c>
      <c r="U134" s="31">
        <v>2.69065E-2</v>
      </c>
      <c r="V134" s="32"/>
      <c r="W134" s="31">
        <v>5.8063699999999999E-3</v>
      </c>
      <c r="X134" s="32">
        <v>5.3594700000000005E-4</v>
      </c>
      <c r="Y134" s="31">
        <v>4.7721899999999999E-3</v>
      </c>
      <c r="Z134" s="32">
        <v>2.7477500000000002E-3</v>
      </c>
      <c r="AA134" s="31">
        <v>1.83048E-3</v>
      </c>
      <c r="AB134" s="32">
        <v>8.4888300000000004E-4</v>
      </c>
      <c r="AC134" s="31">
        <v>2.4022399999999999E-3</v>
      </c>
      <c r="AD134" s="32">
        <v>1.8350699999999999E-4</v>
      </c>
      <c r="AE134" s="31">
        <v>1.3755200000000001E-3</v>
      </c>
      <c r="AF134" s="32">
        <v>3.22209E-4</v>
      </c>
      <c r="AG134" s="31">
        <v>9.1078999999999997E-4</v>
      </c>
      <c r="AH134" s="32">
        <v>3.8151400000000001E-4</v>
      </c>
      <c r="AI134" s="31">
        <v>5.91618E-3</v>
      </c>
      <c r="AJ134" s="32">
        <v>5.0940200000000003E-3</v>
      </c>
      <c r="AK134" s="31">
        <v>1.1968299999999999E-2</v>
      </c>
      <c r="AL134" s="32"/>
      <c r="AM134" s="31">
        <v>7.6301700000000004E-3</v>
      </c>
      <c r="AN134" s="32"/>
      <c r="AO134" s="31">
        <v>3.6643599999999998E-2</v>
      </c>
      <c r="AP134" s="32"/>
      <c r="AQ134" s="31">
        <v>8.2240199999999999E-2</v>
      </c>
      <c r="AR134" s="32"/>
      <c r="AS134" s="31">
        <v>2.97526E-4</v>
      </c>
      <c r="AT134" s="32">
        <v>1.9857100000000001E-4</v>
      </c>
      <c r="AU134" s="31">
        <v>6.8199700000000005E-4</v>
      </c>
      <c r="AV134" s="32"/>
    </row>
    <row r="135" spans="1:48" x14ac:dyDescent="0.25">
      <c r="A135">
        <v>100.07599999999999</v>
      </c>
      <c r="B135" t="s">
        <v>325</v>
      </c>
      <c r="C135" s="13" t="s">
        <v>120</v>
      </c>
      <c r="D135" s="13" t="s">
        <v>122</v>
      </c>
      <c r="E135" s="13">
        <v>3371</v>
      </c>
      <c r="F135" s="13">
        <v>142.24199999999999</v>
      </c>
      <c r="G135" s="29">
        <v>1585.9718476</v>
      </c>
      <c r="H135" s="30">
        <v>7.9590518503622718</v>
      </c>
      <c r="I135" s="31">
        <v>1.5954599999999999E-3</v>
      </c>
      <c r="J135" s="32">
        <v>1.42314E-3</v>
      </c>
      <c r="K135" s="31">
        <v>1.8055E-3</v>
      </c>
      <c r="L135" s="32">
        <v>7.1143499999999995E-4</v>
      </c>
      <c r="M135" s="31">
        <v>1.1986399999999999E-3</v>
      </c>
      <c r="N135" s="32">
        <v>6.8717599999999995E-4</v>
      </c>
      <c r="O135" s="31">
        <v>1.1048000000000001E-2</v>
      </c>
      <c r="P135" s="32">
        <v>1.8142100000000001E-2</v>
      </c>
      <c r="Q135" s="31">
        <v>9.6475499999999995E-3</v>
      </c>
      <c r="R135" s="32">
        <v>1.07028E-2</v>
      </c>
      <c r="S135" s="31">
        <v>1.57281E-3</v>
      </c>
      <c r="T135" s="32">
        <v>1.7002299999999999E-4</v>
      </c>
      <c r="U135" s="31">
        <v>5.5481599999999999E-3</v>
      </c>
      <c r="V135" s="32"/>
      <c r="W135" s="31">
        <v>9.34066E-4</v>
      </c>
      <c r="X135" s="32">
        <v>6.6254199999999993E-5</v>
      </c>
      <c r="Y135" s="31">
        <v>2.5968499999999999E-3</v>
      </c>
      <c r="Z135" s="32">
        <v>6.4065599999999997E-4</v>
      </c>
      <c r="AA135" s="31">
        <v>2.9238300000000001E-4</v>
      </c>
      <c r="AB135" s="32">
        <v>5.06541E-5</v>
      </c>
      <c r="AC135" s="31">
        <v>4.57909E-4</v>
      </c>
      <c r="AD135" s="32">
        <v>6.47616E-5</v>
      </c>
      <c r="AE135" s="31">
        <v>4.77252E-4</v>
      </c>
      <c r="AF135" s="32">
        <v>8.8379299999999996E-5</v>
      </c>
      <c r="AG135" s="31">
        <v>2.6198399999999999E-4</v>
      </c>
      <c r="AH135" s="32">
        <v>1.12766E-4</v>
      </c>
      <c r="AI135" s="31">
        <v>9.3953899999999998E-4</v>
      </c>
      <c r="AJ135" s="32">
        <v>6.2756400000000005E-4</v>
      </c>
      <c r="AK135" s="31">
        <v>5.0025499999999997E-3</v>
      </c>
      <c r="AL135" s="32"/>
      <c r="AM135" s="31">
        <v>2.4589600000000001E-3</v>
      </c>
      <c r="AN135" s="32"/>
      <c r="AO135" s="31">
        <v>7.7294E-3</v>
      </c>
      <c r="AP135" s="32"/>
      <c r="AQ135" s="31">
        <v>5.3154800000000002E-2</v>
      </c>
      <c r="AR135" s="32"/>
      <c r="AS135" s="31">
        <v>1.3183000000000001E-5</v>
      </c>
      <c r="AT135" s="32">
        <v>1.08569E-6</v>
      </c>
      <c r="AU135" s="31">
        <v>5.44213E-5</v>
      </c>
      <c r="AV135" s="32"/>
    </row>
    <row r="136" spans="1:48" x14ac:dyDescent="0.25">
      <c r="A136">
        <v>100.08799999999999</v>
      </c>
      <c r="B136" t="s">
        <v>326</v>
      </c>
      <c r="C136" s="13" t="s">
        <v>120</v>
      </c>
      <c r="D136" s="13" t="s">
        <v>122</v>
      </c>
      <c r="E136" s="13">
        <v>3371</v>
      </c>
      <c r="F136" s="13">
        <v>142.24199999999999</v>
      </c>
      <c r="G136" s="29">
        <v>1585.9718476</v>
      </c>
      <c r="H136" s="30">
        <v>7.9590518503622718</v>
      </c>
      <c r="I136" s="31">
        <v>1.3913300000000001E-3</v>
      </c>
      <c r="J136" s="32">
        <v>6.9382500000000002E-4</v>
      </c>
      <c r="K136" s="31">
        <v>1.3130399999999999E-3</v>
      </c>
      <c r="L136" s="32">
        <v>4.2687299999999998E-4</v>
      </c>
      <c r="M136" s="31">
        <v>1.2532299999999999E-3</v>
      </c>
      <c r="N136" s="32">
        <v>6.4707899999999995E-4</v>
      </c>
      <c r="O136" s="31">
        <v>2.4622699999999999E-3</v>
      </c>
      <c r="P136" s="32">
        <v>1.9662999999999998E-3</v>
      </c>
      <c r="Q136" s="31">
        <v>2.2640199999999998E-3</v>
      </c>
      <c r="R136" s="32">
        <v>2.0116299999999999E-3</v>
      </c>
      <c r="S136" s="31">
        <v>1.4339699999999999E-3</v>
      </c>
      <c r="T136" s="32">
        <v>5.02893E-5</v>
      </c>
      <c r="U136" s="31">
        <v>4.31417E-3</v>
      </c>
      <c r="V136" s="32"/>
      <c r="W136" s="31">
        <v>7.9567799999999997E-4</v>
      </c>
      <c r="X136" s="32">
        <v>5.78422E-5</v>
      </c>
      <c r="Y136" s="31">
        <v>8.24904E-4</v>
      </c>
      <c r="Z136" s="32">
        <v>1.5628899999999999E-4</v>
      </c>
      <c r="AA136" s="31">
        <v>3.0909399999999999E-4</v>
      </c>
      <c r="AB136" s="32">
        <v>1.08043E-4</v>
      </c>
      <c r="AC136" s="31">
        <v>3.96208E-4</v>
      </c>
      <c r="AD136" s="32">
        <v>1.0844399999999999E-4</v>
      </c>
      <c r="AE136" s="31">
        <v>2.80239E-4</v>
      </c>
      <c r="AF136" s="32">
        <v>4.8971499999999997E-5</v>
      </c>
      <c r="AG136" s="31">
        <v>1.9311900000000001E-4</v>
      </c>
      <c r="AH136" s="32">
        <v>4.8908E-5</v>
      </c>
      <c r="AI136" s="31">
        <v>8.3330100000000005E-4</v>
      </c>
      <c r="AJ136" s="32">
        <v>5.3301900000000003E-4</v>
      </c>
      <c r="AK136" s="31">
        <v>4.0196099999999998E-3</v>
      </c>
      <c r="AL136" s="32"/>
      <c r="AM136" s="31">
        <v>2.1830399999999998E-3</v>
      </c>
      <c r="AN136" s="32"/>
      <c r="AO136" s="31">
        <v>2.8841700000000001E-3</v>
      </c>
      <c r="AP136" s="32"/>
      <c r="AQ136" s="31">
        <v>4.2729200000000004E-3</v>
      </c>
      <c r="AR136" s="32"/>
      <c r="AS136" s="31">
        <v>1.3319499999999999E-4</v>
      </c>
      <c r="AT136" s="32">
        <v>5.1179900000000001E-5</v>
      </c>
      <c r="AU136" s="31">
        <v>1.2483899999999999E-4</v>
      </c>
      <c r="AV136" s="32"/>
    </row>
    <row r="137" spans="1:48" x14ac:dyDescent="0.25">
      <c r="A137">
        <v>136.11199999999999</v>
      </c>
      <c r="B137" t="s">
        <v>327</v>
      </c>
      <c r="C137" s="13" t="s">
        <v>120</v>
      </c>
      <c r="D137" s="13" t="s">
        <v>122</v>
      </c>
      <c r="E137" s="13">
        <v>3403</v>
      </c>
      <c r="F137" s="13">
        <v>142.286</v>
      </c>
      <c r="G137" s="29">
        <v>190.19449875999999</v>
      </c>
      <c r="H137" s="30">
        <v>7.0380886479478351</v>
      </c>
      <c r="I137" s="31">
        <v>1.5528600000000001E-3</v>
      </c>
      <c r="J137" s="32">
        <v>1.6679900000000001E-3</v>
      </c>
      <c r="K137" s="31">
        <v>1.4207899999999999E-3</v>
      </c>
      <c r="L137" s="32">
        <v>9.24674E-4</v>
      </c>
      <c r="M137" s="31">
        <v>2.1798999999999998E-3</v>
      </c>
      <c r="N137" s="32">
        <v>2.09268E-3</v>
      </c>
      <c r="O137" s="31">
        <v>8.8638699999999994E-3</v>
      </c>
      <c r="P137" s="32">
        <v>1.0981899999999999E-2</v>
      </c>
      <c r="Q137" s="31">
        <v>3.9093299999999999E-3</v>
      </c>
      <c r="R137" s="32">
        <v>3.6890199999999999E-3</v>
      </c>
      <c r="S137" s="31">
        <v>1.21736E-3</v>
      </c>
      <c r="T137" s="32">
        <v>1.8496300000000001E-4</v>
      </c>
      <c r="U137" s="31">
        <v>2.1184400000000001E-3</v>
      </c>
      <c r="V137" s="32"/>
      <c r="W137" s="31">
        <v>2.3460099999999999E-3</v>
      </c>
      <c r="X137" s="32">
        <v>2.3932700000000001E-4</v>
      </c>
      <c r="Y137" s="31">
        <v>1.11607E-3</v>
      </c>
      <c r="Z137" s="32">
        <v>5.6550899999999996E-4</v>
      </c>
      <c r="AA137" s="31">
        <v>2.1428500000000001E-4</v>
      </c>
      <c r="AB137" s="32">
        <v>5.8763700000000001E-5</v>
      </c>
      <c r="AC137" s="31">
        <v>2.5613300000000002E-4</v>
      </c>
      <c r="AD137" s="32">
        <v>4.6529800000000003E-5</v>
      </c>
      <c r="AE137" s="31">
        <v>2.0024100000000001E-4</v>
      </c>
      <c r="AF137" s="32">
        <v>5.4715600000000002E-5</v>
      </c>
      <c r="AG137" s="31">
        <v>8.9666400000000006E-5</v>
      </c>
      <c r="AH137" s="32">
        <v>1.6533099999999999E-5</v>
      </c>
      <c r="AI137" s="31">
        <v>4.0727E-4</v>
      </c>
      <c r="AJ137" s="32">
        <v>2.24909E-4</v>
      </c>
      <c r="AK137" s="31">
        <v>2.89938E-3</v>
      </c>
      <c r="AL137" s="32"/>
      <c r="AM137" s="31">
        <v>1.1736400000000001E-3</v>
      </c>
      <c r="AN137" s="32"/>
      <c r="AO137" s="31">
        <v>2.7508699999999999E-3</v>
      </c>
      <c r="AP137" s="32"/>
      <c r="AQ137" s="31">
        <v>2.4286499999999999E-2</v>
      </c>
      <c r="AR137" s="32"/>
      <c r="AS137" s="31">
        <v>1.5222400000000001E-4</v>
      </c>
      <c r="AT137" s="32">
        <v>7.2977000000000003E-5</v>
      </c>
      <c r="AU137" s="31">
        <v>5.3021800000000001E-5</v>
      </c>
      <c r="AV137" s="32"/>
    </row>
    <row r="138" spans="1:48" x14ac:dyDescent="0.25">
      <c r="A138">
        <v>101.023</v>
      </c>
      <c r="B138" t="s">
        <v>328</v>
      </c>
      <c r="C138" s="34" t="s">
        <v>329</v>
      </c>
      <c r="D138" s="13" t="s">
        <v>122</v>
      </c>
      <c r="E138" s="13">
        <v>3442</v>
      </c>
      <c r="F138" s="13">
        <v>294.435</v>
      </c>
      <c r="G138" s="29">
        <v>6.1494639177999994E-4</v>
      </c>
      <c r="H138" s="30">
        <v>1.8635552180248713</v>
      </c>
      <c r="I138" s="31">
        <v>9.3947970263176694E-2</v>
      </c>
      <c r="J138" s="32">
        <v>7.6984000398745103E-2</v>
      </c>
      <c r="K138" s="31">
        <v>4.9337732390936098E-2</v>
      </c>
      <c r="L138" s="32">
        <v>2.2097737360929699E-2</v>
      </c>
      <c r="M138" s="31">
        <v>5.5251563873208301E-2</v>
      </c>
      <c r="N138" s="32">
        <v>4.7321079261128898E-2</v>
      </c>
      <c r="O138" s="31">
        <v>7.1666926410653503E-2</v>
      </c>
      <c r="P138" s="32">
        <v>4.9137081955854797E-2</v>
      </c>
      <c r="Q138" s="31">
        <v>4.3913061044931798E-2</v>
      </c>
      <c r="R138" s="32">
        <v>2.1441774716669401E-2</v>
      </c>
      <c r="S138" s="31">
        <v>4.5215199999999997E-2</v>
      </c>
      <c r="T138" s="32">
        <v>1.0467600000000001E-2</v>
      </c>
      <c r="U138" s="31">
        <v>0.17018</v>
      </c>
      <c r="V138" s="32"/>
      <c r="W138" s="31">
        <v>1.9930799999999999E-2</v>
      </c>
      <c r="X138" s="32">
        <v>3.2224599999999999E-3</v>
      </c>
      <c r="Y138" s="31">
        <v>1.1813499999999999E-2</v>
      </c>
      <c r="Z138" s="32">
        <v>5.5043999999999996E-3</v>
      </c>
      <c r="AA138" s="31">
        <v>7.1467500000000003E-3</v>
      </c>
      <c r="AB138" s="32">
        <v>2.4847599999999999E-3</v>
      </c>
      <c r="AC138" s="31">
        <v>8.8027699999999997E-3</v>
      </c>
      <c r="AD138" s="32">
        <v>2.56223E-3</v>
      </c>
      <c r="AE138" s="31">
        <v>5.66775E-3</v>
      </c>
      <c r="AF138" s="32">
        <v>1.2986300000000001E-3</v>
      </c>
      <c r="AG138" s="31">
        <v>5.2098500000000002E-3</v>
      </c>
      <c r="AH138" s="32">
        <v>2.3797599999999999E-3</v>
      </c>
      <c r="AI138" s="31">
        <v>1.4196E-2</v>
      </c>
      <c r="AJ138" s="32">
        <v>8.7184700000000007E-3</v>
      </c>
      <c r="AK138" s="31">
        <v>8.1463999999999995E-2</v>
      </c>
      <c r="AL138" s="32"/>
      <c r="AM138" s="31">
        <v>5.2328300000000001E-2</v>
      </c>
      <c r="AN138" s="32"/>
      <c r="AO138" s="31">
        <v>8.9129200000000006E-2</v>
      </c>
      <c r="AP138" s="32"/>
      <c r="AQ138" s="31">
        <v>6.2701599999999996E-2</v>
      </c>
      <c r="AR138" s="32"/>
      <c r="AS138" s="31">
        <v>2.4387900000000001E-2</v>
      </c>
      <c r="AT138" s="32">
        <v>2.0898799999999999E-2</v>
      </c>
      <c r="AU138" s="31">
        <v>7.8709799999999996E-3</v>
      </c>
      <c r="AV138" s="32"/>
    </row>
    <row r="139" spans="1:48" x14ac:dyDescent="0.25">
      <c r="A139">
        <v>101.06</v>
      </c>
      <c r="B139" t="s">
        <v>330</v>
      </c>
      <c r="C139" s="34" t="s">
        <v>331</v>
      </c>
      <c r="D139" s="13" t="s">
        <v>122</v>
      </c>
      <c r="E139" s="13">
        <v>541</v>
      </c>
      <c r="F139" s="13">
        <v>100.117</v>
      </c>
      <c r="G139" s="29">
        <v>5128.3907164000002</v>
      </c>
      <c r="H139" s="30">
        <v>8.3162174591984197</v>
      </c>
      <c r="I139" s="31">
        <v>0.15206477513802399</v>
      </c>
      <c r="J139" s="32">
        <v>6.0649653874219903E-2</v>
      </c>
      <c r="K139" s="31">
        <v>0.13694644818792101</v>
      </c>
      <c r="L139" s="32">
        <v>5.3345357275213397E-2</v>
      </c>
      <c r="M139" s="31">
        <v>0.13757226490403901</v>
      </c>
      <c r="N139" s="32">
        <v>7.5806805568769994E-2</v>
      </c>
      <c r="O139" s="31">
        <v>0.22066059259544299</v>
      </c>
      <c r="P139" s="32">
        <v>0.14831542874697601</v>
      </c>
      <c r="Q139" s="31">
        <v>0.149963617510947</v>
      </c>
      <c r="R139" s="32">
        <v>7.7424757400420194E-2</v>
      </c>
      <c r="S139" s="31">
        <v>0.15096899999999999</v>
      </c>
      <c r="T139" s="32">
        <v>1.19442E-2</v>
      </c>
      <c r="U139" s="31">
        <v>0.37137100000000001</v>
      </c>
      <c r="V139" s="32"/>
      <c r="W139" s="31">
        <v>9.3430600000000003E-2</v>
      </c>
      <c r="X139" s="32">
        <v>1.9394499999999999E-2</v>
      </c>
      <c r="Y139" s="31">
        <v>9.9819900000000003E-2</v>
      </c>
      <c r="Z139" s="32">
        <v>2.66161E-2</v>
      </c>
      <c r="AA139" s="31">
        <v>4.4685999999999997E-2</v>
      </c>
      <c r="AB139" s="32">
        <v>8.8460699999999993E-3</v>
      </c>
      <c r="AC139" s="31">
        <v>4.72985E-2</v>
      </c>
      <c r="AD139" s="32">
        <v>9.2050799999999992E-3</v>
      </c>
      <c r="AE139" s="31">
        <v>3.6751100000000002E-2</v>
      </c>
      <c r="AF139" s="32">
        <v>6.2070099999999998E-3</v>
      </c>
      <c r="AG139" s="31">
        <v>2.5809100000000001E-2</v>
      </c>
      <c r="AH139" s="32">
        <v>5.6244199999999998E-3</v>
      </c>
      <c r="AI139" s="31">
        <v>6.2936199999999998E-2</v>
      </c>
      <c r="AJ139" s="32">
        <v>1.6107400000000001E-2</v>
      </c>
      <c r="AK139" s="31">
        <v>0.41936200000000001</v>
      </c>
      <c r="AL139" s="32"/>
      <c r="AM139" s="31">
        <v>0.31608900000000001</v>
      </c>
      <c r="AN139" s="32"/>
      <c r="AO139" s="31">
        <v>0.153808</v>
      </c>
      <c r="AP139" s="32"/>
      <c r="AQ139" s="31">
        <v>0.27189400000000002</v>
      </c>
      <c r="AR139" s="32"/>
      <c r="AS139" s="31">
        <v>0.13350999999999999</v>
      </c>
      <c r="AT139" s="32">
        <v>0.10718900000000001</v>
      </c>
      <c r="AU139" s="31">
        <v>2.6150400000000001E-2</v>
      </c>
      <c r="AV139" s="32"/>
    </row>
    <row r="140" spans="1:48" x14ac:dyDescent="0.25">
      <c r="A140">
        <v>101.096</v>
      </c>
      <c r="B140" t="s">
        <v>332</v>
      </c>
      <c r="C140" s="13" t="s">
        <v>333</v>
      </c>
      <c r="D140" s="13" t="s">
        <v>122</v>
      </c>
      <c r="E140" s="13">
        <v>840</v>
      </c>
      <c r="F140" s="13">
        <v>100.161</v>
      </c>
      <c r="G140" s="29">
        <v>1514.0046319999999</v>
      </c>
      <c r="H140" s="30">
        <v>7.7865543820506575</v>
      </c>
      <c r="I140" s="31">
        <v>3.6817097731375601E-3</v>
      </c>
      <c r="J140" s="32">
        <v>3.4295487658964202E-3</v>
      </c>
      <c r="K140" s="31">
        <v>4.6263515037815598E-3</v>
      </c>
      <c r="L140" s="32">
        <v>2.88557394968777E-3</v>
      </c>
      <c r="M140" s="31">
        <v>3.3346855937357199E-3</v>
      </c>
      <c r="N140" s="32">
        <v>3.2112297379459898E-3</v>
      </c>
      <c r="O140" s="31">
        <v>1.3393840628977499E-2</v>
      </c>
      <c r="P140" s="32">
        <v>1.61918860494977E-2</v>
      </c>
      <c r="Q140" s="31">
        <v>5.9666095402009199E-3</v>
      </c>
      <c r="R140" s="32">
        <v>4.9744073303636697E-3</v>
      </c>
      <c r="S140" s="31">
        <v>4.2152500000000002E-3</v>
      </c>
      <c r="T140" s="32">
        <v>2.31985E-3</v>
      </c>
      <c r="U140" s="31">
        <v>1.89146E-2</v>
      </c>
      <c r="V140" s="32"/>
      <c r="W140" s="31">
        <v>3.5503900000000001E-3</v>
      </c>
      <c r="X140" s="32">
        <v>7.1331300000000003E-4</v>
      </c>
      <c r="Y140" s="31">
        <v>2.6553499999999999E-3</v>
      </c>
      <c r="Z140" s="32">
        <v>1.1352700000000001E-3</v>
      </c>
      <c r="AA140" s="31">
        <v>2.53608E-4</v>
      </c>
      <c r="AB140" s="32">
        <v>5.0028799999999998E-5</v>
      </c>
      <c r="AC140" s="31">
        <v>1.53888E-4</v>
      </c>
      <c r="AD140" s="32">
        <v>1.03447E-4</v>
      </c>
      <c r="AE140" s="31">
        <v>3.5352300000000001E-4</v>
      </c>
      <c r="AF140" s="32">
        <v>5.1659700000000004E-4</v>
      </c>
      <c r="AG140" s="31">
        <v>3.1642200000000001E-4</v>
      </c>
      <c r="AH140" s="32">
        <v>3.9644499999999999E-4</v>
      </c>
      <c r="AI140" s="31">
        <v>2.0395000000000001E-3</v>
      </c>
      <c r="AJ140" s="32">
        <v>1.04422E-3</v>
      </c>
      <c r="AK140" s="31">
        <v>1.5008000000000001E-2</v>
      </c>
      <c r="AL140" s="32"/>
      <c r="AM140" s="31">
        <v>8.1816600000000003E-3</v>
      </c>
      <c r="AN140" s="32"/>
      <c r="AO140" s="31">
        <v>1.9290100000000001E-2</v>
      </c>
      <c r="AP140" s="32"/>
      <c r="AQ140" s="31">
        <v>1.40967E-2</v>
      </c>
      <c r="AR140" s="32"/>
      <c r="AS140" s="31">
        <v>3.1575000000000002E-3</v>
      </c>
      <c r="AT140" s="32">
        <v>2.85549E-3</v>
      </c>
      <c r="AU140" s="31">
        <v>6.5049900000000002E-4</v>
      </c>
      <c r="AV140" s="32"/>
    </row>
    <row r="141" spans="1:48" x14ac:dyDescent="0.25">
      <c r="A141">
        <v>140.04900000000001</v>
      </c>
      <c r="B141" t="s">
        <v>334</v>
      </c>
      <c r="C141" s="13" t="s">
        <v>120</v>
      </c>
      <c r="D141" s="13" t="s">
        <v>122</v>
      </c>
      <c r="E141" s="13">
        <v>3403</v>
      </c>
      <c r="F141" s="13">
        <v>142.286</v>
      </c>
      <c r="G141" s="29">
        <v>190.19449875999999</v>
      </c>
      <c r="H141" s="30">
        <v>7.0380886479478351</v>
      </c>
      <c r="I141" s="31">
        <v>1.8330899999999999E-3</v>
      </c>
      <c r="J141" s="32">
        <v>8.1370599999999998E-4</v>
      </c>
      <c r="K141" s="31">
        <v>2.0290799999999999E-3</v>
      </c>
      <c r="L141" s="32">
        <v>1.0055699999999999E-3</v>
      </c>
      <c r="M141" s="31">
        <v>1.1344E-3</v>
      </c>
      <c r="N141" s="32">
        <v>6.3973700000000003E-4</v>
      </c>
      <c r="O141" s="31">
        <v>4.6411999999999998E-3</v>
      </c>
      <c r="P141" s="32">
        <v>3.9552900000000002E-3</v>
      </c>
      <c r="Q141" s="31">
        <v>4.7087400000000003E-3</v>
      </c>
      <c r="R141" s="32">
        <v>4.6264000000000001E-3</v>
      </c>
      <c r="S141" s="31">
        <v>3.1186E-3</v>
      </c>
      <c r="T141" s="32">
        <v>9.5691899999999998E-4</v>
      </c>
      <c r="U141" s="31">
        <v>6.6492699999999997E-3</v>
      </c>
      <c r="V141" s="32"/>
      <c r="W141" s="31">
        <v>8.7810399999999999E-4</v>
      </c>
      <c r="X141" s="32">
        <v>9.4777099999999998E-5</v>
      </c>
      <c r="Y141" s="31">
        <v>2.8114400000000001E-3</v>
      </c>
      <c r="Z141" s="32">
        <v>1.9805199999999999E-4</v>
      </c>
      <c r="AA141" s="31">
        <v>3.5923600000000002E-3</v>
      </c>
      <c r="AB141" s="32">
        <v>5.7153800000000002E-4</v>
      </c>
      <c r="AC141" s="31">
        <v>3.62795E-3</v>
      </c>
      <c r="AD141" s="32">
        <v>5.1142199999999998E-4</v>
      </c>
      <c r="AE141" s="31">
        <v>2.2920699999999998E-3</v>
      </c>
      <c r="AF141" s="32">
        <v>3.85611E-4</v>
      </c>
      <c r="AG141" s="31">
        <v>1.40362E-3</v>
      </c>
      <c r="AH141" s="32">
        <v>2.7826499999999998E-4</v>
      </c>
      <c r="AI141" s="31">
        <v>1.8722400000000001E-3</v>
      </c>
      <c r="AJ141" s="32">
        <v>6.7656899999999999E-5</v>
      </c>
      <c r="AK141" s="31">
        <v>1.9120700000000001E-2</v>
      </c>
      <c r="AL141" s="32"/>
      <c r="AM141" s="31">
        <v>6.5440999999999997E-3</v>
      </c>
      <c r="AN141" s="32"/>
      <c r="AO141" s="31">
        <v>4.1148699999999996E-3</v>
      </c>
      <c r="AP141" s="32"/>
      <c r="AQ141" s="31">
        <v>2.2474399999999999E-2</v>
      </c>
      <c r="AR141" s="32"/>
      <c r="AS141" s="31">
        <v>5.9374299999999996E-3</v>
      </c>
      <c r="AT141" s="32">
        <v>4.2439899999999996E-3</v>
      </c>
      <c r="AU141" s="31">
        <v>3.3262100000000001E-4</v>
      </c>
      <c r="AV141" s="32"/>
    </row>
    <row r="142" spans="1:48" x14ac:dyDescent="0.25">
      <c r="A142">
        <v>102.01900000000001</v>
      </c>
      <c r="B142" t="s">
        <v>335</v>
      </c>
      <c r="C142" s="13" t="s">
        <v>120</v>
      </c>
      <c r="D142" s="13" t="s">
        <v>122</v>
      </c>
      <c r="E142" s="13">
        <v>3371</v>
      </c>
      <c r="F142" s="13">
        <v>142.24199999999999</v>
      </c>
      <c r="G142" s="29">
        <v>1585.9718476</v>
      </c>
      <c r="H142" s="30">
        <v>7.9590518503622718</v>
      </c>
      <c r="I142" s="31">
        <v>6.4555299999999999E-4</v>
      </c>
      <c r="J142" s="32">
        <v>2.6535699999999997E-4</v>
      </c>
      <c r="K142" s="31">
        <v>7.9684600000000003E-4</v>
      </c>
      <c r="L142" s="32">
        <v>3.5201399999999999E-4</v>
      </c>
      <c r="M142" s="31">
        <v>6.72684E-4</v>
      </c>
      <c r="N142" s="32">
        <v>2.8463099999999998E-4</v>
      </c>
      <c r="O142" s="31">
        <v>1.16445E-3</v>
      </c>
      <c r="P142" s="32">
        <v>8.4635500000000002E-4</v>
      </c>
      <c r="Q142" s="31">
        <v>9.7072200000000003E-4</v>
      </c>
      <c r="R142" s="32">
        <v>7.3056499999999997E-4</v>
      </c>
      <c r="S142" s="31">
        <v>4.2165200000000001E-4</v>
      </c>
      <c r="T142" s="32">
        <v>5.7833E-5</v>
      </c>
      <c r="U142" s="31">
        <v>2.03287E-3</v>
      </c>
      <c r="V142" s="32"/>
      <c r="W142" s="31">
        <v>5.90108E-4</v>
      </c>
      <c r="X142" s="32">
        <v>4.8489899999999998E-5</v>
      </c>
      <c r="Y142" s="31">
        <v>4.2042099999999998E-4</v>
      </c>
      <c r="Z142" s="32">
        <v>2.4756399999999998E-4</v>
      </c>
      <c r="AA142" s="31">
        <v>1.6797000000000001E-4</v>
      </c>
      <c r="AB142" s="32">
        <v>6.76141E-5</v>
      </c>
      <c r="AC142" s="31">
        <v>2.3733399999999999E-4</v>
      </c>
      <c r="AD142" s="32">
        <v>6.8976700000000007E-5</v>
      </c>
      <c r="AE142" s="31">
        <v>1.2817899999999999E-4</v>
      </c>
      <c r="AF142" s="32">
        <v>5.82751E-5</v>
      </c>
      <c r="AG142" s="31">
        <v>1.3010499999999999E-4</v>
      </c>
      <c r="AH142" s="32">
        <v>6.4783999999999995E-5</v>
      </c>
      <c r="AI142" s="31">
        <v>4.6109599999999998E-4</v>
      </c>
      <c r="AJ142" s="32">
        <v>3.5598299999999998E-4</v>
      </c>
      <c r="AK142" s="31">
        <v>1.8466400000000001E-3</v>
      </c>
      <c r="AL142" s="32"/>
      <c r="AM142" s="31">
        <v>8.8279199999999997E-4</v>
      </c>
      <c r="AN142" s="32"/>
      <c r="AO142" s="31">
        <v>7.11238E-4</v>
      </c>
      <c r="AP142" s="32"/>
      <c r="AQ142" s="31">
        <v>2.3746100000000001E-3</v>
      </c>
      <c r="AR142" s="32"/>
      <c r="AS142" s="31">
        <v>2.35598E-4</v>
      </c>
      <c r="AT142" s="32">
        <v>2.1418199999999999E-4</v>
      </c>
      <c r="AU142" s="31">
        <v>2.26345E-4</v>
      </c>
      <c r="AV142" s="32"/>
    </row>
    <row r="143" spans="1:48" x14ac:dyDescent="0.25">
      <c r="A143">
        <v>102.05500000000001</v>
      </c>
      <c r="B143" t="s">
        <v>336</v>
      </c>
      <c r="C143" s="13" t="s">
        <v>120</v>
      </c>
      <c r="D143" s="13" t="s">
        <v>122</v>
      </c>
      <c r="E143" s="13">
        <v>3371</v>
      </c>
      <c r="F143" s="13">
        <v>142.24199999999999</v>
      </c>
      <c r="G143" s="29">
        <v>1585.9718476</v>
      </c>
      <c r="H143" s="30">
        <v>7.9590518503622718</v>
      </c>
      <c r="I143" s="31">
        <v>8.5286699999999999E-4</v>
      </c>
      <c r="J143" s="32">
        <v>6.7215600000000003E-4</v>
      </c>
      <c r="K143" s="31">
        <v>1.32296E-3</v>
      </c>
      <c r="L143" s="32">
        <v>7.1842300000000004E-4</v>
      </c>
      <c r="M143" s="31">
        <v>8.5514E-4</v>
      </c>
      <c r="N143" s="32">
        <v>4.1140099999999999E-4</v>
      </c>
      <c r="O143" s="31">
        <v>4.3398500000000001E-3</v>
      </c>
      <c r="P143" s="32">
        <v>4.0613899999999998E-3</v>
      </c>
      <c r="Q143" s="31">
        <v>3.0147099999999999E-3</v>
      </c>
      <c r="R143" s="32">
        <v>3.03609E-3</v>
      </c>
      <c r="S143" s="31">
        <v>4.9406099999999996E-4</v>
      </c>
      <c r="T143" s="32">
        <v>4.4718799999999998E-6</v>
      </c>
      <c r="U143" s="31">
        <v>2.6675800000000001E-3</v>
      </c>
      <c r="V143" s="32"/>
      <c r="W143" s="31">
        <v>8.7875300000000002E-4</v>
      </c>
      <c r="X143" s="32">
        <v>1.8033400000000001E-4</v>
      </c>
      <c r="Y143" s="31">
        <v>7.11121E-4</v>
      </c>
      <c r="Z143" s="32">
        <v>3.1658599999999999E-4</v>
      </c>
      <c r="AA143" s="31">
        <v>1.8049599999999999E-4</v>
      </c>
      <c r="AB143" s="32">
        <v>4.92694E-5</v>
      </c>
      <c r="AC143" s="31">
        <v>2.2403200000000001E-4</v>
      </c>
      <c r="AD143" s="32">
        <v>4.6256199999999999E-5</v>
      </c>
      <c r="AE143" s="31">
        <v>1.7785699999999999E-4</v>
      </c>
      <c r="AF143" s="32">
        <v>3.13642E-5</v>
      </c>
      <c r="AG143" s="31">
        <v>1.3639699999999999E-4</v>
      </c>
      <c r="AH143" s="32">
        <v>4.9249400000000003E-5</v>
      </c>
      <c r="AI143" s="31">
        <v>4.9551E-4</v>
      </c>
      <c r="AJ143" s="32">
        <v>3.49735E-4</v>
      </c>
      <c r="AK143" s="31">
        <v>3.9968399999999998E-3</v>
      </c>
      <c r="AL143" s="32"/>
      <c r="AM143" s="31">
        <v>1.0678999999999999E-2</v>
      </c>
      <c r="AN143" s="32"/>
      <c r="AO143" s="31">
        <v>1.1979099999999999E-3</v>
      </c>
      <c r="AP143" s="32"/>
      <c r="AQ143" s="31">
        <v>1.1367199999999999E-2</v>
      </c>
      <c r="AR143" s="32"/>
      <c r="AS143" s="31">
        <v>9.9375600000000004E-5</v>
      </c>
      <c r="AT143" s="32">
        <v>3.9020100000000003E-5</v>
      </c>
      <c r="AU143" s="31">
        <v>1.9695300000000001E-4</v>
      </c>
      <c r="AV143" s="32"/>
    </row>
    <row r="144" spans="1:48" x14ac:dyDescent="0.25">
      <c r="A144">
        <v>102.09099999999999</v>
      </c>
      <c r="B144" t="s">
        <v>337</v>
      </c>
      <c r="C144" s="13" t="s">
        <v>120</v>
      </c>
      <c r="D144" s="13" t="s">
        <v>122</v>
      </c>
      <c r="E144" s="13">
        <v>3371</v>
      </c>
      <c r="F144" s="13">
        <v>142.24199999999999</v>
      </c>
      <c r="G144" s="29">
        <v>1585.9718476</v>
      </c>
      <c r="H144" s="30">
        <v>7.9590518503622718</v>
      </c>
      <c r="I144" s="31">
        <v>2.29342E-3</v>
      </c>
      <c r="J144" s="32">
        <v>1.86743E-3</v>
      </c>
      <c r="K144" s="31">
        <v>2.7535200000000002E-3</v>
      </c>
      <c r="L144" s="32">
        <v>1.2087300000000001E-3</v>
      </c>
      <c r="M144" s="31">
        <v>1.9417900000000001E-3</v>
      </c>
      <c r="N144" s="32">
        <v>1.01037E-3</v>
      </c>
      <c r="O144" s="31">
        <v>1.3014700000000001E-2</v>
      </c>
      <c r="P144" s="32">
        <v>2.11352E-2</v>
      </c>
      <c r="Q144" s="31">
        <v>1.09716E-2</v>
      </c>
      <c r="R144" s="32">
        <v>1.25792E-2</v>
      </c>
      <c r="S144" s="31">
        <v>2.3574500000000001E-3</v>
      </c>
      <c r="T144" s="32">
        <v>1.3636E-4</v>
      </c>
      <c r="U144" s="31">
        <v>8.9175899999999995E-3</v>
      </c>
      <c r="V144" s="32"/>
      <c r="W144" s="31">
        <v>1.4920599999999999E-3</v>
      </c>
      <c r="X144" s="32">
        <v>4.33083E-5</v>
      </c>
      <c r="Y144" s="31">
        <v>2.2443599999999999E-3</v>
      </c>
      <c r="Z144" s="32">
        <v>1.0051699999999999E-3</v>
      </c>
      <c r="AA144" s="31">
        <v>4.9187600000000003E-4</v>
      </c>
      <c r="AB144" s="32">
        <v>1.3352700000000001E-4</v>
      </c>
      <c r="AC144" s="31">
        <v>5.2696100000000005E-4</v>
      </c>
      <c r="AD144" s="32">
        <v>5.40009E-5</v>
      </c>
      <c r="AE144" s="31">
        <v>3.9331000000000001E-4</v>
      </c>
      <c r="AF144" s="32">
        <v>1.00064E-4</v>
      </c>
      <c r="AG144" s="31">
        <v>2.2375499999999999E-4</v>
      </c>
      <c r="AH144" s="32">
        <v>2.7996499999999999E-5</v>
      </c>
      <c r="AI144" s="31">
        <v>1.6497199999999999E-3</v>
      </c>
      <c r="AJ144" s="32">
        <v>1.2706799999999999E-3</v>
      </c>
      <c r="AK144" s="31">
        <v>6.73889E-3</v>
      </c>
      <c r="AL144" s="32"/>
      <c r="AM144" s="31">
        <v>4.2199500000000001E-3</v>
      </c>
      <c r="AN144" s="32"/>
      <c r="AO144" s="31">
        <v>7.6620799999999999E-3</v>
      </c>
      <c r="AP144" s="32"/>
      <c r="AQ144" s="31">
        <v>3.5032500000000001E-2</v>
      </c>
      <c r="AR144" s="32"/>
      <c r="AS144" s="31">
        <v>1.39479E-4</v>
      </c>
      <c r="AT144" s="32">
        <v>4.2539200000000001E-5</v>
      </c>
      <c r="AU144" s="31">
        <v>6.54104E-5</v>
      </c>
      <c r="AV144" s="32"/>
    </row>
    <row r="145" spans="1:48" x14ac:dyDescent="0.25">
      <c r="A145">
        <v>103.039</v>
      </c>
      <c r="B145" t="s">
        <v>338</v>
      </c>
      <c r="C145" s="34" t="s">
        <v>339</v>
      </c>
      <c r="D145" s="13" t="s">
        <v>122</v>
      </c>
      <c r="E145" s="13">
        <v>1901</v>
      </c>
      <c r="F145" s="13">
        <v>102.089</v>
      </c>
      <c r="G145" s="29">
        <v>676.30384261999995</v>
      </c>
      <c r="H145" s="30">
        <v>7.4448493311004231</v>
      </c>
      <c r="I145" s="31">
        <v>9.76904125780403E-2</v>
      </c>
      <c r="J145" s="32">
        <v>3.8039111040944297E-2</v>
      </c>
      <c r="K145" s="31">
        <v>8.8736831559034196E-2</v>
      </c>
      <c r="L145" s="32">
        <v>3.4488623090214603E-2</v>
      </c>
      <c r="M145" s="31">
        <v>8.5635663193099898E-2</v>
      </c>
      <c r="N145" s="32">
        <v>4.1580125419092701E-2</v>
      </c>
      <c r="O145" s="31">
        <v>0.144003602392164</v>
      </c>
      <c r="P145" s="32">
        <v>9.0596446012306306E-2</v>
      </c>
      <c r="Q145" s="31">
        <v>9.5018107275709404E-2</v>
      </c>
      <c r="R145" s="32">
        <v>4.29717241081276E-2</v>
      </c>
      <c r="S145" s="31">
        <v>7.4567300000000003E-2</v>
      </c>
      <c r="T145" s="32">
        <v>3.4961699999999998E-3</v>
      </c>
      <c r="U145" s="31">
        <v>0.187695</v>
      </c>
      <c r="V145" s="32"/>
      <c r="W145" s="31">
        <v>6.4400100000000002E-2</v>
      </c>
      <c r="X145" s="32">
        <v>1.58271E-2</v>
      </c>
      <c r="Y145" s="31">
        <v>6.2280599999999998E-2</v>
      </c>
      <c r="Z145" s="32">
        <v>1.9784099999999999E-2</v>
      </c>
      <c r="AA145" s="31">
        <v>2.1722200000000001E-2</v>
      </c>
      <c r="AB145" s="32">
        <v>6.5861499999999998E-3</v>
      </c>
      <c r="AC145" s="31">
        <v>2.5905299999999999E-2</v>
      </c>
      <c r="AD145" s="32">
        <v>7.7422899999999998E-3</v>
      </c>
      <c r="AE145" s="31">
        <v>1.96729E-2</v>
      </c>
      <c r="AF145" s="32">
        <v>3.9789300000000003E-3</v>
      </c>
      <c r="AG145" s="31">
        <v>1.51646E-2</v>
      </c>
      <c r="AH145" s="32">
        <v>3.84564E-3</v>
      </c>
      <c r="AI145" s="31">
        <v>4.3982599999999997E-2</v>
      </c>
      <c r="AJ145" s="32">
        <v>2.4554900000000001E-2</v>
      </c>
      <c r="AK145" s="31">
        <v>0.39467400000000002</v>
      </c>
      <c r="AL145" s="32"/>
      <c r="AM145" s="31">
        <v>0.245418</v>
      </c>
      <c r="AN145" s="32"/>
      <c r="AO145" s="31">
        <v>1.6382299999999999E-2</v>
      </c>
      <c r="AP145" s="32"/>
      <c r="AQ145" s="31">
        <v>0.239097</v>
      </c>
      <c r="AR145" s="32"/>
      <c r="AS145" s="31">
        <v>0.114443</v>
      </c>
      <c r="AT145" s="32">
        <v>9.5574000000000006E-2</v>
      </c>
      <c r="AU145" s="31">
        <v>1.9398700000000001E-2</v>
      </c>
      <c r="AV145" s="32"/>
    </row>
    <row r="146" spans="1:48" x14ac:dyDescent="0.25">
      <c r="A146">
        <v>103.054</v>
      </c>
      <c r="B146" t="s">
        <v>340</v>
      </c>
      <c r="C146" s="34" t="s">
        <v>341</v>
      </c>
      <c r="D146" s="13" t="s">
        <v>122</v>
      </c>
      <c r="E146" s="13">
        <v>3030</v>
      </c>
      <c r="F146" s="13">
        <v>102.136</v>
      </c>
      <c r="G146" s="29">
        <v>274.92596264000002</v>
      </c>
      <c r="H146" s="30">
        <v>7.0541231261010617</v>
      </c>
      <c r="I146" s="31">
        <v>1.1298857058313599E-2</v>
      </c>
      <c r="J146" s="32">
        <v>1.10844605401474E-2</v>
      </c>
      <c r="K146" s="31">
        <v>1.13229739498392E-2</v>
      </c>
      <c r="L146" s="32">
        <v>8.3018973182314194E-3</v>
      </c>
      <c r="M146" s="31">
        <v>1.42999651094519E-2</v>
      </c>
      <c r="N146" s="32">
        <v>1.8593098945774399E-2</v>
      </c>
      <c r="O146" s="31">
        <v>1.8203851424089201E-2</v>
      </c>
      <c r="P146" s="32">
        <v>2.1949526050820099E-2</v>
      </c>
      <c r="Q146" s="31">
        <v>2.2259379862397798E-3</v>
      </c>
      <c r="R146" s="32">
        <v>7.6990250144066302E-4</v>
      </c>
      <c r="S146" s="31">
        <v>1.5201399999999999E-3</v>
      </c>
      <c r="T146" s="32">
        <v>3.1891799999999998E-5</v>
      </c>
      <c r="U146" s="31">
        <v>1.88776E-3</v>
      </c>
      <c r="V146" s="32"/>
      <c r="W146" s="31">
        <v>2.15436E-2</v>
      </c>
      <c r="X146" s="32">
        <v>7.6503999999999999E-3</v>
      </c>
      <c r="Y146" s="31">
        <v>2.0302600000000001E-2</v>
      </c>
      <c r="Z146" s="32">
        <v>5.6757300000000004E-3</v>
      </c>
      <c r="AA146" s="31">
        <v>5.1339599999999999E-3</v>
      </c>
      <c r="AB146" s="32">
        <v>2.7607399999999998E-3</v>
      </c>
      <c r="AC146" s="31">
        <v>6.7433600000000003E-3</v>
      </c>
      <c r="AD146" s="32">
        <v>2.5322299999999999E-3</v>
      </c>
      <c r="AE146" s="31">
        <v>1.0735700000000001E-2</v>
      </c>
      <c r="AF146" s="32">
        <v>3.73348E-3</v>
      </c>
      <c r="AG146" s="31">
        <v>1.01295E-2</v>
      </c>
      <c r="AH146" s="32">
        <v>2.4570400000000002E-3</v>
      </c>
      <c r="AI146" s="31">
        <v>1.2570599999999999E-2</v>
      </c>
      <c r="AJ146" s="32">
        <v>9.8012099999999994E-3</v>
      </c>
      <c r="AK146" s="31">
        <v>1.10464E-2</v>
      </c>
      <c r="AL146" s="32"/>
      <c r="AM146" s="31">
        <v>1.11809E-5</v>
      </c>
      <c r="AN146" s="32"/>
      <c r="AO146" s="31">
        <v>7.5896399999999999E-3</v>
      </c>
      <c r="AP146" s="32"/>
      <c r="AQ146" s="31">
        <v>7.6001200000000001E-3</v>
      </c>
      <c r="AR146" s="32"/>
      <c r="AS146" s="31">
        <v>5.6337599999999998E-4</v>
      </c>
      <c r="AT146" s="32">
        <v>9.4979400000000001E-5</v>
      </c>
      <c r="AU146" s="31">
        <v>3.6738700000000001E-3</v>
      </c>
      <c r="AV146" s="32"/>
    </row>
    <row r="147" spans="1:48" x14ac:dyDescent="0.25">
      <c r="A147">
        <v>103.075</v>
      </c>
      <c r="B147" t="s">
        <v>342</v>
      </c>
      <c r="C147" s="13" t="s">
        <v>120</v>
      </c>
      <c r="D147" s="13" t="s">
        <v>122</v>
      </c>
      <c r="E147" s="13">
        <v>3371</v>
      </c>
      <c r="F147" s="13">
        <v>142.24199999999999</v>
      </c>
      <c r="G147" s="29">
        <v>1585.9718476</v>
      </c>
      <c r="H147" s="30">
        <v>7.9590518503622718</v>
      </c>
      <c r="I147" s="31">
        <v>2.16673E-2</v>
      </c>
      <c r="J147" s="32">
        <v>1.5051999999999999E-2</v>
      </c>
      <c r="K147" s="31">
        <v>2.1998799999999999E-2</v>
      </c>
      <c r="L147" s="32">
        <v>9.6294799999999993E-3</v>
      </c>
      <c r="M147" s="31">
        <v>1.47704E-2</v>
      </c>
      <c r="N147" s="32">
        <v>6.9092399999999997E-3</v>
      </c>
      <c r="O147" s="31">
        <v>6.0252E-2</v>
      </c>
      <c r="P147" s="32">
        <v>8.1845500000000002E-2</v>
      </c>
      <c r="Q147" s="31">
        <v>4.4143700000000001E-2</v>
      </c>
      <c r="R147" s="32">
        <v>4.15868E-2</v>
      </c>
      <c r="S147" s="31">
        <v>2.51708E-2</v>
      </c>
      <c r="T147" s="32">
        <v>2.9779199999999998E-3</v>
      </c>
      <c r="U147" s="31">
        <v>8.2236600000000007E-2</v>
      </c>
      <c r="V147" s="32"/>
      <c r="W147" s="31">
        <v>1.1099700000000001E-2</v>
      </c>
      <c r="X147" s="32">
        <v>1.5013400000000001E-3</v>
      </c>
      <c r="Y147" s="31">
        <v>5.8336300000000001E-2</v>
      </c>
      <c r="Z147" s="32">
        <v>3.8566E-3</v>
      </c>
      <c r="AA147" s="31">
        <v>4.19748E-3</v>
      </c>
      <c r="AB147" s="32">
        <v>6.9272300000000001E-4</v>
      </c>
      <c r="AC147" s="31">
        <v>3.9385799999999997E-3</v>
      </c>
      <c r="AD147" s="32">
        <v>3.7258499999999998E-4</v>
      </c>
      <c r="AE147" s="31">
        <v>2.8752700000000001E-3</v>
      </c>
      <c r="AF147" s="32">
        <v>6.5605299999999997E-4</v>
      </c>
      <c r="AG147" s="31">
        <v>1.9516900000000001E-3</v>
      </c>
      <c r="AH147" s="32">
        <v>8.9087900000000002E-4</v>
      </c>
      <c r="AI147" s="31">
        <v>8.3373400000000004E-3</v>
      </c>
      <c r="AJ147" s="32">
        <v>3.5409199999999999E-3</v>
      </c>
      <c r="AK147" s="31">
        <v>6.2762899999999996E-2</v>
      </c>
      <c r="AL147" s="32"/>
      <c r="AM147" s="31">
        <v>4.0715899999999999E-2</v>
      </c>
      <c r="AN147" s="32"/>
      <c r="AO147" s="31">
        <v>5.3910600000000003E-2</v>
      </c>
      <c r="AP147" s="32"/>
      <c r="AQ147" s="31">
        <v>0.18063599999999999</v>
      </c>
      <c r="AR147" s="32"/>
      <c r="AS147" s="31">
        <v>1.2674400000000001E-2</v>
      </c>
      <c r="AT147" s="32">
        <v>1.06046E-2</v>
      </c>
      <c r="AU147" s="31">
        <v>2.6988899999999998E-3</v>
      </c>
      <c r="AV147" s="32"/>
    </row>
    <row r="148" spans="1:48" x14ac:dyDescent="0.25">
      <c r="A148">
        <v>103.11199999999999</v>
      </c>
      <c r="B148" t="s">
        <v>343</v>
      </c>
      <c r="C148" s="13" t="s">
        <v>120</v>
      </c>
      <c r="D148" s="13" t="s">
        <v>122</v>
      </c>
      <c r="E148" s="13">
        <v>3370</v>
      </c>
      <c r="F148" s="13">
        <v>128.215</v>
      </c>
      <c r="G148" s="29">
        <v>156.83200148</v>
      </c>
      <c r="H148" s="30">
        <v>6.9091020479646943</v>
      </c>
      <c r="I148" s="31">
        <v>2.9844699999999999E-3</v>
      </c>
      <c r="J148" s="32">
        <v>2.5805200000000002E-3</v>
      </c>
      <c r="K148" s="31">
        <v>3.1699499999999999E-3</v>
      </c>
      <c r="L148" s="32">
        <v>2.0787399999999999E-3</v>
      </c>
      <c r="M148" s="31">
        <v>2.7786199999999999E-3</v>
      </c>
      <c r="N148" s="32">
        <v>1.83654E-3</v>
      </c>
      <c r="O148" s="31">
        <v>6.1323000000000003E-3</v>
      </c>
      <c r="P148" s="32">
        <v>5.1294699999999997E-3</v>
      </c>
      <c r="Q148" s="31">
        <v>1.2221199999999999E-3</v>
      </c>
      <c r="R148" s="32">
        <v>8.6235100000000002E-4</v>
      </c>
      <c r="S148" s="31">
        <v>2.2542199999999999E-3</v>
      </c>
      <c r="T148" s="32">
        <v>1.74351E-3</v>
      </c>
      <c r="U148" s="31">
        <v>1.0580900000000001E-2</v>
      </c>
      <c r="V148" s="32"/>
      <c r="W148" s="31">
        <v>3.7258E-3</v>
      </c>
      <c r="X148" s="32">
        <v>9.6279799999999995E-4</v>
      </c>
      <c r="Y148" s="31">
        <v>3.2638400000000001E-3</v>
      </c>
      <c r="Z148" s="32">
        <v>1.1236900000000001E-3</v>
      </c>
      <c r="AA148" s="31">
        <v>4.4958200000000002E-4</v>
      </c>
      <c r="AB148" s="32">
        <v>1.3855700000000001E-4</v>
      </c>
      <c r="AC148" s="31">
        <v>6.0434099999999999E-4</v>
      </c>
      <c r="AD148" s="32">
        <v>1.87863E-4</v>
      </c>
      <c r="AE148" s="31">
        <v>7.7715900000000003E-4</v>
      </c>
      <c r="AF148" s="32">
        <v>3.9683600000000002E-4</v>
      </c>
      <c r="AG148" s="31">
        <v>6.0979600000000001E-4</v>
      </c>
      <c r="AH148" s="32">
        <v>4.5577999999999998E-4</v>
      </c>
      <c r="AI148" s="31">
        <v>2.6345800000000001E-3</v>
      </c>
      <c r="AJ148" s="32">
        <v>1.56945E-3</v>
      </c>
      <c r="AK148" s="31">
        <v>2.2160900000000001E-2</v>
      </c>
      <c r="AL148" s="32"/>
      <c r="AM148" s="31">
        <v>1.5642099999999999E-2</v>
      </c>
      <c r="AN148" s="32"/>
      <c r="AO148" s="31">
        <v>1.13086E-3</v>
      </c>
      <c r="AP148" s="32"/>
      <c r="AQ148" s="31">
        <v>1.4826799999999999E-2</v>
      </c>
      <c r="AR148" s="32"/>
      <c r="AS148" s="31">
        <v>5.8866700000000001E-3</v>
      </c>
      <c r="AT148" s="32">
        <v>5.0272700000000003E-3</v>
      </c>
      <c r="AU148" s="31">
        <v>1.1470300000000001E-3</v>
      </c>
      <c r="AV148" s="32"/>
    </row>
    <row r="149" spans="1:48" x14ac:dyDescent="0.25">
      <c r="A149">
        <v>104.04900000000001</v>
      </c>
      <c r="B149" t="s">
        <v>344</v>
      </c>
      <c r="C149" s="34" t="s">
        <v>345</v>
      </c>
      <c r="D149" s="13" t="s">
        <v>122</v>
      </c>
      <c r="E149" s="13">
        <v>992</v>
      </c>
      <c r="F149" s="13">
        <v>103.124</v>
      </c>
      <c r="G149" s="29">
        <v>102.228109872</v>
      </c>
      <c r="H149" s="30">
        <v>6.6286586075938212</v>
      </c>
      <c r="I149" s="31">
        <v>1.87600454637077E-2</v>
      </c>
      <c r="J149" s="32">
        <v>1.2667446930257901E-2</v>
      </c>
      <c r="K149" s="31">
        <v>2.08458576536374E-2</v>
      </c>
      <c r="L149" s="32">
        <v>4.4501436350954096E-3</v>
      </c>
      <c r="M149" s="31">
        <v>1.8516081997009801E-2</v>
      </c>
      <c r="N149" s="32">
        <v>1.17123059776257E-2</v>
      </c>
      <c r="O149" s="31">
        <v>3.9140763488544297E-2</v>
      </c>
      <c r="P149" s="32">
        <v>3.5637199571016902E-2</v>
      </c>
      <c r="Q149" s="31">
        <v>4.8000287113205697E-2</v>
      </c>
      <c r="R149" s="32">
        <v>4.1045216713623399E-2</v>
      </c>
      <c r="S149" s="31">
        <v>1.3038599999999999E-2</v>
      </c>
      <c r="T149" s="32">
        <v>1.7100399999999999E-3</v>
      </c>
      <c r="U149" s="31">
        <v>4.0210999999999997E-2</v>
      </c>
      <c r="V149" s="32"/>
      <c r="W149" s="31">
        <v>2.0277900000000001E-2</v>
      </c>
      <c r="X149" s="32">
        <v>3.6729999999999998E-4</v>
      </c>
      <c r="Y149" s="31">
        <v>2.2988999999999999E-2</v>
      </c>
      <c r="Z149" s="32">
        <v>1.09406E-2</v>
      </c>
      <c r="AA149" s="31">
        <v>7.1365899999999999E-3</v>
      </c>
      <c r="AB149" s="32">
        <v>2.0526899999999998E-3</v>
      </c>
      <c r="AC149" s="31">
        <v>9.1042999999999992E-3</v>
      </c>
      <c r="AD149" s="32">
        <v>3.2420700000000002E-4</v>
      </c>
      <c r="AE149" s="31">
        <v>8.9072999999999999E-3</v>
      </c>
      <c r="AF149" s="32">
        <v>4.9749199999999999E-4</v>
      </c>
      <c r="AG149" s="31">
        <v>6.9860299999999998E-3</v>
      </c>
      <c r="AH149" s="32">
        <v>1.6785599999999999E-3</v>
      </c>
      <c r="AI149" s="31">
        <v>2.0506799999999999E-2</v>
      </c>
      <c r="AJ149" s="32">
        <v>9.8625399999999995E-3</v>
      </c>
      <c r="AK149" s="31">
        <v>2.6262799999999999E-2</v>
      </c>
      <c r="AL149" s="32"/>
      <c r="AM149" s="31">
        <v>1.3533399999999999E-2</v>
      </c>
      <c r="AN149" s="32"/>
      <c r="AO149" s="31">
        <v>0.110333</v>
      </c>
      <c r="AP149" s="32"/>
      <c r="AQ149" s="31">
        <v>9.2119699999999999E-2</v>
      </c>
      <c r="AR149" s="32"/>
      <c r="AS149" s="31">
        <v>3.1882999999999998E-3</v>
      </c>
      <c r="AT149" s="32">
        <v>9.47714E-4</v>
      </c>
      <c r="AU149" s="31">
        <v>1.6327900000000001E-3</v>
      </c>
      <c r="AV149" s="32"/>
    </row>
    <row r="150" spans="1:48" x14ac:dyDescent="0.25">
      <c r="A150">
        <v>104.107</v>
      </c>
      <c r="B150" t="s">
        <v>346</v>
      </c>
      <c r="C150" s="13" t="s">
        <v>120</v>
      </c>
      <c r="D150" s="13" t="s">
        <v>122</v>
      </c>
      <c r="E150" s="13">
        <v>3371</v>
      </c>
      <c r="F150" s="13">
        <v>142.24199999999999</v>
      </c>
      <c r="G150" s="29">
        <v>1585.9718476</v>
      </c>
      <c r="H150" s="30">
        <v>7.9590518503622718</v>
      </c>
      <c r="I150" s="31">
        <v>4.9028600000000004E-4</v>
      </c>
      <c r="J150" s="32">
        <v>4.0821400000000001E-4</v>
      </c>
      <c r="K150" s="31">
        <v>7.4945899999999995E-4</v>
      </c>
      <c r="L150" s="32">
        <v>4.2546899999999999E-4</v>
      </c>
      <c r="M150" s="31">
        <v>5.8453300000000004E-4</v>
      </c>
      <c r="N150" s="32">
        <v>5.67075E-4</v>
      </c>
      <c r="O150" s="31">
        <v>1.85747E-3</v>
      </c>
      <c r="P150" s="32">
        <v>2.4907499999999999E-3</v>
      </c>
      <c r="Q150" s="31">
        <v>7.8600299999999996E-4</v>
      </c>
      <c r="R150" s="32">
        <v>5.4012199999999998E-4</v>
      </c>
      <c r="S150" s="31">
        <v>4.6774700000000002E-4</v>
      </c>
      <c r="T150" s="32">
        <v>3.7435399999999997E-4</v>
      </c>
      <c r="U150" s="31">
        <v>2.3020499999999999E-3</v>
      </c>
      <c r="V150" s="32"/>
      <c r="W150" s="31">
        <v>8.6779900000000004E-4</v>
      </c>
      <c r="X150" s="32">
        <v>2.5125699999999999E-5</v>
      </c>
      <c r="Y150" s="31">
        <v>1.0094500000000001E-3</v>
      </c>
      <c r="Z150" s="32">
        <v>4.6225900000000002E-4</v>
      </c>
      <c r="AA150" s="31">
        <v>1.00678E-4</v>
      </c>
      <c r="AB150" s="32">
        <v>1.08519E-5</v>
      </c>
      <c r="AC150" s="31">
        <v>1.2612499999999999E-4</v>
      </c>
      <c r="AD150" s="32">
        <v>2.2251399999999998E-5</v>
      </c>
      <c r="AE150" s="31">
        <v>2.2682799999999999E-4</v>
      </c>
      <c r="AF150" s="32">
        <v>1.7526900000000001E-4</v>
      </c>
      <c r="AG150" s="31">
        <v>1.79047E-4</v>
      </c>
      <c r="AH150" s="32">
        <v>1.67813E-4</v>
      </c>
      <c r="AI150" s="31">
        <v>8.8683000000000002E-4</v>
      </c>
      <c r="AJ150" s="32">
        <v>4.1440800000000001E-4</v>
      </c>
      <c r="AK150" s="31">
        <v>1.6385600000000001E-3</v>
      </c>
      <c r="AL150" s="32"/>
      <c r="AM150" s="31">
        <v>1.00077E-3</v>
      </c>
      <c r="AN150" s="32"/>
      <c r="AO150" s="31">
        <v>4.9490899999999997E-3</v>
      </c>
      <c r="AP150" s="32"/>
      <c r="AQ150" s="31">
        <v>6.2091899999999998E-3</v>
      </c>
      <c r="AR150" s="32"/>
      <c r="AS150" s="31">
        <v>2.07782E-4</v>
      </c>
      <c r="AT150" s="32">
        <v>8.76767E-5</v>
      </c>
      <c r="AU150" s="31">
        <v>9.5828299999999999E-5</v>
      </c>
      <c r="AV150" s="32"/>
    </row>
    <row r="151" spans="1:48" x14ac:dyDescent="0.25">
      <c r="A151">
        <v>105.018</v>
      </c>
      <c r="B151" t="s">
        <v>347</v>
      </c>
      <c r="C151" s="13" t="s">
        <v>120</v>
      </c>
      <c r="D151" s="13" t="s">
        <v>122</v>
      </c>
      <c r="E151" s="13">
        <v>3371</v>
      </c>
      <c r="F151" s="13">
        <v>142.24199999999999</v>
      </c>
      <c r="G151" s="29">
        <v>1585.9718476</v>
      </c>
      <c r="H151" s="30">
        <v>7.9590518503622718</v>
      </c>
      <c r="I151" s="31">
        <v>1.08522E-3</v>
      </c>
      <c r="J151" s="32">
        <v>6.3630100000000003E-4</v>
      </c>
      <c r="K151" s="31">
        <v>1.41007E-3</v>
      </c>
      <c r="L151" s="32">
        <v>4.48286E-4</v>
      </c>
      <c r="M151" s="31">
        <v>1.12429E-3</v>
      </c>
      <c r="N151" s="32">
        <v>7.3966400000000001E-4</v>
      </c>
      <c r="O151" s="31">
        <v>1.866E-3</v>
      </c>
      <c r="P151" s="32">
        <v>1.84242E-3</v>
      </c>
      <c r="Q151" s="31">
        <v>3.8498699999999999E-4</v>
      </c>
      <c r="R151" s="32">
        <v>3.2531200000000002E-4</v>
      </c>
      <c r="S151" s="31">
        <v>7.1338399999999996E-4</v>
      </c>
      <c r="T151" s="32">
        <v>3.3389799999999997E-5</v>
      </c>
      <c r="U151" s="31">
        <v>4.70924E-3</v>
      </c>
      <c r="V151" s="32"/>
      <c r="W151" s="31">
        <v>1.54061E-3</v>
      </c>
      <c r="X151" s="32">
        <v>6.0495799999999995E-4</v>
      </c>
      <c r="Y151" s="31">
        <v>9.4093300000000003E-4</v>
      </c>
      <c r="Z151" s="32">
        <v>3.25094E-4</v>
      </c>
      <c r="AA151" s="31">
        <v>2.0714099999999999E-4</v>
      </c>
      <c r="AB151" s="32">
        <v>1.4345800000000001E-5</v>
      </c>
      <c r="AC151" s="31">
        <v>2.6427200000000002E-4</v>
      </c>
      <c r="AD151" s="32">
        <v>1.0766499999999999E-4</v>
      </c>
      <c r="AE151" s="31">
        <v>1.53585E-4</v>
      </c>
      <c r="AF151" s="32">
        <v>5.68933E-5</v>
      </c>
      <c r="AG151" s="31">
        <v>1.9427499999999999E-4</v>
      </c>
      <c r="AH151" s="32">
        <v>1.3291600000000001E-4</v>
      </c>
      <c r="AI151" s="31">
        <v>1.48018E-3</v>
      </c>
      <c r="AJ151" s="32">
        <v>1.36769E-3</v>
      </c>
      <c r="AK151" s="31">
        <v>3.5940500000000001E-3</v>
      </c>
      <c r="AL151" s="32"/>
      <c r="AM151" s="31">
        <v>1.0063699999999999E-3</v>
      </c>
      <c r="AN151" s="32"/>
      <c r="AO151" s="31">
        <v>1.9914500000000001E-3</v>
      </c>
      <c r="AP151" s="32"/>
      <c r="AQ151" s="31">
        <v>0</v>
      </c>
      <c r="AR151" s="32"/>
      <c r="AS151" s="31">
        <v>4.7571499999999998E-4</v>
      </c>
      <c r="AT151" s="32">
        <v>5.5120799999999997E-4</v>
      </c>
      <c r="AU151" s="31">
        <v>5.3639699999999998E-4</v>
      </c>
      <c r="AV151" s="32"/>
    </row>
    <row r="152" spans="1:48" x14ac:dyDescent="0.25">
      <c r="A152">
        <v>105.033</v>
      </c>
      <c r="B152" t="s">
        <v>348</v>
      </c>
      <c r="C152" s="13" t="s">
        <v>120</v>
      </c>
      <c r="D152" s="13" t="s">
        <v>122</v>
      </c>
      <c r="E152" s="13">
        <v>3370</v>
      </c>
      <c r="F152" s="13">
        <v>128.215</v>
      </c>
      <c r="G152" s="29">
        <v>156.83200148</v>
      </c>
      <c r="H152" s="30">
        <v>6.9091020479646943</v>
      </c>
      <c r="I152" s="31">
        <v>1.1090900000000001E-2</v>
      </c>
      <c r="J152" s="32">
        <v>9.7825199999999994E-3</v>
      </c>
      <c r="K152" s="31">
        <v>1.0360899999999999E-2</v>
      </c>
      <c r="L152" s="32">
        <v>6.2676299999999997E-3</v>
      </c>
      <c r="M152" s="31">
        <v>9.8434000000000004E-3</v>
      </c>
      <c r="N152" s="32">
        <v>8.2048099999999999E-3</v>
      </c>
      <c r="O152" s="31">
        <v>3.2366699999999998E-2</v>
      </c>
      <c r="P152" s="32">
        <v>3.9039900000000002E-2</v>
      </c>
      <c r="Q152" s="31">
        <v>1.9078999999999999E-2</v>
      </c>
      <c r="R152" s="32">
        <v>1.25583E-2</v>
      </c>
      <c r="S152" s="31">
        <v>5.4552799999999999E-3</v>
      </c>
      <c r="T152" s="32">
        <v>5.5987099999999998E-4</v>
      </c>
      <c r="U152" s="31">
        <v>1.2210199999999999E-2</v>
      </c>
      <c r="V152" s="32"/>
      <c r="W152" s="31">
        <v>3.5329200000000002E-3</v>
      </c>
      <c r="X152" s="32">
        <v>4.8886199999999996E-4</v>
      </c>
      <c r="Y152" s="31">
        <v>5.9045199999999999E-3</v>
      </c>
      <c r="Z152" s="32">
        <v>3.0564899999999998E-3</v>
      </c>
      <c r="AA152" s="31">
        <v>1.76184E-3</v>
      </c>
      <c r="AB152" s="32">
        <v>5.3319700000000001E-4</v>
      </c>
      <c r="AC152" s="31">
        <v>2.4462899999999998E-3</v>
      </c>
      <c r="AD152" s="32">
        <v>4.2007999999999998E-4</v>
      </c>
      <c r="AE152" s="31">
        <v>1.88511E-3</v>
      </c>
      <c r="AF152" s="32">
        <v>4.2925500000000002E-4</v>
      </c>
      <c r="AG152" s="31">
        <v>1.5379300000000001E-3</v>
      </c>
      <c r="AH152" s="32">
        <v>6.78014E-4</v>
      </c>
      <c r="AI152" s="31">
        <v>4.1350199999999997E-3</v>
      </c>
      <c r="AJ152" s="32">
        <v>2.47212E-3</v>
      </c>
      <c r="AK152" s="31">
        <v>9.5769400000000008E-3</v>
      </c>
      <c r="AL152" s="32"/>
      <c r="AM152" s="31">
        <v>8.1491800000000007E-3</v>
      </c>
      <c r="AN152" s="32"/>
      <c r="AO152" s="31">
        <v>6.6035300000000005E-2</v>
      </c>
      <c r="AP152" s="32"/>
      <c r="AQ152" s="31">
        <v>3.4947100000000002E-2</v>
      </c>
      <c r="AR152" s="32"/>
      <c r="AS152" s="31">
        <v>3.9383899999999999E-3</v>
      </c>
      <c r="AT152" s="32">
        <v>3.7804000000000002E-3</v>
      </c>
      <c r="AU152" s="31">
        <v>9.0410499999999999E-4</v>
      </c>
      <c r="AV152" s="32"/>
    </row>
    <row r="153" spans="1:48" x14ac:dyDescent="0.25">
      <c r="A153">
        <v>105.07</v>
      </c>
      <c r="B153" t="s">
        <v>349</v>
      </c>
      <c r="C153" s="34" t="s">
        <v>73</v>
      </c>
      <c r="D153" s="13" t="s">
        <v>122</v>
      </c>
      <c r="E153" s="13">
        <v>698</v>
      </c>
      <c r="F153" s="13">
        <v>104.152</v>
      </c>
      <c r="G153" s="29">
        <v>846.99999888000002</v>
      </c>
      <c r="H153" s="30">
        <v>7.5512795500851038</v>
      </c>
      <c r="I153" s="31">
        <v>8.3620392860977999E-2</v>
      </c>
      <c r="J153" s="32">
        <v>7.2090592099436704E-2</v>
      </c>
      <c r="K153" s="31">
        <v>8.7545313205076802E-2</v>
      </c>
      <c r="L153" s="32">
        <v>5.6325845170597702E-2</v>
      </c>
      <c r="M153" s="31">
        <v>9.9194842188978297E-2</v>
      </c>
      <c r="N153" s="32">
        <v>0.100368012208212</v>
      </c>
      <c r="O153" s="31">
        <v>0.14914279207598299</v>
      </c>
      <c r="P153" s="32">
        <v>0.11747458586114699</v>
      </c>
      <c r="Q153" s="31">
        <v>6.4170105303028496E-2</v>
      </c>
      <c r="R153" s="32">
        <v>3.9508093918320601E-2</v>
      </c>
      <c r="S153" s="31">
        <v>4.3072300000000001E-2</v>
      </c>
      <c r="T153" s="32">
        <v>3.0818600000000001E-3</v>
      </c>
      <c r="U153" s="31">
        <v>6.6898399999999997E-2</v>
      </c>
      <c r="V153" s="32"/>
      <c r="W153" s="31">
        <v>0.123125</v>
      </c>
      <c r="X153" s="32">
        <v>3.1844200000000003E-2</v>
      </c>
      <c r="Y153" s="31">
        <v>8.5015199999999999E-2</v>
      </c>
      <c r="Z153" s="32">
        <v>5.2554999999999998E-2</v>
      </c>
      <c r="AA153" s="31">
        <v>2.34013E-2</v>
      </c>
      <c r="AB153" s="32">
        <v>9.3132500000000003E-3</v>
      </c>
      <c r="AC153" s="31">
        <v>2.75661E-2</v>
      </c>
      <c r="AD153" s="32">
        <v>5.07275E-3</v>
      </c>
      <c r="AE153" s="31">
        <v>1.85565E-2</v>
      </c>
      <c r="AF153" s="32">
        <v>1.206E-3</v>
      </c>
      <c r="AG153" s="31">
        <v>1.56016E-2</v>
      </c>
      <c r="AH153" s="32">
        <v>5.8296900000000002E-3</v>
      </c>
      <c r="AI153" s="31">
        <v>0.114146</v>
      </c>
      <c r="AJ153" s="32">
        <v>9.2557100000000003E-2</v>
      </c>
      <c r="AK153" s="31">
        <v>0.12844</v>
      </c>
      <c r="AL153" s="32"/>
      <c r="AM153" s="31">
        <v>1.6724099999999999E-2</v>
      </c>
      <c r="AN153" s="32"/>
      <c r="AO153" s="31">
        <v>0.102074</v>
      </c>
      <c r="AP153" s="32"/>
      <c r="AQ153" s="31">
        <v>0.13262099999999999</v>
      </c>
      <c r="AR153" s="32"/>
      <c r="AS153" s="31">
        <v>9.4355399999999992E-3</v>
      </c>
      <c r="AT153" s="32">
        <v>5.1710599999999999E-3</v>
      </c>
      <c r="AU153" s="31">
        <v>1.0064399999999999E-2</v>
      </c>
      <c r="AV153" s="32"/>
    </row>
    <row r="154" spans="1:48" x14ac:dyDescent="0.25">
      <c r="A154">
        <v>106.065</v>
      </c>
      <c r="B154" t="s">
        <v>350</v>
      </c>
      <c r="C154" s="34" t="s">
        <v>351</v>
      </c>
      <c r="D154" s="13" t="s">
        <v>122</v>
      </c>
      <c r="E154" s="13">
        <v>3443</v>
      </c>
      <c r="F154" s="13">
        <v>105.14</v>
      </c>
      <c r="G154" s="29">
        <v>370.08853980000004</v>
      </c>
      <c r="H154" s="30">
        <v>7.1958021359144535</v>
      </c>
      <c r="I154" s="31">
        <v>2.9932395764932602E-3</v>
      </c>
      <c r="J154" s="32">
        <v>2.8966062173820398E-3</v>
      </c>
      <c r="K154" s="31">
        <v>2.85344462550668E-3</v>
      </c>
      <c r="L154" s="32">
        <v>1.94267210532241E-3</v>
      </c>
      <c r="M154" s="31">
        <v>3.7562743259786698E-3</v>
      </c>
      <c r="N154" s="32">
        <v>3.9561642679725702E-3</v>
      </c>
      <c r="O154" s="31">
        <v>7.19898700750144E-3</v>
      </c>
      <c r="P154" s="32">
        <v>6.4637259803076302E-3</v>
      </c>
      <c r="Q154" s="31">
        <v>4.1380331047139399E-3</v>
      </c>
      <c r="R154" s="32">
        <v>3.5483008647658001E-3</v>
      </c>
      <c r="S154" s="31">
        <v>1.41431E-3</v>
      </c>
      <c r="T154" s="32">
        <v>1.06989E-4</v>
      </c>
      <c r="U154" s="31">
        <v>2.7234899999999999E-3</v>
      </c>
      <c r="V154" s="32"/>
      <c r="W154" s="31">
        <v>3.94613E-3</v>
      </c>
      <c r="X154" s="32">
        <v>2.8072399999999999E-4</v>
      </c>
      <c r="Y154" s="31">
        <v>3.8253100000000002E-3</v>
      </c>
      <c r="Z154" s="32">
        <v>2.23362E-3</v>
      </c>
      <c r="AA154" s="31">
        <v>8.1042899999999999E-4</v>
      </c>
      <c r="AB154" s="32">
        <v>3.2829199999999999E-4</v>
      </c>
      <c r="AC154" s="31">
        <v>1.07518E-3</v>
      </c>
      <c r="AD154" s="32">
        <v>1.8237400000000001E-4</v>
      </c>
      <c r="AE154" s="31">
        <v>8.3820100000000001E-4</v>
      </c>
      <c r="AF154" s="32">
        <v>4.3840800000000002E-5</v>
      </c>
      <c r="AG154" s="31">
        <v>4.4443800000000002E-4</v>
      </c>
      <c r="AH154" s="32">
        <v>1.0954E-4</v>
      </c>
      <c r="AI154" s="31">
        <v>1.3906000000000001E-3</v>
      </c>
      <c r="AJ154" s="32">
        <v>5.2242E-4</v>
      </c>
      <c r="AK154" s="31">
        <v>5.6182899999999997E-3</v>
      </c>
      <c r="AL154" s="32"/>
      <c r="AM154" s="31">
        <v>1.2981100000000001E-3</v>
      </c>
      <c r="AN154" s="32"/>
      <c r="AO154" s="31">
        <v>4.9458499999999999E-3</v>
      </c>
      <c r="AP154" s="32"/>
      <c r="AQ154" s="31">
        <v>1.6112499999999998E-2</v>
      </c>
      <c r="AR154" s="32"/>
      <c r="AS154" s="31">
        <v>2.6384800000000001E-4</v>
      </c>
      <c r="AT154" s="32">
        <v>1.20957E-4</v>
      </c>
      <c r="AU154" s="31">
        <v>1.30087E-4</v>
      </c>
      <c r="AV154" s="32"/>
    </row>
    <row r="155" spans="1:48" x14ac:dyDescent="0.25">
      <c r="A155">
        <v>140.143</v>
      </c>
      <c r="B155" t="s">
        <v>352</v>
      </c>
      <c r="C155" s="13" t="s">
        <v>120</v>
      </c>
      <c r="D155" s="13" t="s">
        <v>122</v>
      </c>
      <c r="E155" s="13">
        <v>3403</v>
      </c>
      <c r="F155" s="13">
        <v>142.286</v>
      </c>
      <c r="G155" s="29">
        <v>190.19449875999999</v>
      </c>
      <c r="H155" s="30">
        <v>7.0380886479478351</v>
      </c>
      <c r="I155" s="31">
        <v>2.9035999999999998E-4</v>
      </c>
      <c r="J155" s="32">
        <v>2.3002400000000001E-4</v>
      </c>
      <c r="K155" s="31">
        <v>3.2979599999999998E-4</v>
      </c>
      <c r="L155" s="32">
        <v>2.0897E-4</v>
      </c>
      <c r="M155" s="31">
        <v>1.9855400000000001E-4</v>
      </c>
      <c r="N155" s="32">
        <v>1.3033000000000001E-4</v>
      </c>
      <c r="O155" s="31">
        <v>2.3188900000000001E-3</v>
      </c>
      <c r="P155" s="32">
        <v>4.4756400000000003E-3</v>
      </c>
      <c r="Q155" s="31">
        <v>1.52384E-3</v>
      </c>
      <c r="R155" s="32">
        <v>1.97174E-3</v>
      </c>
      <c r="S155" s="31">
        <v>2.3599E-4</v>
      </c>
      <c r="T155" s="32">
        <v>5.19244E-5</v>
      </c>
      <c r="U155" s="31">
        <v>9.5746600000000002E-4</v>
      </c>
      <c r="V155" s="32"/>
      <c r="W155" s="31">
        <v>2.3076699999999999E-4</v>
      </c>
      <c r="X155" s="32">
        <v>3.9994500000000003E-6</v>
      </c>
      <c r="Y155" s="31">
        <v>3.0477299999999999E-4</v>
      </c>
      <c r="Z155" s="32">
        <v>9.0015100000000005E-5</v>
      </c>
      <c r="AA155" s="31">
        <v>1.19337E-4</v>
      </c>
      <c r="AB155" s="32">
        <v>1.6440399999999999E-5</v>
      </c>
      <c r="AC155" s="31">
        <v>1.16864E-4</v>
      </c>
      <c r="AD155" s="32">
        <v>2.28795E-5</v>
      </c>
      <c r="AE155" s="31">
        <v>1.01548E-4</v>
      </c>
      <c r="AF155" s="32">
        <v>1.7792299999999999E-5</v>
      </c>
      <c r="AG155" s="31">
        <v>6.6398300000000004E-5</v>
      </c>
      <c r="AH155" s="32">
        <v>1.52385E-5</v>
      </c>
      <c r="AI155" s="31">
        <v>2.2096799999999999E-4</v>
      </c>
      <c r="AJ155" s="32">
        <v>3.8244200000000002E-5</v>
      </c>
      <c r="AK155" s="31">
        <v>1.4736899999999999E-3</v>
      </c>
      <c r="AL155" s="32"/>
      <c r="AM155" s="31">
        <v>9.22381E-4</v>
      </c>
      <c r="AN155" s="32"/>
      <c r="AO155" s="31">
        <v>3.22727E-3</v>
      </c>
      <c r="AP155" s="32"/>
      <c r="AQ155" s="31">
        <v>9.6801100000000005E-3</v>
      </c>
      <c r="AR155" s="32"/>
      <c r="AS155" s="31">
        <v>2.12325E-4</v>
      </c>
      <c r="AT155" s="32">
        <v>1.4627100000000001E-4</v>
      </c>
      <c r="AU155" s="31">
        <v>4.5847399999999997E-5</v>
      </c>
      <c r="AV155" s="32"/>
    </row>
    <row r="156" spans="1:48" x14ac:dyDescent="0.25">
      <c r="A156">
        <v>106.123</v>
      </c>
      <c r="B156" t="s">
        <v>353</v>
      </c>
      <c r="C156" s="13" t="s">
        <v>120</v>
      </c>
      <c r="D156" s="13" t="s">
        <v>122</v>
      </c>
      <c r="E156" s="13">
        <v>3371</v>
      </c>
      <c r="F156" s="13">
        <v>142.24199999999999</v>
      </c>
      <c r="G156" s="29">
        <v>1585.9718476</v>
      </c>
      <c r="H156" s="30">
        <v>7.9590518503622718</v>
      </c>
      <c r="I156" s="31">
        <v>1.7452400000000001E-4</v>
      </c>
      <c r="J156" s="32">
        <v>1.6179500000000001E-4</v>
      </c>
      <c r="K156" s="31">
        <v>2.4148E-4</v>
      </c>
      <c r="L156" s="32">
        <v>1.50216E-4</v>
      </c>
      <c r="M156" s="31">
        <v>2.7578599999999998E-4</v>
      </c>
      <c r="N156" s="32">
        <v>3.5543800000000002E-4</v>
      </c>
      <c r="O156" s="31">
        <v>5.6150500000000001E-4</v>
      </c>
      <c r="P156" s="32">
        <v>6.5420099999999998E-4</v>
      </c>
      <c r="Q156" s="31">
        <v>1.99466E-4</v>
      </c>
      <c r="R156" s="32">
        <v>1.3987900000000001E-4</v>
      </c>
      <c r="S156" s="31">
        <v>1.51256E-4</v>
      </c>
      <c r="T156" s="32">
        <v>9.8617399999999995E-5</v>
      </c>
      <c r="U156" s="31">
        <v>4.9814800000000002E-4</v>
      </c>
      <c r="V156" s="32"/>
      <c r="W156" s="31">
        <v>4.08933E-4</v>
      </c>
      <c r="X156" s="32">
        <v>6.7324900000000003E-5</v>
      </c>
      <c r="Y156" s="31">
        <v>3.5822099999999998E-4</v>
      </c>
      <c r="Z156" s="32">
        <v>1.7855200000000001E-4</v>
      </c>
      <c r="AA156" s="31">
        <v>2.7735499999999999E-5</v>
      </c>
      <c r="AB156" s="32">
        <v>5.01884E-7</v>
      </c>
      <c r="AC156" s="31">
        <v>2.8796999999999999E-5</v>
      </c>
      <c r="AD156" s="32">
        <v>6.9637900000000003E-6</v>
      </c>
      <c r="AE156" s="31">
        <v>4.8988800000000001E-5</v>
      </c>
      <c r="AF156" s="32">
        <v>3.9893800000000001E-5</v>
      </c>
      <c r="AG156" s="31">
        <v>3.2512599999999998E-5</v>
      </c>
      <c r="AH156" s="32">
        <v>2.12708E-5</v>
      </c>
      <c r="AI156" s="31">
        <v>2.5487200000000001E-4</v>
      </c>
      <c r="AJ156" s="32">
        <v>1.6075200000000001E-4</v>
      </c>
      <c r="AK156" s="31">
        <v>8.1947400000000005E-4</v>
      </c>
      <c r="AL156" s="32"/>
      <c r="AM156" s="31">
        <v>2.4996399999999998E-4</v>
      </c>
      <c r="AN156" s="32"/>
      <c r="AO156" s="31">
        <v>6.0496699999999998E-4</v>
      </c>
      <c r="AP156" s="32"/>
      <c r="AQ156" s="31">
        <v>1.5834099999999999E-3</v>
      </c>
      <c r="AR156" s="32"/>
      <c r="AS156" s="31">
        <v>6.8541999999999995E-5</v>
      </c>
      <c r="AT156" s="32">
        <v>4.3873499999999999E-5</v>
      </c>
      <c r="AU156" s="31">
        <v>4.1166399999999999E-5</v>
      </c>
      <c r="AV156" s="32"/>
    </row>
    <row r="157" spans="1:48" x14ac:dyDescent="0.25">
      <c r="A157">
        <v>106.998</v>
      </c>
      <c r="B157" t="s">
        <v>354</v>
      </c>
      <c r="C157" s="13" t="s">
        <v>120</v>
      </c>
      <c r="D157" s="13" t="s">
        <v>122</v>
      </c>
      <c r="E157" s="13">
        <v>3371</v>
      </c>
      <c r="F157" s="13">
        <v>142.24199999999999</v>
      </c>
      <c r="G157" s="29">
        <v>1585.9718476</v>
      </c>
      <c r="H157" s="30">
        <v>7.9590518503622718</v>
      </c>
      <c r="I157" s="31">
        <v>5.05398E-4</v>
      </c>
      <c r="J157" s="32">
        <v>3.69835E-4</v>
      </c>
      <c r="K157" s="31">
        <v>7.4062300000000004E-4</v>
      </c>
      <c r="L157" s="32">
        <v>4.1381099999999999E-4</v>
      </c>
      <c r="M157" s="31">
        <v>4.0056400000000001E-4</v>
      </c>
      <c r="N157" s="32">
        <v>4.2008300000000002E-4</v>
      </c>
      <c r="O157" s="31">
        <v>1.11987E-3</v>
      </c>
      <c r="P157" s="32">
        <v>8.4641499999999999E-4</v>
      </c>
      <c r="Q157" s="31">
        <v>1.08041E-3</v>
      </c>
      <c r="R157" s="32">
        <v>7.43223E-4</v>
      </c>
      <c r="S157" s="31">
        <v>3.5825199999999998E-4</v>
      </c>
      <c r="T157" s="32">
        <v>1.26484E-4</v>
      </c>
      <c r="U157" s="31">
        <v>3.5008100000000002E-4</v>
      </c>
      <c r="V157" s="32"/>
      <c r="W157" s="31">
        <v>2.7008499999999999E-4</v>
      </c>
      <c r="X157" s="32">
        <v>1.8363200000000001E-4</v>
      </c>
      <c r="Y157" s="31">
        <v>7.6033600000000002E-4</v>
      </c>
      <c r="Z157" s="32">
        <v>1.98957E-5</v>
      </c>
      <c r="AA157" s="31">
        <v>1.0449E-4</v>
      </c>
      <c r="AB157" s="32">
        <v>3.6791000000000001E-5</v>
      </c>
      <c r="AC157" s="31">
        <v>1.27859E-4</v>
      </c>
      <c r="AD157" s="32">
        <v>9.3360099999999994E-5</v>
      </c>
      <c r="AE157" s="31">
        <v>9.6240699999999995E-5</v>
      </c>
      <c r="AF157" s="32">
        <v>7.7943199999999996E-5</v>
      </c>
      <c r="AG157" s="31">
        <v>1.33373E-4</v>
      </c>
      <c r="AH157" s="32">
        <v>8.6663999999999996E-5</v>
      </c>
      <c r="AI157" s="31">
        <v>2.8913799999999998E-4</v>
      </c>
      <c r="AJ157" s="32">
        <v>2.30387E-4</v>
      </c>
      <c r="AK157" s="31">
        <v>1.0543099999999999E-3</v>
      </c>
      <c r="AL157" s="32"/>
      <c r="AM157" s="31">
        <v>1.6013099999999999E-4</v>
      </c>
      <c r="AN157" s="32"/>
      <c r="AO157" s="31">
        <v>5.1537499999999999E-4</v>
      </c>
      <c r="AP157" s="32"/>
      <c r="AQ157" s="31">
        <v>7.6207E-4</v>
      </c>
      <c r="AR157" s="32"/>
      <c r="AS157" s="31">
        <v>1.4489700000000001E-4</v>
      </c>
      <c r="AT157" s="32">
        <v>1.5547599999999999E-4</v>
      </c>
      <c r="AU157" s="31">
        <v>8.5962600000000003E-5</v>
      </c>
      <c r="AV157" s="32"/>
    </row>
    <row r="158" spans="1:48" x14ac:dyDescent="0.25">
      <c r="A158">
        <v>107.04900000000001</v>
      </c>
      <c r="B158" t="s">
        <v>355</v>
      </c>
      <c r="C158" s="34" t="s">
        <v>74</v>
      </c>
      <c r="D158" s="13" t="s">
        <v>122</v>
      </c>
      <c r="E158" s="13">
        <v>301</v>
      </c>
      <c r="F158" s="13">
        <v>106.124</v>
      </c>
      <c r="G158" s="29">
        <v>168.44301446</v>
      </c>
      <c r="H158" s="30">
        <v>6.8579951422390044</v>
      </c>
      <c r="I158" s="31">
        <v>8.7406122712192197E-2</v>
      </c>
      <c r="J158" s="32">
        <v>4.9369461526892998E-2</v>
      </c>
      <c r="K158" s="31">
        <v>9.4803386514714094E-2</v>
      </c>
      <c r="L158" s="32">
        <v>5.2552002689857297E-2</v>
      </c>
      <c r="M158" s="31">
        <v>0.10782373724022901</v>
      </c>
      <c r="N158" s="32">
        <v>6.7979200352496605E-2</v>
      </c>
      <c r="O158" s="31">
        <v>0.124620055945772</v>
      </c>
      <c r="P158" s="32">
        <v>7.7015439139285297E-2</v>
      </c>
      <c r="Q158" s="31">
        <v>8.3395427071076902E-2</v>
      </c>
      <c r="R158" s="32">
        <v>4.29173023313804E-2</v>
      </c>
      <c r="S158" s="31">
        <v>4.3241599999999998E-2</v>
      </c>
      <c r="T158" s="32">
        <v>4.8471399999999998E-3</v>
      </c>
      <c r="U158" s="31">
        <v>0.102675</v>
      </c>
      <c r="V158" s="32"/>
      <c r="W158" s="31">
        <v>9.4667500000000002E-2</v>
      </c>
      <c r="X158" s="32">
        <v>1.9273700000000001E-2</v>
      </c>
      <c r="Y158" s="31">
        <v>8.4147600000000003E-2</v>
      </c>
      <c r="Z158" s="32">
        <v>4.1109100000000003E-2</v>
      </c>
      <c r="AA158" s="31">
        <v>2.39756E-2</v>
      </c>
      <c r="AB158" s="32">
        <v>6.0939899999999997E-3</v>
      </c>
      <c r="AC158" s="31">
        <v>2.5515599999999999E-2</v>
      </c>
      <c r="AD158" s="32">
        <v>2.0115799999999998E-3</v>
      </c>
      <c r="AE158" s="31">
        <v>2.3976000000000001E-2</v>
      </c>
      <c r="AF158" s="32">
        <v>2.1759000000000001E-3</v>
      </c>
      <c r="AG158" s="31">
        <v>1.9127399999999999E-2</v>
      </c>
      <c r="AH158" s="32">
        <v>5.7212699999999997E-3</v>
      </c>
      <c r="AI158" s="31">
        <v>8.7806899999999993E-2</v>
      </c>
      <c r="AJ158" s="32">
        <v>6.0624299999999999E-2</v>
      </c>
      <c r="AK158" s="31">
        <v>0.13666600000000001</v>
      </c>
      <c r="AL158" s="32"/>
      <c r="AM158" s="31">
        <v>3.9197500000000003E-2</v>
      </c>
      <c r="AN158" s="32"/>
      <c r="AO158" s="31">
        <v>5.9135600000000003E-2</v>
      </c>
      <c r="AP158" s="32"/>
      <c r="AQ158" s="31">
        <v>0.10377599999999999</v>
      </c>
      <c r="AR158" s="32"/>
      <c r="AS158" s="31">
        <v>2.0208899999999998E-2</v>
      </c>
      <c r="AT158" s="32">
        <v>1.40955E-2</v>
      </c>
      <c r="AU158" s="31">
        <v>1.1121000000000001E-2</v>
      </c>
      <c r="AV158" s="32"/>
    </row>
    <row r="159" spans="1:48" x14ac:dyDescent="0.25">
      <c r="A159">
        <v>107.07</v>
      </c>
      <c r="B159" t="s">
        <v>356</v>
      </c>
      <c r="C159" s="13" t="s">
        <v>120</v>
      </c>
      <c r="D159" s="13" t="s">
        <v>122</v>
      </c>
      <c r="E159" s="13">
        <v>3371</v>
      </c>
      <c r="F159" s="13">
        <v>142.24199999999999</v>
      </c>
      <c r="G159" s="29">
        <v>1585.9718476</v>
      </c>
      <c r="H159" s="30">
        <v>7.9590518503622718</v>
      </c>
      <c r="I159" s="31">
        <v>4.1385600000000003E-3</v>
      </c>
      <c r="J159" s="32">
        <v>5.06822E-3</v>
      </c>
      <c r="K159" s="31">
        <v>5.3220400000000001E-3</v>
      </c>
      <c r="L159" s="32">
        <v>3.9694400000000003E-3</v>
      </c>
      <c r="M159" s="31">
        <v>6.4030299999999997E-3</v>
      </c>
      <c r="N159" s="32">
        <v>8.1039000000000007E-3</v>
      </c>
      <c r="O159" s="31">
        <v>1.5435000000000001E-2</v>
      </c>
      <c r="P159" s="32">
        <v>1.75639E-2</v>
      </c>
      <c r="Q159" s="31">
        <v>7.1446499999999998E-3</v>
      </c>
      <c r="R159" s="32">
        <v>9.0076300000000008E-3</v>
      </c>
      <c r="S159" s="31">
        <v>6.61694E-3</v>
      </c>
      <c r="T159" s="32">
        <v>8.39688E-4</v>
      </c>
      <c r="U159" s="31">
        <v>1.9788400000000001E-2</v>
      </c>
      <c r="V159" s="32"/>
      <c r="W159" s="31">
        <v>7.1843300000000001E-3</v>
      </c>
      <c r="X159" s="32">
        <v>7.8695600000000001E-4</v>
      </c>
      <c r="Y159" s="31">
        <v>3.4483299999999999E-3</v>
      </c>
      <c r="Z159" s="32">
        <v>2.58581E-3</v>
      </c>
      <c r="AA159" s="31">
        <v>1.03382E-3</v>
      </c>
      <c r="AB159" s="32">
        <v>1.65327E-4</v>
      </c>
      <c r="AC159" s="31">
        <v>1.32861E-3</v>
      </c>
      <c r="AD159" s="32">
        <v>5.02492E-4</v>
      </c>
      <c r="AE159" s="31">
        <v>8.5814699999999997E-4</v>
      </c>
      <c r="AF159" s="32">
        <v>1.04261E-4</v>
      </c>
      <c r="AG159" s="31">
        <v>4.8073899999999999E-4</v>
      </c>
      <c r="AH159" s="32">
        <v>9.2188000000000006E-5</v>
      </c>
      <c r="AI159" s="31">
        <v>6.6929000000000001E-4</v>
      </c>
      <c r="AJ159" s="32">
        <v>1.7830799999999999E-4</v>
      </c>
      <c r="AK159" s="31">
        <v>1.0425500000000001E-2</v>
      </c>
      <c r="AL159" s="32"/>
      <c r="AM159" s="31">
        <v>5.8887999999999996E-3</v>
      </c>
      <c r="AN159" s="32"/>
      <c r="AO159" s="31">
        <v>2.2224399999999998E-2</v>
      </c>
      <c r="AP159" s="32"/>
      <c r="AQ159" s="31">
        <v>3.3666300000000003E-2</v>
      </c>
      <c r="AR159" s="32"/>
      <c r="AS159" s="31">
        <v>1.4757699999999999E-3</v>
      </c>
      <c r="AT159" s="32">
        <v>9.4815700000000004E-4</v>
      </c>
      <c r="AU159" s="31">
        <v>4.0619400000000002E-4</v>
      </c>
      <c r="AV159" s="32"/>
    </row>
    <row r="160" spans="1:48" x14ac:dyDescent="0.25">
      <c r="A160">
        <v>107.086</v>
      </c>
      <c r="B160" t="s">
        <v>357</v>
      </c>
      <c r="C160" s="34" t="s">
        <v>358</v>
      </c>
      <c r="D160" s="13" t="s">
        <v>122</v>
      </c>
      <c r="E160" s="13">
        <v>507</v>
      </c>
      <c r="F160" s="13">
        <v>106.16800000000001</v>
      </c>
      <c r="G160" s="29">
        <v>1106.6552596399999</v>
      </c>
      <c r="H160" s="30">
        <v>7.6757345149492133</v>
      </c>
      <c r="I160" s="31">
        <v>0.116809369704148</v>
      </c>
      <c r="J160" s="32">
        <v>9.4343124960666797E-2</v>
      </c>
      <c r="K160" s="31">
        <v>0.11916194191436</v>
      </c>
      <c r="L160" s="32">
        <v>5.2148247095656998E-2</v>
      </c>
      <c r="M160" s="31">
        <v>0.15986915477847999</v>
      </c>
      <c r="N160" s="32">
        <v>0.132262329231806</v>
      </c>
      <c r="O160" s="31">
        <v>0.29727674509429097</v>
      </c>
      <c r="P160" s="32">
        <v>0.23750986709965999</v>
      </c>
      <c r="Q160" s="31">
        <v>0.120128891317537</v>
      </c>
      <c r="R160" s="32">
        <v>8.5273313374675697E-2</v>
      </c>
      <c r="S160" s="31">
        <v>0.12628600000000001</v>
      </c>
      <c r="T160" s="32">
        <v>2.0223100000000001E-2</v>
      </c>
      <c r="U160" s="31">
        <v>0.19661699999999999</v>
      </c>
      <c r="V160" s="32"/>
      <c r="W160" s="31">
        <v>0.22008</v>
      </c>
      <c r="X160" s="32">
        <v>5.7937099999999998E-2</v>
      </c>
      <c r="Y160" s="31">
        <v>0.101212</v>
      </c>
      <c r="Z160" s="32">
        <v>6.0415999999999997E-2</v>
      </c>
      <c r="AA160" s="31">
        <v>2.8304200000000002E-2</v>
      </c>
      <c r="AB160" s="32">
        <v>8.8118199999999997E-3</v>
      </c>
      <c r="AC160" s="31">
        <v>3.1551099999999999E-2</v>
      </c>
      <c r="AD160" s="32">
        <v>6.2672500000000003E-3</v>
      </c>
      <c r="AE160" s="31">
        <v>2.02214E-2</v>
      </c>
      <c r="AF160" s="32">
        <v>3.9254900000000002E-3</v>
      </c>
      <c r="AG160" s="31">
        <v>1.43952E-2</v>
      </c>
      <c r="AH160" s="32">
        <v>4.5958500000000003E-3</v>
      </c>
      <c r="AI160" s="31">
        <v>3.4951400000000001E-2</v>
      </c>
      <c r="AJ160" s="32">
        <v>1.4687199999999999E-2</v>
      </c>
      <c r="AK160" s="31">
        <v>0.20250599999999999</v>
      </c>
      <c r="AL160" s="32"/>
      <c r="AM160" s="31">
        <v>4.4513799999999999E-2</v>
      </c>
      <c r="AN160" s="32"/>
      <c r="AO160" s="31">
        <v>0.348883</v>
      </c>
      <c r="AP160" s="32"/>
      <c r="AQ160" s="31">
        <v>0.27596300000000001</v>
      </c>
      <c r="AR160" s="32"/>
      <c r="AS160" s="31">
        <v>1.91986E-2</v>
      </c>
      <c r="AT160" s="32">
        <v>1.12672E-2</v>
      </c>
      <c r="AU160" s="31">
        <v>9.7428900000000006E-3</v>
      </c>
      <c r="AV160" s="32"/>
    </row>
    <row r="161" spans="1:48" x14ac:dyDescent="0.25">
      <c r="A161">
        <v>108.011</v>
      </c>
      <c r="B161" t="s">
        <v>359</v>
      </c>
      <c r="C161" s="13" t="s">
        <v>120</v>
      </c>
      <c r="D161" s="13" t="s">
        <v>122</v>
      </c>
      <c r="E161" s="13">
        <v>3359</v>
      </c>
      <c r="F161" s="13">
        <v>140.24</v>
      </c>
      <c r="G161" s="29">
        <v>92.951298468000005</v>
      </c>
      <c r="H161" s="30">
        <v>6.7208558903785063</v>
      </c>
      <c r="I161" s="31">
        <v>1.92289E-4</v>
      </c>
      <c r="J161" s="32">
        <v>9.8640099999999998E-5</v>
      </c>
      <c r="K161" s="31">
        <v>2.5186300000000001E-4</v>
      </c>
      <c r="L161" s="32">
        <v>6.8990200000000002E-5</v>
      </c>
      <c r="M161" s="31">
        <v>1.6852999999999999E-4</v>
      </c>
      <c r="N161" s="32">
        <v>8.2155499999999996E-5</v>
      </c>
      <c r="O161" s="31">
        <v>4.4292499999999999E-4</v>
      </c>
      <c r="P161" s="32">
        <v>4.0847099999999999E-4</v>
      </c>
      <c r="Q161" s="31">
        <v>3.7785899999999997E-4</v>
      </c>
      <c r="R161" s="32">
        <v>2.9959700000000003E-4</v>
      </c>
      <c r="S161" s="31">
        <v>1.17182E-4</v>
      </c>
      <c r="T161" s="32">
        <v>1.4136300000000001E-5</v>
      </c>
      <c r="U161" s="31">
        <v>3.9592499999999999E-4</v>
      </c>
      <c r="V161" s="32"/>
      <c r="W161" s="31">
        <v>1.7530099999999999E-4</v>
      </c>
      <c r="X161" s="32">
        <v>4.2289000000000001E-5</v>
      </c>
      <c r="Y161" s="31">
        <v>4.15454E-4</v>
      </c>
      <c r="Z161" s="32">
        <v>1.7910199999999999E-4</v>
      </c>
      <c r="AA161" s="31">
        <v>3.8538100000000002E-4</v>
      </c>
      <c r="AB161" s="32">
        <v>8.2449799999999998E-5</v>
      </c>
      <c r="AC161" s="31">
        <v>5.0787300000000005E-4</v>
      </c>
      <c r="AD161" s="32">
        <v>2.5124199999999999E-4</v>
      </c>
      <c r="AE161" s="31">
        <v>1.7478099999999999E-4</v>
      </c>
      <c r="AF161" s="32">
        <v>7.0398800000000001E-5</v>
      </c>
      <c r="AG161" s="31">
        <v>1.84167E-4</v>
      </c>
      <c r="AH161" s="32">
        <v>7.3913199999999996E-5</v>
      </c>
      <c r="AI161" s="31">
        <v>1.48033E-4</v>
      </c>
      <c r="AJ161" s="32">
        <v>6.9928500000000006E-5</v>
      </c>
      <c r="AK161" s="31">
        <v>4.7025499999999999E-4</v>
      </c>
      <c r="AL161" s="32"/>
      <c r="AM161" s="31">
        <v>2.5173399999999999E-4</v>
      </c>
      <c r="AN161" s="32"/>
      <c r="AO161" s="31">
        <v>1.9180999999999999E-4</v>
      </c>
      <c r="AP161" s="32"/>
      <c r="AQ161" s="31">
        <v>4.6453899999999998E-4</v>
      </c>
      <c r="AR161" s="32"/>
      <c r="AS161" s="31">
        <v>8.4618500000000003E-5</v>
      </c>
      <c r="AT161" s="32">
        <v>5.9304E-5</v>
      </c>
      <c r="AU161" s="31">
        <v>4.8000700000000003E-5</v>
      </c>
      <c r="AV161" s="32"/>
    </row>
    <row r="162" spans="1:48" x14ac:dyDescent="0.25">
      <c r="A162">
        <v>108.044</v>
      </c>
      <c r="B162" t="s">
        <v>360</v>
      </c>
      <c r="C162" s="34" t="s">
        <v>361</v>
      </c>
      <c r="D162" s="13" t="s">
        <v>122</v>
      </c>
      <c r="E162" s="13">
        <v>3444</v>
      </c>
      <c r="F162" s="13">
        <v>107.11199999999999</v>
      </c>
      <c r="G162" s="29">
        <v>60.398465694000002</v>
      </c>
      <c r="H162" s="30">
        <v>6.4165925612400789</v>
      </c>
      <c r="I162" s="31">
        <v>4.6443129826147303E-3</v>
      </c>
      <c r="J162" s="32">
        <v>2.4828511407099501E-3</v>
      </c>
      <c r="K162" s="31">
        <v>5.3530580147936801E-3</v>
      </c>
      <c r="L162" s="32">
        <v>1.6778994206803799E-3</v>
      </c>
      <c r="M162" s="31">
        <v>5.0625093585938696E-3</v>
      </c>
      <c r="N162" s="32">
        <v>2.7983941903802199E-3</v>
      </c>
      <c r="O162" s="31">
        <v>1.162621302273E-2</v>
      </c>
      <c r="P162" s="32">
        <v>1.15973693063612E-2</v>
      </c>
      <c r="Q162" s="31">
        <v>1.0303165498045301E-2</v>
      </c>
      <c r="R162" s="32">
        <v>9.1984026176350694E-3</v>
      </c>
      <c r="S162" s="31">
        <v>3.6686000000000002E-3</v>
      </c>
      <c r="T162" s="32">
        <v>2.00292E-4</v>
      </c>
      <c r="U162" s="31">
        <v>1.6184899999999999E-2</v>
      </c>
      <c r="V162" s="32"/>
      <c r="W162" s="31">
        <v>4.8879300000000004E-3</v>
      </c>
      <c r="X162" s="32">
        <v>1.9493200000000001E-4</v>
      </c>
      <c r="Y162" s="31">
        <v>5.0319700000000002E-3</v>
      </c>
      <c r="Z162" s="32">
        <v>2.8812600000000001E-3</v>
      </c>
      <c r="AA162" s="31">
        <v>1.0916400000000001E-3</v>
      </c>
      <c r="AB162" s="32">
        <v>2.6970500000000002E-4</v>
      </c>
      <c r="AC162" s="31">
        <v>1.2956300000000001E-3</v>
      </c>
      <c r="AD162" s="32">
        <v>1.07903E-4</v>
      </c>
      <c r="AE162" s="31">
        <v>1.31236E-3</v>
      </c>
      <c r="AF162" s="32">
        <v>2.9231500000000002E-4</v>
      </c>
      <c r="AG162" s="31">
        <v>8.8425899999999998E-4</v>
      </c>
      <c r="AH162" s="32">
        <v>2.8315099999999999E-4</v>
      </c>
      <c r="AI162" s="31">
        <v>4.0479399999999999E-3</v>
      </c>
      <c r="AJ162" s="32">
        <v>1.9803099999999999E-3</v>
      </c>
      <c r="AK162" s="31">
        <v>1.28734E-2</v>
      </c>
      <c r="AL162" s="32"/>
      <c r="AM162" s="31">
        <v>6.3184199999999999E-3</v>
      </c>
      <c r="AN162" s="32"/>
      <c r="AO162" s="31">
        <v>1.28212E-2</v>
      </c>
      <c r="AP162" s="32"/>
      <c r="AQ162" s="31">
        <v>2.18263E-2</v>
      </c>
      <c r="AR162" s="32"/>
      <c r="AS162" s="31">
        <v>1.4967699999999999E-3</v>
      </c>
      <c r="AT162" s="32">
        <v>1.2313199999999999E-3</v>
      </c>
      <c r="AU162" s="31">
        <v>6.2648100000000002E-4</v>
      </c>
      <c r="AV162" s="32"/>
    </row>
    <row r="163" spans="1:48" x14ac:dyDescent="0.25">
      <c r="A163">
        <v>108.066</v>
      </c>
      <c r="B163" t="s">
        <v>362</v>
      </c>
      <c r="C163" s="13" t="s">
        <v>120</v>
      </c>
      <c r="D163" s="13" t="s">
        <v>122</v>
      </c>
      <c r="E163" s="13">
        <v>3371</v>
      </c>
      <c r="F163" s="13">
        <v>142.24199999999999</v>
      </c>
      <c r="G163" s="29">
        <v>1585.9718476</v>
      </c>
      <c r="H163" s="30">
        <v>7.9590518503622718</v>
      </c>
      <c r="I163" s="31">
        <v>2.9165900000000002E-3</v>
      </c>
      <c r="J163" s="32">
        <v>1.5950999999999999E-3</v>
      </c>
      <c r="K163" s="31">
        <v>2.8311199999999999E-3</v>
      </c>
      <c r="L163" s="32">
        <v>1.06656E-3</v>
      </c>
      <c r="M163" s="31">
        <v>2.7588999999999999E-3</v>
      </c>
      <c r="N163" s="32">
        <v>1.2823400000000001E-3</v>
      </c>
      <c r="O163" s="31">
        <v>9.1573699999999997E-3</v>
      </c>
      <c r="P163" s="32">
        <v>1.12245E-2</v>
      </c>
      <c r="Q163" s="31">
        <v>5.3889599999999999E-3</v>
      </c>
      <c r="R163" s="32">
        <v>4.92246E-3</v>
      </c>
      <c r="S163" s="31">
        <v>3.0496099999999999E-3</v>
      </c>
      <c r="T163" s="32">
        <v>3.2440799999999999E-4</v>
      </c>
      <c r="U163" s="31">
        <v>1.24487E-2</v>
      </c>
      <c r="V163" s="32"/>
      <c r="W163" s="31">
        <v>2.27465E-3</v>
      </c>
      <c r="X163" s="32">
        <v>4.4844500000000001E-4</v>
      </c>
      <c r="Y163" s="31">
        <v>1.56711E-3</v>
      </c>
      <c r="Z163" s="32">
        <v>4.3646599999999999E-4</v>
      </c>
      <c r="AA163" s="31">
        <v>8.0453700000000003E-4</v>
      </c>
      <c r="AB163" s="32">
        <v>1.13819E-4</v>
      </c>
      <c r="AC163" s="31">
        <v>9.2542999999999998E-4</v>
      </c>
      <c r="AD163" s="32">
        <v>2.0043499999999999E-5</v>
      </c>
      <c r="AE163" s="31">
        <v>6.1212899999999999E-4</v>
      </c>
      <c r="AF163" s="32">
        <v>1.7393500000000001E-4</v>
      </c>
      <c r="AG163" s="31">
        <v>4.4008200000000001E-4</v>
      </c>
      <c r="AH163" s="32">
        <v>1.1092800000000001E-4</v>
      </c>
      <c r="AI163" s="31">
        <v>1.54922E-3</v>
      </c>
      <c r="AJ163" s="32">
        <v>3.8756899999999999E-4</v>
      </c>
      <c r="AK163" s="31">
        <v>1.04081E-2</v>
      </c>
      <c r="AL163" s="32"/>
      <c r="AM163" s="31">
        <v>4.2289900000000002E-3</v>
      </c>
      <c r="AN163" s="32"/>
      <c r="AO163" s="31">
        <v>6.4365200000000003E-3</v>
      </c>
      <c r="AP163" s="32"/>
      <c r="AQ163" s="31">
        <v>1.7871999999999999E-2</v>
      </c>
      <c r="AR163" s="32"/>
      <c r="AS163" s="31">
        <v>1.36878E-3</v>
      </c>
      <c r="AT163" s="32">
        <v>1.18421E-3</v>
      </c>
      <c r="AU163" s="31">
        <v>4.4387099999999998E-4</v>
      </c>
      <c r="AV163" s="32"/>
    </row>
    <row r="164" spans="1:48" x14ac:dyDescent="0.25">
      <c r="A164">
        <v>108.081</v>
      </c>
      <c r="B164" t="s">
        <v>363</v>
      </c>
      <c r="C164" s="13" t="s">
        <v>364</v>
      </c>
      <c r="D164" s="13" t="s">
        <v>122</v>
      </c>
      <c r="E164" s="13">
        <v>3445</v>
      </c>
      <c r="F164" s="13">
        <v>107.15600000000001</v>
      </c>
      <c r="G164" s="29">
        <v>747.80976410000005</v>
      </c>
      <c r="H164" s="30">
        <v>7.5095361513112993</v>
      </c>
      <c r="I164" s="31">
        <v>5.5145214625044198E-3</v>
      </c>
      <c r="J164" s="32">
        <v>5.5952725813282799E-3</v>
      </c>
      <c r="K164" s="31">
        <v>4.9804970318656702E-3</v>
      </c>
      <c r="L164" s="32">
        <v>3.27492529515722E-3</v>
      </c>
      <c r="M164" s="31">
        <v>5.05706530303149E-3</v>
      </c>
      <c r="N164" s="32">
        <v>4.4462047817850504E-3</v>
      </c>
      <c r="O164" s="31">
        <v>2.9541087057301799E-2</v>
      </c>
      <c r="P164" s="32">
        <v>4.4546662715740697E-2</v>
      </c>
      <c r="Q164" s="31">
        <v>1.8701670647267198E-2</v>
      </c>
      <c r="R164" s="32">
        <v>1.9850448932943899E-2</v>
      </c>
      <c r="S164" s="31">
        <v>5.2113799999999998E-3</v>
      </c>
      <c r="T164" s="32">
        <v>2.7618500000000003E-4</v>
      </c>
      <c r="U164" s="31">
        <v>9.5282100000000005E-3</v>
      </c>
      <c r="V164" s="32"/>
      <c r="W164" s="31">
        <v>3.4720599999999999E-3</v>
      </c>
      <c r="X164" s="32">
        <v>1.96128E-4</v>
      </c>
      <c r="Y164" s="31">
        <v>7.1527200000000004E-3</v>
      </c>
      <c r="Z164" s="32">
        <v>4.1712700000000004E-3</v>
      </c>
      <c r="AA164" s="31">
        <v>1.3568899999999999E-3</v>
      </c>
      <c r="AB164" s="32">
        <v>4.3454700000000003E-4</v>
      </c>
      <c r="AC164" s="31">
        <v>1.7368100000000001E-3</v>
      </c>
      <c r="AD164" s="32">
        <v>2.8108700000000001E-4</v>
      </c>
      <c r="AE164" s="31">
        <v>1.34687E-3</v>
      </c>
      <c r="AF164" s="32">
        <v>3.0854100000000001E-4</v>
      </c>
      <c r="AG164" s="31">
        <v>5.3896E-4</v>
      </c>
      <c r="AH164" s="32">
        <v>3.9291700000000002E-5</v>
      </c>
      <c r="AI164" s="31">
        <v>3.1192300000000002E-3</v>
      </c>
      <c r="AJ164" s="32">
        <v>1.37644E-3</v>
      </c>
      <c r="AK164" s="31">
        <v>1.31889E-2</v>
      </c>
      <c r="AL164" s="32"/>
      <c r="AM164" s="31">
        <v>4.9055599999999998E-3</v>
      </c>
      <c r="AN164" s="32"/>
      <c r="AO164" s="31">
        <v>2.1323600000000002E-2</v>
      </c>
      <c r="AP164" s="32"/>
      <c r="AQ164" s="31">
        <v>7.0527500000000007E-2</v>
      </c>
      <c r="AR164" s="32"/>
      <c r="AS164" s="31">
        <v>2.2142700000000001E-4</v>
      </c>
      <c r="AT164" s="32">
        <v>5.6600200000000001E-5</v>
      </c>
      <c r="AU164" s="31">
        <v>1.00412E-4</v>
      </c>
      <c r="AV164" s="32"/>
    </row>
    <row r="165" spans="1:48" x14ac:dyDescent="0.25">
      <c r="A165">
        <v>109.02800000000001</v>
      </c>
      <c r="B165" t="s">
        <v>365</v>
      </c>
      <c r="C165" s="34" t="s">
        <v>366</v>
      </c>
      <c r="D165" s="13" t="s">
        <v>122</v>
      </c>
      <c r="E165" s="13">
        <v>3446</v>
      </c>
      <c r="F165" s="13">
        <v>108.096</v>
      </c>
      <c r="G165" s="29">
        <v>12.0725470796</v>
      </c>
      <c r="H165" s="30">
        <v>5.7213370575956999</v>
      </c>
      <c r="I165" s="31">
        <v>0.102043441141596</v>
      </c>
      <c r="J165" s="32">
        <v>3.8371444085756698E-2</v>
      </c>
      <c r="K165" s="31">
        <v>8.4227569624922199E-2</v>
      </c>
      <c r="L165" s="32">
        <v>2.4221889419056501E-2</v>
      </c>
      <c r="M165" s="31">
        <v>0.13151370907905899</v>
      </c>
      <c r="N165" s="32">
        <v>0.13425474145278801</v>
      </c>
      <c r="O165" s="31">
        <v>8.3591165235333303E-2</v>
      </c>
      <c r="P165" s="32">
        <v>6.0619592898922402E-2</v>
      </c>
      <c r="Q165" s="31">
        <v>8.0509322954630994E-2</v>
      </c>
      <c r="R165" s="32">
        <v>3.2897523322010999E-2</v>
      </c>
      <c r="S165" s="31">
        <v>7.7917700000000006E-2</v>
      </c>
      <c r="T165" s="32">
        <v>1.4612200000000001E-2</v>
      </c>
      <c r="U165" s="31">
        <v>0.21264</v>
      </c>
      <c r="V165" s="32"/>
      <c r="W165" s="31">
        <v>4.2652599999999999E-2</v>
      </c>
      <c r="X165" s="32">
        <v>2.7682700000000002E-3</v>
      </c>
      <c r="Y165" s="31">
        <v>8.7217699999999995E-2</v>
      </c>
      <c r="Z165" s="32">
        <v>3.2386600000000001E-2</v>
      </c>
      <c r="AA165" s="31">
        <v>0.16506899999999999</v>
      </c>
      <c r="AB165" s="32">
        <v>4.7107799999999998E-2</v>
      </c>
      <c r="AC165" s="31">
        <v>0.19644600000000001</v>
      </c>
      <c r="AD165" s="32">
        <v>7.5105500000000006E-2</v>
      </c>
      <c r="AE165" s="31">
        <v>5.8075300000000003E-2</v>
      </c>
      <c r="AF165" s="32">
        <v>1.0233300000000001E-2</v>
      </c>
      <c r="AG165" s="31">
        <v>5.2278100000000001E-2</v>
      </c>
      <c r="AH165" s="32">
        <v>1.23366E-2</v>
      </c>
      <c r="AI165" s="31">
        <v>3.3084200000000001E-2</v>
      </c>
      <c r="AJ165" s="32">
        <v>1.14822E-2</v>
      </c>
      <c r="AK165" s="31">
        <v>0.18176999999999999</v>
      </c>
      <c r="AL165" s="32"/>
      <c r="AM165" s="31">
        <v>6.4393500000000006E-2</v>
      </c>
      <c r="AN165" s="32"/>
      <c r="AO165" s="31">
        <v>4.8965500000000002E-2</v>
      </c>
      <c r="AP165" s="32"/>
      <c r="AQ165" s="31">
        <v>7.1360300000000002E-2</v>
      </c>
      <c r="AR165" s="32"/>
      <c r="AS165" s="31">
        <v>3.3952200000000002E-2</v>
      </c>
      <c r="AT165" s="32">
        <v>1.35269E-2</v>
      </c>
      <c r="AU165" s="31">
        <v>1.1251000000000001E-2</v>
      </c>
      <c r="AV165" s="32"/>
    </row>
    <row r="166" spans="1:48" x14ac:dyDescent="0.25">
      <c r="A166">
        <v>109.065</v>
      </c>
      <c r="B166" t="s">
        <v>367</v>
      </c>
      <c r="C166" s="34" t="s">
        <v>368</v>
      </c>
      <c r="D166" s="13" t="s">
        <v>122</v>
      </c>
      <c r="E166" s="13">
        <v>618</v>
      </c>
      <c r="F166" s="13">
        <v>108.14</v>
      </c>
      <c r="G166" s="29">
        <v>40.322705612</v>
      </c>
      <c r="H166" s="30">
        <v>6.2452645567035949</v>
      </c>
      <c r="I166" s="31">
        <v>0.47446585009912301</v>
      </c>
      <c r="J166" s="32">
        <v>0.228624491398011</v>
      </c>
      <c r="K166" s="31">
        <v>0.40970163500657297</v>
      </c>
      <c r="L166" s="32">
        <v>0.17215996465048999</v>
      </c>
      <c r="M166" s="31">
        <v>0.48100226842391502</v>
      </c>
      <c r="N166" s="32">
        <v>0.23917044795196599</v>
      </c>
      <c r="O166" s="31">
        <v>0.93142028245583697</v>
      </c>
      <c r="P166" s="32">
        <v>0.66869217642544898</v>
      </c>
      <c r="Q166" s="31">
        <v>0.57407838270002198</v>
      </c>
      <c r="R166" s="32">
        <v>0.38354538493895401</v>
      </c>
      <c r="S166" s="31">
        <v>0.46648699999999999</v>
      </c>
      <c r="T166" s="32">
        <v>1.9775600000000001E-2</v>
      </c>
      <c r="U166" s="31">
        <v>1.34236</v>
      </c>
      <c r="V166" s="32"/>
      <c r="W166" s="31">
        <v>0.34832999999999997</v>
      </c>
      <c r="X166" s="32">
        <v>7.8713000000000005E-2</v>
      </c>
      <c r="Y166" s="31">
        <v>0.31606499999999998</v>
      </c>
      <c r="Z166" s="32">
        <v>0.13747599999999999</v>
      </c>
      <c r="AA166" s="31">
        <v>0.103656</v>
      </c>
      <c r="AB166" s="32">
        <v>1.24939E-2</v>
      </c>
      <c r="AC166" s="31">
        <v>0.10629</v>
      </c>
      <c r="AD166" s="32">
        <v>1.4493499999999999E-2</v>
      </c>
      <c r="AE166" s="31">
        <v>7.8740099999999993E-2</v>
      </c>
      <c r="AF166" s="32">
        <v>1.0794399999999999E-2</v>
      </c>
      <c r="AG166" s="31">
        <v>5.1945900000000003E-2</v>
      </c>
      <c r="AH166" s="32">
        <v>1.16051E-2</v>
      </c>
      <c r="AI166" s="31">
        <v>0.252855</v>
      </c>
      <c r="AJ166" s="32">
        <v>0.101506</v>
      </c>
      <c r="AK166" s="31">
        <v>1.0869599999999999</v>
      </c>
      <c r="AL166" s="32"/>
      <c r="AM166" s="31">
        <v>0.40570400000000001</v>
      </c>
      <c r="AN166" s="32"/>
      <c r="AO166" s="31">
        <v>0.84117900000000001</v>
      </c>
      <c r="AP166" s="32"/>
      <c r="AQ166" s="31">
        <v>1.1172</v>
      </c>
      <c r="AR166" s="32"/>
      <c r="AS166" s="31">
        <v>0.20447199999999999</v>
      </c>
      <c r="AT166" s="32">
        <v>0.152585</v>
      </c>
      <c r="AU166" s="31">
        <v>7.1364999999999998E-2</v>
      </c>
      <c r="AV166" s="32"/>
    </row>
    <row r="167" spans="1:48" x14ac:dyDescent="0.25">
      <c r="A167">
        <v>144.08099999999999</v>
      </c>
      <c r="B167" t="s">
        <v>369</v>
      </c>
      <c r="C167" s="13" t="s">
        <v>120</v>
      </c>
      <c r="D167" s="13" t="s">
        <v>122</v>
      </c>
      <c r="E167" s="13">
        <v>3403</v>
      </c>
      <c r="F167" s="13">
        <v>142.286</v>
      </c>
      <c r="G167" s="29">
        <v>190.19449875999999</v>
      </c>
      <c r="H167" s="30">
        <v>7.0380886479478351</v>
      </c>
      <c r="I167" s="31">
        <v>1.9780000000000002E-3</v>
      </c>
      <c r="J167" s="32">
        <v>2.0078800000000001E-3</v>
      </c>
      <c r="K167" s="31">
        <v>1.86185E-3</v>
      </c>
      <c r="L167" s="32">
        <v>1.0765E-3</v>
      </c>
      <c r="M167" s="31">
        <v>1.8810299999999999E-3</v>
      </c>
      <c r="N167" s="32">
        <v>1.6802799999999999E-3</v>
      </c>
      <c r="O167" s="31">
        <v>5.1278799999999996E-3</v>
      </c>
      <c r="P167" s="32">
        <v>5.49308E-3</v>
      </c>
      <c r="Q167" s="31">
        <v>3.6714E-3</v>
      </c>
      <c r="R167" s="32">
        <v>3.48023E-3</v>
      </c>
      <c r="S167" s="31">
        <v>1.0313799999999999E-3</v>
      </c>
      <c r="T167" s="32">
        <v>1.7280600000000001E-4</v>
      </c>
      <c r="U167" s="31">
        <v>3.0687599999999998E-3</v>
      </c>
      <c r="V167" s="32"/>
      <c r="W167" s="31">
        <v>1.6437699999999999E-3</v>
      </c>
      <c r="X167" s="32">
        <v>7.7985799999999995E-5</v>
      </c>
      <c r="Y167" s="31">
        <v>2.2415299999999998E-3</v>
      </c>
      <c r="Z167" s="32">
        <v>1.2838299999999999E-3</v>
      </c>
      <c r="AA167" s="31">
        <v>4.5960599999999999E-4</v>
      </c>
      <c r="AB167" s="32">
        <v>1.6315399999999999E-4</v>
      </c>
      <c r="AC167" s="31">
        <v>5.9691799999999999E-4</v>
      </c>
      <c r="AD167" s="32">
        <v>1.23502E-4</v>
      </c>
      <c r="AE167" s="31">
        <v>4.2801900000000002E-4</v>
      </c>
      <c r="AF167" s="32">
        <v>4.8298799999999999E-5</v>
      </c>
      <c r="AG167" s="31">
        <v>2.2359999999999999E-4</v>
      </c>
      <c r="AH167" s="32">
        <v>4.6440200000000003E-5</v>
      </c>
      <c r="AI167" s="31">
        <v>8.2214699999999996E-4</v>
      </c>
      <c r="AJ167" s="32">
        <v>4.0184999999999998E-4</v>
      </c>
      <c r="AK167" s="31">
        <v>4.6046500000000001E-3</v>
      </c>
      <c r="AL167" s="32"/>
      <c r="AM167" s="31">
        <v>1.05247E-3</v>
      </c>
      <c r="AN167" s="32"/>
      <c r="AO167" s="31">
        <v>4.2977199999999997E-3</v>
      </c>
      <c r="AP167" s="32"/>
      <c r="AQ167" s="31">
        <v>2.08144E-2</v>
      </c>
      <c r="AR167" s="32"/>
      <c r="AS167" s="31">
        <v>1.4819900000000001E-4</v>
      </c>
      <c r="AT167" s="32">
        <v>8.5410799999999999E-5</v>
      </c>
      <c r="AU167" s="31">
        <v>1.25814E-4</v>
      </c>
      <c r="AV167" s="32"/>
    </row>
    <row r="168" spans="1:48" x14ac:dyDescent="0.25">
      <c r="A168">
        <v>110.036</v>
      </c>
      <c r="B168" t="s">
        <v>370</v>
      </c>
      <c r="C168" s="13" t="s">
        <v>120</v>
      </c>
      <c r="D168" s="13" t="s">
        <v>122</v>
      </c>
      <c r="E168" s="13">
        <v>3370</v>
      </c>
      <c r="F168" s="13">
        <v>128.215</v>
      </c>
      <c r="G168" s="29">
        <v>156.83200148</v>
      </c>
      <c r="H168" s="30">
        <v>6.9091020479646943</v>
      </c>
      <c r="I168" s="31">
        <v>1.77158E-2</v>
      </c>
      <c r="J168" s="32">
        <v>1.02714E-2</v>
      </c>
      <c r="K168" s="31">
        <v>1.21718E-2</v>
      </c>
      <c r="L168" s="32">
        <v>4.7162100000000002E-3</v>
      </c>
      <c r="M168" s="31">
        <v>2.7497500000000001E-2</v>
      </c>
      <c r="N168" s="32">
        <v>4.2621699999999998E-2</v>
      </c>
      <c r="O168" s="31">
        <v>1.8866500000000001E-2</v>
      </c>
      <c r="P168" s="32">
        <v>1.5502999999999999E-2</v>
      </c>
      <c r="Q168" s="31">
        <v>2.7456100000000001E-2</v>
      </c>
      <c r="R168" s="32">
        <v>2.3149800000000002E-2</v>
      </c>
      <c r="S168" s="31">
        <v>1.7809999999999999E-2</v>
      </c>
      <c r="T168" s="32">
        <v>4.4619899999999999E-3</v>
      </c>
      <c r="U168" s="31">
        <v>8.4488099999999997E-2</v>
      </c>
      <c r="V168" s="32"/>
      <c r="W168" s="31">
        <v>5.2874699999999998E-3</v>
      </c>
      <c r="X168" s="32">
        <v>8.95216E-4</v>
      </c>
      <c r="Y168" s="31">
        <v>5.4201500000000003E-3</v>
      </c>
      <c r="Z168" s="32">
        <v>1.18413E-3</v>
      </c>
      <c r="AA168" s="31">
        <v>4.0189400000000004E-3</v>
      </c>
      <c r="AB168" s="32">
        <v>2.3946200000000001E-3</v>
      </c>
      <c r="AC168" s="31">
        <v>5.32162E-3</v>
      </c>
      <c r="AD168" s="32">
        <v>5.2014100000000001E-4</v>
      </c>
      <c r="AE168" s="31">
        <v>1.37487E-3</v>
      </c>
      <c r="AF168" s="32">
        <v>5.97862E-4</v>
      </c>
      <c r="AG168" s="31">
        <v>1.07143E-3</v>
      </c>
      <c r="AH168" s="32">
        <v>3.5718499999999999E-4</v>
      </c>
      <c r="AI168" s="31">
        <v>2.4069500000000001E-3</v>
      </c>
      <c r="AJ168" s="32">
        <v>1.2440000000000001E-3</v>
      </c>
      <c r="AK168" s="31">
        <v>2.57649E-2</v>
      </c>
      <c r="AL168" s="32"/>
      <c r="AM168" s="31">
        <v>1.7575299999999999E-2</v>
      </c>
      <c r="AN168" s="32"/>
      <c r="AO168" s="31">
        <v>1.10676E-2</v>
      </c>
      <c r="AP168" s="32"/>
      <c r="AQ168" s="31">
        <v>1.4985399999999999E-2</v>
      </c>
      <c r="AR168" s="32"/>
      <c r="AS168" s="31">
        <v>5.8105600000000002E-3</v>
      </c>
      <c r="AT168" s="32">
        <v>5.0306400000000003E-3</v>
      </c>
      <c r="AU168" s="31">
        <v>1.62379E-3</v>
      </c>
      <c r="AV168" s="32"/>
    </row>
    <row r="169" spans="1:48" x14ac:dyDescent="0.25">
      <c r="A169">
        <v>110.06</v>
      </c>
      <c r="B169" t="s">
        <v>371</v>
      </c>
      <c r="C169" s="13" t="s">
        <v>120</v>
      </c>
      <c r="D169" s="13" t="s">
        <v>122</v>
      </c>
      <c r="E169" s="13">
        <v>3370</v>
      </c>
      <c r="F169" s="13">
        <v>128.215</v>
      </c>
      <c r="G169" s="29">
        <v>156.83200148</v>
      </c>
      <c r="H169" s="30">
        <v>6.9091020479646943</v>
      </c>
      <c r="I169" s="31">
        <v>6.1326799999999997E-3</v>
      </c>
      <c r="J169" s="32">
        <v>4.5519000000000002E-3</v>
      </c>
      <c r="K169" s="31">
        <v>6.5328699999999996E-3</v>
      </c>
      <c r="L169" s="32">
        <v>2.5485799999999999E-3</v>
      </c>
      <c r="M169" s="31">
        <v>5.3317E-3</v>
      </c>
      <c r="N169" s="32">
        <v>2.89157E-3</v>
      </c>
      <c r="O169" s="31">
        <v>2.9384199999999999E-2</v>
      </c>
      <c r="P169" s="32">
        <v>4.5039200000000001E-2</v>
      </c>
      <c r="Q169" s="31">
        <v>2.98988E-2</v>
      </c>
      <c r="R169" s="32">
        <v>3.3079999999999998E-2</v>
      </c>
      <c r="S169" s="31">
        <v>6.6759499999999999E-3</v>
      </c>
      <c r="T169" s="32">
        <v>4.4748500000000002E-4</v>
      </c>
      <c r="U169" s="31">
        <v>2.03675E-2</v>
      </c>
      <c r="V169" s="32"/>
      <c r="W169" s="31">
        <v>3.26136E-3</v>
      </c>
      <c r="X169" s="32">
        <v>2.9046900000000001E-5</v>
      </c>
      <c r="Y169" s="31">
        <v>5.5628500000000003E-3</v>
      </c>
      <c r="Z169" s="32">
        <v>1.88321E-3</v>
      </c>
      <c r="AA169" s="31">
        <v>1.69506E-3</v>
      </c>
      <c r="AB169" s="32">
        <v>4.5898299999999999E-4</v>
      </c>
      <c r="AC169" s="31">
        <v>2.4231000000000001E-3</v>
      </c>
      <c r="AD169" s="32">
        <v>2.27696E-4</v>
      </c>
      <c r="AE169" s="31">
        <v>2.3447699999999999E-3</v>
      </c>
      <c r="AF169" s="32">
        <v>3.54948E-4</v>
      </c>
      <c r="AG169" s="31">
        <v>1.03538E-3</v>
      </c>
      <c r="AH169" s="32">
        <v>6.6904900000000004E-5</v>
      </c>
      <c r="AI169" s="31">
        <v>3.6307800000000001E-3</v>
      </c>
      <c r="AJ169" s="32">
        <v>1.4707399999999999E-3</v>
      </c>
      <c r="AK169" s="31">
        <v>1.9556400000000002E-2</v>
      </c>
      <c r="AL169" s="32"/>
      <c r="AM169" s="31">
        <v>1.33355E-2</v>
      </c>
      <c r="AN169" s="32"/>
      <c r="AO169" s="31">
        <v>1.9582599999999999E-2</v>
      </c>
      <c r="AP169" s="32"/>
      <c r="AQ169" s="31">
        <v>0.13361100000000001</v>
      </c>
      <c r="AR169" s="32"/>
      <c r="AS169" s="31">
        <v>1.3335199999999999E-3</v>
      </c>
      <c r="AT169" s="32">
        <v>8.8137399999999998E-4</v>
      </c>
      <c r="AU169" s="31">
        <v>5.1205100000000002E-4</v>
      </c>
      <c r="AV169" s="32"/>
    </row>
    <row r="170" spans="1:48" x14ac:dyDescent="0.25">
      <c r="A170">
        <v>110.096</v>
      </c>
      <c r="B170" t="s">
        <v>372</v>
      </c>
      <c r="C170" s="34" t="s">
        <v>373</v>
      </c>
      <c r="D170" s="13" t="s">
        <v>122</v>
      </c>
      <c r="E170" s="13">
        <v>285</v>
      </c>
      <c r="F170" s="13">
        <v>53.064</v>
      </c>
      <c r="G170" s="29">
        <v>14244.522446000001</v>
      </c>
      <c r="H170" s="30">
        <v>8.4841764045292596</v>
      </c>
      <c r="I170" s="31">
        <v>3.18178893118442E-3</v>
      </c>
      <c r="J170" s="32">
        <v>2.5454113627388802E-3</v>
      </c>
      <c r="K170" s="31">
        <v>3.4504911435397499E-3</v>
      </c>
      <c r="L170" s="32">
        <v>1.35726305865113E-3</v>
      </c>
      <c r="M170" s="31">
        <v>2.6853708497428402E-3</v>
      </c>
      <c r="N170" s="32">
        <v>1.4618441667480699E-3</v>
      </c>
      <c r="O170" s="31">
        <v>1.8305837833087799E-2</v>
      </c>
      <c r="P170" s="32">
        <v>2.8501031958035099E-2</v>
      </c>
      <c r="Q170" s="31">
        <v>9.7737062332864805E-3</v>
      </c>
      <c r="R170" s="32">
        <v>9.4928630842646307E-3</v>
      </c>
      <c r="S170" s="31">
        <v>3.6362899999999999E-3</v>
      </c>
      <c r="T170" s="32">
        <v>1.65799E-4</v>
      </c>
      <c r="U170" s="31">
        <v>1.32879E-2</v>
      </c>
      <c r="V170" s="32"/>
      <c r="W170" s="31">
        <v>2.3977099999999999E-3</v>
      </c>
      <c r="X170" s="32">
        <v>7.8097900000000003E-5</v>
      </c>
      <c r="Y170" s="31">
        <v>3.1225599999999999E-3</v>
      </c>
      <c r="Z170" s="32">
        <v>1.1775399999999999E-3</v>
      </c>
      <c r="AA170" s="31">
        <v>6.7882100000000003E-4</v>
      </c>
      <c r="AB170" s="32">
        <v>1.40727E-4</v>
      </c>
      <c r="AC170" s="31">
        <v>8.18321E-4</v>
      </c>
      <c r="AD170" s="32">
        <v>4.9302599999999998E-5</v>
      </c>
      <c r="AE170" s="31">
        <v>6.4257400000000003E-4</v>
      </c>
      <c r="AF170" s="32">
        <v>1.1434600000000001E-4</v>
      </c>
      <c r="AG170" s="31">
        <v>3.93722E-4</v>
      </c>
      <c r="AH170" s="32">
        <v>1.15637E-4</v>
      </c>
      <c r="AI170" s="31">
        <v>2.2202300000000001E-3</v>
      </c>
      <c r="AJ170" s="32">
        <v>1.36079E-3</v>
      </c>
      <c r="AK170" s="31">
        <v>1.1638900000000001E-2</v>
      </c>
      <c r="AL170" s="32"/>
      <c r="AM170" s="31">
        <v>4.8023700000000002E-3</v>
      </c>
      <c r="AN170" s="32"/>
      <c r="AO170" s="31">
        <v>1.09429E-2</v>
      </c>
      <c r="AP170" s="32"/>
      <c r="AQ170" s="31">
        <v>4.51072E-2</v>
      </c>
      <c r="AR170" s="32"/>
      <c r="AS170" s="31">
        <v>5.3423999999999995E-4</v>
      </c>
      <c r="AT170" s="32">
        <v>3.9604700000000001E-4</v>
      </c>
      <c r="AU170" s="31">
        <v>1.55403E-4</v>
      </c>
      <c r="AV170" s="32"/>
    </row>
    <row r="171" spans="1:48" x14ac:dyDescent="0.25">
      <c r="A171">
        <v>111.044</v>
      </c>
      <c r="B171" t="s">
        <v>374</v>
      </c>
      <c r="C171" s="34" t="s">
        <v>375</v>
      </c>
      <c r="D171" s="13" t="s">
        <v>122</v>
      </c>
      <c r="E171" s="13">
        <v>3447</v>
      </c>
      <c r="F171" s="13">
        <v>110.11199999999999</v>
      </c>
      <c r="G171" s="29">
        <v>165.23128748000002</v>
      </c>
      <c r="H171" s="30">
        <v>6.8656554641682677</v>
      </c>
      <c r="I171" s="31">
        <v>0.84644062719931501</v>
      </c>
      <c r="J171" s="32">
        <v>0.384705657681505</v>
      </c>
      <c r="K171" s="31">
        <v>0.67946129911936604</v>
      </c>
      <c r="L171" s="32">
        <v>0.287914012283291</v>
      </c>
      <c r="M171" s="31">
        <v>1.05768414901382</v>
      </c>
      <c r="N171" s="32">
        <v>1.00067629960949</v>
      </c>
      <c r="O171" s="31">
        <v>1.00401535358174</v>
      </c>
      <c r="P171" s="32">
        <v>0.68312139857947796</v>
      </c>
      <c r="Q171" s="31">
        <v>0.83682379301588705</v>
      </c>
      <c r="R171" s="32">
        <v>0.52309346139623003</v>
      </c>
      <c r="S171" s="31">
        <v>0.91760900000000001</v>
      </c>
      <c r="T171" s="32">
        <v>0.12717200000000001</v>
      </c>
      <c r="U171" s="31">
        <v>3.0388600000000001</v>
      </c>
      <c r="V171" s="32"/>
      <c r="W171" s="31">
        <v>0.319857</v>
      </c>
      <c r="X171" s="32">
        <v>5.1193799999999998E-2</v>
      </c>
      <c r="Y171" s="31">
        <v>0.37360100000000002</v>
      </c>
      <c r="Z171" s="32">
        <v>0.13000200000000001</v>
      </c>
      <c r="AA171" s="31">
        <v>0.46529900000000002</v>
      </c>
      <c r="AB171" s="32">
        <v>0.26342500000000002</v>
      </c>
      <c r="AC171" s="31">
        <v>0.59992199999999996</v>
      </c>
      <c r="AD171" s="32">
        <v>3.2795199999999997E-2</v>
      </c>
      <c r="AE171" s="31">
        <v>0.13148199999999999</v>
      </c>
      <c r="AF171" s="32">
        <v>2.42717E-2</v>
      </c>
      <c r="AG171" s="31">
        <v>9.6934800000000002E-2</v>
      </c>
      <c r="AH171" s="32">
        <v>2.44832E-2</v>
      </c>
      <c r="AI171" s="31">
        <v>0.213583</v>
      </c>
      <c r="AJ171" s="32">
        <v>9.46327E-2</v>
      </c>
      <c r="AK171" s="31">
        <v>1.37948</v>
      </c>
      <c r="AL171" s="32"/>
      <c r="AM171" s="31">
        <v>0.81115300000000001</v>
      </c>
      <c r="AN171" s="32"/>
      <c r="AO171" s="31">
        <v>0.92485499999999998</v>
      </c>
      <c r="AP171" s="32"/>
      <c r="AQ171" s="31">
        <v>1.25403</v>
      </c>
      <c r="AR171" s="32"/>
      <c r="AS171" s="31">
        <v>0.315077</v>
      </c>
      <c r="AT171" s="32">
        <v>0.230402</v>
      </c>
      <c r="AU171" s="31">
        <v>9.0049500000000005E-2</v>
      </c>
      <c r="AV171" s="32"/>
    </row>
    <row r="172" spans="1:48" x14ac:dyDescent="0.25">
      <c r="A172">
        <v>111.08</v>
      </c>
      <c r="B172" t="s">
        <v>376</v>
      </c>
      <c r="C172" s="13" t="s">
        <v>377</v>
      </c>
      <c r="D172" s="13" t="s">
        <v>122</v>
      </c>
      <c r="E172" s="13">
        <v>2640</v>
      </c>
      <c r="F172" s="13">
        <v>68.075000000000003</v>
      </c>
      <c r="G172" s="29">
        <v>79322.190373999998</v>
      </c>
      <c r="H172" s="30">
        <v>9.3381108744966461</v>
      </c>
      <c r="I172" s="31">
        <v>7.65642066418349E-2</v>
      </c>
      <c r="J172" s="32">
        <v>3.5162649098318399E-2</v>
      </c>
      <c r="K172" s="31">
        <v>7.8623815803690697E-2</v>
      </c>
      <c r="L172" s="32">
        <v>2.6465856675188498E-2</v>
      </c>
      <c r="M172" s="31">
        <v>6.6724455173288594E-2</v>
      </c>
      <c r="N172" s="32">
        <v>4.1168366747034002E-2</v>
      </c>
      <c r="O172" s="31">
        <v>0.225786065618162</v>
      </c>
      <c r="P172" s="32">
        <v>0.19510289226991401</v>
      </c>
      <c r="Q172" s="31">
        <v>0.11940959822875701</v>
      </c>
      <c r="R172" s="32">
        <v>7.8396634860158396E-2</v>
      </c>
      <c r="S172" s="31">
        <v>9.1453000000000007E-2</v>
      </c>
      <c r="T172" s="32">
        <v>8.3934200000000004E-3</v>
      </c>
      <c r="U172" s="31">
        <v>0.22087999999999999</v>
      </c>
      <c r="V172" s="32"/>
      <c r="W172" s="31">
        <v>6.7091999999999999E-2</v>
      </c>
      <c r="X172" s="32">
        <v>1.4137E-2</v>
      </c>
      <c r="Y172" s="31">
        <v>8.1964099999999998E-2</v>
      </c>
      <c r="Z172" s="32">
        <v>3.4705800000000002E-2</v>
      </c>
      <c r="AA172" s="31">
        <v>1.9971699999999998E-2</v>
      </c>
      <c r="AB172" s="32">
        <v>3.0452000000000001E-3</v>
      </c>
      <c r="AC172" s="31">
        <v>1.70925E-2</v>
      </c>
      <c r="AD172" s="32">
        <v>2.3777799999999999E-3</v>
      </c>
      <c r="AE172" s="31">
        <v>1.6308900000000001E-2</v>
      </c>
      <c r="AF172" s="32">
        <v>2.8244199999999998E-3</v>
      </c>
      <c r="AG172" s="31">
        <v>1.1099299999999999E-2</v>
      </c>
      <c r="AH172" s="32">
        <v>4.6541999999999998E-3</v>
      </c>
      <c r="AI172" s="31">
        <v>3.6826699999999997E-2</v>
      </c>
      <c r="AJ172" s="32">
        <v>6.9909500000000001E-3</v>
      </c>
      <c r="AK172" s="31">
        <v>0.28040599999999999</v>
      </c>
      <c r="AL172" s="32"/>
      <c r="AM172" s="31">
        <v>0.176063</v>
      </c>
      <c r="AN172" s="32"/>
      <c r="AO172" s="31">
        <v>0.16344400000000001</v>
      </c>
      <c r="AP172" s="32"/>
      <c r="AQ172" s="31">
        <v>0.30567800000000001</v>
      </c>
      <c r="AR172" s="32"/>
      <c r="AS172" s="31">
        <v>5.3127099999999997E-2</v>
      </c>
      <c r="AT172" s="32">
        <v>4.1600999999999999E-2</v>
      </c>
      <c r="AU172" s="31">
        <v>9.8752500000000003E-3</v>
      </c>
      <c r="AV172" s="32"/>
    </row>
    <row r="173" spans="1:48" x14ac:dyDescent="0.25">
      <c r="A173">
        <v>144.17500000000001</v>
      </c>
      <c r="B173" t="s">
        <v>378</v>
      </c>
      <c r="C173" s="13" t="s">
        <v>120</v>
      </c>
      <c r="D173" s="13" t="s">
        <v>122</v>
      </c>
      <c r="E173" s="13">
        <v>3403</v>
      </c>
      <c r="F173" s="13">
        <v>142.286</v>
      </c>
      <c r="G173" s="29">
        <v>190.19449875999999</v>
      </c>
      <c r="H173" s="30">
        <v>7.0380886479478351</v>
      </c>
      <c r="I173" s="31">
        <v>2.0436599999999999E-4</v>
      </c>
      <c r="J173" s="32">
        <v>1.51772E-4</v>
      </c>
      <c r="K173" s="31">
        <v>2.4243999999999999E-4</v>
      </c>
      <c r="L173" s="32">
        <v>1.08693E-4</v>
      </c>
      <c r="M173" s="31">
        <v>2.13482E-4</v>
      </c>
      <c r="N173" s="32">
        <v>1.4802000000000001E-4</v>
      </c>
      <c r="O173" s="31">
        <v>5.5819799999999998E-4</v>
      </c>
      <c r="P173" s="32">
        <v>5.3014700000000002E-4</v>
      </c>
      <c r="Q173" s="31">
        <v>3.4298899999999998E-4</v>
      </c>
      <c r="R173" s="32">
        <v>3.3937600000000001E-4</v>
      </c>
      <c r="S173" s="31">
        <v>1.7298300000000001E-4</v>
      </c>
      <c r="T173" s="32">
        <v>8.5873699999999997E-6</v>
      </c>
      <c r="U173" s="31">
        <v>6.45533E-4</v>
      </c>
      <c r="V173" s="32"/>
      <c r="W173" s="31">
        <v>2.2895000000000001E-4</v>
      </c>
      <c r="X173" s="32">
        <v>9.2436700000000006E-6</v>
      </c>
      <c r="Y173" s="31">
        <v>2.7800299999999997E-4</v>
      </c>
      <c r="Z173" s="32">
        <v>1.31194E-4</v>
      </c>
      <c r="AA173" s="31">
        <v>4.8710700000000001E-5</v>
      </c>
      <c r="AB173" s="32">
        <v>1.28605E-5</v>
      </c>
      <c r="AC173" s="31">
        <v>5.87417E-5</v>
      </c>
      <c r="AD173" s="32">
        <v>2.50073E-6</v>
      </c>
      <c r="AE173" s="31">
        <v>5.1824399999999998E-5</v>
      </c>
      <c r="AF173" s="32">
        <v>1.02903E-5</v>
      </c>
      <c r="AG173" s="31">
        <v>3.3720699999999997E-5</v>
      </c>
      <c r="AH173" s="32">
        <v>9.5721600000000002E-6</v>
      </c>
      <c r="AI173" s="31">
        <v>1.2352500000000001E-4</v>
      </c>
      <c r="AJ173" s="32">
        <v>6.4723300000000004E-5</v>
      </c>
      <c r="AK173" s="31">
        <v>7.4359600000000001E-4</v>
      </c>
      <c r="AL173" s="32"/>
      <c r="AM173" s="31">
        <v>2.8148700000000002E-4</v>
      </c>
      <c r="AN173" s="32"/>
      <c r="AO173" s="31">
        <v>7.1028200000000001E-4</v>
      </c>
      <c r="AP173" s="32"/>
      <c r="AQ173" s="31">
        <v>2.5834199999999999E-3</v>
      </c>
      <c r="AR173" s="32"/>
      <c r="AS173" s="31">
        <v>4.98907E-5</v>
      </c>
      <c r="AT173" s="32">
        <v>2.8668100000000001E-5</v>
      </c>
      <c r="AU173" s="31">
        <v>3.7337099999999999E-5</v>
      </c>
      <c r="AV173" s="32"/>
    </row>
    <row r="174" spans="1:48" x14ac:dyDescent="0.25">
      <c r="A174">
        <v>112.039</v>
      </c>
      <c r="B174" t="s">
        <v>379</v>
      </c>
      <c r="C174" s="13" t="s">
        <v>380</v>
      </c>
      <c r="D174" s="13" t="s">
        <v>122</v>
      </c>
      <c r="E174" s="13">
        <v>3448</v>
      </c>
      <c r="F174" s="13">
        <v>111.1</v>
      </c>
      <c r="G174" s="29">
        <v>3.325917273</v>
      </c>
      <c r="H174" s="30">
        <v>5.1733540278980223</v>
      </c>
      <c r="I174" s="31">
        <v>4.9968118583430601E-3</v>
      </c>
      <c r="J174" s="32">
        <v>2.9446285692326301E-3</v>
      </c>
      <c r="K174" s="31">
        <v>6.6312553606251998E-3</v>
      </c>
      <c r="L174" s="32">
        <v>2.2898590026333501E-3</v>
      </c>
      <c r="M174" s="31">
        <v>5.0831555129044201E-3</v>
      </c>
      <c r="N174" s="32">
        <v>2.6957366588400799E-3</v>
      </c>
      <c r="O174" s="31">
        <v>1.4467876579783901E-2</v>
      </c>
      <c r="P174" s="32">
        <v>1.6082041612855699E-2</v>
      </c>
      <c r="Q174" s="31">
        <v>1.5269721084369E-2</v>
      </c>
      <c r="R174" s="32">
        <v>1.46929321327499E-2</v>
      </c>
      <c r="S174" s="31">
        <v>4.0746300000000001E-3</v>
      </c>
      <c r="T174" s="32">
        <v>3.9315699999999999E-4</v>
      </c>
      <c r="U174" s="31">
        <v>1.85209E-2</v>
      </c>
      <c r="V174" s="32"/>
      <c r="W174" s="31">
        <v>4.6953100000000003E-3</v>
      </c>
      <c r="X174" s="32">
        <v>1.82172E-4</v>
      </c>
      <c r="Y174" s="31">
        <v>4.1681699999999997E-3</v>
      </c>
      <c r="Z174" s="32">
        <v>2.1006100000000002E-3</v>
      </c>
      <c r="AA174" s="31">
        <v>6.7983900000000001E-4</v>
      </c>
      <c r="AB174" s="32">
        <v>8.4953100000000005E-5</v>
      </c>
      <c r="AC174" s="31">
        <v>8.1499000000000003E-4</v>
      </c>
      <c r="AD174" s="32">
        <v>4.0685999999999999E-4</v>
      </c>
      <c r="AE174" s="31">
        <v>1.39084E-3</v>
      </c>
      <c r="AF174" s="32">
        <v>3.5401999999999997E-4</v>
      </c>
      <c r="AG174" s="31">
        <v>9.4057099999999996E-4</v>
      </c>
      <c r="AH174" s="32">
        <v>3.03947E-4</v>
      </c>
      <c r="AI174" s="31">
        <v>3.8709700000000001E-3</v>
      </c>
      <c r="AJ174" s="32">
        <v>2.5337200000000002E-3</v>
      </c>
      <c r="AK174" s="31">
        <v>1.3566E-2</v>
      </c>
      <c r="AL174" s="32"/>
      <c r="AM174" s="31">
        <v>9.3786000000000008E-3</v>
      </c>
      <c r="AN174" s="32"/>
      <c r="AO174" s="31">
        <v>2.0971500000000001E-2</v>
      </c>
      <c r="AP174" s="32"/>
      <c r="AQ174" s="31">
        <v>3.9282900000000003E-2</v>
      </c>
      <c r="AR174" s="32"/>
      <c r="AS174" s="31">
        <v>1.3525500000000001E-3</v>
      </c>
      <c r="AT174" s="32">
        <v>1.1663400000000001E-3</v>
      </c>
      <c r="AU174" s="31">
        <v>5.7822899999999998E-4</v>
      </c>
      <c r="AV174" s="32"/>
    </row>
    <row r="175" spans="1:48" x14ac:dyDescent="0.25">
      <c r="A175">
        <v>112.07599999999999</v>
      </c>
      <c r="B175" t="s">
        <v>381</v>
      </c>
      <c r="C175" s="13" t="s">
        <v>120</v>
      </c>
      <c r="D175" s="13" t="s">
        <v>122</v>
      </c>
      <c r="E175" s="13">
        <v>3370</v>
      </c>
      <c r="F175" s="13">
        <v>128.215</v>
      </c>
      <c r="G175" s="29">
        <v>156.83200148</v>
      </c>
      <c r="H175" s="30">
        <v>6.9091020479646943</v>
      </c>
      <c r="I175" s="31">
        <v>2.2577700000000001E-3</v>
      </c>
      <c r="J175" s="32">
        <v>2.4872599999999998E-3</v>
      </c>
      <c r="K175" s="31">
        <v>2.72004E-3</v>
      </c>
      <c r="L175" s="32">
        <v>1.46419E-3</v>
      </c>
      <c r="M175" s="31">
        <v>1.76695E-3</v>
      </c>
      <c r="N175" s="32">
        <v>1.4544200000000001E-3</v>
      </c>
      <c r="O175" s="31">
        <v>1.5363699999999999E-2</v>
      </c>
      <c r="P175" s="32">
        <v>2.2404199999999999E-2</v>
      </c>
      <c r="Q175" s="31">
        <v>1.08576E-2</v>
      </c>
      <c r="R175" s="32">
        <v>1.19639E-2</v>
      </c>
      <c r="S175" s="31">
        <v>2.0444E-3</v>
      </c>
      <c r="T175" s="32">
        <v>5.98881E-5</v>
      </c>
      <c r="U175" s="31">
        <v>4.5434799999999999E-3</v>
      </c>
      <c r="V175" s="32"/>
      <c r="W175" s="31">
        <v>1.9888900000000001E-3</v>
      </c>
      <c r="X175" s="32">
        <v>7.8986000000000006E-5</v>
      </c>
      <c r="Y175" s="31">
        <v>2.9604800000000001E-3</v>
      </c>
      <c r="Z175" s="32">
        <v>1.2448400000000001E-3</v>
      </c>
      <c r="AA175" s="31">
        <v>1.3878100000000001E-4</v>
      </c>
      <c r="AB175" s="32">
        <v>3.0966300000000002E-5</v>
      </c>
      <c r="AC175" s="31">
        <v>8.2654399999999999E-5</v>
      </c>
      <c r="AD175" s="32">
        <v>2.7325200000000001E-5</v>
      </c>
      <c r="AE175" s="31">
        <v>6.1728200000000003E-4</v>
      </c>
      <c r="AF175" s="32">
        <v>7.4183299999999998E-5</v>
      </c>
      <c r="AG175" s="31">
        <v>3.1666600000000001E-4</v>
      </c>
      <c r="AH175" s="32">
        <v>4.7611300000000003E-5</v>
      </c>
      <c r="AI175" s="31">
        <v>1.8541600000000001E-3</v>
      </c>
      <c r="AJ175" s="32">
        <v>1.1371E-3</v>
      </c>
      <c r="AK175" s="31">
        <v>1.04323E-2</v>
      </c>
      <c r="AL175" s="32"/>
      <c r="AM175" s="31">
        <v>6.1473999999999999E-3</v>
      </c>
      <c r="AN175" s="32"/>
      <c r="AO175" s="31">
        <v>5.21486E-3</v>
      </c>
      <c r="AP175" s="32"/>
      <c r="AQ175" s="31">
        <v>7.2256899999999999E-2</v>
      </c>
      <c r="AR175" s="32"/>
      <c r="AS175" s="31">
        <v>2.1799699999999999E-4</v>
      </c>
      <c r="AT175" s="32">
        <v>1.30519E-4</v>
      </c>
      <c r="AU175" s="31">
        <v>1.2408300000000001E-4</v>
      </c>
      <c r="AV175" s="32"/>
    </row>
    <row r="176" spans="1:48" x14ac:dyDescent="0.25">
      <c r="A176">
        <v>112.08799999999999</v>
      </c>
      <c r="B176" t="s">
        <v>382</v>
      </c>
      <c r="C176" s="13" t="s">
        <v>120</v>
      </c>
      <c r="D176" s="13" t="s">
        <v>122</v>
      </c>
      <c r="E176" s="13">
        <v>3370</v>
      </c>
      <c r="F176" s="13">
        <v>128.215</v>
      </c>
      <c r="G176" s="29">
        <v>156.83200148</v>
      </c>
      <c r="H176" s="30">
        <v>6.9091020479646943</v>
      </c>
      <c r="I176" s="31">
        <v>1.3127200000000001E-3</v>
      </c>
      <c r="J176" s="32">
        <v>7.1226299999999998E-4</v>
      </c>
      <c r="K176" s="31">
        <v>1.3692400000000001E-3</v>
      </c>
      <c r="L176" s="32">
        <v>3.8044700000000001E-4</v>
      </c>
      <c r="M176" s="31">
        <v>1.08745E-3</v>
      </c>
      <c r="N176" s="32">
        <v>7.1186700000000003E-4</v>
      </c>
      <c r="O176" s="31">
        <v>1.28199E-3</v>
      </c>
      <c r="P176" s="32">
        <v>8.8653899999999999E-4</v>
      </c>
      <c r="Q176" s="31">
        <v>2.6937300000000001E-3</v>
      </c>
      <c r="R176" s="32">
        <v>2.3862800000000002E-3</v>
      </c>
      <c r="S176" s="31">
        <v>1.48365E-3</v>
      </c>
      <c r="T176" s="32">
        <v>3.0914000000000001E-4</v>
      </c>
      <c r="U176" s="31">
        <v>5.8981700000000003E-3</v>
      </c>
      <c r="V176" s="32"/>
      <c r="W176" s="31">
        <v>5.1785399999999999E-4</v>
      </c>
      <c r="X176" s="32">
        <v>1.77186E-5</v>
      </c>
      <c r="Y176" s="31">
        <v>6.0601100000000005E-4</v>
      </c>
      <c r="Z176" s="32">
        <v>5.4565199999999999E-6</v>
      </c>
      <c r="AA176" s="31">
        <v>3.4644800000000001E-4</v>
      </c>
      <c r="AB176" s="32">
        <v>6.8672300000000003E-5</v>
      </c>
      <c r="AC176" s="31">
        <v>4.4304000000000001E-4</v>
      </c>
      <c r="AD176" s="32">
        <v>2.3412699999999999E-4</v>
      </c>
      <c r="AE176" s="31">
        <v>2.3170999999999999E-4</v>
      </c>
      <c r="AF176" s="32">
        <v>2.2038299999999999E-5</v>
      </c>
      <c r="AG176" s="31">
        <v>1.7841800000000001E-4</v>
      </c>
      <c r="AH176" s="32">
        <v>5.8458600000000003E-5</v>
      </c>
      <c r="AI176" s="31">
        <v>4.9571800000000003E-4</v>
      </c>
      <c r="AJ176" s="32">
        <v>3.6741299999999997E-4</v>
      </c>
      <c r="AK176" s="31">
        <v>1.51464E-3</v>
      </c>
      <c r="AL176" s="32"/>
      <c r="AM176" s="31">
        <v>6.42978E-4</v>
      </c>
      <c r="AN176" s="32"/>
      <c r="AO176" s="31">
        <v>3.3728500000000002E-3</v>
      </c>
      <c r="AP176" s="32"/>
      <c r="AQ176" s="31">
        <v>9.7863399999999993E-4</v>
      </c>
      <c r="AR176" s="32"/>
      <c r="AS176" s="31">
        <v>1.3460300000000001E-4</v>
      </c>
      <c r="AT176" s="32">
        <v>5.2203000000000001E-5</v>
      </c>
      <c r="AU176" s="31">
        <v>1.03009E-4</v>
      </c>
      <c r="AV176" s="32"/>
    </row>
    <row r="177" spans="1:48" x14ac:dyDescent="0.25">
      <c r="A177">
        <v>113.023</v>
      </c>
      <c r="B177" t="s">
        <v>383</v>
      </c>
      <c r="C177" s="34" t="s">
        <v>384</v>
      </c>
      <c r="D177" s="13" t="s">
        <v>122</v>
      </c>
      <c r="E177" s="13">
        <v>3449</v>
      </c>
      <c r="F177" s="13">
        <v>126.111</v>
      </c>
      <c r="G177" s="29">
        <v>0.48747056148000001</v>
      </c>
      <c r="H177" s="30">
        <v>4.394429889416652</v>
      </c>
      <c r="I177" s="31">
        <v>0.11051679412837299</v>
      </c>
      <c r="J177" s="32">
        <v>5.6588488924904597E-2</v>
      </c>
      <c r="K177" s="31">
        <v>0.107836784706839</v>
      </c>
      <c r="L177" s="32">
        <v>4.2863204830749901E-2</v>
      </c>
      <c r="M177" s="31">
        <v>0.15848464360370801</v>
      </c>
      <c r="N177" s="32">
        <v>0.19426195249098799</v>
      </c>
      <c r="O177" s="31">
        <v>0.153601011607153</v>
      </c>
      <c r="P177" s="32">
        <v>0.10335046125389399</v>
      </c>
      <c r="Q177" s="31">
        <v>0.11828030062857101</v>
      </c>
      <c r="R177" s="32">
        <v>7.9575883358893804E-2</v>
      </c>
      <c r="S177" s="31">
        <v>0.13211000000000001</v>
      </c>
      <c r="T177" s="32">
        <v>3.1713999999999999E-2</v>
      </c>
      <c r="U177" s="31">
        <v>0.44794499999999998</v>
      </c>
      <c r="V177" s="32"/>
      <c r="W177" s="31">
        <v>5.01577E-2</v>
      </c>
      <c r="X177" s="32">
        <v>1.11886E-2</v>
      </c>
      <c r="Y177" s="31">
        <v>3.2529700000000002E-2</v>
      </c>
      <c r="Z177" s="32">
        <v>1.48559E-2</v>
      </c>
      <c r="AA177" s="31">
        <v>1.83824E-2</v>
      </c>
      <c r="AB177" s="32">
        <v>7.4130699999999999E-3</v>
      </c>
      <c r="AC177" s="31">
        <v>2.42443E-2</v>
      </c>
      <c r="AD177" s="32">
        <v>7.1857400000000004E-3</v>
      </c>
      <c r="AE177" s="31">
        <v>1.42761E-2</v>
      </c>
      <c r="AF177" s="32">
        <v>3.7826000000000001E-3</v>
      </c>
      <c r="AG177" s="31">
        <v>1.14337E-2</v>
      </c>
      <c r="AH177" s="32">
        <v>4.7451799999999999E-3</v>
      </c>
      <c r="AI177" s="31">
        <v>3.6486900000000003E-2</v>
      </c>
      <c r="AJ177" s="32">
        <v>2.5957500000000001E-2</v>
      </c>
      <c r="AK177" s="31">
        <v>0.19669400000000001</v>
      </c>
      <c r="AL177" s="32"/>
      <c r="AM177" s="31">
        <v>0.15973799999999999</v>
      </c>
      <c r="AN177" s="32"/>
      <c r="AO177" s="31">
        <v>0.14022999999999999</v>
      </c>
      <c r="AP177" s="32"/>
      <c r="AQ177" s="31">
        <v>0.23002800000000001</v>
      </c>
      <c r="AR177" s="32"/>
      <c r="AS177" s="31">
        <v>5.9396699999999997E-2</v>
      </c>
      <c r="AT177" s="32">
        <v>4.6007399999999997E-2</v>
      </c>
      <c r="AU177" s="31">
        <v>1.3324799999999999E-2</v>
      </c>
      <c r="AV177" s="32"/>
    </row>
    <row r="178" spans="1:48" x14ac:dyDescent="0.25">
      <c r="A178">
        <v>113.06</v>
      </c>
      <c r="B178" t="s">
        <v>385</v>
      </c>
      <c r="C178" s="34" t="s">
        <v>386</v>
      </c>
      <c r="D178" s="13" t="s">
        <v>122</v>
      </c>
      <c r="E178" s="13">
        <v>3450</v>
      </c>
      <c r="F178" s="13">
        <v>112.128</v>
      </c>
      <c r="G178" s="29">
        <v>65.345245181999999</v>
      </c>
      <c r="H178" s="30">
        <v>6.470656593971948</v>
      </c>
      <c r="I178" s="31">
        <v>0.227262555036472</v>
      </c>
      <c r="J178" s="32">
        <v>0.10916371648628601</v>
      </c>
      <c r="K178" s="31">
        <v>0.19237448147807901</v>
      </c>
      <c r="L178" s="32">
        <v>7.8870088315429895E-2</v>
      </c>
      <c r="M178" s="31">
        <v>0.20221426161414699</v>
      </c>
      <c r="N178" s="32">
        <v>0.105935289208502</v>
      </c>
      <c r="O178" s="31">
        <v>0.34915456891830399</v>
      </c>
      <c r="P178" s="32">
        <v>0.252596179313959</v>
      </c>
      <c r="Q178" s="31">
        <v>0.22073029080539799</v>
      </c>
      <c r="R178" s="32">
        <v>0.116227808950412</v>
      </c>
      <c r="S178" s="31">
        <v>0.23605499999999999</v>
      </c>
      <c r="T178" s="32">
        <v>1.9489300000000001E-2</v>
      </c>
      <c r="U178" s="31">
        <v>0.60209800000000002</v>
      </c>
      <c r="V178" s="32"/>
      <c r="W178" s="31">
        <v>0.111843</v>
      </c>
      <c r="X178" s="32">
        <v>2.0943900000000001E-2</v>
      </c>
      <c r="Y178" s="31">
        <v>0.13153300000000001</v>
      </c>
      <c r="Z178" s="32">
        <v>3.4306099999999999E-2</v>
      </c>
      <c r="AA178" s="31">
        <v>5.50982E-2</v>
      </c>
      <c r="AB178" s="32">
        <v>1.06532E-2</v>
      </c>
      <c r="AC178" s="31">
        <v>5.7841499999999997E-2</v>
      </c>
      <c r="AD178" s="32">
        <v>1.03529E-2</v>
      </c>
      <c r="AE178" s="31">
        <v>4.0478800000000002E-2</v>
      </c>
      <c r="AF178" s="32">
        <v>6.7869799999999997E-3</v>
      </c>
      <c r="AG178" s="31">
        <v>2.9486600000000002E-2</v>
      </c>
      <c r="AH178" s="32">
        <v>6.9271999999999997E-3</v>
      </c>
      <c r="AI178" s="31">
        <v>7.1472499999999994E-2</v>
      </c>
      <c r="AJ178" s="32">
        <v>2.05387E-2</v>
      </c>
      <c r="AK178" s="31">
        <v>0.63161900000000004</v>
      </c>
      <c r="AL178" s="32"/>
      <c r="AM178" s="31">
        <v>0.464306</v>
      </c>
      <c r="AN178" s="32"/>
      <c r="AO178" s="31">
        <v>0.116811</v>
      </c>
      <c r="AP178" s="32"/>
      <c r="AQ178" s="31">
        <v>0.54979199999999995</v>
      </c>
      <c r="AR178" s="32"/>
      <c r="AS178" s="31">
        <v>0.17341999999999999</v>
      </c>
      <c r="AT178" s="32">
        <v>0.13478599999999999</v>
      </c>
      <c r="AU178" s="31">
        <v>3.1150299999999999E-2</v>
      </c>
      <c r="AV178" s="32"/>
    </row>
    <row r="179" spans="1:48" x14ac:dyDescent="0.25">
      <c r="A179">
        <v>113.096</v>
      </c>
      <c r="B179" t="s">
        <v>387</v>
      </c>
      <c r="C179" s="34" t="s">
        <v>388</v>
      </c>
      <c r="D179" s="13" t="s">
        <v>122</v>
      </c>
      <c r="E179" s="13">
        <v>3451</v>
      </c>
      <c r="F179" s="13">
        <v>112.172</v>
      </c>
      <c r="G179" s="29">
        <v>146.77818945999999</v>
      </c>
      <c r="H179" s="30">
        <v>6.8222745159288749</v>
      </c>
      <c r="I179" s="31">
        <v>7.3877417821297999E-3</v>
      </c>
      <c r="J179" s="32">
        <v>5.1029937823619696E-3</v>
      </c>
      <c r="K179" s="31">
        <v>1.2495259013702799E-2</v>
      </c>
      <c r="L179" s="32">
        <v>5.5842320852862396E-3</v>
      </c>
      <c r="M179" s="31">
        <v>1.0424020890902899E-2</v>
      </c>
      <c r="N179" s="32">
        <v>7.30862450911732E-3</v>
      </c>
      <c r="O179" s="31">
        <v>2.6277980341641301E-2</v>
      </c>
      <c r="P179" s="32">
        <v>2.4932455592670801E-2</v>
      </c>
      <c r="Q179" s="31">
        <v>1.19833179847703E-2</v>
      </c>
      <c r="R179" s="32">
        <v>9.4933886499788192E-3</v>
      </c>
      <c r="S179" s="31">
        <v>1.11422E-2</v>
      </c>
      <c r="T179" s="32">
        <v>4.0363200000000004E-3</v>
      </c>
      <c r="U179" s="31">
        <v>4.3984000000000002E-2</v>
      </c>
      <c r="V179" s="32"/>
      <c r="W179" s="31">
        <v>1.0116099999999999E-2</v>
      </c>
      <c r="X179" s="32">
        <v>2.0431799999999999E-3</v>
      </c>
      <c r="Y179" s="31">
        <v>8.4828899999999999E-3</v>
      </c>
      <c r="Z179" s="32">
        <v>5.4227800000000003E-3</v>
      </c>
      <c r="AA179" s="31">
        <v>1.58741E-3</v>
      </c>
      <c r="AB179" s="32">
        <v>5.1966200000000005E-4</v>
      </c>
      <c r="AC179" s="31">
        <v>1.5541000000000001E-3</v>
      </c>
      <c r="AD179" s="32">
        <v>7.7263799999999997E-5</v>
      </c>
      <c r="AE179" s="31">
        <v>1.40686E-3</v>
      </c>
      <c r="AF179" s="32">
        <v>6.8192399999999999E-4</v>
      </c>
      <c r="AG179" s="31">
        <v>1.0285100000000001E-3</v>
      </c>
      <c r="AH179" s="32">
        <v>4.0730200000000001E-4</v>
      </c>
      <c r="AI179" s="31">
        <v>4.6314299999999997E-3</v>
      </c>
      <c r="AJ179" s="32">
        <v>2.65109E-3</v>
      </c>
      <c r="AK179" s="31">
        <v>3.31978E-2</v>
      </c>
      <c r="AL179" s="32"/>
      <c r="AM179" s="31">
        <v>1.9157299999999999E-2</v>
      </c>
      <c r="AN179" s="32"/>
      <c r="AO179" s="31">
        <v>3.3027899999999999E-2</v>
      </c>
      <c r="AP179" s="32"/>
      <c r="AQ179" s="31">
        <v>3.4283800000000003E-2</v>
      </c>
      <c r="AR179" s="32"/>
      <c r="AS179" s="31">
        <v>6.3679000000000001E-3</v>
      </c>
      <c r="AT179" s="32">
        <v>5.38792E-3</v>
      </c>
      <c r="AU179" s="31">
        <v>1.1167499999999999E-3</v>
      </c>
      <c r="AV179" s="32"/>
    </row>
    <row r="180" spans="1:48" x14ac:dyDescent="0.25">
      <c r="A180">
        <v>146.096</v>
      </c>
      <c r="B180" t="s">
        <v>389</v>
      </c>
      <c r="C180" s="13" t="s">
        <v>120</v>
      </c>
      <c r="D180" s="13" t="s">
        <v>122</v>
      </c>
      <c r="E180" s="13">
        <v>3403</v>
      </c>
      <c r="F180" s="13">
        <v>142.286</v>
      </c>
      <c r="G180" s="29">
        <v>190.19449875999999</v>
      </c>
      <c r="H180" s="30">
        <v>7.0380886479478351</v>
      </c>
      <c r="I180" s="31">
        <v>2.0112200000000002E-3</v>
      </c>
      <c r="J180" s="32">
        <v>1.8436800000000001E-3</v>
      </c>
      <c r="K180" s="31">
        <v>1.9761499999999999E-3</v>
      </c>
      <c r="L180" s="32">
        <v>9.8118500000000009E-4</v>
      </c>
      <c r="M180" s="31">
        <v>1.4695999999999999E-3</v>
      </c>
      <c r="N180" s="32">
        <v>1.38269E-3</v>
      </c>
      <c r="O180" s="31">
        <v>8.0424299999999997E-3</v>
      </c>
      <c r="P180" s="32">
        <v>1.1074499999999999E-2</v>
      </c>
      <c r="Q180" s="31">
        <v>6.7324500000000001E-3</v>
      </c>
      <c r="R180" s="32">
        <v>7.3106999999999998E-3</v>
      </c>
      <c r="S180" s="31">
        <v>2.4113300000000002E-3</v>
      </c>
      <c r="T180" s="32">
        <v>2.8207999999999998E-4</v>
      </c>
      <c r="U180" s="31">
        <v>4.7109600000000001E-3</v>
      </c>
      <c r="V180" s="32"/>
      <c r="W180" s="31">
        <v>1.3762399999999999E-3</v>
      </c>
      <c r="X180" s="32">
        <v>3.5926600000000003E-5</v>
      </c>
      <c r="Y180" s="31">
        <v>1.8054799999999999E-3</v>
      </c>
      <c r="Z180" s="32">
        <v>9.16094E-4</v>
      </c>
      <c r="AA180" s="31">
        <v>4.5143800000000002E-4</v>
      </c>
      <c r="AB180" s="32">
        <v>1.22235E-4</v>
      </c>
      <c r="AC180" s="31">
        <v>6.0690500000000003E-4</v>
      </c>
      <c r="AD180" s="32">
        <v>5.2940499999999999E-5</v>
      </c>
      <c r="AE180" s="31">
        <v>3.76146E-4</v>
      </c>
      <c r="AF180" s="32">
        <v>8.5125799999999997E-5</v>
      </c>
      <c r="AG180" s="31">
        <v>1.7275E-4</v>
      </c>
      <c r="AH180" s="32">
        <v>1.5226699999999999E-5</v>
      </c>
      <c r="AI180" s="31">
        <v>9.7345600000000004E-4</v>
      </c>
      <c r="AJ180" s="32">
        <v>5.2166400000000003E-4</v>
      </c>
      <c r="AK180" s="31">
        <v>5.8921399999999997E-3</v>
      </c>
      <c r="AL180" s="32"/>
      <c r="AM180" s="31">
        <v>2.0070800000000001E-3</v>
      </c>
      <c r="AN180" s="32"/>
      <c r="AO180" s="31">
        <v>5.2861200000000001E-3</v>
      </c>
      <c r="AP180" s="32"/>
      <c r="AQ180" s="31">
        <v>3.5615899999999999E-2</v>
      </c>
      <c r="AR180" s="32"/>
      <c r="AS180" s="31">
        <v>1.8802099999999999E-4</v>
      </c>
      <c r="AT180" s="32">
        <v>1.00392E-4</v>
      </c>
      <c r="AU180" s="31">
        <v>5.4889999999999998E-5</v>
      </c>
      <c r="AV180" s="32"/>
    </row>
    <row r="181" spans="1:48" x14ac:dyDescent="0.25">
      <c r="A181">
        <v>114.01900000000001</v>
      </c>
      <c r="B181" t="s">
        <v>390</v>
      </c>
      <c r="C181" s="34" t="s">
        <v>391</v>
      </c>
      <c r="D181" s="13" t="s">
        <v>122</v>
      </c>
      <c r="E181" s="13">
        <v>3452</v>
      </c>
      <c r="F181" s="13">
        <v>198.13800000000001</v>
      </c>
      <c r="G181" s="29">
        <v>1.9764453212E-3</v>
      </c>
      <c r="H181" s="30">
        <v>2.1985811052492314</v>
      </c>
      <c r="I181" s="31">
        <v>1.2157600158467601E-3</v>
      </c>
      <c r="J181" s="32">
        <v>5.2373120774712098E-4</v>
      </c>
      <c r="K181" s="31">
        <v>1.4098042855196699E-3</v>
      </c>
      <c r="L181" s="32">
        <v>5.6621163678865702E-4</v>
      </c>
      <c r="M181" s="31">
        <v>1.2514557338059E-3</v>
      </c>
      <c r="N181" s="32">
        <v>1.04402399143462E-3</v>
      </c>
      <c r="O181" s="31">
        <v>1.38469146362728E-3</v>
      </c>
      <c r="P181" s="32">
        <v>8.4150677553880896E-4</v>
      </c>
      <c r="Q181" s="31">
        <v>1.3107600590804801E-3</v>
      </c>
      <c r="R181" s="32">
        <v>9.1868101431683198E-4</v>
      </c>
      <c r="S181" s="31">
        <v>9.13071E-4</v>
      </c>
      <c r="T181" s="32">
        <v>2.6565200000000001E-4</v>
      </c>
      <c r="U181" s="31">
        <v>5.6482299999999997E-3</v>
      </c>
      <c r="V181" s="32"/>
      <c r="W181" s="31">
        <v>7.9500800000000004E-4</v>
      </c>
      <c r="X181" s="32">
        <v>1.21656E-4</v>
      </c>
      <c r="Y181" s="31">
        <v>6.9676899999999997E-4</v>
      </c>
      <c r="Z181" s="32">
        <v>3.4480399999999999E-4</v>
      </c>
      <c r="AA181" s="31">
        <v>3.15123E-4</v>
      </c>
      <c r="AB181" s="32">
        <v>8.68297E-5</v>
      </c>
      <c r="AC181" s="31">
        <v>4.1756200000000001E-4</v>
      </c>
      <c r="AD181" s="32">
        <v>2.0249600000000001E-4</v>
      </c>
      <c r="AE181" s="31">
        <v>2.63014E-4</v>
      </c>
      <c r="AF181" s="32">
        <v>1.31204E-4</v>
      </c>
      <c r="AG181" s="31">
        <v>2.16634E-4</v>
      </c>
      <c r="AH181" s="32">
        <v>9.1881300000000004E-5</v>
      </c>
      <c r="AI181" s="31">
        <v>6.6221699999999999E-4</v>
      </c>
      <c r="AJ181" s="32">
        <v>4.6180100000000002E-4</v>
      </c>
      <c r="AK181" s="31">
        <v>4.3642799999999999E-3</v>
      </c>
      <c r="AL181" s="32"/>
      <c r="AM181" s="31">
        <v>1.9641400000000001E-3</v>
      </c>
      <c r="AN181" s="32"/>
      <c r="AO181" s="31">
        <v>9.76242E-4</v>
      </c>
      <c r="AP181" s="32"/>
      <c r="AQ181" s="31">
        <v>1.6762400000000001E-3</v>
      </c>
      <c r="AR181" s="32"/>
      <c r="AS181" s="31">
        <v>9.1712E-4</v>
      </c>
      <c r="AT181" s="32">
        <v>8.8267499999999997E-4</v>
      </c>
      <c r="AU181" s="31">
        <v>3.3588999999999998E-4</v>
      </c>
      <c r="AV181" s="32"/>
    </row>
    <row r="182" spans="1:48" x14ac:dyDescent="0.25">
      <c r="A182">
        <v>114.03700000000001</v>
      </c>
      <c r="B182" t="s">
        <v>392</v>
      </c>
      <c r="C182" s="13" t="s">
        <v>120</v>
      </c>
      <c r="D182" s="13" t="s">
        <v>122</v>
      </c>
      <c r="E182" s="13">
        <v>3359</v>
      </c>
      <c r="F182" s="13">
        <v>140.24</v>
      </c>
      <c r="G182" s="29">
        <v>92.951298468000005</v>
      </c>
      <c r="H182" s="30">
        <v>6.7208558903785063</v>
      </c>
      <c r="I182" s="31">
        <v>2.0621300000000001E-3</v>
      </c>
      <c r="J182" s="32">
        <v>8.3517400000000005E-4</v>
      </c>
      <c r="K182" s="31">
        <v>2.0222299999999999E-3</v>
      </c>
      <c r="L182" s="32">
        <v>9.6456500000000002E-4</v>
      </c>
      <c r="M182" s="31">
        <v>1.64135E-3</v>
      </c>
      <c r="N182" s="32">
        <v>1.09691E-3</v>
      </c>
      <c r="O182" s="31">
        <v>4.6169000000000002E-3</v>
      </c>
      <c r="P182" s="32">
        <v>6.11759E-3</v>
      </c>
      <c r="Q182" s="31">
        <v>3.03199E-3</v>
      </c>
      <c r="R182" s="32">
        <v>2.9454500000000001E-3</v>
      </c>
      <c r="S182" s="31">
        <v>1.93629E-3</v>
      </c>
      <c r="T182" s="32">
        <v>1.42967E-4</v>
      </c>
      <c r="U182" s="31">
        <v>1.10513E-2</v>
      </c>
      <c r="V182" s="32"/>
      <c r="W182" s="31">
        <v>8.8499E-4</v>
      </c>
      <c r="X182" s="32">
        <v>4.3154200000000001E-5</v>
      </c>
      <c r="Y182" s="31">
        <v>1.19545E-3</v>
      </c>
      <c r="Z182" s="32">
        <v>4.5510700000000001E-4</v>
      </c>
      <c r="AA182" s="31">
        <v>4.1804E-4</v>
      </c>
      <c r="AB182" s="32">
        <v>1.2581199999999999E-4</v>
      </c>
      <c r="AC182" s="31">
        <v>5.1930100000000001E-4</v>
      </c>
      <c r="AD182" s="32">
        <v>1.4258700000000001E-4</v>
      </c>
      <c r="AE182" s="31">
        <v>3.3613600000000001E-4</v>
      </c>
      <c r="AF182" s="32">
        <v>1.06724E-4</v>
      </c>
      <c r="AG182" s="31">
        <v>2.6726400000000002E-4</v>
      </c>
      <c r="AH182" s="32">
        <v>9.4463799999999995E-5</v>
      </c>
      <c r="AI182" s="31">
        <v>8.6032700000000003E-4</v>
      </c>
      <c r="AJ182" s="32">
        <v>5.5605800000000001E-4</v>
      </c>
      <c r="AK182" s="31">
        <v>1.0434300000000001E-2</v>
      </c>
      <c r="AL182" s="32"/>
      <c r="AM182" s="31">
        <v>6.2554100000000003E-3</v>
      </c>
      <c r="AN182" s="32"/>
      <c r="AO182" s="31">
        <v>3.24128E-3</v>
      </c>
      <c r="AP182" s="32"/>
      <c r="AQ182" s="31">
        <v>1.7102699999999998E-2</v>
      </c>
      <c r="AR182" s="32"/>
      <c r="AS182" s="31">
        <v>1.12619E-3</v>
      </c>
      <c r="AT182" s="32">
        <v>1.0303700000000001E-3</v>
      </c>
      <c r="AU182" s="31">
        <v>2.90096E-4</v>
      </c>
      <c r="AV182" s="32"/>
    </row>
    <row r="183" spans="1:48" x14ac:dyDescent="0.25">
      <c r="A183">
        <v>114.05500000000001</v>
      </c>
      <c r="B183" t="s">
        <v>393</v>
      </c>
      <c r="C183" s="13" t="s">
        <v>120</v>
      </c>
      <c r="D183" s="13" t="s">
        <v>122</v>
      </c>
      <c r="E183" s="13">
        <v>3371</v>
      </c>
      <c r="F183" s="13">
        <v>142.24199999999999</v>
      </c>
      <c r="G183" s="29">
        <v>1585.9718476</v>
      </c>
      <c r="H183" s="30">
        <v>7.9590518503622718</v>
      </c>
      <c r="I183" s="31">
        <v>4.3370600000000002E-3</v>
      </c>
      <c r="J183" s="32">
        <v>3.3059500000000002E-3</v>
      </c>
      <c r="K183" s="31">
        <v>5.5072799999999998E-3</v>
      </c>
      <c r="L183" s="32">
        <v>2.4831800000000002E-3</v>
      </c>
      <c r="M183" s="31">
        <v>3.9780900000000001E-3</v>
      </c>
      <c r="N183" s="32">
        <v>2.2180099999999999E-3</v>
      </c>
      <c r="O183" s="31">
        <v>2.5606E-2</v>
      </c>
      <c r="P183" s="32">
        <v>4.1886800000000002E-2</v>
      </c>
      <c r="Q183" s="31">
        <v>2.5560300000000001E-2</v>
      </c>
      <c r="R183" s="32">
        <v>3.0961099999999998E-2</v>
      </c>
      <c r="S183" s="31">
        <v>5.2647600000000003E-3</v>
      </c>
      <c r="T183" s="32">
        <v>5.77204E-4</v>
      </c>
      <c r="U183" s="31">
        <v>2.1425099999999999E-2</v>
      </c>
      <c r="V183" s="32"/>
      <c r="W183" s="31">
        <v>3.22069E-3</v>
      </c>
      <c r="X183" s="32">
        <v>9.5086800000000006E-5</v>
      </c>
      <c r="Y183" s="31">
        <v>3.7094200000000002E-3</v>
      </c>
      <c r="Z183" s="32">
        <v>1.8640499999999999E-3</v>
      </c>
      <c r="AA183" s="31">
        <v>9.9510799999999997E-4</v>
      </c>
      <c r="AB183" s="32">
        <v>3.4991900000000002E-4</v>
      </c>
      <c r="AC183" s="31">
        <v>1.36444E-3</v>
      </c>
      <c r="AD183" s="32">
        <v>1.35E-4</v>
      </c>
      <c r="AE183" s="31">
        <v>1.0433300000000001E-3</v>
      </c>
      <c r="AF183" s="32">
        <v>2.15999E-4</v>
      </c>
      <c r="AG183" s="31">
        <v>5.8711199999999999E-4</v>
      </c>
      <c r="AH183" s="32">
        <v>1.5984300000000001E-4</v>
      </c>
      <c r="AI183" s="31">
        <v>3.2638599999999999E-3</v>
      </c>
      <c r="AJ183" s="32">
        <v>2.3559399999999999E-3</v>
      </c>
      <c r="AK183" s="31">
        <v>1.1519700000000001E-2</v>
      </c>
      <c r="AL183" s="32"/>
      <c r="AM183" s="31">
        <v>6.7194500000000001E-3</v>
      </c>
      <c r="AN183" s="32"/>
      <c r="AO183" s="31">
        <v>2.8259300000000001E-2</v>
      </c>
      <c r="AP183" s="32"/>
      <c r="AQ183" s="31">
        <v>8.5043599999999997E-2</v>
      </c>
      <c r="AR183" s="32"/>
      <c r="AS183" s="31">
        <v>2.1820699999999999E-4</v>
      </c>
      <c r="AT183" s="32">
        <v>1.08151E-4</v>
      </c>
      <c r="AU183" s="31">
        <v>3.3535100000000001E-4</v>
      </c>
      <c r="AV183" s="32"/>
    </row>
    <row r="184" spans="1:48" x14ac:dyDescent="0.25">
      <c r="A184">
        <v>114.09099999999999</v>
      </c>
      <c r="B184" t="s">
        <v>394</v>
      </c>
      <c r="C184" s="13" t="s">
        <v>120</v>
      </c>
      <c r="D184" s="13" t="s">
        <v>122</v>
      </c>
      <c r="E184" s="13">
        <v>3370</v>
      </c>
      <c r="F184" s="13">
        <v>128.215</v>
      </c>
      <c r="G184" s="29">
        <v>156.83200148</v>
      </c>
      <c r="H184" s="30">
        <v>6.9091020479646943</v>
      </c>
      <c r="I184" s="31">
        <v>8.4357300000000002E-4</v>
      </c>
      <c r="J184" s="32">
        <v>6.5142499999999996E-4</v>
      </c>
      <c r="K184" s="31">
        <v>9.8420699999999996E-4</v>
      </c>
      <c r="L184" s="32">
        <v>4.10758E-4</v>
      </c>
      <c r="M184" s="31">
        <v>7.1329499999999997E-4</v>
      </c>
      <c r="N184" s="32">
        <v>3.5082199999999998E-4</v>
      </c>
      <c r="O184" s="31">
        <v>5.5093E-3</v>
      </c>
      <c r="P184" s="32">
        <v>8.1022000000000004E-3</v>
      </c>
      <c r="Q184" s="31">
        <v>3.9245699999999996E-3</v>
      </c>
      <c r="R184" s="32">
        <v>4.2770200000000003E-3</v>
      </c>
      <c r="S184" s="31">
        <v>6.9931099999999999E-4</v>
      </c>
      <c r="T184" s="32">
        <v>1.27045E-5</v>
      </c>
      <c r="U184" s="31">
        <v>2.7216100000000002E-3</v>
      </c>
      <c r="V184" s="32"/>
      <c r="W184" s="31">
        <v>5.0381600000000003E-4</v>
      </c>
      <c r="X184" s="32">
        <v>1.4469599999999999E-5</v>
      </c>
      <c r="Y184" s="31">
        <v>1.1907899999999999E-3</v>
      </c>
      <c r="Z184" s="32">
        <v>3.1325299999999999E-4</v>
      </c>
      <c r="AA184" s="31">
        <v>1.6826100000000001E-4</v>
      </c>
      <c r="AB184" s="32">
        <v>5.4281399999999998E-5</v>
      </c>
      <c r="AC184" s="31">
        <v>1.8488399999999999E-4</v>
      </c>
      <c r="AD184" s="32">
        <v>1.48409E-5</v>
      </c>
      <c r="AE184" s="31">
        <v>1.9935600000000001E-4</v>
      </c>
      <c r="AF184" s="32">
        <v>3.2150200000000003E-5</v>
      </c>
      <c r="AG184" s="31">
        <v>1.0217699999999999E-4</v>
      </c>
      <c r="AH184" s="32">
        <v>8.1912599999999996E-6</v>
      </c>
      <c r="AI184" s="31">
        <v>4.98877E-4</v>
      </c>
      <c r="AJ184" s="32">
        <v>3.49759E-4</v>
      </c>
      <c r="AK184" s="31">
        <v>2.7335200000000001E-3</v>
      </c>
      <c r="AL184" s="32"/>
      <c r="AM184" s="31">
        <v>1.2173799999999999E-3</v>
      </c>
      <c r="AN184" s="32"/>
      <c r="AO184" s="31">
        <v>3.1661200000000001E-3</v>
      </c>
      <c r="AP184" s="32"/>
      <c r="AQ184" s="31">
        <v>2.3292299999999998E-2</v>
      </c>
      <c r="AR184" s="32"/>
      <c r="AS184" s="31">
        <v>2.7216000000000002E-5</v>
      </c>
      <c r="AT184" s="32">
        <v>5.20036E-6</v>
      </c>
      <c r="AU184" s="31">
        <v>5.3122899999999999E-5</v>
      </c>
      <c r="AV184" s="32"/>
    </row>
    <row r="185" spans="1:48" x14ac:dyDescent="0.25">
      <c r="A185">
        <v>150.12799999999999</v>
      </c>
      <c r="B185" t="s">
        <v>395</v>
      </c>
      <c r="C185" s="13" t="s">
        <v>120</v>
      </c>
      <c r="D185" s="13" t="s">
        <v>122</v>
      </c>
      <c r="E185" s="13">
        <v>3402</v>
      </c>
      <c r="F185" s="13">
        <v>170.34</v>
      </c>
      <c r="G185" s="29">
        <v>18.050465580000001</v>
      </c>
      <c r="H185" s="30">
        <v>6.0935335774942301</v>
      </c>
      <c r="I185" s="31">
        <v>4.6326100000000002E-4</v>
      </c>
      <c r="J185" s="32">
        <v>4.2626200000000001E-4</v>
      </c>
      <c r="K185" s="31">
        <v>5.2397000000000001E-4</v>
      </c>
      <c r="L185" s="32">
        <v>2.32456E-4</v>
      </c>
      <c r="M185" s="31">
        <v>3.6476599999999998E-4</v>
      </c>
      <c r="N185" s="32">
        <v>2.92575E-4</v>
      </c>
      <c r="O185" s="31">
        <v>3.3637300000000001E-3</v>
      </c>
      <c r="P185" s="32">
        <v>6.1203799999999999E-3</v>
      </c>
      <c r="Q185" s="31">
        <v>2.0216399999999999E-3</v>
      </c>
      <c r="R185" s="32">
        <v>1.9514300000000001E-3</v>
      </c>
      <c r="S185" s="31">
        <v>4.6664299999999998E-4</v>
      </c>
      <c r="T185" s="32">
        <v>7.9011400000000007E-6</v>
      </c>
      <c r="U185" s="31">
        <v>1.3926699999999999E-3</v>
      </c>
      <c r="V185" s="32"/>
      <c r="W185" s="31">
        <v>3.4453499999999998E-4</v>
      </c>
      <c r="X185" s="32">
        <v>1.3034600000000001E-6</v>
      </c>
      <c r="Y185" s="31">
        <v>3.9685300000000002E-4</v>
      </c>
      <c r="Z185" s="32">
        <v>1.6238799999999999E-4</v>
      </c>
      <c r="AA185" s="31">
        <v>8.83472E-5</v>
      </c>
      <c r="AB185" s="32">
        <v>2.6041E-5</v>
      </c>
      <c r="AC185" s="31">
        <v>9.9019900000000004E-5</v>
      </c>
      <c r="AD185" s="32">
        <v>8.3638900000000007E-6</v>
      </c>
      <c r="AE185" s="31">
        <v>8.2612200000000002E-5</v>
      </c>
      <c r="AF185" s="32">
        <v>1.87942E-5</v>
      </c>
      <c r="AG185" s="31">
        <v>4.7015000000000003E-5</v>
      </c>
      <c r="AH185" s="32">
        <v>9.0578100000000006E-6</v>
      </c>
      <c r="AI185" s="31">
        <v>1.8166999999999999E-4</v>
      </c>
      <c r="AJ185" s="32">
        <v>1.1613200000000001E-4</v>
      </c>
      <c r="AK185" s="31">
        <v>1.31686E-3</v>
      </c>
      <c r="AL185" s="32"/>
      <c r="AM185" s="31">
        <v>6.1967999999999995E-4</v>
      </c>
      <c r="AN185" s="32"/>
      <c r="AO185" s="31">
        <v>1.47226E-3</v>
      </c>
      <c r="AP185" s="32"/>
      <c r="AQ185" s="31">
        <v>1.2629899999999999E-2</v>
      </c>
      <c r="AR185" s="32"/>
      <c r="AS185" s="31">
        <v>7.3093400000000001E-5</v>
      </c>
      <c r="AT185" s="32">
        <v>3.5049699999999997E-5</v>
      </c>
      <c r="AU185" s="31">
        <v>3.0237900000000001E-5</v>
      </c>
      <c r="AV185" s="32"/>
    </row>
    <row r="186" spans="1:48" x14ac:dyDescent="0.25">
      <c r="A186">
        <v>115.039</v>
      </c>
      <c r="B186" t="s">
        <v>396</v>
      </c>
      <c r="C186" s="34" t="s">
        <v>397</v>
      </c>
      <c r="D186" s="13" t="s">
        <v>122</v>
      </c>
      <c r="E186" s="13">
        <v>3453</v>
      </c>
      <c r="F186" s="13">
        <v>116.116</v>
      </c>
      <c r="G186" s="29">
        <v>12.7432367328</v>
      </c>
      <c r="H186" s="30">
        <v>5.7759003441707604</v>
      </c>
      <c r="I186" s="31">
        <v>0.22511830237319</v>
      </c>
      <c r="J186" s="32">
        <v>9.1841252303281107E-2</v>
      </c>
      <c r="K186" s="31">
        <v>0.199139355534595</v>
      </c>
      <c r="L186" s="32">
        <v>8.0205281615659096E-2</v>
      </c>
      <c r="M186" s="31">
        <v>0.23612345706337001</v>
      </c>
      <c r="N186" s="32">
        <v>0.232310246632698</v>
      </c>
      <c r="O186" s="31">
        <v>0.231545171932454</v>
      </c>
      <c r="P186" s="32">
        <v>0.13163142858494101</v>
      </c>
      <c r="Q186" s="31">
        <v>0.15396183926252699</v>
      </c>
      <c r="R186" s="32">
        <v>7.1646429127373096E-2</v>
      </c>
      <c r="S186" s="31">
        <v>0.21601799999999999</v>
      </c>
      <c r="T186" s="32">
        <v>2.4250500000000001E-2</v>
      </c>
      <c r="U186" s="31">
        <v>0.77610299999999999</v>
      </c>
      <c r="V186" s="32"/>
      <c r="W186" s="31">
        <v>9.8296599999999998E-2</v>
      </c>
      <c r="X186" s="32">
        <v>2.0842800000000002E-2</v>
      </c>
      <c r="Y186" s="31">
        <v>9.0196700000000005E-2</v>
      </c>
      <c r="Z186" s="32">
        <v>2.5074099999999998E-2</v>
      </c>
      <c r="AA186" s="31">
        <v>4.3473999999999999E-2</v>
      </c>
      <c r="AB186" s="32">
        <v>1.77485E-2</v>
      </c>
      <c r="AC186" s="31">
        <v>5.5767200000000003E-2</v>
      </c>
      <c r="AD186" s="32">
        <v>1.6470800000000001E-2</v>
      </c>
      <c r="AE186" s="31">
        <v>3.6071199999999998E-2</v>
      </c>
      <c r="AF186" s="32">
        <v>7.7768999999999998E-3</v>
      </c>
      <c r="AG186" s="31">
        <v>2.8488800000000002E-2</v>
      </c>
      <c r="AH186" s="32">
        <v>9.4895199999999996E-3</v>
      </c>
      <c r="AI186" s="31">
        <v>7.5828300000000001E-2</v>
      </c>
      <c r="AJ186" s="32">
        <v>4.3950299999999998E-2</v>
      </c>
      <c r="AK186" s="31">
        <v>0.77508500000000002</v>
      </c>
      <c r="AL186" s="32"/>
      <c r="AM186" s="31">
        <v>0.46876899999999999</v>
      </c>
      <c r="AN186" s="32"/>
      <c r="AO186" s="31">
        <v>7.3782500000000001E-2</v>
      </c>
      <c r="AP186" s="32"/>
      <c r="AQ186" s="31">
        <v>0.69043100000000002</v>
      </c>
      <c r="AR186" s="32"/>
      <c r="AS186" s="31">
        <v>0.179005</v>
      </c>
      <c r="AT186" s="32">
        <v>0.14136699999999999</v>
      </c>
      <c r="AU186" s="31">
        <v>3.7092300000000002E-2</v>
      </c>
      <c r="AV186" s="32"/>
    </row>
    <row r="187" spans="1:48" x14ac:dyDescent="0.25">
      <c r="A187">
        <v>115.075</v>
      </c>
      <c r="B187" t="s">
        <v>398</v>
      </c>
      <c r="C187" s="34" t="s">
        <v>399</v>
      </c>
      <c r="D187" s="13" t="s">
        <v>122</v>
      </c>
      <c r="E187" s="13">
        <v>3454</v>
      </c>
      <c r="F187" s="13">
        <v>86.09</v>
      </c>
      <c r="G187" s="29">
        <v>7416.5562058000005</v>
      </c>
      <c r="H187" s="30">
        <v>8.410883526495244</v>
      </c>
      <c r="I187" s="31">
        <v>2.8221235479542799E-2</v>
      </c>
      <c r="J187" s="32">
        <v>1.5663576224153399E-2</v>
      </c>
      <c r="K187" s="31">
        <v>3.4282645050356803E-2</v>
      </c>
      <c r="L187" s="32">
        <v>1.4119394226477899E-2</v>
      </c>
      <c r="M187" s="31">
        <v>2.8260431111278302E-2</v>
      </c>
      <c r="N187" s="32">
        <v>1.8047890924953802E-2</v>
      </c>
      <c r="O187" s="31">
        <v>6.4363383742298497E-2</v>
      </c>
      <c r="P187" s="32">
        <v>5.0962835051534698E-2</v>
      </c>
      <c r="Q187" s="31">
        <v>3.8336608350299499E-2</v>
      </c>
      <c r="R187" s="32">
        <v>2.4824933124031001E-2</v>
      </c>
      <c r="S187" s="31">
        <v>3.2913900000000003E-2</v>
      </c>
      <c r="T187" s="32">
        <v>8.54603E-4</v>
      </c>
      <c r="U187" s="31">
        <v>9.0315300000000001E-2</v>
      </c>
      <c r="V187" s="32"/>
      <c r="W187" s="31">
        <v>2.6251400000000001E-2</v>
      </c>
      <c r="X187" s="32">
        <v>6.2967500000000003E-3</v>
      </c>
      <c r="Y187" s="31">
        <v>2.46088E-2</v>
      </c>
      <c r="Z187" s="32">
        <v>1.07726E-2</v>
      </c>
      <c r="AA187" s="31">
        <v>7.7943600000000002E-3</v>
      </c>
      <c r="AB187" s="32">
        <v>1.6571699999999999E-3</v>
      </c>
      <c r="AC187" s="31">
        <v>7.3192700000000001E-3</v>
      </c>
      <c r="AD187" s="32">
        <v>1.12985E-4</v>
      </c>
      <c r="AE187" s="31">
        <v>5.9967099999999997E-3</v>
      </c>
      <c r="AF187" s="32">
        <v>1.0024599999999999E-3</v>
      </c>
      <c r="AG187" s="31">
        <v>4.2330500000000004E-3</v>
      </c>
      <c r="AH187" s="32">
        <v>1.3432800000000001E-3</v>
      </c>
      <c r="AI187" s="31">
        <v>1.22525E-2</v>
      </c>
      <c r="AJ187" s="32">
        <v>5.0848500000000001E-3</v>
      </c>
      <c r="AK187" s="31">
        <v>9.3512700000000004E-2</v>
      </c>
      <c r="AL187" s="32"/>
      <c r="AM187" s="31">
        <v>5.4364900000000001E-2</v>
      </c>
      <c r="AN187" s="32"/>
      <c r="AO187" s="31">
        <v>5.0861799999999999E-2</v>
      </c>
      <c r="AP187" s="32"/>
      <c r="AQ187" s="31">
        <v>7.1877800000000006E-2</v>
      </c>
      <c r="AR187" s="32"/>
      <c r="AS187" s="31">
        <v>1.89964E-2</v>
      </c>
      <c r="AT187" s="32">
        <v>1.6541899999999998E-2</v>
      </c>
      <c r="AU187" s="31">
        <v>4.3024200000000004E-3</v>
      </c>
      <c r="AV187" s="32"/>
    </row>
    <row r="188" spans="1:48" x14ac:dyDescent="0.25">
      <c r="A188">
        <v>115.11199999999999</v>
      </c>
      <c r="B188" t="s">
        <v>400</v>
      </c>
      <c r="C188" s="13" t="s">
        <v>401</v>
      </c>
      <c r="D188" s="13" t="s">
        <v>122</v>
      </c>
      <c r="E188" s="13">
        <v>1018</v>
      </c>
      <c r="F188" s="13">
        <v>114.188</v>
      </c>
      <c r="G188" s="29">
        <v>466.74432336000001</v>
      </c>
      <c r="H188" s="30">
        <v>7.3324280373764683</v>
      </c>
      <c r="I188" s="31">
        <v>8.1689689125264506E-3</v>
      </c>
      <c r="J188" s="32">
        <v>5.2480543704238698E-3</v>
      </c>
      <c r="K188" s="31">
        <v>9.0790803526057604E-3</v>
      </c>
      <c r="L188" s="32">
        <v>4.4624425392888502E-3</v>
      </c>
      <c r="M188" s="31">
        <v>7.8617919591204791E-3</v>
      </c>
      <c r="N188" s="32">
        <v>5.2215567174428096E-3</v>
      </c>
      <c r="O188" s="31">
        <v>1.6433477345300901E-2</v>
      </c>
      <c r="P188" s="32">
        <v>1.5597867542586401E-2</v>
      </c>
      <c r="Q188" s="31">
        <v>8.0680657378040394E-3</v>
      </c>
      <c r="R188" s="32">
        <v>6.0868640678892801E-3</v>
      </c>
      <c r="S188" s="31">
        <v>1.018E-2</v>
      </c>
      <c r="T188" s="32">
        <v>2.5067700000000002E-3</v>
      </c>
      <c r="U188" s="31">
        <v>4.5888100000000001E-2</v>
      </c>
      <c r="V188" s="32"/>
      <c r="W188" s="31">
        <v>5.6282800000000003E-3</v>
      </c>
      <c r="X188" s="32">
        <v>1.1448400000000001E-3</v>
      </c>
      <c r="Y188" s="31">
        <v>4.9465899999999998E-3</v>
      </c>
      <c r="Z188" s="32">
        <v>1.4325E-3</v>
      </c>
      <c r="AA188" s="31">
        <v>1.2218800000000001E-3</v>
      </c>
      <c r="AB188" s="32">
        <v>4.3011699999999999E-4</v>
      </c>
      <c r="AC188" s="31">
        <v>1.5031199999999999E-3</v>
      </c>
      <c r="AD188" s="32">
        <v>4.5344999999999999E-4</v>
      </c>
      <c r="AE188" s="31">
        <v>1.3562299999999999E-3</v>
      </c>
      <c r="AF188" s="32">
        <v>3.5116100000000001E-4</v>
      </c>
      <c r="AG188" s="31">
        <v>9.6577299999999996E-4</v>
      </c>
      <c r="AH188" s="32">
        <v>2.8363800000000001E-4</v>
      </c>
      <c r="AI188" s="31">
        <v>4.0291399999999996E-3</v>
      </c>
      <c r="AJ188" s="32">
        <v>2.3335399999999998E-3</v>
      </c>
      <c r="AK188" s="31">
        <v>4.2908300000000003E-2</v>
      </c>
      <c r="AL188" s="32"/>
      <c r="AM188" s="31">
        <v>2.34176E-2</v>
      </c>
      <c r="AN188" s="32"/>
      <c r="AO188" s="31">
        <v>1.5166300000000001E-2</v>
      </c>
      <c r="AP188" s="32"/>
      <c r="AQ188" s="31">
        <v>3.63833E-2</v>
      </c>
      <c r="AR188" s="32"/>
      <c r="AS188" s="31">
        <v>9.8904600000000002E-3</v>
      </c>
      <c r="AT188" s="32">
        <v>8.2993300000000006E-3</v>
      </c>
      <c r="AU188" s="31">
        <v>1.8247300000000001E-3</v>
      </c>
      <c r="AV188" s="32"/>
    </row>
    <row r="189" spans="1:48" x14ac:dyDescent="0.25">
      <c r="A189">
        <v>116.03400000000001</v>
      </c>
      <c r="B189" t="s">
        <v>402</v>
      </c>
      <c r="C189" s="13" t="s">
        <v>120</v>
      </c>
      <c r="D189" s="13" t="s">
        <v>122</v>
      </c>
      <c r="E189" s="13">
        <v>3371</v>
      </c>
      <c r="F189" s="13">
        <v>142.24199999999999</v>
      </c>
      <c r="G189" s="29">
        <v>1585.9718476</v>
      </c>
      <c r="H189" s="30">
        <v>7.9590518503622718</v>
      </c>
      <c r="I189" s="31">
        <v>1.3510499999999999E-3</v>
      </c>
      <c r="J189" s="32">
        <v>6.9081600000000002E-4</v>
      </c>
      <c r="K189" s="31">
        <v>1.7535700000000001E-3</v>
      </c>
      <c r="L189" s="32">
        <v>5.9597199999999995E-4</v>
      </c>
      <c r="M189" s="31">
        <v>1.3935200000000001E-3</v>
      </c>
      <c r="N189" s="32">
        <v>7.3581999999999999E-4</v>
      </c>
      <c r="O189" s="31">
        <v>2.8488400000000001E-3</v>
      </c>
      <c r="P189" s="32">
        <v>2.4328499999999999E-3</v>
      </c>
      <c r="Q189" s="31">
        <v>2.7528000000000001E-3</v>
      </c>
      <c r="R189" s="32">
        <v>2.1929499999999999E-3</v>
      </c>
      <c r="S189" s="31">
        <v>6.8483300000000003E-4</v>
      </c>
      <c r="T189" s="32">
        <v>2.13079E-4</v>
      </c>
      <c r="U189" s="31">
        <v>4.1468900000000003E-3</v>
      </c>
      <c r="V189" s="32"/>
      <c r="W189" s="31">
        <v>1.62721E-3</v>
      </c>
      <c r="X189" s="32">
        <v>1.23468E-4</v>
      </c>
      <c r="Y189" s="31">
        <v>1.44842E-3</v>
      </c>
      <c r="Z189" s="32">
        <v>7.7730699999999998E-4</v>
      </c>
      <c r="AA189" s="31">
        <v>4.4862500000000002E-4</v>
      </c>
      <c r="AB189" s="32">
        <v>1.06897E-4</v>
      </c>
      <c r="AC189" s="31">
        <v>6.0331800000000004E-4</v>
      </c>
      <c r="AD189" s="32">
        <v>1.8813200000000001E-4</v>
      </c>
      <c r="AE189" s="31">
        <v>4.38973E-4</v>
      </c>
      <c r="AF189" s="32">
        <v>1.34759E-4</v>
      </c>
      <c r="AG189" s="31">
        <v>3.6247699999999999E-4</v>
      </c>
      <c r="AH189" s="32">
        <v>1.18032E-4</v>
      </c>
      <c r="AI189" s="31">
        <v>1.3571799999999999E-3</v>
      </c>
      <c r="AJ189" s="32">
        <v>1.0183200000000001E-3</v>
      </c>
      <c r="AK189" s="31">
        <v>2.9085500000000002E-3</v>
      </c>
      <c r="AL189" s="32"/>
      <c r="AM189" s="31">
        <v>1.5376299999999999E-3</v>
      </c>
      <c r="AN189" s="32"/>
      <c r="AO189" s="31">
        <v>2.45342E-3</v>
      </c>
      <c r="AP189" s="32"/>
      <c r="AQ189" s="31">
        <v>4.0556200000000002E-3</v>
      </c>
      <c r="AR189" s="32"/>
      <c r="AS189" s="31">
        <v>2.4572400000000001E-4</v>
      </c>
      <c r="AT189" s="32">
        <v>1.84327E-4</v>
      </c>
      <c r="AU189" s="31">
        <v>4.9750900000000004E-4</v>
      </c>
      <c r="AV189" s="32"/>
    </row>
    <row r="190" spans="1:48" x14ac:dyDescent="0.25">
      <c r="A190">
        <v>116.071</v>
      </c>
      <c r="B190" t="s">
        <v>403</v>
      </c>
      <c r="C190" s="13" t="s">
        <v>120</v>
      </c>
      <c r="D190" s="13" t="s">
        <v>122</v>
      </c>
      <c r="E190" s="13">
        <v>3371</v>
      </c>
      <c r="F190" s="13">
        <v>142.24199999999999</v>
      </c>
      <c r="G190" s="29">
        <v>1585.9718476</v>
      </c>
      <c r="H190" s="30">
        <v>7.9590518503622718</v>
      </c>
      <c r="I190" s="31">
        <v>9.9673100000000005E-4</v>
      </c>
      <c r="J190" s="32">
        <v>8.3856299999999996E-4</v>
      </c>
      <c r="K190" s="31">
        <v>1.1736400000000001E-3</v>
      </c>
      <c r="L190" s="32">
        <v>4.2180599999999999E-4</v>
      </c>
      <c r="M190" s="31">
        <v>1.0114200000000001E-3</v>
      </c>
      <c r="N190" s="32">
        <v>7.7879200000000005E-4</v>
      </c>
      <c r="O190" s="31">
        <v>3.8920299999999999E-3</v>
      </c>
      <c r="P190" s="32">
        <v>4.1447899999999998E-3</v>
      </c>
      <c r="Q190" s="31">
        <v>2.5524100000000002E-3</v>
      </c>
      <c r="R190" s="32">
        <v>2.5613400000000001E-3</v>
      </c>
      <c r="S190" s="31">
        <v>4.88693E-4</v>
      </c>
      <c r="T190" s="32">
        <v>1.0132900000000001E-4</v>
      </c>
      <c r="U190" s="31">
        <v>1.9849799999999999E-3</v>
      </c>
      <c r="V190" s="32"/>
      <c r="W190" s="31">
        <v>1.1519099999999999E-3</v>
      </c>
      <c r="X190" s="32">
        <v>1.9645599999999999E-4</v>
      </c>
      <c r="Y190" s="31">
        <v>1.04922E-3</v>
      </c>
      <c r="Z190" s="32">
        <v>6.1395199999999997E-4</v>
      </c>
      <c r="AA190" s="31">
        <v>3.0576300000000002E-4</v>
      </c>
      <c r="AB190" s="32">
        <v>1.10209E-4</v>
      </c>
      <c r="AC190" s="31">
        <v>3.992E-4</v>
      </c>
      <c r="AD190" s="32">
        <v>3.2542499999999998E-6</v>
      </c>
      <c r="AE190" s="31">
        <v>2.7680700000000001E-4</v>
      </c>
      <c r="AF190" s="32">
        <v>5.1328500000000002E-5</v>
      </c>
      <c r="AG190" s="31">
        <v>2.1765399999999999E-4</v>
      </c>
      <c r="AH190" s="32">
        <v>6.5844200000000002E-5</v>
      </c>
      <c r="AI190" s="31">
        <v>6.6191899999999996E-4</v>
      </c>
      <c r="AJ190" s="32">
        <v>4.19765E-4</v>
      </c>
      <c r="AK190" s="31">
        <v>2.6984999999999999E-3</v>
      </c>
      <c r="AL190" s="32"/>
      <c r="AM190" s="31">
        <v>1.6978099999999999E-3</v>
      </c>
      <c r="AN190" s="32"/>
      <c r="AO190" s="31">
        <v>2.0692200000000001E-3</v>
      </c>
      <c r="AP190" s="32"/>
      <c r="AQ190" s="31">
        <v>1.3583599999999999E-2</v>
      </c>
      <c r="AR190" s="32"/>
      <c r="AS190" s="31">
        <v>7.6992100000000004E-5</v>
      </c>
      <c r="AT190" s="32">
        <v>3.3752499999999999E-5</v>
      </c>
      <c r="AU190" s="31">
        <v>1.5994300000000001E-4</v>
      </c>
      <c r="AV190" s="32"/>
    </row>
    <row r="191" spans="1:48" x14ac:dyDescent="0.25">
      <c r="A191">
        <v>116.107</v>
      </c>
      <c r="B191" t="s">
        <v>404</v>
      </c>
      <c r="C191" s="13" t="s">
        <v>120</v>
      </c>
      <c r="D191" s="13" t="s">
        <v>122</v>
      </c>
      <c r="E191" s="13">
        <v>3370</v>
      </c>
      <c r="F191" s="13">
        <v>128.215</v>
      </c>
      <c r="G191" s="29">
        <v>156.83200148</v>
      </c>
      <c r="H191" s="30">
        <v>6.9091020479646943</v>
      </c>
      <c r="I191" s="31">
        <v>2.0344500000000001E-3</v>
      </c>
      <c r="J191" s="32">
        <v>1.8426E-3</v>
      </c>
      <c r="K191" s="31">
        <v>2.1647900000000002E-3</v>
      </c>
      <c r="L191" s="32">
        <v>1.01549E-3</v>
      </c>
      <c r="M191" s="31">
        <v>1.6443199999999999E-3</v>
      </c>
      <c r="N191" s="32">
        <v>9.6111000000000005E-4</v>
      </c>
      <c r="O191" s="31">
        <v>9.4569500000000004E-3</v>
      </c>
      <c r="P191" s="32">
        <v>1.4023799999999999E-2</v>
      </c>
      <c r="Q191" s="31">
        <v>8.0808300000000007E-3</v>
      </c>
      <c r="R191" s="32">
        <v>8.8497300000000001E-3</v>
      </c>
      <c r="S191" s="31">
        <v>1.9257899999999999E-3</v>
      </c>
      <c r="T191" s="32">
        <v>7.8512500000000004E-5</v>
      </c>
      <c r="U191" s="31">
        <v>5.9039100000000001E-3</v>
      </c>
      <c r="V191" s="32"/>
      <c r="W191" s="31">
        <v>1.1620199999999999E-3</v>
      </c>
      <c r="X191" s="32">
        <v>1.8733399999999999E-5</v>
      </c>
      <c r="Y191" s="31">
        <v>1.6969400000000001E-3</v>
      </c>
      <c r="Z191" s="32">
        <v>7.6383600000000005E-4</v>
      </c>
      <c r="AA191" s="31">
        <v>3.86306E-4</v>
      </c>
      <c r="AB191" s="32">
        <v>1.2233099999999999E-4</v>
      </c>
      <c r="AC191" s="31">
        <v>4.3452399999999999E-4</v>
      </c>
      <c r="AD191" s="32">
        <v>2.8073300000000001E-5</v>
      </c>
      <c r="AE191" s="31">
        <v>3.1725500000000001E-4</v>
      </c>
      <c r="AF191" s="32">
        <v>7.6273000000000006E-5</v>
      </c>
      <c r="AG191" s="31">
        <v>1.6068199999999999E-4</v>
      </c>
      <c r="AH191" s="32">
        <v>1.93408E-5</v>
      </c>
      <c r="AI191" s="31">
        <v>1.1860799999999999E-3</v>
      </c>
      <c r="AJ191" s="32">
        <v>9.7576399999999995E-4</v>
      </c>
      <c r="AK191" s="31">
        <v>5.6182699999999999E-3</v>
      </c>
      <c r="AL191" s="32"/>
      <c r="AM191" s="31">
        <v>2.9535400000000002E-3</v>
      </c>
      <c r="AN191" s="32"/>
      <c r="AO191" s="31">
        <v>5.1175600000000002E-3</v>
      </c>
      <c r="AP191" s="32"/>
      <c r="AQ191" s="31">
        <v>2.8519099999999999E-2</v>
      </c>
      <c r="AR191" s="32"/>
      <c r="AS191" s="31">
        <v>1.6264400000000001E-4</v>
      </c>
      <c r="AT191" s="32">
        <v>6.3310499999999996E-5</v>
      </c>
      <c r="AU191" s="31">
        <v>6.3768200000000004E-5</v>
      </c>
      <c r="AV191" s="32"/>
    </row>
    <row r="192" spans="1:48" x14ac:dyDescent="0.25">
      <c r="A192">
        <v>117.018</v>
      </c>
      <c r="B192" t="s">
        <v>405</v>
      </c>
      <c r="C192" s="13" t="s">
        <v>120</v>
      </c>
      <c r="D192" s="13" t="s">
        <v>122</v>
      </c>
      <c r="E192" s="13">
        <v>3371</v>
      </c>
      <c r="F192" s="13">
        <v>142.24199999999999</v>
      </c>
      <c r="G192" s="29">
        <v>1585.9718476</v>
      </c>
      <c r="H192" s="30">
        <v>7.9590518503622718</v>
      </c>
      <c r="I192" s="31">
        <v>6.2826100000000001E-3</v>
      </c>
      <c r="J192" s="32">
        <v>1.78492E-3</v>
      </c>
      <c r="K192" s="31">
        <v>6.8418400000000001E-3</v>
      </c>
      <c r="L192" s="32">
        <v>3.0668700000000002E-3</v>
      </c>
      <c r="M192" s="31">
        <v>5.7153600000000001E-3</v>
      </c>
      <c r="N192" s="32">
        <v>3.1160799999999998E-3</v>
      </c>
      <c r="O192" s="31">
        <v>6.3539800000000004E-3</v>
      </c>
      <c r="P192" s="32">
        <v>2.65081E-3</v>
      </c>
      <c r="Q192" s="31">
        <v>5.6795400000000003E-3</v>
      </c>
      <c r="R192" s="32">
        <v>1.7842400000000001E-3</v>
      </c>
      <c r="S192" s="31">
        <v>4.31037E-3</v>
      </c>
      <c r="T192" s="32">
        <v>1.3556E-3</v>
      </c>
      <c r="U192" s="31">
        <v>1.6494399999999999E-2</v>
      </c>
      <c r="V192" s="32"/>
      <c r="W192" s="31">
        <v>4.1617199999999998E-3</v>
      </c>
      <c r="X192" s="32">
        <v>1.19359E-3</v>
      </c>
      <c r="Y192" s="31">
        <v>4.01185E-3</v>
      </c>
      <c r="Z192" s="32">
        <v>2.8207299999999998E-4</v>
      </c>
      <c r="AA192" s="31">
        <v>2.36542E-3</v>
      </c>
      <c r="AB192" s="32">
        <v>9.9829300000000003E-5</v>
      </c>
      <c r="AC192" s="31">
        <v>3.2732999999999998E-3</v>
      </c>
      <c r="AD192" s="32">
        <v>1.8433900000000001E-3</v>
      </c>
      <c r="AE192" s="31">
        <v>1.6608700000000001E-3</v>
      </c>
      <c r="AF192" s="32">
        <v>3.47914E-4</v>
      </c>
      <c r="AG192" s="31">
        <v>1.7731999999999999E-3</v>
      </c>
      <c r="AH192" s="32">
        <v>4.5420600000000002E-4</v>
      </c>
      <c r="AI192" s="31">
        <v>3.87981E-3</v>
      </c>
      <c r="AJ192" s="32">
        <v>2.54974E-3</v>
      </c>
      <c r="AK192" s="31">
        <v>1.40622E-2</v>
      </c>
      <c r="AL192" s="32"/>
      <c r="AM192" s="31">
        <v>7.4893700000000004E-3</v>
      </c>
      <c r="AN192" s="32"/>
      <c r="AO192" s="31">
        <v>1.03301E-2</v>
      </c>
      <c r="AP192" s="32"/>
      <c r="AQ192" s="31">
        <v>8.4433200000000007E-3</v>
      </c>
      <c r="AR192" s="32"/>
      <c r="AS192" s="31">
        <v>5.0895799999999998E-3</v>
      </c>
      <c r="AT192" s="32">
        <v>5.1690099999999999E-3</v>
      </c>
      <c r="AU192" s="31">
        <v>2.2186900000000002E-3</v>
      </c>
      <c r="AV192" s="32"/>
    </row>
    <row r="193" spans="1:48" x14ac:dyDescent="0.25">
      <c r="A193">
        <v>117.05500000000001</v>
      </c>
      <c r="B193" t="s">
        <v>406</v>
      </c>
      <c r="C193" s="34" t="s">
        <v>407</v>
      </c>
      <c r="D193" s="13" t="s">
        <v>122</v>
      </c>
      <c r="E193" s="13">
        <v>3455</v>
      </c>
      <c r="F193" s="13">
        <v>114.1</v>
      </c>
      <c r="G193" s="29">
        <v>7.0988898764000004</v>
      </c>
      <c r="H193" s="30">
        <v>5.5142046098613546</v>
      </c>
      <c r="I193" s="31">
        <v>0.1562919693265</v>
      </c>
      <c r="J193" s="32">
        <v>7.62625862152225E-2</v>
      </c>
      <c r="K193" s="31">
        <v>0.105513215265491</v>
      </c>
      <c r="L193" s="32">
        <v>3.9155823194975799E-2</v>
      </c>
      <c r="M193" s="31">
        <v>9.4108752804717893E-2</v>
      </c>
      <c r="N193" s="32">
        <v>4.4521685608688903E-2</v>
      </c>
      <c r="O193" s="31">
        <v>0.146970335561973</v>
      </c>
      <c r="P193" s="32">
        <v>8.8058834531185903E-2</v>
      </c>
      <c r="Q193" s="31">
        <v>0.102154167342976</v>
      </c>
      <c r="R193" s="32">
        <v>4.6460896629562799E-2</v>
      </c>
      <c r="S193" s="31">
        <v>0.10634399999999999</v>
      </c>
      <c r="T193" s="32">
        <v>9.8894999999999994E-4</v>
      </c>
      <c r="U193" s="31">
        <v>0.196187</v>
      </c>
      <c r="V193" s="32"/>
      <c r="W193" s="31">
        <v>6.7455699999999993E-2</v>
      </c>
      <c r="X193" s="32">
        <v>1.17036E-2</v>
      </c>
      <c r="Y193" s="31">
        <v>7.6068300000000005E-2</v>
      </c>
      <c r="Z193" s="32">
        <v>1.35459E-2</v>
      </c>
      <c r="AA193" s="31">
        <v>4.3902299999999998E-2</v>
      </c>
      <c r="AB193" s="32">
        <v>9.0235899999999997E-3</v>
      </c>
      <c r="AC193" s="31">
        <v>4.5612399999999997E-2</v>
      </c>
      <c r="AD193" s="32">
        <v>1.3258000000000001E-2</v>
      </c>
      <c r="AE193" s="31">
        <v>3.6361600000000001E-2</v>
      </c>
      <c r="AF193" s="32">
        <v>6.7531700000000002E-3</v>
      </c>
      <c r="AG193" s="31">
        <v>2.5836899999999999E-2</v>
      </c>
      <c r="AH193" s="32">
        <v>6.1579800000000004E-3</v>
      </c>
      <c r="AI193" s="31">
        <v>5.4862800000000003E-2</v>
      </c>
      <c r="AJ193" s="32">
        <v>1.1681499999999999E-2</v>
      </c>
      <c r="AK193" s="31">
        <v>0.57918199999999997</v>
      </c>
      <c r="AL193" s="32"/>
      <c r="AM193" s="31">
        <v>0.58769300000000002</v>
      </c>
      <c r="AN193" s="32"/>
      <c r="AO193" s="31">
        <v>1.2694E-2</v>
      </c>
      <c r="AP193" s="32"/>
      <c r="AQ193" s="31">
        <v>0.28930800000000001</v>
      </c>
      <c r="AR193" s="32"/>
      <c r="AS193" s="31">
        <v>0.22909299999999999</v>
      </c>
      <c r="AT193" s="32">
        <v>0.21262600000000001</v>
      </c>
      <c r="AU193" s="31">
        <v>2.9663599999999998E-2</v>
      </c>
      <c r="AV193" s="32"/>
    </row>
    <row r="194" spans="1:48" x14ac:dyDescent="0.25">
      <c r="A194">
        <v>117.07</v>
      </c>
      <c r="B194" t="s">
        <v>408</v>
      </c>
      <c r="C194" s="34" t="s">
        <v>409</v>
      </c>
      <c r="D194" s="13" t="s">
        <v>122</v>
      </c>
      <c r="E194" s="13">
        <v>486</v>
      </c>
      <c r="F194" s="13">
        <v>116.163</v>
      </c>
      <c r="G194" s="29">
        <v>146.35555872</v>
      </c>
      <c r="H194" s="30">
        <v>6.8362055678215468</v>
      </c>
      <c r="I194" s="31">
        <v>2.8888847157587001E-2</v>
      </c>
      <c r="J194" s="32">
        <v>2.8960127088865199E-2</v>
      </c>
      <c r="K194" s="31">
        <v>3.16224729968618E-2</v>
      </c>
      <c r="L194" s="32">
        <v>2.3357049703725801E-2</v>
      </c>
      <c r="M194" s="31">
        <v>3.79927933562728E-2</v>
      </c>
      <c r="N194" s="32">
        <v>4.4617277336218598E-2</v>
      </c>
      <c r="O194" s="31">
        <v>5.4959766731905502E-2</v>
      </c>
      <c r="P194" s="32">
        <v>6.1871816762123603E-2</v>
      </c>
      <c r="Q194" s="31">
        <v>1.28229404192001E-2</v>
      </c>
      <c r="R194" s="32">
        <v>7.3236855793055496E-3</v>
      </c>
      <c r="S194" s="31">
        <v>8.0364800000000004E-3</v>
      </c>
      <c r="T194" s="32">
        <v>1.91826E-3</v>
      </c>
      <c r="U194" s="31">
        <v>1.69991E-2</v>
      </c>
      <c r="V194" s="32"/>
      <c r="W194" s="31">
        <v>5.3530800000000003E-2</v>
      </c>
      <c r="X194" s="32">
        <v>1.55038E-2</v>
      </c>
      <c r="Y194" s="31">
        <v>2.9831E-2</v>
      </c>
      <c r="Z194" s="32">
        <v>2.5151900000000001E-2</v>
      </c>
      <c r="AA194" s="31">
        <v>1.081E-2</v>
      </c>
      <c r="AB194" s="32">
        <v>6.6239699999999999E-3</v>
      </c>
      <c r="AC194" s="31">
        <v>1.47388E-2</v>
      </c>
      <c r="AD194" s="32">
        <v>5.2365199999999997E-3</v>
      </c>
      <c r="AE194" s="31">
        <v>6.52302E-3</v>
      </c>
      <c r="AF194" s="32">
        <v>1.4224000000000001E-3</v>
      </c>
      <c r="AG194" s="31">
        <v>7.5858899999999996E-3</v>
      </c>
      <c r="AH194" s="32">
        <v>2.6580000000000002E-3</v>
      </c>
      <c r="AI194" s="31">
        <v>1.44444E-2</v>
      </c>
      <c r="AJ194" s="32">
        <v>1.1779700000000001E-2</v>
      </c>
      <c r="AK194" s="31">
        <v>3.8352200000000003E-2</v>
      </c>
      <c r="AL194" s="32"/>
      <c r="AM194" s="31">
        <v>1.9159800000000001E-3</v>
      </c>
      <c r="AN194" s="32"/>
      <c r="AO194" s="31">
        <v>3.77136E-2</v>
      </c>
      <c r="AP194" s="32"/>
      <c r="AQ194" s="31">
        <v>2.93251E-2</v>
      </c>
      <c r="AR194" s="32"/>
      <c r="AS194" s="31">
        <v>1.6588E-3</v>
      </c>
      <c r="AT194" s="32">
        <v>1.0924800000000001E-3</v>
      </c>
      <c r="AU194" s="31">
        <v>3.4116300000000001E-3</v>
      </c>
      <c r="AV194" s="32"/>
    </row>
    <row r="195" spans="1:48" x14ac:dyDescent="0.25">
      <c r="A195">
        <v>117.09099999999999</v>
      </c>
      <c r="B195" t="s">
        <v>410</v>
      </c>
      <c r="C195" s="13" t="s">
        <v>411</v>
      </c>
      <c r="D195" s="13" t="s">
        <v>122</v>
      </c>
      <c r="E195" s="13">
        <v>3456</v>
      </c>
      <c r="F195" s="13">
        <v>116.16</v>
      </c>
      <c r="G195" s="29">
        <v>1550.8148361999999</v>
      </c>
      <c r="H195" s="30">
        <v>7.8613450768181643</v>
      </c>
      <c r="I195" s="31">
        <v>5.7632357976318601E-3</v>
      </c>
      <c r="J195" s="32">
        <v>4.4896548172172904E-3</v>
      </c>
      <c r="K195" s="31">
        <v>1.24579630595899E-2</v>
      </c>
      <c r="L195" s="32">
        <v>8.0919012466130896E-3</v>
      </c>
      <c r="M195" s="31">
        <v>5.1111865274410997E-3</v>
      </c>
      <c r="N195" s="32">
        <v>2.7199136951510899E-3</v>
      </c>
      <c r="O195" s="31">
        <v>2.72563722334382E-2</v>
      </c>
      <c r="P195" s="32">
        <v>3.8377318994853298E-2</v>
      </c>
      <c r="Q195" s="31">
        <v>2.5514212767425399E-2</v>
      </c>
      <c r="R195" s="32">
        <v>2.4184277716584799E-2</v>
      </c>
      <c r="S195" s="31">
        <v>1.60713E-2</v>
      </c>
      <c r="T195" s="32">
        <v>1.22803E-3</v>
      </c>
      <c r="U195" s="31">
        <v>7.4299199999999996E-2</v>
      </c>
      <c r="V195" s="32"/>
      <c r="W195" s="31">
        <v>2.9807599999999998E-3</v>
      </c>
      <c r="X195" s="32">
        <v>3.8881400000000004E-6</v>
      </c>
      <c r="Y195" s="31">
        <v>6.8806900000000001E-3</v>
      </c>
      <c r="Z195" s="32">
        <v>8.3201599999999998E-4</v>
      </c>
      <c r="AA195" s="31">
        <v>3.30854E-4</v>
      </c>
      <c r="AB195" s="32">
        <v>6.1045100000000003E-5</v>
      </c>
      <c r="AC195" s="31">
        <v>7.9166199999999994E-5</v>
      </c>
      <c r="AD195" s="32">
        <v>4.4842300000000003E-5</v>
      </c>
      <c r="AE195" s="31">
        <v>5.7541099999999996E-4</v>
      </c>
      <c r="AF195" s="32">
        <v>8.1665299999999998E-4</v>
      </c>
      <c r="AG195" s="31">
        <v>3.6096700000000002E-4</v>
      </c>
      <c r="AH195" s="32">
        <v>4.6177300000000001E-4</v>
      </c>
      <c r="AI195" s="31">
        <v>2.3757700000000001E-3</v>
      </c>
      <c r="AJ195" s="32">
        <v>1.21959E-3</v>
      </c>
      <c r="AK195" s="31">
        <v>2.1895000000000001E-2</v>
      </c>
      <c r="AL195" s="32"/>
      <c r="AM195" s="31">
        <v>8.0005000000000007E-3</v>
      </c>
      <c r="AN195" s="32"/>
      <c r="AO195" s="31">
        <v>3.6662800000000002E-2</v>
      </c>
      <c r="AP195" s="32"/>
      <c r="AQ195" s="31">
        <v>5.0174400000000001E-2</v>
      </c>
      <c r="AR195" s="32"/>
      <c r="AS195" s="31">
        <v>1.11859E-2</v>
      </c>
      <c r="AT195" s="32">
        <v>1.2187699999999999E-2</v>
      </c>
      <c r="AU195" s="31">
        <v>1.5579299999999999E-3</v>
      </c>
      <c r="AV195" s="32"/>
    </row>
    <row r="196" spans="1:48" x14ac:dyDescent="0.25">
      <c r="A196">
        <v>117.127</v>
      </c>
      <c r="B196" t="s">
        <v>412</v>
      </c>
      <c r="C196" s="13" t="s">
        <v>120</v>
      </c>
      <c r="D196" s="13" t="s">
        <v>122</v>
      </c>
      <c r="E196" s="13">
        <v>3370</v>
      </c>
      <c r="F196" s="13">
        <v>128.215</v>
      </c>
      <c r="G196" s="29">
        <v>156.83200148</v>
      </c>
      <c r="H196" s="30">
        <v>6.9091020479646943</v>
      </c>
      <c r="I196" s="31">
        <v>6.6079900000000002E-3</v>
      </c>
      <c r="J196" s="32">
        <v>5.0558499999999998E-3</v>
      </c>
      <c r="K196" s="31">
        <v>5.2304400000000003E-3</v>
      </c>
      <c r="L196" s="32">
        <v>2.7970199999999999E-3</v>
      </c>
      <c r="M196" s="31">
        <v>4.5440799999999998E-3</v>
      </c>
      <c r="N196" s="32">
        <v>2.9698200000000002E-3</v>
      </c>
      <c r="O196" s="31">
        <v>8.5738700000000008E-3</v>
      </c>
      <c r="P196" s="32">
        <v>6.3777399999999998E-3</v>
      </c>
      <c r="Q196" s="31">
        <v>2.4325499999999999E-3</v>
      </c>
      <c r="R196" s="32">
        <v>1.89923E-3</v>
      </c>
      <c r="S196" s="31">
        <v>4.5833100000000002E-3</v>
      </c>
      <c r="T196" s="32">
        <v>2.65227E-3</v>
      </c>
      <c r="U196" s="31">
        <v>1.36756E-2</v>
      </c>
      <c r="V196" s="32"/>
      <c r="W196" s="31">
        <v>5.6134499999999999E-3</v>
      </c>
      <c r="X196" s="32">
        <v>1.1524300000000001E-3</v>
      </c>
      <c r="Y196" s="31">
        <v>5.8298400000000002E-3</v>
      </c>
      <c r="Z196" s="32">
        <v>1.48077E-3</v>
      </c>
      <c r="AA196" s="31">
        <v>1.20747E-3</v>
      </c>
      <c r="AB196" s="32">
        <v>2.00008E-4</v>
      </c>
      <c r="AC196" s="31">
        <v>1.3411300000000001E-3</v>
      </c>
      <c r="AD196" s="32">
        <v>3.5909199999999998E-4</v>
      </c>
      <c r="AE196" s="31">
        <v>1.4850499999999999E-3</v>
      </c>
      <c r="AF196" s="32">
        <v>6.2900599999999999E-4</v>
      </c>
      <c r="AG196" s="31">
        <v>1.10513E-3</v>
      </c>
      <c r="AH196" s="32">
        <v>8.3954899999999998E-4</v>
      </c>
      <c r="AI196" s="31">
        <v>3.6032799999999999E-3</v>
      </c>
      <c r="AJ196" s="32">
        <v>1.0206600000000001E-3</v>
      </c>
      <c r="AK196" s="31">
        <v>4.1184400000000003E-2</v>
      </c>
      <c r="AL196" s="32"/>
      <c r="AM196" s="31">
        <v>4.5028400000000003E-2</v>
      </c>
      <c r="AN196" s="32"/>
      <c r="AO196" s="31">
        <v>2.1526700000000002E-3</v>
      </c>
      <c r="AP196" s="32"/>
      <c r="AQ196" s="31">
        <v>2.3988200000000001E-2</v>
      </c>
      <c r="AR196" s="32"/>
      <c r="AS196" s="31">
        <v>1.4334E-2</v>
      </c>
      <c r="AT196" s="32">
        <v>1.3569899999999999E-2</v>
      </c>
      <c r="AU196" s="31">
        <v>1.9282699999999999E-3</v>
      </c>
      <c r="AV196" s="32"/>
    </row>
    <row r="197" spans="1:48" x14ac:dyDescent="0.25">
      <c r="A197">
        <v>118.01300000000001</v>
      </c>
      <c r="B197" t="s">
        <v>413</v>
      </c>
      <c r="C197" s="13" t="s">
        <v>120</v>
      </c>
      <c r="D197" s="13" t="s">
        <v>122</v>
      </c>
      <c r="E197" s="13">
        <v>3371</v>
      </c>
      <c r="F197" s="13">
        <v>142.24199999999999</v>
      </c>
      <c r="G197" s="29">
        <v>1585.9718476</v>
      </c>
      <c r="H197" s="30">
        <v>7.9590518503622718</v>
      </c>
      <c r="I197" s="31">
        <v>3.5380299999999997E-4</v>
      </c>
      <c r="J197" s="32">
        <v>1.7223600000000001E-4</v>
      </c>
      <c r="K197" s="31">
        <v>3.9730000000000001E-4</v>
      </c>
      <c r="L197" s="32">
        <v>1.16567E-4</v>
      </c>
      <c r="M197" s="31">
        <v>2.7898499999999999E-4</v>
      </c>
      <c r="N197" s="32">
        <v>1.2217099999999999E-4</v>
      </c>
      <c r="O197" s="31">
        <v>6.9258399999999999E-4</v>
      </c>
      <c r="P197" s="32">
        <v>5.2268900000000001E-4</v>
      </c>
      <c r="Q197" s="31">
        <v>5.9550200000000003E-4</v>
      </c>
      <c r="R197" s="32">
        <v>4.7203099999999998E-4</v>
      </c>
      <c r="S197" s="31">
        <v>2.05441E-4</v>
      </c>
      <c r="T197" s="32">
        <v>2.0097000000000001E-5</v>
      </c>
      <c r="U197" s="31">
        <v>6.5098300000000005E-4</v>
      </c>
      <c r="V197" s="32"/>
      <c r="W197" s="31">
        <v>3.6250099999999999E-4</v>
      </c>
      <c r="X197" s="32">
        <v>6.6521199999999996E-5</v>
      </c>
      <c r="Y197" s="31">
        <v>4.46303E-4</v>
      </c>
      <c r="Z197" s="32">
        <v>1.7264E-4</v>
      </c>
      <c r="AA197" s="31">
        <v>9.3040000000000004E-5</v>
      </c>
      <c r="AB197" s="32">
        <v>2.99024E-6</v>
      </c>
      <c r="AC197" s="31">
        <v>1.03707E-4</v>
      </c>
      <c r="AD197" s="32">
        <v>2.97354E-5</v>
      </c>
      <c r="AE197" s="31">
        <v>8.3290100000000004E-5</v>
      </c>
      <c r="AF197" s="32">
        <v>2.6494599999999999E-5</v>
      </c>
      <c r="AG197" s="31">
        <v>8.9910199999999998E-5</v>
      </c>
      <c r="AH197" s="32">
        <v>4.8122799999999999E-5</v>
      </c>
      <c r="AI197" s="31">
        <v>4.8211199999999998E-4</v>
      </c>
      <c r="AJ197" s="32">
        <v>3.3417700000000001E-4</v>
      </c>
      <c r="AK197" s="31">
        <v>8.2846700000000005E-4</v>
      </c>
      <c r="AL197" s="32"/>
      <c r="AM197" s="31">
        <v>3.56666E-4</v>
      </c>
      <c r="AN197" s="32"/>
      <c r="AO197" s="31">
        <v>4.5788300000000002E-4</v>
      </c>
      <c r="AP197" s="32"/>
      <c r="AQ197" s="31">
        <v>7.6192800000000004E-4</v>
      </c>
      <c r="AR197" s="32"/>
      <c r="AS197" s="31">
        <v>1.7450000000000001E-4</v>
      </c>
      <c r="AT197" s="32">
        <v>1.5571000000000001E-4</v>
      </c>
      <c r="AU197" s="31">
        <v>1.01272E-4</v>
      </c>
      <c r="AV197" s="32"/>
    </row>
    <row r="198" spans="1:48" x14ac:dyDescent="0.25">
      <c r="A198">
        <v>118.05</v>
      </c>
      <c r="B198" t="s">
        <v>414</v>
      </c>
      <c r="C198" s="34" t="s">
        <v>415</v>
      </c>
      <c r="D198" s="13" t="s">
        <v>122</v>
      </c>
      <c r="E198" s="13">
        <v>3457</v>
      </c>
      <c r="F198" s="13">
        <v>105.093</v>
      </c>
      <c r="G198" s="29">
        <v>3.0693924127999999E-4</v>
      </c>
      <c r="H198" s="30">
        <v>1.114354731238679</v>
      </c>
      <c r="I198" s="31">
        <v>2.30711268604225E-3</v>
      </c>
      <c r="J198" s="32">
        <v>1.7076452197444299E-3</v>
      </c>
      <c r="K198" s="31">
        <v>2.4669209189932002E-3</v>
      </c>
      <c r="L198" s="32">
        <v>1.04940858212142E-3</v>
      </c>
      <c r="M198" s="31">
        <v>2.2818922681358102E-3</v>
      </c>
      <c r="N198" s="32">
        <v>1.3978099911024101E-3</v>
      </c>
      <c r="O198" s="31">
        <v>5.1759421174990897E-3</v>
      </c>
      <c r="P198" s="32">
        <v>4.5310070416240402E-3</v>
      </c>
      <c r="Q198" s="31">
        <v>3.1801073393267101E-3</v>
      </c>
      <c r="R198" s="32">
        <v>2.4981993156600098E-3</v>
      </c>
      <c r="S198" s="31">
        <v>1.48099E-3</v>
      </c>
      <c r="T198" s="32">
        <v>3.1563599999999997E-5</v>
      </c>
      <c r="U198" s="31">
        <v>5.52258E-3</v>
      </c>
      <c r="V198" s="32"/>
      <c r="W198" s="31">
        <v>2.1974400000000002E-3</v>
      </c>
      <c r="X198" s="32">
        <v>8.7442700000000002E-5</v>
      </c>
      <c r="Y198" s="31">
        <v>2.3391100000000001E-3</v>
      </c>
      <c r="Z198" s="32">
        <v>1.1470600000000001E-3</v>
      </c>
      <c r="AA198" s="31">
        <v>7.1382800000000001E-4</v>
      </c>
      <c r="AB198" s="32">
        <v>1.2529699999999999E-4</v>
      </c>
      <c r="AC198" s="31">
        <v>8.5141600000000002E-4</v>
      </c>
      <c r="AD198" s="32">
        <v>6.83185E-5</v>
      </c>
      <c r="AE198" s="31">
        <v>7.4662100000000005E-4</v>
      </c>
      <c r="AF198" s="32">
        <v>9.0782300000000007E-5</v>
      </c>
      <c r="AG198" s="31">
        <v>5.6295200000000003E-4</v>
      </c>
      <c r="AH198" s="32">
        <v>1.62807E-4</v>
      </c>
      <c r="AI198" s="31">
        <v>3.7082500000000002E-3</v>
      </c>
      <c r="AJ198" s="32">
        <v>2.7107199999999998E-3</v>
      </c>
      <c r="AK198" s="31">
        <v>7.0358699999999996E-3</v>
      </c>
      <c r="AL198" s="32"/>
      <c r="AM198" s="31">
        <v>4.2439599999999997E-3</v>
      </c>
      <c r="AN198" s="32"/>
      <c r="AO198" s="31">
        <v>5.6557200000000004E-3</v>
      </c>
      <c r="AP198" s="32"/>
      <c r="AQ198" s="31">
        <v>9.7458400000000004E-3</v>
      </c>
      <c r="AR198" s="32"/>
      <c r="AS198" s="31">
        <v>4.1404300000000001E-4</v>
      </c>
      <c r="AT198" s="32">
        <v>1.6150100000000001E-4</v>
      </c>
      <c r="AU198" s="31">
        <v>3.23562E-4</v>
      </c>
      <c r="AV198" s="32"/>
    </row>
    <row r="199" spans="1:48" x14ac:dyDescent="0.25">
      <c r="A199">
        <v>118.065</v>
      </c>
      <c r="B199" t="s">
        <v>416</v>
      </c>
      <c r="C199" s="34" t="s">
        <v>417</v>
      </c>
      <c r="D199" s="13" t="s">
        <v>122</v>
      </c>
      <c r="E199" s="13">
        <v>3458</v>
      </c>
      <c r="F199" s="13">
        <v>117.151</v>
      </c>
      <c r="G199" s="29">
        <v>11.9577435054</v>
      </c>
      <c r="H199" s="30">
        <v>5.752123759950611</v>
      </c>
      <c r="I199" s="31">
        <v>1.0056251024006001E-2</v>
      </c>
      <c r="J199" s="32">
        <v>1.09080562507571E-2</v>
      </c>
      <c r="K199" s="31">
        <v>9.5265140753648895E-3</v>
      </c>
      <c r="L199" s="32">
        <v>6.2519379011626497E-3</v>
      </c>
      <c r="M199" s="31">
        <v>1.0278119365648699E-2</v>
      </c>
      <c r="N199" s="32">
        <v>1.11908932059957E-2</v>
      </c>
      <c r="O199" s="31">
        <v>2.77789093644575E-2</v>
      </c>
      <c r="P199" s="32">
        <v>2.9742688367074801E-2</v>
      </c>
      <c r="Q199" s="31">
        <v>1.60424843878944E-2</v>
      </c>
      <c r="R199" s="32">
        <v>1.5641450528116E-2</v>
      </c>
      <c r="S199" s="31">
        <v>4.1929699999999999E-3</v>
      </c>
      <c r="T199" s="32">
        <v>5.78595E-4</v>
      </c>
      <c r="U199" s="31">
        <v>1.12408E-2</v>
      </c>
      <c r="V199" s="32"/>
      <c r="W199" s="31">
        <v>1.1798100000000001E-2</v>
      </c>
      <c r="X199" s="32">
        <v>1.4223799999999999E-4</v>
      </c>
      <c r="Y199" s="31">
        <v>1.2082000000000001E-2</v>
      </c>
      <c r="Z199" s="32">
        <v>7.8718499999999997E-3</v>
      </c>
      <c r="AA199" s="31">
        <v>2.3012699999999998E-3</v>
      </c>
      <c r="AB199" s="32">
        <v>1.07336E-3</v>
      </c>
      <c r="AC199" s="31">
        <v>3.0140200000000001E-3</v>
      </c>
      <c r="AD199" s="32">
        <v>3.3848899999999998E-4</v>
      </c>
      <c r="AE199" s="31">
        <v>2.2189000000000002E-3</v>
      </c>
      <c r="AF199" s="32">
        <v>1.8862300000000001E-4</v>
      </c>
      <c r="AG199" s="31">
        <v>1.4011900000000001E-3</v>
      </c>
      <c r="AH199" s="32">
        <v>4.8312399999999998E-4</v>
      </c>
      <c r="AI199" s="31">
        <v>6.8426299999999997E-3</v>
      </c>
      <c r="AJ199" s="32">
        <v>5.1924900000000001E-3</v>
      </c>
      <c r="AK199" s="31">
        <v>2.0513799999999999E-2</v>
      </c>
      <c r="AL199" s="32"/>
      <c r="AM199" s="31">
        <v>3.8743200000000001E-3</v>
      </c>
      <c r="AN199" s="32"/>
      <c r="AO199" s="31">
        <v>1.85699E-2</v>
      </c>
      <c r="AP199" s="32"/>
      <c r="AQ199" s="31">
        <v>6.1764199999999998E-2</v>
      </c>
      <c r="AR199" s="32"/>
      <c r="AS199" s="31">
        <v>8.1332400000000001E-5</v>
      </c>
      <c r="AT199" s="32">
        <v>4.6828900000000002E-5</v>
      </c>
      <c r="AU199" s="31">
        <v>1.66303E-4</v>
      </c>
      <c r="AV199" s="32"/>
    </row>
    <row r="200" spans="1:48" x14ac:dyDescent="0.25">
      <c r="A200">
        <v>119.03400000000001</v>
      </c>
      <c r="B200" t="s">
        <v>418</v>
      </c>
      <c r="C200" s="13" t="s">
        <v>120</v>
      </c>
      <c r="D200" s="13" t="s">
        <v>122</v>
      </c>
      <c r="E200" s="13">
        <v>3371</v>
      </c>
      <c r="F200" s="13">
        <v>142.24199999999999</v>
      </c>
      <c r="G200" s="29">
        <v>1585.9718476</v>
      </c>
      <c r="H200" s="30">
        <v>7.9590518503622718</v>
      </c>
      <c r="I200" s="31">
        <v>1.12768E-2</v>
      </c>
      <c r="J200" s="32">
        <v>6.6351700000000001E-3</v>
      </c>
      <c r="K200" s="31">
        <v>8.8008700000000006E-3</v>
      </c>
      <c r="L200" s="32">
        <v>2.8978699999999999E-3</v>
      </c>
      <c r="M200" s="31">
        <v>1.19971E-2</v>
      </c>
      <c r="N200" s="32">
        <v>8.6000899999999995E-3</v>
      </c>
      <c r="O200" s="31">
        <v>1.2845199999999999E-2</v>
      </c>
      <c r="P200" s="32">
        <v>9.4763799999999995E-3</v>
      </c>
      <c r="Q200" s="31">
        <v>6.8877299999999999E-3</v>
      </c>
      <c r="R200" s="32">
        <v>3.4478199999999999E-3</v>
      </c>
      <c r="S200" s="31">
        <v>4.8791800000000003E-3</v>
      </c>
      <c r="T200" s="32">
        <v>8.6880699999999998E-4</v>
      </c>
      <c r="U200" s="31">
        <v>2.4694899999999999E-2</v>
      </c>
      <c r="V200" s="32"/>
      <c r="W200" s="31">
        <v>5.2890300000000001E-3</v>
      </c>
      <c r="X200" s="32">
        <v>9.7908700000000001E-4</v>
      </c>
      <c r="Y200" s="31">
        <v>2.8941100000000001E-3</v>
      </c>
      <c r="Z200" s="32">
        <v>9.8313099999999994E-4</v>
      </c>
      <c r="AA200" s="31">
        <v>1.7932899999999999E-3</v>
      </c>
      <c r="AB200" s="32">
        <v>5.0447899999999995E-4</v>
      </c>
      <c r="AC200" s="31">
        <v>2.4616600000000001E-3</v>
      </c>
      <c r="AD200" s="32">
        <v>6.2371799999999999E-4</v>
      </c>
      <c r="AE200" s="31">
        <v>1.44406E-3</v>
      </c>
      <c r="AF200" s="32">
        <v>2.2242099999999999E-4</v>
      </c>
      <c r="AG200" s="31">
        <v>1.46518E-3</v>
      </c>
      <c r="AH200" s="32">
        <v>5.6688400000000003E-4</v>
      </c>
      <c r="AI200" s="31">
        <v>6.2298500000000003E-3</v>
      </c>
      <c r="AJ200" s="32">
        <v>5.2520500000000003E-3</v>
      </c>
      <c r="AK200" s="31">
        <v>1.8225700000000001E-2</v>
      </c>
      <c r="AL200" s="32"/>
      <c r="AM200" s="31">
        <v>7.2571700000000003E-3</v>
      </c>
      <c r="AN200" s="32"/>
      <c r="AO200" s="31">
        <v>1.24958E-2</v>
      </c>
      <c r="AP200" s="32"/>
      <c r="AQ200" s="31">
        <v>8.7033900000000001E-3</v>
      </c>
      <c r="AR200" s="32"/>
      <c r="AS200" s="31">
        <v>2.9592400000000001E-3</v>
      </c>
      <c r="AT200" s="32">
        <v>2.4242500000000002E-3</v>
      </c>
      <c r="AU200" s="31">
        <v>2.1237600000000001E-3</v>
      </c>
      <c r="AV200" s="32"/>
    </row>
    <row r="201" spans="1:48" x14ac:dyDescent="0.25">
      <c r="A201">
        <v>119.04900000000001</v>
      </c>
      <c r="B201" t="s">
        <v>419</v>
      </c>
      <c r="C201" s="34" t="s">
        <v>420</v>
      </c>
      <c r="D201" s="13" t="s">
        <v>122</v>
      </c>
      <c r="E201" s="13">
        <v>3459</v>
      </c>
      <c r="F201" s="13">
        <v>118.13500000000001</v>
      </c>
      <c r="G201" s="29">
        <v>58.359439025999997</v>
      </c>
      <c r="H201" s="30">
        <v>6.4442182205993968</v>
      </c>
      <c r="I201" s="31">
        <v>3.9544396936893898E-2</v>
      </c>
      <c r="J201" s="32">
        <v>1.9783225197728301E-2</v>
      </c>
      <c r="K201" s="31">
        <v>3.6750522603578001E-2</v>
      </c>
      <c r="L201" s="32">
        <v>2.0177358659977399E-2</v>
      </c>
      <c r="M201" s="31">
        <v>4.1712348956045101E-2</v>
      </c>
      <c r="N201" s="32">
        <v>2.4407757598870299E-2</v>
      </c>
      <c r="O201" s="31">
        <v>5.4371262725575097E-2</v>
      </c>
      <c r="P201" s="32">
        <v>2.9977429690077301E-2</v>
      </c>
      <c r="Q201" s="31">
        <v>3.7435154849976199E-2</v>
      </c>
      <c r="R201" s="32">
        <v>1.9962448546844602E-2</v>
      </c>
      <c r="S201" s="31">
        <v>2.0767600000000001E-2</v>
      </c>
      <c r="T201" s="32">
        <v>1.3462000000000001E-3</v>
      </c>
      <c r="U201" s="31">
        <v>4.8432999999999997E-2</v>
      </c>
      <c r="V201" s="32"/>
      <c r="W201" s="31">
        <v>3.8017099999999998E-2</v>
      </c>
      <c r="X201" s="32">
        <v>8.1303699999999996E-3</v>
      </c>
      <c r="Y201" s="31">
        <v>3.8343200000000001E-2</v>
      </c>
      <c r="Z201" s="32">
        <v>1.7666000000000001E-2</v>
      </c>
      <c r="AA201" s="31">
        <v>1.08491E-2</v>
      </c>
      <c r="AB201" s="32">
        <v>2.4174800000000001E-3</v>
      </c>
      <c r="AC201" s="31">
        <v>1.18285E-2</v>
      </c>
      <c r="AD201" s="32">
        <v>6.1894399999999996E-4</v>
      </c>
      <c r="AE201" s="31">
        <v>1.1127700000000001E-2</v>
      </c>
      <c r="AF201" s="32">
        <v>8.0895700000000001E-4</v>
      </c>
      <c r="AG201" s="31">
        <v>8.6171500000000005E-3</v>
      </c>
      <c r="AH201" s="32">
        <v>2.3637100000000002E-3</v>
      </c>
      <c r="AI201" s="31">
        <v>0.111077</v>
      </c>
      <c r="AJ201" s="32">
        <v>8.5561899999999996E-2</v>
      </c>
      <c r="AK201" s="31">
        <v>6.8584400000000004E-2</v>
      </c>
      <c r="AL201" s="32"/>
      <c r="AM201" s="31">
        <v>2.9201600000000001E-2</v>
      </c>
      <c r="AN201" s="32"/>
      <c r="AO201" s="31">
        <v>5.7779700000000003E-2</v>
      </c>
      <c r="AP201" s="32"/>
      <c r="AQ201" s="31">
        <v>7.1834200000000001E-2</v>
      </c>
      <c r="AR201" s="32"/>
      <c r="AS201" s="31">
        <v>1.3701700000000001E-2</v>
      </c>
      <c r="AT201" s="32">
        <v>9.6899399999999993E-3</v>
      </c>
      <c r="AU201" s="31">
        <v>6.8486700000000003E-3</v>
      </c>
      <c r="AV201" s="32"/>
    </row>
    <row r="202" spans="1:48" x14ac:dyDescent="0.25">
      <c r="A202">
        <v>119.07</v>
      </c>
      <c r="B202" t="s">
        <v>421</v>
      </c>
      <c r="C202" s="13" t="s">
        <v>120</v>
      </c>
      <c r="D202" s="13" t="s">
        <v>122</v>
      </c>
      <c r="E202" s="13">
        <v>3371</v>
      </c>
      <c r="F202" s="13">
        <v>142.24199999999999</v>
      </c>
      <c r="G202" s="29">
        <v>1585.9718476</v>
      </c>
      <c r="H202" s="30">
        <v>7.9590518503622718</v>
      </c>
      <c r="I202" s="31">
        <v>3.3322299999999998E-3</v>
      </c>
      <c r="J202" s="32">
        <v>3.1885500000000001E-3</v>
      </c>
      <c r="K202" s="31">
        <v>4.0635699999999999E-3</v>
      </c>
      <c r="L202" s="32">
        <v>2.5267499999999999E-3</v>
      </c>
      <c r="M202" s="31">
        <v>4.3770099999999998E-3</v>
      </c>
      <c r="N202" s="32">
        <v>4.2667099999999999E-3</v>
      </c>
      <c r="O202" s="31">
        <v>8.9724100000000001E-3</v>
      </c>
      <c r="P202" s="32">
        <v>8.1358000000000003E-3</v>
      </c>
      <c r="Q202" s="31">
        <v>5.2087899999999996E-3</v>
      </c>
      <c r="R202" s="32">
        <v>5.1022400000000001E-3</v>
      </c>
      <c r="S202" s="31">
        <v>3.4301599999999998E-3</v>
      </c>
      <c r="T202" s="32">
        <v>3.7616100000000002E-4</v>
      </c>
      <c r="U202" s="31">
        <v>7.8491700000000008E-3</v>
      </c>
      <c r="V202" s="32"/>
      <c r="W202" s="31">
        <v>5.1272999999999996E-3</v>
      </c>
      <c r="X202" s="32">
        <v>1.06164E-3</v>
      </c>
      <c r="Y202" s="31">
        <v>3.2625000000000002E-3</v>
      </c>
      <c r="Z202" s="32">
        <v>2.1958500000000001E-3</v>
      </c>
      <c r="AA202" s="31">
        <v>9.7257699999999997E-4</v>
      </c>
      <c r="AB202" s="32">
        <v>1.68832E-4</v>
      </c>
      <c r="AC202" s="31">
        <v>1.20517E-3</v>
      </c>
      <c r="AD202" s="32">
        <v>2.6244799999999998E-4</v>
      </c>
      <c r="AE202" s="31">
        <v>8.48006E-4</v>
      </c>
      <c r="AF202" s="32">
        <v>2.06513E-5</v>
      </c>
      <c r="AG202" s="31">
        <v>5.1316000000000003E-4</v>
      </c>
      <c r="AH202" s="32">
        <v>9.3765799999999996E-5</v>
      </c>
      <c r="AI202" s="31">
        <v>1.0448499999999999E-3</v>
      </c>
      <c r="AJ202" s="32">
        <v>3.3841699999999998E-4</v>
      </c>
      <c r="AK202" s="31">
        <v>8.0576799999999994E-3</v>
      </c>
      <c r="AL202" s="32"/>
      <c r="AM202" s="31">
        <v>4.1532399999999999E-3</v>
      </c>
      <c r="AN202" s="32"/>
      <c r="AO202" s="31">
        <v>8.8909100000000001E-3</v>
      </c>
      <c r="AP202" s="32"/>
      <c r="AQ202" s="31">
        <v>2.0832699999999999E-2</v>
      </c>
      <c r="AR202" s="32"/>
      <c r="AS202" s="31">
        <v>9.9447500000000009E-4</v>
      </c>
      <c r="AT202" s="32">
        <v>5.4540600000000002E-4</v>
      </c>
      <c r="AU202" s="31">
        <v>5.07801E-4</v>
      </c>
      <c r="AV202" s="32"/>
    </row>
    <row r="203" spans="1:48" x14ac:dyDescent="0.25">
      <c r="A203">
        <v>119.086</v>
      </c>
      <c r="B203" t="s">
        <v>422</v>
      </c>
      <c r="C203" s="34" t="s">
        <v>423</v>
      </c>
      <c r="D203" s="13" t="s">
        <v>122</v>
      </c>
      <c r="E203" s="13">
        <v>485</v>
      </c>
      <c r="F203" s="13">
        <v>118.179</v>
      </c>
      <c r="G203" s="29">
        <v>194.3634777</v>
      </c>
      <c r="H203" s="30">
        <v>6.9668834982981878</v>
      </c>
      <c r="I203" s="31">
        <v>4.7751490255587899E-2</v>
      </c>
      <c r="J203" s="32">
        <v>4.2179982463041298E-2</v>
      </c>
      <c r="K203" s="31">
        <v>4.9608867010829998E-2</v>
      </c>
      <c r="L203" s="32">
        <v>3.0061658037302801E-2</v>
      </c>
      <c r="M203" s="31">
        <v>5.3188527414635298E-2</v>
      </c>
      <c r="N203" s="32">
        <v>4.9108870121704402E-2</v>
      </c>
      <c r="O203" s="31">
        <v>8.5917176171515605E-2</v>
      </c>
      <c r="P203" s="32">
        <v>7.4996399347447701E-2</v>
      </c>
      <c r="Q203" s="31">
        <v>3.2587943067719297E-2</v>
      </c>
      <c r="R203" s="32">
        <v>1.8717236415610999E-2</v>
      </c>
      <c r="S203" s="31">
        <v>3.6865700000000001E-2</v>
      </c>
      <c r="T203" s="32">
        <v>4.8844300000000004E-3</v>
      </c>
      <c r="U203" s="31">
        <v>4.8447499999999998E-2</v>
      </c>
      <c r="V203" s="32"/>
      <c r="W203" s="31">
        <v>7.8882300000000002E-2</v>
      </c>
      <c r="X203" s="32">
        <v>2.2519899999999999E-2</v>
      </c>
      <c r="Y203" s="31">
        <v>3.7710100000000003E-2</v>
      </c>
      <c r="Z203" s="32">
        <v>2.5787999999999998E-2</v>
      </c>
      <c r="AA203" s="31">
        <v>1.00097E-2</v>
      </c>
      <c r="AB203" s="32">
        <v>3.9694200000000004E-3</v>
      </c>
      <c r="AC203" s="31">
        <v>1.20263E-2</v>
      </c>
      <c r="AD203" s="32">
        <v>2.7248900000000002E-3</v>
      </c>
      <c r="AE203" s="31">
        <v>6.63928E-3</v>
      </c>
      <c r="AF203" s="32">
        <v>1.44451E-3</v>
      </c>
      <c r="AG203" s="31">
        <v>4.5934799999999996E-3</v>
      </c>
      <c r="AH203" s="32">
        <v>1.6422299999999999E-3</v>
      </c>
      <c r="AI203" s="31">
        <v>1.27785E-2</v>
      </c>
      <c r="AJ203" s="32">
        <v>6.0612900000000004E-3</v>
      </c>
      <c r="AK203" s="31">
        <v>6.6695699999999997E-2</v>
      </c>
      <c r="AL203" s="32"/>
      <c r="AM203" s="31">
        <v>1.07966E-2</v>
      </c>
      <c r="AN203" s="32"/>
      <c r="AO203" s="31">
        <v>9.6004199999999998E-2</v>
      </c>
      <c r="AP203" s="32"/>
      <c r="AQ203" s="31">
        <v>7.5360200000000002E-2</v>
      </c>
      <c r="AR203" s="32"/>
      <c r="AS203" s="31">
        <v>5.17061E-3</v>
      </c>
      <c r="AT203" s="32">
        <v>2.76735E-3</v>
      </c>
      <c r="AU203" s="31">
        <v>3.5763499999999998E-3</v>
      </c>
      <c r="AV203" s="32"/>
    </row>
    <row r="204" spans="1:48" x14ac:dyDescent="0.25">
      <c r="A204">
        <v>120.044</v>
      </c>
      <c r="B204" t="s">
        <v>424</v>
      </c>
      <c r="C204" s="13" t="s">
        <v>120</v>
      </c>
      <c r="D204" s="13" t="s">
        <v>122</v>
      </c>
      <c r="E204" s="13">
        <v>3370</v>
      </c>
      <c r="F204" s="13">
        <v>128.215</v>
      </c>
      <c r="G204" s="29">
        <v>156.83200148</v>
      </c>
      <c r="H204" s="30">
        <v>6.9091020479646943</v>
      </c>
      <c r="I204" s="31">
        <v>3.7359400000000001E-3</v>
      </c>
      <c r="J204" s="32">
        <v>2.8272000000000002E-3</v>
      </c>
      <c r="K204" s="31">
        <v>3.8474899999999999E-3</v>
      </c>
      <c r="L204" s="32">
        <v>1.5952900000000001E-3</v>
      </c>
      <c r="M204" s="31">
        <v>3.8032000000000001E-3</v>
      </c>
      <c r="N204" s="32">
        <v>2.9156E-3</v>
      </c>
      <c r="O204" s="31">
        <v>8.1638700000000002E-3</v>
      </c>
      <c r="P204" s="32">
        <v>9.0627199999999998E-3</v>
      </c>
      <c r="Q204" s="31">
        <v>7.8033399999999998E-3</v>
      </c>
      <c r="R204" s="32">
        <v>7.1957100000000001E-3</v>
      </c>
      <c r="S204" s="31">
        <v>2.2196400000000002E-3</v>
      </c>
      <c r="T204" s="32">
        <v>1.3866200000000001E-4</v>
      </c>
      <c r="U204" s="31">
        <v>6.34456E-3</v>
      </c>
      <c r="V204" s="32"/>
      <c r="W204" s="31">
        <v>2.7958499999999999E-3</v>
      </c>
      <c r="X204" s="32">
        <v>5.4419999999999997E-5</v>
      </c>
      <c r="Y204" s="31">
        <v>3.3675599999999999E-3</v>
      </c>
      <c r="Z204" s="32">
        <v>2.1736899999999998E-3</v>
      </c>
      <c r="AA204" s="31">
        <v>8.2089999999999995E-4</v>
      </c>
      <c r="AB204" s="32">
        <v>3.1090000000000002E-4</v>
      </c>
      <c r="AC204" s="31">
        <v>1.1117099999999999E-3</v>
      </c>
      <c r="AD204" s="32">
        <v>1.96592E-5</v>
      </c>
      <c r="AE204" s="31">
        <v>8.7945899999999997E-4</v>
      </c>
      <c r="AF204" s="32">
        <v>1.3407600000000001E-4</v>
      </c>
      <c r="AG204" s="31">
        <v>5.5066700000000002E-4</v>
      </c>
      <c r="AH204" s="32">
        <v>1.8727800000000001E-4</v>
      </c>
      <c r="AI204" s="31">
        <v>2.2985000000000002E-3</v>
      </c>
      <c r="AJ204" s="32">
        <v>1.3466999999999999E-3</v>
      </c>
      <c r="AK204" s="31">
        <v>9.6963699999999993E-3</v>
      </c>
      <c r="AL204" s="32"/>
      <c r="AM204" s="31">
        <v>5.9382699999999998E-3</v>
      </c>
      <c r="AN204" s="32"/>
      <c r="AO204" s="31">
        <v>1.0917400000000001E-2</v>
      </c>
      <c r="AP204" s="32"/>
      <c r="AQ204" s="31">
        <v>2.5179699999999999E-2</v>
      </c>
      <c r="AR204" s="32"/>
      <c r="AS204" s="31">
        <v>5.8455400000000004E-4</v>
      </c>
      <c r="AT204" s="32">
        <v>4.5322199999999998E-4</v>
      </c>
      <c r="AU204" s="31">
        <v>2.2828099999999999E-4</v>
      </c>
      <c r="AV204" s="32"/>
    </row>
    <row r="205" spans="1:48" x14ac:dyDescent="0.25">
      <c r="A205">
        <v>120.066</v>
      </c>
      <c r="B205" t="s">
        <v>425</v>
      </c>
      <c r="C205" s="13" t="s">
        <v>120</v>
      </c>
      <c r="D205" s="13" t="s">
        <v>122</v>
      </c>
      <c r="E205" s="13">
        <v>3371</v>
      </c>
      <c r="F205" s="13">
        <v>142.24199999999999</v>
      </c>
      <c r="G205" s="29">
        <v>1585.9718476</v>
      </c>
      <c r="H205" s="30">
        <v>7.9590518503622718</v>
      </c>
      <c r="I205" s="31">
        <v>1.56211E-3</v>
      </c>
      <c r="J205" s="32">
        <v>1.374E-3</v>
      </c>
      <c r="K205" s="31">
        <v>1.99855E-3</v>
      </c>
      <c r="L205" s="32">
        <v>1.1631600000000001E-3</v>
      </c>
      <c r="M205" s="31">
        <v>1.7064199999999999E-3</v>
      </c>
      <c r="N205" s="32">
        <v>1.51805E-3</v>
      </c>
      <c r="O205" s="31">
        <v>3.5945E-3</v>
      </c>
      <c r="P205" s="32">
        <v>2.9470299999999998E-3</v>
      </c>
      <c r="Q205" s="31">
        <v>2.33717E-3</v>
      </c>
      <c r="R205" s="32">
        <v>2.1732000000000001E-3</v>
      </c>
      <c r="S205" s="31">
        <v>1.15774E-3</v>
      </c>
      <c r="T205" s="32">
        <v>8.4429699999999996E-5</v>
      </c>
      <c r="U205" s="31">
        <v>2.2540899999999998E-3</v>
      </c>
      <c r="V205" s="32"/>
      <c r="W205" s="31">
        <v>9.5633399999999998E-4</v>
      </c>
      <c r="X205" s="32">
        <v>4.2481999999999997E-5</v>
      </c>
      <c r="Y205" s="31">
        <v>9.8763600000000007E-4</v>
      </c>
      <c r="Z205" s="32">
        <v>4.12493E-4</v>
      </c>
      <c r="AA205" s="31">
        <v>4.2375399999999998E-4</v>
      </c>
      <c r="AB205" s="32">
        <v>1.5177800000000001E-4</v>
      </c>
      <c r="AC205" s="31">
        <v>5.4963600000000005E-4</v>
      </c>
      <c r="AD205" s="32">
        <v>3.1183899999999998E-6</v>
      </c>
      <c r="AE205" s="31">
        <v>3.2729999999999999E-4</v>
      </c>
      <c r="AF205" s="32">
        <v>6.94189E-5</v>
      </c>
      <c r="AG205" s="31">
        <v>2.45648E-4</v>
      </c>
      <c r="AH205" s="32">
        <v>9.7574399999999999E-5</v>
      </c>
      <c r="AI205" s="31">
        <v>6.6749400000000003E-4</v>
      </c>
      <c r="AJ205" s="32">
        <v>4.1225000000000002E-4</v>
      </c>
      <c r="AK205" s="31">
        <v>9.5882699999999994E-3</v>
      </c>
      <c r="AL205" s="32"/>
      <c r="AM205" s="31">
        <v>6.1467099999999997E-3</v>
      </c>
      <c r="AN205" s="32"/>
      <c r="AO205" s="31">
        <v>1.5148099999999999E-3</v>
      </c>
      <c r="AP205" s="32"/>
      <c r="AQ205" s="31">
        <v>1.03842E-2</v>
      </c>
      <c r="AR205" s="32"/>
      <c r="AS205" s="31">
        <v>4.8767199999999998E-4</v>
      </c>
      <c r="AT205" s="32">
        <v>4.5528300000000001E-4</v>
      </c>
      <c r="AU205" s="31">
        <v>1.17321E-4</v>
      </c>
      <c r="AV205" s="32"/>
    </row>
    <row r="206" spans="1:48" x14ac:dyDescent="0.25">
      <c r="A206">
        <v>120.081</v>
      </c>
      <c r="B206" t="s">
        <v>426</v>
      </c>
      <c r="C206" s="34" t="s">
        <v>427</v>
      </c>
      <c r="D206" s="13" t="s">
        <v>122</v>
      </c>
      <c r="E206" s="13">
        <v>3460</v>
      </c>
      <c r="F206" s="13">
        <v>81.117999999999995</v>
      </c>
      <c r="G206" s="29">
        <v>8573.1645523999996</v>
      </c>
      <c r="H206" s="30">
        <v>8.4479869203445759</v>
      </c>
      <c r="I206" s="31">
        <v>1.36054074104602E-3</v>
      </c>
      <c r="J206" s="32">
        <v>1.4241935157301999E-3</v>
      </c>
      <c r="K206" s="31">
        <v>1.17457127257063E-3</v>
      </c>
      <c r="L206" s="32">
        <v>8.1188978755980295E-4</v>
      </c>
      <c r="M206" s="31">
        <v>1.3740117535405399E-3</v>
      </c>
      <c r="N206" s="32">
        <v>1.31975129754149E-3</v>
      </c>
      <c r="O206" s="31">
        <v>5.0339815821931599E-3</v>
      </c>
      <c r="P206" s="32">
        <v>5.8253713878956299E-3</v>
      </c>
      <c r="Q206" s="31">
        <v>2.9202147805365199E-3</v>
      </c>
      <c r="R206" s="32">
        <v>2.80407266026145E-3</v>
      </c>
      <c r="S206" s="31">
        <v>9.1995800000000002E-4</v>
      </c>
      <c r="T206" s="32">
        <v>2.7818300000000001E-5</v>
      </c>
      <c r="U206" s="31">
        <v>1.72657E-3</v>
      </c>
      <c r="V206" s="32"/>
      <c r="W206" s="31">
        <v>1.88116E-3</v>
      </c>
      <c r="X206" s="32">
        <v>2.32838E-4</v>
      </c>
      <c r="Y206" s="31">
        <v>1.8735500000000001E-3</v>
      </c>
      <c r="Z206" s="32">
        <v>1.06467E-3</v>
      </c>
      <c r="AA206" s="31">
        <v>3.2101999999999999E-4</v>
      </c>
      <c r="AB206" s="32">
        <v>8.44902E-5</v>
      </c>
      <c r="AC206" s="31">
        <v>4.0270300000000002E-4</v>
      </c>
      <c r="AD206" s="32">
        <v>1.04975E-4</v>
      </c>
      <c r="AE206" s="31">
        <v>3.4554099999999999E-4</v>
      </c>
      <c r="AF206" s="32">
        <v>5.8399200000000002E-5</v>
      </c>
      <c r="AG206" s="31">
        <v>1.4002799999999999E-4</v>
      </c>
      <c r="AH206" s="32">
        <v>1.5820599999999999E-5</v>
      </c>
      <c r="AI206" s="31">
        <v>6.2690399999999996E-4</v>
      </c>
      <c r="AJ206" s="32">
        <v>2.73009E-4</v>
      </c>
      <c r="AK206" s="31">
        <v>1.40048E-3</v>
      </c>
      <c r="AL206" s="32"/>
      <c r="AM206" s="31">
        <v>3.6318599999999999E-4</v>
      </c>
      <c r="AN206" s="32"/>
      <c r="AO206" s="31">
        <v>2.98921E-3</v>
      </c>
      <c r="AP206" s="32"/>
      <c r="AQ206" s="31">
        <v>1.36413E-2</v>
      </c>
      <c r="AR206" s="32"/>
      <c r="AS206" s="31">
        <v>9.1442799999999998E-5</v>
      </c>
      <c r="AT206" s="32">
        <v>2.0344100000000001E-5</v>
      </c>
      <c r="AU206" s="31">
        <v>6.3253199999999999E-5</v>
      </c>
      <c r="AV206" s="32"/>
    </row>
    <row r="207" spans="1:48" x14ac:dyDescent="0.25">
      <c r="A207">
        <v>154.065</v>
      </c>
      <c r="B207" t="s">
        <v>428</v>
      </c>
      <c r="C207" s="13" t="s">
        <v>120</v>
      </c>
      <c r="D207" s="13" t="s">
        <v>122</v>
      </c>
      <c r="E207" s="13">
        <v>3402</v>
      </c>
      <c r="F207" s="13">
        <v>170.34</v>
      </c>
      <c r="G207" s="29">
        <v>18.050465580000001</v>
      </c>
      <c r="H207" s="30">
        <v>6.0935335774942301</v>
      </c>
      <c r="I207" s="31">
        <v>2.8341500000000001E-3</v>
      </c>
      <c r="J207" s="32">
        <v>2.1666400000000001E-3</v>
      </c>
      <c r="K207" s="31">
        <v>2.53156E-3</v>
      </c>
      <c r="L207" s="32">
        <v>7.9664899999999997E-4</v>
      </c>
      <c r="M207" s="31">
        <v>2.7164400000000001E-3</v>
      </c>
      <c r="N207" s="32">
        <v>3.1183700000000001E-3</v>
      </c>
      <c r="O207" s="31">
        <v>4.00367E-3</v>
      </c>
      <c r="P207" s="32">
        <v>3.1803700000000001E-3</v>
      </c>
      <c r="Q207" s="31">
        <v>3.1966400000000002E-3</v>
      </c>
      <c r="R207" s="32">
        <v>2.6811700000000001E-3</v>
      </c>
      <c r="S207" s="31">
        <v>9.1575700000000001E-4</v>
      </c>
      <c r="T207" s="32">
        <v>3.0005100000000002E-4</v>
      </c>
      <c r="U207" s="31">
        <v>1.91971E-3</v>
      </c>
      <c r="V207" s="32"/>
      <c r="W207" s="31">
        <v>3.25245E-3</v>
      </c>
      <c r="X207" s="32">
        <v>3.8916200000000003E-4</v>
      </c>
      <c r="Y207" s="31">
        <v>6.3480000000000003E-3</v>
      </c>
      <c r="Z207" s="32">
        <v>2.22668E-3</v>
      </c>
      <c r="AA207" s="31">
        <v>3.11145E-3</v>
      </c>
      <c r="AB207" s="32">
        <v>8.2200999999999997E-4</v>
      </c>
      <c r="AC207" s="31">
        <v>3.6696699999999999E-3</v>
      </c>
      <c r="AD207" s="32">
        <v>2.8480399999999999E-4</v>
      </c>
      <c r="AE207" s="31">
        <v>3.4743999999999999E-3</v>
      </c>
      <c r="AF207" s="32">
        <v>6.0535500000000002E-4</v>
      </c>
      <c r="AG207" s="31">
        <v>2.2587699999999998E-3</v>
      </c>
      <c r="AH207" s="32">
        <v>4.2699099999999999E-4</v>
      </c>
      <c r="AI207" s="31">
        <v>2.9053799999999999E-3</v>
      </c>
      <c r="AJ207" s="32">
        <v>6.3404200000000003E-4</v>
      </c>
      <c r="AK207" s="31">
        <v>1.3410099999999999E-2</v>
      </c>
      <c r="AL207" s="32"/>
      <c r="AM207" s="31">
        <v>2.07596E-3</v>
      </c>
      <c r="AN207" s="32"/>
      <c r="AO207" s="31">
        <v>2.8065E-3</v>
      </c>
      <c r="AP207" s="32"/>
      <c r="AQ207" s="31">
        <v>1.1235200000000001E-2</v>
      </c>
      <c r="AR207" s="32"/>
      <c r="AS207" s="31">
        <v>4.9060099999999997E-3</v>
      </c>
      <c r="AT207" s="32">
        <v>3.7224599999999999E-3</v>
      </c>
      <c r="AU207" s="31">
        <v>3.05524E-4</v>
      </c>
      <c r="AV207" s="32"/>
    </row>
    <row r="208" spans="1:48" x14ac:dyDescent="0.25">
      <c r="A208">
        <v>120.13800000000001</v>
      </c>
      <c r="B208" t="s">
        <v>429</v>
      </c>
      <c r="C208" s="13" t="s">
        <v>120</v>
      </c>
      <c r="D208" s="13" t="s">
        <v>122</v>
      </c>
      <c r="E208" s="13">
        <v>3370</v>
      </c>
      <c r="F208" s="13">
        <v>128.215</v>
      </c>
      <c r="G208" s="29">
        <v>156.83200148</v>
      </c>
      <c r="H208" s="30">
        <v>6.9091020479646943</v>
      </c>
      <c r="I208" s="31">
        <v>1.2753800000000001E-4</v>
      </c>
      <c r="J208" s="32">
        <v>1.07868E-4</v>
      </c>
      <c r="K208" s="31">
        <v>1.7251300000000001E-4</v>
      </c>
      <c r="L208" s="32">
        <v>9.6082599999999994E-5</v>
      </c>
      <c r="M208" s="31">
        <v>1.67546E-4</v>
      </c>
      <c r="N208" s="32">
        <v>1.6514700000000001E-4</v>
      </c>
      <c r="O208" s="31">
        <v>4.37E-4</v>
      </c>
      <c r="P208" s="32">
        <v>5.6863400000000004E-4</v>
      </c>
      <c r="Q208" s="31">
        <v>1.6763100000000001E-4</v>
      </c>
      <c r="R208" s="32">
        <v>1.17601E-4</v>
      </c>
      <c r="S208" s="31">
        <v>1.13888E-4</v>
      </c>
      <c r="T208" s="32">
        <v>7.4634200000000004E-5</v>
      </c>
      <c r="U208" s="31">
        <v>4.3039899999999998E-4</v>
      </c>
      <c r="V208" s="32"/>
      <c r="W208" s="31">
        <v>1.4102200000000001E-4</v>
      </c>
      <c r="X208" s="32">
        <v>1.25725E-5</v>
      </c>
      <c r="Y208" s="31">
        <v>2.07977E-4</v>
      </c>
      <c r="Z208" s="32">
        <v>8.5252699999999998E-5</v>
      </c>
      <c r="AA208" s="31">
        <v>2.2617899999999999E-5</v>
      </c>
      <c r="AB208" s="32">
        <v>1.9504E-6</v>
      </c>
      <c r="AC208" s="31">
        <v>2.5525100000000001E-5</v>
      </c>
      <c r="AD208" s="32">
        <v>6.3941600000000003E-6</v>
      </c>
      <c r="AE208" s="31">
        <v>3.4651899999999999E-5</v>
      </c>
      <c r="AF208" s="32">
        <v>1.73416E-5</v>
      </c>
      <c r="AG208" s="31">
        <v>2.3155299999999998E-5</v>
      </c>
      <c r="AH208" s="32">
        <v>9.7121499999999998E-6</v>
      </c>
      <c r="AI208" s="31">
        <v>2.5383200000000001E-4</v>
      </c>
      <c r="AJ208" s="32">
        <v>1.73015E-4</v>
      </c>
      <c r="AK208" s="31">
        <v>8.3965099999999996E-4</v>
      </c>
      <c r="AL208" s="32"/>
      <c r="AM208" s="31">
        <v>4.92838E-4</v>
      </c>
      <c r="AN208" s="32"/>
      <c r="AO208" s="31">
        <v>5.1397699999999999E-4</v>
      </c>
      <c r="AP208" s="32"/>
      <c r="AQ208" s="31">
        <v>1.6008000000000001E-3</v>
      </c>
      <c r="AR208" s="32"/>
      <c r="AS208" s="31">
        <v>6.8058499999999999E-5</v>
      </c>
      <c r="AT208" s="32">
        <v>5.3501300000000002E-5</v>
      </c>
      <c r="AU208" s="31">
        <v>2.6838900000000001E-5</v>
      </c>
      <c r="AV208" s="32"/>
    </row>
    <row r="209" spans="1:48" x14ac:dyDescent="0.25">
      <c r="A209">
        <v>121.01300000000001</v>
      </c>
      <c r="B209" t="s">
        <v>430</v>
      </c>
      <c r="C209" s="13" t="s">
        <v>120</v>
      </c>
      <c r="D209" s="13" t="s">
        <v>122</v>
      </c>
      <c r="E209" s="13">
        <v>3371</v>
      </c>
      <c r="F209" s="13">
        <v>142.24199999999999</v>
      </c>
      <c r="G209" s="29">
        <v>1585.9718476</v>
      </c>
      <c r="H209" s="30">
        <v>7.9590518503622718</v>
      </c>
      <c r="I209" s="31">
        <v>1.6468800000000001E-3</v>
      </c>
      <c r="J209" s="32">
        <v>1.09717E-3</v>
      </c>
      <c r="K209" s="31">
        <v>1.9784099999999999E-3</v>
      </c>
      <c r="L209" s="32">
        <v>8.2599799999999999E-4</v>
      </c>
      <c r="M209" s="31">
        <v>1.48157E-3</v>
      </c>
      <c r="N209" s="32">
        <v>1.22714E-3</v>
      </c>
      <c r="O209" s="31">
        <v>2.1255499999999999E-3</v>
      </c>
      <c r="P209" s="32">
        <v>1.31902E-3</v>
      </c>
      <c r="Q209" s="31">
        <v>1.9718299999999999E-3</v>
      </c>
      <c r="R209" s="32">
        <v>1.21499E-3</v>
      </c>
      <c r="S209" s="31">
        <v>7.9826300000000001E-4</v>
      </c>
      <c r="T209" s="32">
        <v>1.79674E-4</v>
      </c>
      <c r="U209" s="31">
        <v>2.41004E-3</v>
      </c>
      <c r="V209" s="32"/>
      <c r="W209" s="31">
        <v>1.0179200000000001E-3</v>
      </c>
      <c r="X209" s="32">
        <v>3.6134399999999999E-4</v>
      </c>
      <c r="Y209" s="31">
        <v>1.1907E-3</v>
      </c>
      <c r="Z209" s="32">
        <v>4.9153200000000004E-4</v>
      </c>
      <c r="AA209" s="31">
        <v>2.78425E-4</v>
      </c>
      <c r="AB209" s="32">
        <v>2.8605299999999999E-5</v>
      </c>
      <c r="AC209" s="31">
        <v>3.7732199999999998E-4</v>
      </c>
      <c r="AD209" s="32">
        <v>1.4559499999999999E-4</v>
      </c>
      <c r="AE209" s="31">
        <v>2.4879600000000002E-4</v>
      </c>
      <c r="AF209" s="32">
        <v>7.6219399999999997E-5</v>
      </c>
      <c r="AG209" s="31">
        <v>2.1070600000000001E-4</v>
      </c>
      <c r="AH209" s="32">
        <v>9.1753200000000001E-5</v>
      </c>
      <c r="AI209" s="31">
        <v>9.83872E-4</v>
      </c>
      <c r="AJ209" s="32">
        <v>6.3108200000000004E-4</v>
      </c>
      <c r="AK209" s="31">
        <v>3.0510699999999999E-3</v>
      </c>
      <c r="AL209" s="32"/>
      <c r="AM209" s="31">
        <v>2.73164E-4</v>
      </c>
      <c r="AN209" s="32"/>
      <c r="AO209" s="31">
        <v>1.6492099999999999E-3</v>
      </c>
      <c r="AP209" s="32"/>
      <c r="AQ209" s="31">
        <v>1.3182999999999999E-3</v>
      </c>
      <c r="AR209" s="32"/>
      <c r="AS209" s="31">
        <v>4.93554E-4</v>
      </c>
      <c r="AT209" s="32">
        <v>5.3391699999999996E-4</v>
      </c>
      <c r="AU209" s="31">
        <v>1.9213999999999999E-4</v>
      </c>
      <c r="AV209" s="32"/>
    </row>
    <row r="210" spans="1:48" x14ac:dyDescent="0.25">
      <c r="A210">
        <v>121.05</v>
      </c>
      <c r="B210" t="s">
        <v>431</v>
      </c>
      <c r="C210" s="13" t="s">
        <v>120</v>
      </c>
      <c r="D210" s="13" t="s">
        <v>122</v>
      </c>
      <c r="E210" s="13">
        <v>3371</v>
      </c>
      <c r="F210" s="13">
        <v>142.24199999999999</v>
      </c>
      <c r="G210" s="29">
        <v>1585.9718476</v>
      </c>
      <c r="H210" s="30">
        <v>7.9590518503622718</v>
      </c>
      <c r="I210" s="31">
        <v>6.7922399999999997E-3</v>
      </c>
      <c r="J210" s="32">
        <v>4.6884600000000002E-3</v>
      </c>
      <c r="K210" s="31">
        <v>8.5439599999999997E-3</v>
      </c>
      <c r="L210" s="32">
        <v>4.9400700000000004E-3</v>
      </c>
      <c r="M210" s="31">
        <v>9.1108700000000001E-3</v>
      </c>
      <c r="N210" s="32">
        <v>8.7305899999999999E-3</v>
      </c>
      <c r="O210" s="31">
        <v>1.2948899999999999E-2</v>
      </c>
      <c r="P210" s="32">
        <v>9.6632999999999997E-3</v>
      </c>
      <c r="Q210" s="31">
        <v>7.0984799999999999E-3</v>
      </c>
      <c r="R210" s="32">
        <v>4.2845799999999996E-3</v>
      </c>
      <c r="S210" s="31">
        <v>5.9985999999999998E-3</v>
      </c>
      <c r="T210" s="32">
        <v>9.8903300000000006E-5</v>
      </c>
      <c r="U210" s="31">
        <v>1.7701000000000001E-2</v>
      </c>
      <c r="V210" s="32"/>
      <c r="W210" s="31">
        <v>5.6023499999999999E-3</v>
      </c>
      <c r="X210" s="32">
        <v>1.18783E-3</v>
      </c>
      <c r="Y210" s="31">
        <v>4.0067799999999997E-3</v>
      </c>
      <c r="Z210" s="32">
        <v>2.05448E-3</v>
      </c>
      <c r="AA210" s="31">
        <v>1.9396999999999999E-3</v>
      </c>
      <c r="AB210" s="32">
        <v>4.1331300000000001E-4</v>
      </c>
      <c r="AC210" s="31">
        <v>2.4478500000000001E-3</v>
      </c>
      <c r="AD210" s="32">
        <v>2.1805199999999999E-4</v>
      </c>
      <c r="AE210" s="31">
        <v>1.65051E-3</v>
      </c>
      <c r="AF210" s="32">
        <v>9.3338599999999994E-5</v>
      </c>
      <c r="AG210" s="31">
        <v>1.0484100000000001E-3</v>
      </c>
      <c r="AH210" s="32">
        <v>9.7002600000000005E-5</v>
      </c>
      <c r="AI210" s="31">
        <v>5.3820099999999996E-3</v>
      </c>
      <c r="AJ210" s="32">
        <v>3.4564999999999999E-3</v>
      </c>
      <c r="AK210" s="31">
        <v>3.6651400000000001E-2</v>
      </c>
      <c r="AL210" s="32"/>
      <c r="AM210" s="31">
        <v>2.2885800000000001E-2</v>
      </c>
      <c r="AN210" s="32"/>
      <c r="AO210" s="31">
        <v>8.9767400000000004E-3</v>
      </c>
      <c r="AP210" s="32"/>
      <c r="AQ210" s="31">
        <v>3.3609399999999998E-2</v>
      </c>
      <c r="AR210" s="32"/>
      <c r="AS210" s="31">
        <v>4.96014E-3</v>
      </c>
      <c r="AT210" s="32">
        <v>3.9798000000000004E-3</v>
      </c>
      <c r="AU210" s="31">
        <v>1.2767099999999999E-3</v>
      </c>
      <c r="AV210" s="32"/>
    </row>
    <row r="211" spans="1:48" x14ac:dyDescent="0.25">
      <c r="A211">
        <v>121.065</v>
      </c>
      <c r="B211" t="s">
        <v>432</v>
      </c>
      <c r="C211" s="34" t="s">
        <v>433</v>
      </c>
      <c r="D211" s="13" t="s">
        <v>122</v>
      </c>
      <c r="E211" s="13">
        <v>716</v>
      </c>
      <c r="F211" s="13">
        <v>120.151</v>
      </c>
      <c r="G211" s="29">
        <v>35.898415041999897</v>
      </c>
      <c r="H211" s="30">
        <v>6.2405311904441705</v>
      </c>
      <c r="I211" s="31">
        <v>0.107877731273612</v>
      </c>
      <c r="J211" s="32">
        <v>8.4290683472905206E-2</v>
      </c>
      <c r="K211" s="31">
        <v>0.125766472516219</v>
      </c>
      <c r="L211" s="32">
        <v>8.0077158564882095E-2</v>
      </c>
      <c r="M211" s="31">
        <v>0.124588541095651</v>
      </c>
      <c r="N211" s="32">
        <v>0.10328244186501399</v>
      </c>
      <c r="O211" s="31">
        <v>0.20199092842446201</v>
      </c>
      <c r="P211" s="32">
        <v>0.16580113207498501</v>
      </c>
      <c r="Q211" s="31">
        <v>0.113316967038687</v>
      </c>
      <c r="R211" s="32">
        <v>7.5532568662813798E-2</v>
      </c>
      <c r="S211" s="31">
        <v>8.5572899999999993E-2</v>
      </c>
      <c r="T211" s="32">
        <v>1.64406E-4</v>
      </c>
      <c r="U211" s="31">
        <v>0.144565</v>
      </c>
      <c r="V211" s="32"/>
      <c r="W211" s="31">
        <v>8.8475300000000007E-2</v>
      </c>
      <c r="X211" s="32">
        <v>1.73192E-2</v>
      </c>
      <c r="Y211" s="31">
        <v>5.9091499999999998E-2</v>
      </c>
      <c r="Z211" s="32">
        <v>3.2551999999999998E-2</v>
      </c>
      <c r="AA211" s="31">
        <v>2.66745E-2</v>
      </c>
      <c r="AB211" s="32">
        <v>9.9591599999999999E-3</v>
      </c>
      <c r="AC211" s="31">
        <v>3.1851400000000002E-2</v>
      </c>
      <c r="AD211" s="32">
        <v>7.9174699999999998E-4</v>
      </c>
      <c r="AE211" s="31">
        <v>1.7394699999999999E-2</v>
      </c>
      <c r="AF211" s="32">
        <v>2.48197E-3</v>
      </c>
      <c r="AG211" s="31">
        <v>1.2993899999999999E-2</v>
      </c>
      <c r="AH211" s="32">
        <v>4.64322E-3</v>
      </c>
      <c r="AI211" s="31">
        <v>8.8175000000000003E-2</v>
      </c>
      <c r="AJ211" s="32">
        <v>6.4237600000000006E-2</v>
      </c>
      <c r="AK211" s="31">
        <v>0.44369399999999998</v>
      </c>
      <c r="AL211" s="32"/>
      <c r="AM211" s="31">
        <v>0.25489800000000001</v>
      </c>
      <c r="AN211" s="32"/>
      <c r="AO211" s="31">
        <v>0.103436</v>
      </c>
      <c r="AP211" s="32"/>
      <c r="AQ211" s="31">
        <v>0.41146500000000003</v>
      </c>
      <c r="AR211" s="32"/>
      <c r="AS211" s="31">
        <v>3.0906800000000002E-2</v>
      </c>
      <c r="AT211" s="32">
        <v>2.5586299999999999E-2</v>
      </c>
      <c r="AU211" s="31">
        <v>8.8602100000000003E-3</v>
      </c>
      <c r="AV211" s="32"/>
    </row>
    <row r="212" spans="1:48" x14ac:dyDescent="0.25">
      <c r="A212">
        <v>121.101</v>
      </c>
      <c r="B212" t="s">
        <v>434</v>
      </c>
      <c r="C212" s="34" t="s">
        <v>435</v>
      </c>
      <c r="D212" s="13" t="s">
        <v>122</v>
      </c>
      <c r="E212" s="13">
        <v>326</v>
      </c>
      <c r="F212" s="13">
        <v>120.19499999999999</v>
      </c>
      <c r="G212" s="29">
        <v>224.98887432000001</v>
      </c>
      <c r="H212" s="30">
        <v>7.0377759709517687</v>
      </c>
      <c r="I212" s="31">
        <v>5.1019692647972202E-2</v>
      </c>
      <c r="J212" s="32">
        <v>4.3939759432709398E-2</v>
      </c>
      <c r="K212" s="31">
        <v>5.0831955476499199E-2</v>
      </c>
      <c r="L212" s="32">
        <v>2.0367487182509102E-2</v>
      </c>
      <c r="M212" s="31">
        <v>6.8960119609842593E-2</v>
      </c>
      <c r="N212" s="32">
        <v>5.2466718608811198E-2</v>
      </c>
      <c r="O212" s="31">
        <v>0.13277908705040301</v>
      </c>
      <c r="P212" s="32">
        <v>0.11169629088654499</v>
      </c>
      <c r="Q212" s="31">
        <v>4.92412949655101E-2</v>
      </c>
      <c r="R212" s="32">
        <v>3.3748102682986399E-2</v>
      </c>
      <c r="S212" s="31">
        <v>6.6948300000000002E-2</v>
      </c>
      <c r="T212" s="32">
        <v>1.20222E-2</v>
      </c>
      <c r="U212" s="31">
        <v>9.7896200000000003E-2</v>
      </c>
      <c r="V212" s="32"/>
      <c r="W212" s="31">
        <v>0.11297500000000001</v>
      </c>
      <c r="X212" s="32">
        <v>3.1126299999999999E-2</v>
      </c>
      <c r="Y212" s="31">
        <v>3.64132E-2</v>
      </c>
      <c r="Z212" s="32">
        <v>2.3004799999999999E-2</v>
      </c>
      <c r="AA212" s="31">
        <v>9.5146099999999997E-3</v>
      </c>
      <c r="AB212" s="32">
        <v>3.08055E-3</v>
      </c>
      <c r="AC212" s="31">
        <v>1.02921E-2</v>
      </c>
      <c r="AD212" s="32">
        <v>2.29364E-3</v>
      </c>
      <c r="AE212" s="31">
        <v>6.4726899999999997E-3</v>
      </c>
      <c r="AF212" s="32">
        <v>1.56945E-3</v>
      </c>
      <c r="AG212" s="31">
        <v>4.1274600000000003E-3</v>
      </c>
      <c r="AH212" s="32">
        <v>1.21003E-3</v>
      </c>
      <c r="AI212" s="31">
        <v>7.6314399999999998E-3</v>
      </c>
      <c r="AJ212" s="32">
        <v>2.3687299999999999E-3</v>
      </c>
      <c r="AK212" s="31">
        <v>6.3487100000000005E-2</v>
      </c>
      <c r="AL212" s="32"/>
      <c r="AM212" s="31">
        <v>7.6354999999999999E-3</v>
      </c>
      <c r="AN212" s="32"/>
      <c r="AO212" s="31">
        <v>0.188079</v>
      </c>
      <c r="AP212" s="32"/>
      <c r="AQ212" s="31">
        <v>0.103784</v>
      </c>
      <c r="AR212" s="32"/>
      <c r="AS212" s="31">
        <v>5.3186500000000003E-3</v>
      </c>
      <c r="AT212" s="32">
        <v>2.5008299999999999E-3</v>
      </c>
      <c r="AU212" s="31">
        <v>2.93983E-3</v>
      </c>
      <c r="AV212" s="32"/>
    </row>
    <row r="213" spans="1:48" x14ac:dyDescent="0.25">
      <c r="A213">
        <v>121.122</v>
      </c>
      <c r="B213" t="s">
        <v>436</v>
      </c>
      <c r="C213" s="13" t="s">
        <v>120</v>
      </c>
      <c r="D213" s="13" t="s">
        <v>122</v>
      </c>
      <c r="E213" s="13">
        <v>3370</v>
      </c>
      <c r="F213" s="13">
        <v>128.215</v>
      </c>
      <c r="G213" s="29">
        <v>156.83200148</v>
      </c>
      <c r="H213" s="30">
        <v>6.9091020479646943</v>
      </c>
      <c r="I213" s="31">
        <v>2.4017399999999999E-3</v>
      </c>
      <c r="J213" s="32">
        <v>2.4063999999999999E-3</v>
      </c>
      <c r="K213" s="31">
        <v>4.3064100000000001E-3</v>
      </c>
      <c r="L213" s="32">
        <v>2.2932999999999999E-3</v>
      </c>
      <c r="M213" s="31">
        <v>4.7488799999999996E-3</v>
      </c>
      <c r="N213" s="32">
        <v>7.1607499999999996E-3</v>
      </c>
      <c r="O213" s="31">
        <v>5.3528999999999998E-3</v>
      </c>
      <c r="P213" s="32">
        <v>5.1497299999999999E-3</v>
      </c>
      <c r="Q213" s="31">
        <v>2.1912500000000001E-3</v>
      </c>
      <c r="R213" s="32">
        <v>1.37386E-3</v>
      </c>
      <c r="S213" s="31">
        <v>1.69557E-3</v>
      </c>
      <c r="T213" s="32">
        <v>1.5291700000000001E-3</v>
      </c>
      <c r="U213" s="31">
        <v>7.0813500000000001E-3</v>
      </c>
      <c r="V213" s="32"/>
      <c r="W213" s="31">
        <v>9.1681499999999997E-4</v>
      </c>
      <c r="X213" s="32">
        <v>4.1647400000000001E-4</v>
      </c>
      <c r="Y213" s="31">
        <v>1.35859E-3</v>
      </c>
      <c r="Z213" s="32">
        <v>5.8026300000000002E-4</v>
      </c>
      <c r="AA213" s="31">
        <v>5.5059100000000001E-4</v>
      </c>
      <c r="AB213" s="32">
        <v>1.72614E-4</v>
      </c>
      <c r="AC213" s="31">
        <v>6.9960300000000003E-4</v>
      </c>
      <c r="AD213" s="32">
        <v>3.0976599999999997E-5</v>
      </c>
      <c r="AE213" s="31">
        <v>5.5068700000000001E-4</v>
      </c>
      <c r="AF213" s="32">
        <v>3.5819999999999998E-4</v>
      </c>
      <c r="AG213" s="31">
        <v>4.2884999999999999E-4</v>
      </c>
      <c r="AH213" s="32">
        <v>1.493E-4</v>
      </c>
      <c r="AI213" s="31">
        <v>4.6083900000000004E-3</v>
      </c>
      <c r="AJ213" s="32">
        <v>3.3980500000000001E-3</v>
      </c>
      <c r="AK213" s="31">
        <v>2.95623E-2</v>
      </c>
      <c r="AL213" s="32"/>
      <c r="AM213" s="31">
        <v>1.9803299999999999E-2</v>
      </c>
      <c r="AN213" s="32"/>
      <c r="AO213" s="31">
        <v>1.4584699999999999E-3</v>
      </c>
      <c r="AP213" s="32"/>
      <c r="AQ213" s="31">
        <v>2.94005E-2</v>
      </c>
      <c r="AR213" s="32"/>
      <c r="AS213" s="31">
        <v>2.1582900000000002E-3</v>
      </c>
      <c r="AT213" s="32">
        <v>1.82767E-3</v>
      </c>
      <c r="AU213" s="31">
        <v>5.1400100000000004E-4</v>
      </c>
      <c r="AV213" s="32"/>
    </row>
    <row r="214" spans="1:48" x14ac:dyDescent="0.25">
      <c r="A214">
        <v>122.024</v>
      </c>
      <c r="B214" t="s">
        <v>437</v>
      </c>
      <c r="C214" s="13" t="s">
        <v>120</v>
      </c>
      <c r="D214" s="13" t="s">
        <v>122</v>
      </c>
      <c r="E214" s="13">
        <v>3370</v>
      </c>
      <c r="F214" s="13">
        <v>128.215</v>
      </c>
      <c r="G214" s="29">
        <v>156.83200148</v>
      </c>
      <c r="H214" s="30">
        <v>6.9091020479646943</v>
      </c>
      <c r="I214" s="31">
        <v>7.5025199999999997E-4</v>
      </c>
      <c r="J214" s="32">
        <v>3.99293E-4</v>
      </c>
      <c r="K214" s="31">
        <v>7.5781899999999996E-4</v>
      </c>
      <c r="L214" s="32">
        <v>2.04921E-4</v>
      </c>
      <c r="M214" s="31">
        <v>7.2415700000000001E-4</v>
      </c>
      <c r="N214" s="32">
        <v>3.6168799999999998E-4</v>
      </c>
      <c r="O214" s="31">
        <v>1.3930100000000001E-3</v>
      </c>
      <c r="P214" s="32">
        <v>1.4622000000000001E-3</v>
      </c>
      <c r="Q214" s="31">
        <v>1.0332200000000001E-3</v>
      </c>
      <c r="R214" s="32">
        <v>5.0956899999999997E-4</v>
      </c>
      <c r="S214" s="31">
        <v>4.0863199999999997E-4</v>
      </c>
      <c r="T214" s="32">
        <v>9.9763699999999995E-5</v>
      </c>
      <c r="U214" s="31">
        <v>1.5175399999999999E-3</v>
      </c>
      <c r="V214" s="32"/>
      <c r="W214" s="31">
        <v>4.5391399999999998E-4</v>
      </c>
      <c r="X214" s="32">
        <v>2.1957E-5</v>
      </c>
      <c r="Y214" s="31">
        <v>4.5279800000000002E-4</v>
      </c>
      <c r="Z214" s="32">
        <v>2.56259E-4</v>
      </c>
      <c r="AA214" s="31">
        <v>1.5012599999999999E-4</v>
      </c>
      <c r="AB214" s="32">
        <v>3.79838E-5</v>
      </c>
      <c r="AC214" s="31">
        <v>1.9134600000000001E-4</v>
      </c>
      <c r="AD214" s="32">
        <v>6.5948600000000001E-5</v>
      </c>
      <c r="AE214" s="31">
        <v>1.5071799999999999E-4</v>
      </c>
      <c r="AF214" s="32">
        <v>5.5151200000000001E-5</v>
      </c>
      <c r="AG214" s="31">
        <v>1.05513E-4</v>
      </c>
      <c r="AH214" s="32">
        <v>4.2014400000000002E-5</v>
      </c>
      <c r="AI214" s="31">
        <v>5.2715699999999999E-4</v>
      </c>
      <c r="AJ214" s="32">
        <v>2.9716200000000001E-4</v>
      </c>
      <c r="AK214" s="31">
        <v>1.2451300000000001E-3</v>
      </c>
      <c r="AL214" s="32"/>
      <c r="AM214" s="31">
        <v>5.6555400000000001E-4</v>
      </c>
      <c r="AN214" s="32"/>
      <c r="AO214" s="31">
        <v>2.1388800000000001E-3</v>
      </c>
      <c r="AP214" s="32"/>
      <c r="AQ214" s="31">
        <v>1.2524000000000001E-3</v>
      </c>
      <c r="AR214" s="32"/>
      <c r="AS214" s="31">
        <v>3.1833799999999999E-4</v>
      </c>
      <c r="AT214" s="32">
        <v>3.2072399999999999E-4</v>
      </c>
      <c r="AU214" s="31">
        <v>8.08686E-5</v>
      </c>
      <c r="AV214" s="32"/>
    </row>
    <row r="215" spans="1:48" x14ac:dyDescent="0.25">
      <c r="A215">
        <v>122.045</v>
      </c>
      <c r="B215" t="s">
        <v>438</v>
      </c>
      <c r="C215" s="13" t="s">
        <v>120</v>
      </c>
      <c r="D215" s="13" t="s">
        <v>122</v>
      </c>
      <c r="E215" s="13">
        <v>3371</v>
      </c>
      <c r="F215" s="13">
        <v>142.24199999999999</v>
      </c>
      <c r="G215" s="29">
        <v>1585.9718476</v>
      </c>
      <c r="H215" s="30">
        <v>7.9590518503622718</v>
      </c>
      <c r="I215" s="31">
        <v>1.62736E-3</v>
      </c>
      <c r="J215" s="32">
        <v>1.20166E-3</v>
      </c>
      <c r="K215" s="31">
        <v>1.9025400000000001E-3</v>
      </c>
      <c r="L215" s="32">
        <v>9.4408299999999997E-4</v>
      </c>
      <c r="M215" s="31">
        <v>1.66968E-3</v>
      </c>
      <c r="N215" s="32">
        <v>1.2017499999999999E-3</v>
      </c>
      <c r="O215" s="31">
        <v>4.1373099999999999E-3</v>
      </c>
      <c r="P215" s="32">
        <v>4.0952899999999997E-3</v>
      </c>
      <c r="Q215" s="31">
        <v>1.9576799999999998E-3</v>
      </c>
      <c r="R215" s="32">
        <v>1.14492E-3</v>
      </c>
      <c r="S215" s="31">
        <v>8.8507099999999997E-4</v>
      </c>
      <c r="T215" s="32">
        <v>7.4348600000000002E-5</v>
      </c>
      <c r="U215" s="31">
        <v>2.7417700000000001E-3</v>
      </c>
      <c r="V215" s="32"/>
      <c r="W215" s="31">
        <v>1.09943E-3</v>
      </c>
      <c r="X215" s="32">
        <v>9.4933100000000001E-5</v>
      </c>
      <c r="Y215" s="31">
        <v>1.16376E-3</v>
      </c>
      <c r="Z215" s="32">
        <v>5.9393200000000003E-4</v>
      </c>
      <c r="AA215" s="31">
        <v>3.9251599999999998E-4</v>
      </c>
      <c r="AB215" s="32">
        <v>1.1059499999999999E-4</v>
      </c>
      <c r="AC215" s="31">
        <v>4.9510400000000001E-4</v>
      </c>
      <c r="AD215" s="32">
        <v>4.1514599999999997E-5</v>
      </c>
      <c r="AE215" s="31">
        <v>3.64812E-4</v>
      </c>
      <c r="AF215" s="32">
        <v>5.4549699999999997E-5</v>
      </c>
      <c r="AG215" s="31">
        <v>3.1108399999999999E-4</v>
      </c>
      <c r="AH215" s="32">
        <v>1.4019E-4</v>
      </c>
      <c r="AI215" s="31">
        <v>1.48251E-3</v>
      </c>
      <c r="AJ215" s="32">
        <v>1.1015899999999999E-3</v>
      </c>
      <c r="AK215" s="31">
        <v>3.9657399999999997E-3</v>
      </c>
      <c r="AL215" s="32"/>
      <c r="AM215" s="31">
        <v>2.6468500000000001E-3</v>
      </c>
      <c r="AN215" s="32"/>
      <c r="AO215" s="31">
        <v>5.6533499999999997E-3</v>
      </c>
      <c r="AP215" s="32"/>
      <c r="AQ215" s="31">
        <v>5.7338199999999997E-3</v>
      </c>
      <c r="AR215" s="32"/>
      <c r="AS215" s="31">
        <v>5.5685999999999995E-4</v>
      </c>
      <c r="AT215" s="32">
        <v>5.4567299999999999E-4</v>
      </c>
      <c r="AU215" s="31">
        <v>2.3985799999999999E-4</v>
      </c>
      <c r="AV215" s="32"/>
    </row>
    <row r="216" spans="1:48" x14ac:dyDescent="0.25">
      <c r="A216">
        <v>122.06</v>
      </c>
      <c r="B216" t="s">
        <v>439</v>
      </c>
      <c r="C216" s="13" t="s">
        <v>120</v>
      </c>
      <c r="D216" s="13" t="s">
        <v>122</v>
      </c>
      <c r="E216" s="13">
        <v>3370</v>
      </c>
      <c r="F216" s="13">
        <v>128.215</v>
      </c>
      <c r="G216" s="29">
        <v>156.83200148</v>
      </c>
      <c r="H216" s="30">
        <v>6.9091020479646943</v>
      </c>
      <c r="I216" s="31">
        <v>4.1887000000000001E-3</v>
      </c>
      <c r="J216" s="32">
        <v>2.3957599999999998E-3</v>
      </c>
      <c r="K216" s="31">
        <v>4.4887299999999998E-3</v>
      </c>
      <c r="L216" s="32">
        <v>9.856559999999999E-4</v>
      </c>
      <c r="M216" s="31">
        <v>3.8766999999999999E-3</v>
      </c>
      <c r="N216" s="32">
        <v>1.91544E-3</v>
      </c>
      <c r="O216" s="31">
        <v>1.34737E-2</v>
      </c>
      <c r="P216" s="32">
        <v>1.8566300000000001E-2</v>
      </c>
      <c r="Q216" s="31">
        <v>1.3166199999999999E-2</v>
      </c>
      <c r="R216" s="32">
        <v>1.3299999999999999E-2</v>
      </c>
      <c r="S216" s="31">
        <v>3.2947900000000001E-3</v>
      </c>
      <c r="T216" s="32">
        <v>1.2085499999999999E-4</v>
      </c>
      <c r="U216" s="31">
        <v>1.3280800000000001E-2</v>
      </c>
      <c r="V216" s="32"/>
      <c r="W216" s="31">
        <v>3.9631600000000003E-3</v>
      </c>
      <c r="X216" s="32">
        <v>2.9496299999999997E-4</v>
      </c>
      <c r="Y216" s="31">
        <v>4.9446200000000003E-3</v>
      </c>
      <c r="Z216" s="32">
        <v>2.56836E-3</v>
      </c>
      <c r="AA216" s="31">
        <v>1.0376700000000001E-3</v>
      </c>
      <c r="AB216" s="32">
        <v>2.5970000000000002E-4</v>
      </c>
      <c r="AC216" s="31">
        <v>1.4387600000000001E-3</v>
      </c>
      <c r="AD216" s="32">
        <v>1.5906199999999999E-4</v>
      </c>
      <c r="AE216" s="31">
        <v>1.30343E-3</v>
      </c>
      <c r="AF216" s="32">
        <v>2.5110699999999998E-4</v>
      </c>
      <c r="AG216" s="31">
        <v>9.2048E-4</v>
      </c>
      <c r="AH216" s="32">
        <v>2.23706E-4</v>
      </c>
      <c r="AI216" s="31">
        <v>3.5717399999999999E-3</v>
      </c>
      <c r="AJ216" s="32">
        <v>1.7535599999999999E-3</v>
      </c>
      <c r="AK216" s="31">
        <v>1.13118E-2</v>
      </c>
      <c r="AL216" s="32"/>
      <c r="AM216" s="31">
        <v>6.4183299999999999E-3</v>
      </c>
      <c r="AN216" s="32"/>
      <c r="AO216" s="31">
        <v>1.44317E-2</v>
      </c>
      <c r="AP216" s="32"/>
      <c r="AQ216" s="31">
        <v>3.8237899999999998E-2</v>
      </c>
      <c r="AR216" s="32"/>
      <c r="AS216" s="31">
        <v>9.3606699999999995E-4</v>
      </c>
      <c r="AT216" s="32">
        <v>6.3773200000000001E-4</v>
      </c>
      <c r="AU216" s="31">
        <v>4.1508199999999999E-4</v>
      </c>
      <c r="AV216" s="32"/>
    </row>
    <row r="217" spans="1:48" x14ac:dyDescent="0.25">
      <c r="A217">
        <v>122.081</v>
      </c>
      <c r="B217" t="s">
        <v>440</v>
      </c>
      <c r="C217" s="13" t="s">
        <v>120</v>
      </c>
      <c r="D217" s="13" t="s">
        <v>122</v>
      </c>
      <c r="E217" s="13">
        <v>3371</v>
      </c>
      <c r="F217" s="13">
        <v>142.24199999999999</v>
      </c>
      <c r="G217" s="29">
        <v>1585.9718476</v>
      </c>
      <c r="H217" s="30">
        <v>7.9590518503622718</v>
      </c>
      <c r="I217" s="31">
        <v>1.0964799999999999E-3</v>
      </c>
      <c r="J217" s="32">
        <v>4.30672E-4</v>
      </c>
      <c r="K217" s="31">
        <v>1.1205E-3</v>
      </c>
      <c r="L217" s="32">
        <v>5.6913799999999996E-4</v>
      </c>
      <c r="M217" s="31">
        <v>9.5700199999999998E-4</v>
      </c>
      <c r="N217" s="32">
        <v>5.03945E-4</v>
      </c>
      <c r="O217" s="31">
        <v>3.5853399999999998E-3</v>
      </c>
      <c r="P217" s="32">
        <v>4.4638400000000002E-3</v>
      </c>
      <c r="Q217" s="31">
        <v>2.7117E-3</v>
      </c>
      <c r="R217" s="32">
        <v>2.6412599999999999E-3</v>
      </c>
      <c r="S217" s="31">
        <v>1.32592E-3</v>
      </c>
      <c r="T217" s="32">
        <v>4.9640999999999997E-4</v>
      </c>
      <c r="U217" s="31">
        <v>5.7649199999999998E-3</v>
      </c>
      <c r="V217" s="32"/>
      <c r="W217" s="31">
        <v>7.7397299999999996E-4</v>
      </c>
      <c r="X217" s="32">
        <v>3.5203400000000002E-5</v>
      </c>
      <c r="Y217" s="31">
        <v>9.9086399999999994E-4</v>
      </c>
      <c r="Z217" s="32">
        <v>1.54084E-4</v>
      </c>
      <c r="AA217" s="31">
        <v>3.64846E-4</v>
      </c>
      <c r="AB217" s="32">
        <v>2.8399699999999999E-6</v>
      </c>
      <c r="AC217" s="31">
        <v>3.49494E-4</v>
      </c>
      <c r="AD217" s="32">
        <v>2.3835199999999998E-5</v>
      </c>
      <c r="AE217" s="31">
        <v>3.1311199999999999E-4</v>
      </c>
      <c r="AF217" s="32">
        <v>4.2141999999999997E-5</v>
      </c>
      <c r="AG217" s="31">
        <v>2.3513700000000001E-4</v>
      </c>
      <c r="AH217" s="32">
        <v>5.6763399999999999E-5</v>
      </c>
      <c r="AI217" s="31">
        <v>5.0699299999999996E-4</v>
      </c>
      <c r="AJ217" s="32">
        <v>1.09172E-4</v>
      </c>
      <c r="AK217" s="31">
        <v>2.0896500000000002E-3</v>
      </c>
      <c r="AL217" s="32"/>
      <c r="AM217" s="31">
        <v>8.3783000000000002E-4</v>
      </c>
      <c r="AN217" s="32"/>
      <c r="AO217" s="31">
        <v>3.50249E-3</v>
      </c>
      <c r="AP217" s="32"/>
      <c r="AQ217" s="31">
        <v>5.0476699999999998E-3</v>
      </c>
      <c r="AR217" s="32"/>
      <c r="AS217" s="31">
        <v>4.6610100000000002E-4</v>
      </c>
      <c r="AT217" s="32">
        <v>3.5477300000000001E-4</v>
      </c>
      <c r="AU217" s="31">
        <v>2.1997499999999999E-4</v>
      </c>
      <c r="AV217" s="32"/>
    </row>
    <row r="218" spans="1:48" x14ac:dyDescent="0.25">
      <c r="A218">
        <v>158.096</v>
      </c>
      <c r="B218" t="s">
        <v>441</v>
      </c>
      <c r="C218" s="13" t="s">
        <v>120</v>
      </c>
      <c r="D218" s="13" t="s">
        <v>122</v>
      </c>
      <c r="E218" s="13">
        <v>3402</v>
      </c>
      <c r="F218" s="13">
        <v>170.34</v>
      </c>
      <c r="G218" s="29">
        <v>18.050465580000001</v>
      </c>
      <c r="H218" s="30">
        <v>6.0935335774942301</v>
      </c>
      <c r="I218" s="31">
        <v>8.6824199999999997E-4</v>
      </c>
      <c r="J218" s="32">
        <v>7.6707900000000005E-4</v>
      </c>
      <c r="K218" s="31">
        <v>8.7512600000000005E-4</v>
      </c>
      <c r="L218" s="32">
        <v>3.9997500000000001E-4</v>
      </c>
      <c r="M218" s="31">
        <v>7.7015700000000005E-4</v>
      </c>
      <c r="N218" s="32">
        <v>5.4281000000000002E-4</v>
      </c>
      <c r="O218" s="31">
        <v>2.92502E-3</v>
      </c>
      <c r="P218" s="32">
        <v>3.4426999999999999E-3</v>
      </c>
      <c r="Q218" s="31">
        <v>2.3033200000000002E-3</v>
      </c>
      <c r="R218" s="32">
        <v>2.30628E-3</v>
      </c>
      <c r="S218" s="31">
        <v>6.9067200000000003E-4</v>
      </c>
      <c r="T218" s="32">
        <v>1.0003E-4</v>
      </c>
      <c r="U218" s="31">
        <v>1.8064400000000001E-3</v>
      </c>
      <c r="V218" s="32"/>
      <c r="W218" s="31">
        <v>6.5138100000000003E-4</v>
      </c>
      <c r="X218" s="32">
        <v>3.0539700000000002E-5</v>
      </c>
      <c r="Y218" s="31">
        <v>8.3501799999999998E-4</v>
      </c>
      <c r="Z218" s="32">
        <v>4.8838899999999999E-4</v>
      </c>
      <c r="AA218" s="31">
        <v>1.8622699999999999E-4</v>
      </c>
      <c r="AB218" s="32">
        <v>5.9424199999999999E-5</v>
      </c>
      <c r="AC218" s="31">
        <v>2.35591E-4</v>
      </c>
      <c r="AD218" s="32">
        <v>2.22288E-5</v>
      </c>
      <c r="AE218" s="31">
        <v>1.74239E-4</v>
      </c>
      <c r="AF218" s="32">
        <v>2.4008399999999999E-5</v>
      </c>
      <c r="AG218" s="31">
        <v>8.9076499999999993E-5</v>
      </c>
      <c r="AH218" s="32">
        <v>1.3974200000000001E-5</v>
      </c>
      <c r="AI218" s="31">
        <v>3.5440100000000001E-4</v>
      </c>
      <c r="AJ218" s="32">
        <v>1.97357E-4</v>
      </c>
      <c r="AK218" s="31">
        <v>2.5700300000000001E-3</v>
      </c>
      <c r="AL218" s="32"/>
      <c r="AM218" s="31">
        <v>1.0243100000000001E-3</v>
      </c>
      <c r="AN218" s="32"/>
      <c r="AO218" s="31">
        <v>2.4289400000000001E-3</v>
      </c>
      <c r="AP218" s="32"/>
      <c r="AQ218" s="31">
        <v>1.51284E-2</v>
      </c>
      <c r="AR218" s="32"/>
      <c r="AS218" s="31">
        <v>9.2946000000000001E-5</v>
      </c>
      <c r="AT218" s="32">
        <v>5.1548200000000002E-5</v>
      </c>
      <c r="AU218" s="31">
        <v>6.1515500000000004E-5</v>
      </c>
      <c r="AV218" s="32"/>
    </row>
    <row r="219" spans="1:48" x14ac:dyDescent="0.25">
      <c r="A219">
        <v>123.044</v>
      </c>
      <c r="B219" t="s">
        <v>442</v>
      </c>
      <c r="C219" s="34" t="s">
        <v>443</v>
      </c>
      <c r="D219" s="13" t="s">
        <v>122</v>
      </c>
      <c r="E219" s="13">
        <v>1762</v>
      </c>
      <c r="F219" s="13">
        <v>122.123</v>
      </c>
      <c r="G219" s="29">
        <v>1.51419128279999E-2</v>
      </c>
      <c r="H219" s="30">
        <v>2.8727067323325324</v>
      </c>
      <c r="I219" s="31">
        <v>8.5623794082734198E-2</v>
      </c>
      <c r="J219" s="32">
        <v>4.6928609859990998E-2</v>
      </c>
      <c r="K219" s="31">
        <v>7.8781341054528997E-2</v>
      </c>
      <c r="L219" s="32">
        <v>3.5092854076346602E-2</v>
      </c>
      <c r="M219" s="31">
        <v>8.0296305753139702E-2</v>
      </c>
      <c r="N219" s="32">
        <v>4.5635031494110002E-2</v>
      </c>
      <c r="O219" s="31">
        <v>0.14479783295597401</v>
      </c>
      <c r="P219" s="32">
        <v>0.14879285464622499</v>
      </c>
      <c r="Q219" s="31">
        <v>7.8824582128657006E-2</v>
      </c>
      <c r="R219" s="32">
        <v>2.3993147073811501E-2</v>
      </c>
      <c r="S219" s="31">
        <v>4.26944E-2</v>
      </c>
      <c r="T219" s="32">
        <v>6.7507699999999997E-3</v>
      </c>
      <c r="U219" s="31">
        <v>9.9269399999999994E-2</v>
      </c>
      <c r="V219" s="32"/>
      <c r="W219" s="31">
        <v>3.9152100000000002E-2</v>
      </c>
      <c r="X219" s="32">
        <v>4.6640400000000004E-3</v>
      </c>
      <c r="Y219" s="31">
        <v>4.1961699999999998E-2</v>
      </c>
      <c r="Z219" s="32">
        <v>1.6507600000000001E-2</v>
      </c>
      <c r="AA219" s="31">
        <v>1.9528E-2</v>
      </c>
      <c r="AB219" s="32">
        <v>5.4820800000000003E-3</v>
      </c>
      <c r="AC219" s="31">
        <v>2.2392499999999999E-2</v>
      </c>
      <c r="AD219" s="32">
        <v>3.6529399999999999E-3</v>
      </c>
      <c r="AE219" s="31">
        <v>1.6242800000000002E-2</v>
      </c>
      <c r="AF219" s="32">
        <v>2.8820500000000001E-3</v>
      </c>
      <c r="AG219" s="31">
        <v>1.19817E-2</v>
      </c>
      <c r="AH219" s="32">
        <v>3.9911499999999997E-3</v>
      </c>
      <c r="AI219" s="31">
        <v>5.0310100000000003E-2</v>
      </c>
      <c r="AJ219" s="32">
        <v>3.0894100000000001E-2</v>
      </c>
      <c r="AK219" s="31">
        <v>0.123691</v>
      </c>
      <c r="AL219" s="32"/>
      <c r="AM219" s="31">
        <v>6.3231800000000005E-2</v>
      </c>
      <c r="AN219" s="32"/>
      <c r="AO219" s="31">
        <v>0.28080100000000002</v>
      </c>
      <c r="AP219" s="32"/>
      <c r="AQ219" s="31">
        <v>8.4232299999999996E-2</v>
      </c>
      <c r="AR219" s="32"/>
      <c r="AS219" s="31">
        <v>3.4301699999999997E-2</v>
      </c>
      <c r="AT219" s="32">
        <v>2.9916600000000002E-2</v>
      </c>
      <c r="AU219" s="31">
        <v>1.0522E-2</v>
      </c>
      <c r="AV219" s="32"/>
    </row>
    <row r="220" spans="1:48" x14ac:dyDescent="0.25">
      <c r="A220">
        <v>123.08</v>
      </c>
      <c r="B220" t="s">
        <v>444</v>
      </c>
      <c r="C220" s="34" t="s">
        <v>445</v>
      </c>
      <c r="D220" s="13" t="s">
        <v>122</v>
      </c>
      <c r="E220" s="13">
        <v>3461</v>
      </c>
      <c r="F220" s="13">
        <v>150.221</v>
      </c>
      <c r="G220" s="29">
        <v>0.30297557822000004</v>
      </c>
      <c r="H220" s="30">
        <v>4.2638667980124474</v>
      </c>
      <c r="I220" s="31">
        <v>0.124938737379965</v>
      </c>
      <c r="J220" s="32">
        <v>5.3741497558502299E-2</v>
      </c>
      <c r="K220" s="31">
        <v>0.108706255132191</v>
      </c>
      <c r="L220" s="32">
        <v>3.65569698188659E-2</v>
      </c>
      <c r="M220" s="31">
        <v>0.12513208147600599</v>
      </c>
      <c r="N220" s="32">
        <v>6.3272243121124797E-2</v>
      </c>
      <c r="O220" s="31">
        <v>0.25127545218921599</v>
      </c>
      <c r="P220" s="32">
        <v>0.20085874288417599</v>
      </c>
      <c r="Q220" s="31">
        <v>0.187826012769338</v>
      </c>
      <c r="R220" s="32">
        <v>0.134033442996181</v>
      </c>
      <c r="S220" s="31">
        <v>0.140538</v>
      </c>
      <c r="T220" s="32">
        <v>1.1273699999999999E-2</v>
      </c>
      <c r="U220" s="31">
        <v>0.37012499999999998</v>
      </c>
      <c r="V220" s="32"/>
      <c r="W220" s="31">
        <v>8.1237299999999998E-2</v>
      </c>
      <c r="X220" s="32">
        <v>2.0341399999999999E-2</v>
      </c>
      <c r="Y220" s="31">
        <v>7.9315099999999999E-2</v>
      </c>
      <c r="Z220" s="32">
        <v>3.1176300000000001E-2</v>
      </c>
      <c r="AA220" s="31">
        <v>3.00547E-2</v>
      </c>
      <c r="AB220" s="32">
        <v>2.3510200000000001E-3</v>
      </c>
      <c r="AC220" s="31">
        <v>3.0436499999999998E-2</v>
      </c>
      <c r="AD220" s="32">
        <v>2.4203900000000001E-3</v>
      </c>
      <c r="AE220" s="31">
        <v>1.9089700000000001E-2</v>
      </c>
      <c r="AF220" s="32">
        <v>2.9684899999999998E-3</v>
      </c>
      <c r="AG220" s="31">
        <v>1.3153E-2</v>
      </c>
      <c r="AH220" s="32">
        <v>2.9789199999999999E-3</v>
      </c>
      <c r="AI220" s="31">
        <v>5.3671200000000002E-2</v>
      </c>
      <c r="AJ220" s="32">
        <v>1.52894E-2</v>
      </c>
      <c r="AK220" s="31">
        <v>0.32733499999999999</v>
      </c>
      <c r="AL220" s="32"/>
      <c r="AM220" s="31">
        <v>0.16023899999999999</v>
      </c>
      <c r="AN220" s="32"/>
      <c r="AO220" s="31">
        <v>0.23214099999999999</v>
      </c>
      <c r="AP220" s="32"/>
      <c r="AQ220" s="31">
        <v>0.454183</v>
      </c>
      <c r="AR220" s="32"/>
      <c r="AS220" s="31">
        <v>5.7646299999999998E-2</v>
      </c>
      <c r="AT220" s="32">
        <v>4.2759199999999997E-2</v>
      </c>
      <c r="AU220" s="31">
        <v>1.77281E-2</v>
      </c>
      <c r="AV220" s="32"/>
    </row>
    <row r="221" spans="1:48" x14ac:dyDescent="0.25">
      <c r="A221">
        <v>160.11199999999999</v>
      </c>
      <c r="B221" t="s">
        <v>446</v>
      </c>
      <c r="C221" s="13" t="s">
        <v>120</v>
      </c>
      <c r="D221" s="13" t="s">
        <v>122</v>
      </c>
      <c r="E221" s="13">
        <v>3402</v>
      </c>
      <c r="F221" s="13">
        <v>170.34</v>
      </c>
      <c r="G221" s="29">
        <v>18.050465580000001</v>
      </c>
      <c r="H221" s="30">
        <v>6.0935335774942301</v>
      </c>
      <c r="I221" s="31">
        <v>5.9582000000000005E-4</v>
      </c>
      <c r="J221" s="32">
        <v>4.9945499999999999E-4</v>
      </c>
      <c r="K221" s="31">
        <v>6.3313900000000001E-4</v>
      </c>
      <c r="L221" s="32">
        <v>2.08865E-4</v>
      </c>
      <c r="M221" s="31">
        <v>4.9053699999999998E-4</v>
      </c>
      <c r="N221" s="32">
        <v>3.2026999999999999E-4</v>
      </c>
      <c r="O221" s="31">
        <v>2.81131E-3</v>
      </c>
      <c r="P221" s="32">
        <v>4.0949599999999999E-3</v>
      </c>
      <c r="Q221" s="31">
        <v>2.41706E-3</v>
      </c>
      <c r="R221" s="32">
        <v>2.4722300000000002E-3</v>
      </c>
      <c r="S221" s="31">
        <v>7.1981900000000001E-4</v>
      </c>
      <c r="T221" s="32">
        <v>1.0308500000000001E-4</v>
      </c>
      <c r="U221" s="31">
        <v>1.6227399999999999E-3</v>
      </c>
      <c r="V221" s="32"/>
      <c r="W221" s="31">
        <v>4.43335E-4</v>
      </c>
      <c r="X221" s="32">
        <v>7.6275300000000005E-5</v>
      </c>
      <c r="Y221" s="31">
        <v>5.6764800000000002E-4</v>
      </c>
      <c r="Z221" s="32">
        <v>2.9842099999999999E-4</v>
      </c>
      <c r="AA221" s="31">
        <v>1.2945900000000001E-4</v>
      </c>
      <c r="AB221" s="32">
        <v>2.1209E-5</v>
      </c>
      <c r="AC221" s="31">
        <v>1.7270600000000001E-4</v>
      </c>
      <c r="AD221" s="32">
        <v>1.6575400000000001E-5</v>
      </c>
      <c r="AE221" s="31">
        <v>1.2176999999999999E-4</v>
      </c>
      <c r="AF221" s="32">
        <v>1.6933900000000001E-5</v>
      </c>
      <c r="AG221" s="31">
        <v>6.67735E-5</v>
      </c>
      <c r="AH221" s="32">
        <v>1.3162900000000001E-5</v>
      </c>
      <c r="AI221" s="31">
        <v>2.4702699999999998E-4</v>
      </c>
      <c r="AJ221" s="32">
        <v>1.1968600000000001E-4</v>
      </c>
      <c r="AK221" s="31">
        <v>1.88496E-3</v>
      </c>
      <c r="AL221" s="32"/>
      <c r="AM221" s="31">
        <v>6.5751000000000004E-4</v>
      </c>
      <c r="AN221" s="32"/>
      <c r="AO221" s="31">
        <v>2.1886000000000002E-3</v>
      </c>
      <c r="AP221" s="32"/>
      <c r="AQ221" s="31">
        <v>1.6143500000000002E-2</v>
      </c>
      <c r="AR221" s="32"/>
      <c r="AS221" s="31">
        <v>7.5169100000000005E-5</v>
      </c>
      <c r="AT221" s="32">
        <v>5.5809600000000002E-5</v>
      </c>
      <c r="AU221" s="31">
        <v>2.8790899999999999E-5</v>
      </c>
      <c r="AV221" s="32"/>
    </row>
    <row r="222" spans="1:48" x14ac:dyDescent="0.25">
      <c r="A222">
        <v>124.039</v>
      </c>
      <c r="B222" t="s">
        <v>447</v>
      </c>
      <c r="C222" s="34" t="s">
        <v>448</v>
      </c>
      <c r="D222" s="13" t="s">
        <v>122</v>
      </c>
      <c r="E222" s="13">
        <v>2206</v>
      </c>
      <c r="F222" s="13">
        <v>123.111</v>
      </c>
      <c r="G222" s="29">
        <v>32.518302376000001</v>
      </c>
      <c r="H222" s="30">
        <v>6.2081532504168733</v>
      </c>
      <c r="I222" s="31">
        <v>5.9646238038877702E-3</v>
      </c>
      <c r="J222" s="32">
        <v>2.5100458670751298E-3</v>
      </c>
      <c r="K222" s="31">
        <v>7.9092141014343396E-3</v>
      </c>
      <c r="L222" s="32">
        <v>4.20328950751754E-3</v>
      </c>
      <c r="M222" s="31">
        <v>7.5948729915955001E-3</v>
      </c>
      <c r="N222" s="32">
        <v>4.97164442601041E-3</v>
      </c>
      <c r="O222" s="31">
        <v>1.08274612641027E-2</v>
      </c>
      <c r="P222" s="32">
        <v>7.9405818502785996E-3</v>
      </c>
      <c r="Q222" s="31">
        <v>9.4675723720688797E-3</v>
      </c>
      <c r="R222" s="32">
        <v>6.6174599049125997E-3</v>
      </c>
      <c r="S222" s="31">
        <v>5.4122099999999998E-3</v>
      </c>
      <c r="T222" s="32">
        <v>3.6785399999999998E-4</v>
      </c>
      <c r="U222" s="31">
        <v>3.3717200000000003E-2</v>
      </c>
      <c r="V222" s="32"/>
      <c r="W222" s="31">
        <v>4.8002799999999997E-3</v>
      </c>
      <c r="X222" s="32">
        <v>2.0196499999999999E-5</v>
      </c>
      <c r="Y222" s="31">
        <v>3.9291500000000002E-3</v>
      </c>
      <c r="Z222" s="32">
        <v>1.8115200000000001E-3</v>
      </c>
      <c r="AA222" s="31">
        <v>1.1208500000000001E-3</v>
      </c>
      <c r="AB222" s="32">
        <v>2.8926800000000002E-4</v>
      </c>
      <c r="AC222" s="31">
        <v>1.3180100000000001E-3</v>
      </c>
      <c r="AD222" s="32">
        <v>2.61816E-4</v>
      </c>
      <c r="AE222" s="31">
        <v>1.3010700000000001E-3</v>
      </c>
      <c r="AF222" s="32">
        <v>4.6068699999999999E-4</v>
      </c>
      <c r="AG222" s="31">
        <v>1.20207E-3</v>
      </c>
      <c r="AH222" s="32">
        <v>5.3233200000000005E-4</v>
      </c>
      <c r="AI222" s="31">
        <v>3.2713600000000001E-3</v>
      </c>
      <c r="AJ222" s="32">
        <v>1.7244000000000001E-3</v>
      </c>
      <c r="AK222" s="31">
        <v>1.43117E-2</v>
      </c>
      <c r="AL222" s="32"/>
      <c r="AM222" s="31">
        <v>7.9307700000000002E-3</v>
      </c>
      <c r="AN222" s="32"/>
      <c r="AO222" s="31">
        <v>1.2494E-2</v>
      </c>
      <c r="AP222" s="32"/>
      <c r="AQ222" s="31">
        <v>1.6970099999999998E-2</v>
      </c>
      <c r="AR222" s="32"/>
      <c r="AS222" s="31">
        <v>2.6029199999999999E-3</v>
      </c>
      <c r="AT222" s="32">
        <v>2.4011700000000002E-3</v>
      </c>
      <c r="AU222" s="31">
        <v>2.1003900000000002E-3</v>
      </c>
      <c r="AV222" s="32"/>
    </row>
    <row r="223" spans="1:48" x14ac:dyDescent="0.25">
      <c r="A223">
        <v>124.05200000000001</v>
      </c>
      <c r="B223" t="s">
        <v>449</v>
      </c>
      <c r="C223" s="13" t="s">
        <v>120</v>
      </c>
      <c r="D223" s="13" t="s">
        <v>122</v>
      </c>
      <c r="E223" s="13">
        <v>3370</v>
      </c>
      <c r="F223" s="13">
        <v>128.215</v>
      </c>
      <c r="G223" s="29">
        <v>156.83200148</v>
      </c>
      <c r="H223" s="30">
        <v>6.9091020479646943</v>
      </c>
      <c r="I223" s="31">
        <v>1.34103E-2</v>
      </c>
      <c r="J223" s="32">
        <v>9.48069E-3</v>
      </c>
      <c r="K223" s="31">
        <v>6.4295400000000001E-3</v>
      </c>
      <c r="L223" s="32">
        <v>3.56399E-3</v>
      </c>
      <c r="M223" s="31">
        <v>2.8160399999999999E-2</v>
      </c>
      <c r="N223" s="32">
        <v>5.5269699999999998E-2</v>
      </c>
      <c r="O223" s="31">
        <v>9.16931E-3</v>
      </c>
      <c r="P223" s="32">
        <v>7.3737400000000002E-3</v>
      </c>
      <c r="Q223" s="31">
        <v>2.4291E-2</v>
      </c>
      <c r="R223" s="32">
        <v>1.7994300000000001E-2</v>
      </c>
      <c r="S223" s="31">
        <v>1.7349E-2</v>
      </c>
      <c r="T223" s="32">
        <v>3.9034400000000002E-3</v>
      </c>
      <c r="U223" s="31">
        <v>5.3865799999999998E-2</v>
      </c>
      <c r="V223" s="32"/>
      <c r="W223" s="31">
        <v>2.20543E-3</v>
      </c>
      <c r="X223" s="32">
        <v>2.1798100000000001E-4</v>
      </c>
      <c r="Y223" s="31">
        <v>2.0080300000000001E-3</v>
      </c>
      <c r="Z223" s="32">
        <v>8.7524E-4</v>
      </c>
      <c r="AA223" s="31">
        <v>8.4347800000000004E-4</v>
      </c>
      <c r="AB223" s="32">
        <v>1.4387499999999999E-4</v>
      </c>
      <c r="AC223" s="31">
        <v>9.5227699999999996E-4</v>
      </c>
      <c r="AD223" s="32">
        <v>1.3240699999999999E-4</v>
      </c>
      <c r="AE223" s="31">
        <v>5.6898400000000003E-4</v>
      </c>
      <c r="AF223" s="32">
        <v>6.8773400000000001E-5</v>
      </c>
      <c r="AG223" s="31">
        <v>2.6854E-4</v>
      </c>
      <c r="AH223" s="32">
        <v>9.0784600000000005E-5</v>
      </c>
      <c r="AI223" s="31">
        <v>2.7880800000000002E-4</v>
      </c>
      <c r="AJ223" s="32">
        <v>1.0553900000000001E-5</v>
      </c>
      <c r="AK223" s="31">
        <v>8.16389E-3</v>
      </c>
      <c r="AL223" s="32"/>
      <c r="AM223" s="31">
        <v>3.9686900000000004E-3</v>
      </c>
      <c r="AN223" s="32"/>
      <c r="AO223" s="31">
        <v>4.1133100000000002E-3</v>
      </c>
      <c r="AP223" s="32"/>
      <c r="AQ223" s="31">
        <v>1.01958E-2</v>
      </c>
      <c r="AR223" s="32"/>
      <c r="AS223" s="31">
        <v>3.4004999999999999E-3</v>
      </c>
      <c r="AT223" s="32">
        <v>2.3115499999999999E-3</v>
      </c>
      <c r="AU223" s="31">
        <v>3.4275199999999999E-4</v>
      </c>
      <c r="AV223" s="32"/>
    </row>
    <row r="224" spans="1:48" x14ac:dyDescent="0.25">
      <c r="A224">
        <v>124.07599999999999</v>
      </c>
      <c r="B224" t="s">
        <v>450</v>
      </c>
      <c r="C224" s="13" t="s">
        <v>120</v>
      </c>
      <c r="D224" s="13" t="s">
        <v>122</v>
      </c>
      <c r="E224" s="13">
        <v>3370</v>
      </c>
      <c r="F224" s="13">
        <v>128.215</v>
      </c>
      <c r="G224" s="29">
        <v>156.83200148</v>
      </c>
      <c r="H224" s="30">
        <v>6.9091020479646943</v>
      </c>
      <c r="I224" s="31">
        <v>2.57975E-3</v>
      </c>
      <c r="J224" s="32">
        <v>2.2027499999999998E-3</v>
      </c>
      <c r="K224" s="31">
        <v>2.8543700000000002E-3</v>
      </c>
      <c r="L224" s="32">
        <v>1.2174600000000001E-3</v>
      </c>
      <c r="M224" s="31">
        <v>2.15562E-3</v>
      </c>
      <c r="N224" s="32">
        <v>1.72284E-3</v>
      </c>
      <c r="O224" s="31">
        <v>1.4119899999999999E-2</v>
      </c>
      <c r="P224" s="32">
        <v>2.085E-2</v>
      </c>
      <c r="Q224" s="31">
        <v>1.34217E-2</v>
      </c>
      <c r="R224" s="32">
        <v>1.47987E-2</v>
      </c>
      <c r="S224" s="31">
        <v>2.61451E-3</v>
      </c>
      <c r="T224" s="32">
        <v>1.87935E-4</v>
      </c>
      <c r="U224" s="31">
        <v>6.48213E-3</v>
      </c>
      <c r="V224" s="32"/>
      <c r="W224" s="31">
        <v>1.60484E-3</v>
      </c>
      <c r="X224" s="32">
        <v>2.1966700000000001E-5</v>
      </c>
      <c r="Y224" s="31">
        <v>2.75223E-3</v>
      </c>
      <c r="Z224" s="32">
        <v>9.4718799999999996E-4</v>
      </c>
      <c r="AA224" s="31">
        <v>7.40221E-4</v>
      </c>
      <c r="AB224" s="32">
        <v>2.5003900000000002E-4</v>
      </c>
      <c r="AC224" s="31">
        <v>1.02092E-3</v>
      </c>
      <c r="AD224" s="32">
        <v>4.2450100000000002E-5</v>
      </c>
      <c r="AE224" s="31">
        <v>7.9396800000000004E-4</v>
      </c>
      <c r="AF224" s="32">
        <v>8.45553E-5</v>
      </c>
      <c r="AG224" s="31">
        <v>3.83617E-4</v>
      </c>
      <c r="AH224" s="32">
        <v>2.2996299999999999E-5</v>
      </c>
      <c r="AI224" s="31">
        <v>1.9059299999999999E-3</v>
      </c>
      <c r="AJ224" s="32">
        <v>9.8427900000000001E-4</v>
      </c>
      <c r="AK224" s="31">
        <v>9.1764800000000007E-3</v>
      </c>
      <c r="AL224" s="32"/>
      <c r="AM224" s="31">
        <v>5.8504100000000003E-3</v>
      </c>
      <c r="AN224" s="32"/>
      <c r="AO224" s="31">
        <v>7.6141999999999998E-3</v>
      </c>
      <c r="AP224" s="32"/>
      <c r="AQ224" s="31">
        <v>6.8929400000000002E-2</v>
      </c>
      <c r="AR224" s="32"/>
      <c r="AS224" s="31">
        <v>3.1894200000000001E-4</v>
      </c>
      <c r="AT224" s="32">
        <v>1.4822199999999999E-4</v>
      </c>
      <c r="AU224" s="31">
        <v>2.4916599999999999E-4</v>
      </c>
      <c r="AV224" s="32"/>
    </row>
    <row r="225" spans="1:48" x14ac:dyDescent="0.25">
      <c r="A225">
        <v>180.17500000000001</v>
      </c>
      <c r="B225" t="s">
        <v>451</v>
      </c>
      <c r="C225" s="13" t="s">
        <v>120</v>
      </c>
      <c r="D225" s="13" t="s">
        <v>122</v>
      </c>
      <c r="E225" s="13">
        <v>3402</v>
      </c>
      <c r="F225" s="13">
        <v>170.34</v>
      </c>
      <c r="G225" s="29">
        <v>18.050465580000001</v>
      </c>
      <c r="H225" s="30">
        <v>6.0935335774942301</v>
      </c>
      <c r="I225" s="31">
        <v>4.1134400000000001E-4</v>
      </c>
      <c r="J225" s="32">
        <v>2.06438E-4</v>
      </c>
      <c r="K225" s="31">
        <v>4.9159799999999999E-4</v>
      </c>
      <c r="L225" s="32">
        <v>1.51707E-4</v>
      </c>
      <c r="M225" s="31">
        <v>3.4826900000000001E-4</v>
      </c>
      <c r="N225" s="32">
        <v>1.5298199999999999E-4</v>
      </c>
      <c r="O225" s="31">
        <v>1.5851800000000001E-3</v>
      </c>
      <c r="P225" s="32">
        <v>2.1942900000000002E-3</v>
      </c>
      <c r="Q225" s="31">
        <v>2.0799199999999999E-3</v>
      </c>
      <c r="R225" s="32">
        <v>2.3875900000000002E-3</v>
      </c>
      <c r="S225" s="31">
        <v>5.6327600000000003E-4</v>
      </c>
      <c r="T225" s="32">
        <v>7.7955999999999997E-5</v>
      </c>
      <c r="U225" s="31">
        <v>2.1361100000000001E-3</v>
      </c>
      <c r="V225" s="32"/>
      <c r="W225" s="31">
        <v>2.7526900000000002E-4</v>
      </c>
      <c r="X225" s="32">
        <v>2.5857E-5</v>
      </c>
      <c r="Y225" s="31">
        <v>3.58804E-4</v>
      </c>
      <c r="Z225" s="32">
        <v>1.50891E-4</v>
      </c>
      <c r="AA225" s="31">
        <v>9.9430200000000002E-5</v>
      </c>
      <c r="AB225" s="32">
        <v>3.2082000000000002E-5</v>
      </c>
      <c r="AC225" s="31">
        <v>1.14226E-4</v>
      </c>
      <c r="AD225" s="32">
        <v>4.72098E-7</v>
      </c>
      <c r="AE225" s="31">
        <v>1.04935E-4</v>
      </c>
      <c r="AF225" s="32">
        <v>1.55539E-5</v>
      </c>
      <c r="AG225" s="31">
        <v>6.7831599999999996E-5</v>
      </c>
      <c r="AH225" s="32">
        <v>2.0140699999999998E-5</v>
      </c>
      <c r="AI225" s="31">
        <v>1.42631E-4</v>
      </c>
      <c r="AJ225" s="32">
        <v>5.2228899999999997E-5</v>
      </c>
      <c r="AK225" s="31">
        <v>1.22879E-3</v>
      </c>
      <c r="AL225" s="32"/>
      <c r="AM225" s="31">
        <v>4.5953500000000001E-4</v>
      </c>
      <c r="AN225" s="32"/>
      <c r="AO225" s="31">
        <v>2.8535100000000001E-3</v>
      </c>
      <c r="AP225" s="32"/>
      <c r="AQ225" s="31">
        <v>5.0138700000000001E-3</v>
      </c>
      <c r="AR225" s="32"/>
      <c r="AS225" s="31">
        <v>1.55391E-4</v>
      </c>
      <c r="AT225" s="32">
        <v>1.01835E-4</v>
      </c>
      <c r="AU225" s="31">
        <v>3.18521E-5</v>
      </c>
      <c r="AV225" s="32"/>
    </row>
    <row r="226" spans="1:48" x14ac:dyDescent="0.25">
      <c r="A226">
        <v>125.023</v>
      </c>
      <c r="B226" t="s">
        <v>452</v>
      </c>
      <c r="C226" s="34" t="s">
        <v>453</v>
      </c>
      <c r="D226" s="13" t="s">
        <v>122</v>
      </c>
      <c r="E226" s="13">
        <v>3462</v>
      </c>
      <c r="F226" s="13">
        <v>124.095</v>
      </c>
      <c r="G226" s="29">
        <v>7.6719211646000005</v>
      </c>
      <c r="H226" s="30">
        <v>5.5843869411664908</v>
      </c>
      <c r="I226" s="31">
        <v>7.8832425791056995E-2</v>
      </c>
      <c r="J226" s="32">
        <v>2.74845150757707E-2</v>
      </c>
      <c r="K226" s="31">
        <v>7.3395672637204104E-2</v>
      </c>
      <c r="L226" s="32">
        <v>1.8494306839069202E-2</v>
      </c>
      <c r="M226" s="31">
        <v>9.3651627487662398E-2</v>
      </c>
      <c r="N226" s="32">
        <v>8.8395290004833302E-2</v>
      </c>
      <c r="O226" s="31">
        <v>5.2235772620556099E-2</v>
      </c>
      <c r="P226" s="32">
        <v>2.23222882263641E-2</v>
      </c>
      <c r="Q226" s="31">
        <v>6.7424885119476793E-2</v>
      </c>
      <c r="R226" s="32">
        <v>2.6322506369298899E-2</v>
      </c>
      <c r="S226" s="31">
        <v>7.4233300000000002E-2</v>
      </c>
      <c r="T226" s="32">
        <v>2.1159600000000001E-2</v>
      </c>
      <c r="U226" s="31">
        <v>0.174206</v>
      </c>
      <c r="V226" s="32"/>
      <c r="W226" s="31">
        <v>3.4995199999999997E-2</v>
      </c>
      <c r="X226" s="32">
        <v>2.1605000000000001E-3</v>
      </c>
      <c r="Y226" s="31">
        <v>3.38141E-2</v>
      </c>
      <c r="Z226" s="32">
        <v>1.17048E-2</v>
      </c>
      <c r="AA226" s="31">
        <v>2.83349E-2</v>
      </c>
      <c r="AB226" s="32">
        <v>8.5004E-3</v>
      </c>
      <c r="AC226" s="31">
        <v>3.5660900000000002E-2</v>
      </c>
      <c r="AD226" s="32">
        <v>1.60888E-2</v>
      </c>
      <c r="AE226" s="31">
        <v>9.7759000000000006E-3</v>
      </c>
      <c r="AF226" s="32">
        <v>2.5220400000000001E-3</v>
      </c>
      <c r="AG226" s="31">
        <v>9.6638899999999996E-3</v>
      </c>
      <c r="AH226" s="32">
        <v>3.8099100000000001E-3</v>
      </c>
      <c r="AI226" s="31">
        <v>2.12976E-2</v>
      </c>
      <c r="AJ226" s="32">
        <v>8.3027900000000009E-3</v>
      </c>
      <c r="AK226" s="31">
        <v>0.122128</v>
      </c>
      <c r="AL226" s="32"/>
      <c r="AM226" s="31">
        <v>7.8768099999999994E-2</v>
      </c>
      <c r="AN226" s="32"/>
      <c r="AO226" s="31">
        <v>3.8826399999999997E-2</v>
      </c>
      <c r="AP226" s="32"/>
      <c r="AQ226" s="31">
        <v>4.6676799999999997E-2</v>
      </c>
      <c r="AR226" s="32"/>
      <c r="AS226" s="31">
        <v>3.92319E-2</v>
      </c>
      <c r="AT226" s="32">
        <v>3.1262699999999997E-2</v>
      </c>
      <c r="AU226" s="31">
        <v>1.57926E-2</v>
      </c>
      <c r="AV226" s="32"/>
    </row>
    <row r="227" spans="1:48" x14ac:dyDescent="0.25">
      <c r="A227">
        <v>125.06</v>
      </c>
      <c r="B227" t="s">
        <v>454</v>
      </c>
      <c r="C227" s="34" t="s">
        <v>455</v>
      </c>
      <c r="D227" s="13" t="s">
        <v>122</v>
      </c>
      <c r="E227" s="13">
        <v>947</v>
      </c>
      <c r="F227" s="13">
        <v>124.139</v>
      </c>
      <c r="G227" s="29">
        <v>13.567913296</v>
      </c>
      <c r="H227" s="30">
        <v>5.8321498285654618</v>
      </c>
      <c r="I227" s="31">
        <v>0.54754167019196798</v>
      </c>
      <c r="J227" s="32">
        <v>0.29544036684184499</v>
      </c>
      <c r="K227" s="31">
        <v>0.36789447730158298</v>
      </c>
      <c r="L227" s="32">
        <v>0.122493214449362</v>
      </c>
      <c r="M227" s="31">
        <v>0.90092950426922302</v>
      </c>
      <c r="N227" s="32">
        <v>1.4466181705046699</v>
      </c>
      <c r="O227" s="31">
        <v>0.62951787464120701</v>
      </c>
      <c r="P227" s="32">
        <v>0.453150622495195</v>
      </c>
      <c r="Q227" s="31">
        <v>0.84493996425917295</v>
      </c>
      <c r="R227" s="32">
        <v>0.635633865687244</v>
      </c>
      <c r="S227" s="31">
        <v>0.60317100000000001</v>
      </c>
      <c r="T227" s="32">
        <v>7.8903100000000004E-2</v>
      </c>
      <c r="U227" s="31">
        <v>1.9155800000000001</v>
      </c>
      <c r="V227" s="32"/>
      <c r="W227" s="31">
        <v>0.19448799999999999</v>
      </c>
      <c r="X227" s="32">
        <v>2.9642000000000002E-2</v>
      </c>
      <c r="Y227" s="31">
        <v>0.19345899999999999</v>
      </c>
      <c r="Z227" s="32">
        <v>2.0652E-2</v>
      </c>
      <c r="AA227" s="31">
        <v>8.2600900000000005E-2</v>
      </c>
      <c r="AB227" s="32">
        <v>1.68957E-2</v>
      </c>
      <c r="AC227" s="31">
        <v>9.2030899999999999E-2</v>
      </c>
      <c r="AD227" s="32">
        <v>8.9613899999999996E-3</v>
      </c>
      <c r="AE227" s="31">
        <v>5.7140999999999997E-2</v>
      </c>
      <c r="AF227" s="32">
        <v>1.01391E-2</v>
      </c>
      <c r="AG227" s="31">
        <v>4.1547399999999998E-2</v>
      </c>
      <c r="AH227" s="32">
        <v>9.2664600000000007E-3</v>
      </c>
      <c r="AI227" s="31">
        <v>8.8334800000000005E-2</v>
      </c>
      <c r="AJ227" s="32">
        <v>3.2526800000000002E-2</v>
      </c>
      <c r="AK227" s="31">
        <v>0.82857700000000001</v>
      </c>
      <c r="AL227" s="32"/>
      <c r="AM227" s="31">
        <v>0.52068700000000001</v>
      </c>
      <c r="AN227" s="32"/>
      <c r="AO227" s="31">
        <v>0.47154000000000001</v>
      </c>
      <c r="AP227" s="32"/>
      <c r="AQ227" s="31">
        <v>0.79916299999999996</v>
      </c>
      <c r="AR227" s="32"/>
      <c r="AS227" s="31">
        <v>0.21526200000000001</v>
      </c>
      <c r="AT227" s="32">
        <v>0.17329800000000001</v>
      </c>
      <c r="AU227" s="31">
        <v>5.3157000000000003E-2</v>
      </c>
      <c r="AV227" s="32"/>
    </row>
    <row r="228" spans="1:48" x14ac:dyDescent="0.25">
      <c r="A228">
        <v>125.096</v>
      </c>
      <c r="B228" t="s">
        <v>456</v>
      </c>
      <c r="C228" s="13" t="s">
        <v>120</v>
      </c>
      <c r="D228" s="13" t="s">
        <v>122</v>
      </c>
      <c r="E228" s="13">
        <v>3369</v>
      </c>
      <c r="F228" s="13">
        <v>130.23099999999999</v>
      </c>
      <c r="G228" s="29">
        <v>10.562088812800001</v>
      </c>
      <c r="H228" s="30">
        <v>5.7441927167025053</v>
      </c>
      <c r="I228" s="31">
        <v>2.0810100000000002E-2</v>
      </c>
      <c r="J228" s="32">
        <v>1.8501099999999999E-2</v>
      </c>
      <c r="K228" s="31">
        <v>2.94676E-2</v>
      </c>
      <c r="L228" s="32">
        <v>1.51021E-2</v>
      </c>
      <c r="M228" s="31">
        <v>2.3172000000000002E-2</v>
      </c>
      <c r="N228" s="32">
        <v>2.0761000000000002E-2</v>
      </c>
      <c r="O228" s="31">
        <v>9.3966300000000003E-2</v>
      </c>
      <c r="P228" s="32">
        <v>9.35391E-2</v>
      </c>
      <c r="Q228" s="31">
        <v>2.1122599999999998E-2</v>
      </c>
      <c r="R228" s="32">
        <v>1.2570100000000001E-2</v>
      </c>
      <c r="S228" s="31">
        <v>3.11606E-2</v>
      </c>
      <c r="T228" s="32">
        <v>1.1211400000000001E-3</v>
      </c>
      <c r="U228" s="31">
        <v>5.9163399999999998E-2</v>
      </c>
      <c r="V228" s="32"/>
      <c r="W228" s="31">
        <v>2.93174E-2</v>
      </c>
      <c r="X228" s="32">
        <v>5.9375399999999998E-3</v>
      </c>
      <c r="Y228" s="31">
        <v>2.98695E-2</v>
      </c>
      <c r="Z228" s="32">
        <v>1.7722000000000002E-2</v>
      </c>
      <c r="AA228" s="31">
        <v>1.09969E-2</v>
      </c>
      <c r="AB228" s="32">
        <v>1.3028499999999999E-3</v>
      </c>
      <c r="AC228" s="31">
        <v>1.0393700000000001E-2</v>
      </c>
      <c r="AD228" s="32">
        <v>3.39592E-4</v>
      </c>
      <c r="AE228" s="31">
        <v>6.23808E-3</v>
      </c>
      <c r="AF228" s="32">
        <v>1.04773E-3</v>
      </c>
      <c r="AG228" s="31">
        <v>3.9823599999999999E-3</v>
      </c>
      <c r="AH228" s="32">
        <v>1.1202E-3</v>
      </c>
      <c r="AI228" s="31">
        <v>1.2605099999999999E-2</v>
      </c>
      <c r="AJ228" s="32">
        <v>2.7138499999999999E-3</v>
      </c>
      <c r="AK228" s="31">
        <v>0.12453699999999999</v>
      </c>
      <c r="AL228" s="32"/>
      <c r="AM228" s="31">
        <v>8.0680600000000005E-2</v>
      </c>
      <c r="AN228" s="32"/>
      <c r="AO228" s="31">
        <v>6.4130300000000001E-2</v>
      </c>
      <c r="AP228" s="32"/>
      <c r="AQ228" s="31">
        <v>0.16398499999999999</v>
      </c>
      <c r="AR228" s="32"/>
      <c r="AS228" s="31">
        <v>1.82731E-2</v>
      </c>
      <c r="AT228" s="32">
        <v>1.5041499999999999E-2</v>
      </c>
      <c r="AU228" s="31">
        <v>2.61817E-3</v>
      </c>
      <c r="AV228" s="32"/>
    </row>
    <row r="229" spans="1:48" x14ac:dyDescent="0.25">
      <c r="A229">
        <v>141.16399999999999</v>
      </c>
      <c r="B229" t="s">
        <v>457</v>
      </c>
      <c r="C229" s="13" t="s">
        <v>120</v>
      </c>
      <c r="D229" s="13" t="s">
        <v>122</v>
      </c>
      <c r="E229" s="13">
        <v>3403</v>
      </c>
      <c r="F229" s="13">
        <v>142.286</v>
      </c>
      <c r="G229" s="29">
        <v>190.19449875999999</v>
      </c>
      <c r="H229" s="30">
        <v>7.0380886479478351</v>
      </c>
      <c r="I229" s="31">
        <v>2.3280100000000001E-3</v>
      </c>
      <c r="J229" s="32">
        <v>1.2634300000000001E-3</v>
      </c>
      <c r="K229" s="31">
        <v>2.6522300000000002E-3</v>
      </c>
      <c r="L229" s="32">
        <v>1.0948500000000001E-3</v>
      </c>
      <c r="M229" s="31">
        <v>2.1603999999999998E-3</v>
      </c>
      <c r="N229" s="32">
        <v>9.5038499999999999E-4</v>
      </c>
      <c r="O229" s="31">
        <v>6.87574E-3</v>
      </c>
      <c r="P229" s="32">
        <v>6.4116099999999999E-3</v>
      </c>
      <c r="Q229" s="31">
        <v>4.9836799999999999E-3</v>
      </c>
      <c r="R229" s="32">
        <v>4.1740800000000002E-3</v>
      </c>
      <c r="S229" s="31">
        <v>3.1677799999999998E-3</v>
      </c>
      <c r="T229" s="32">
        <v>3.05383E-4</v>
      </c>
      <c r="U229" s="31">
        <v>8.9189600000000001E-3</v>
      </c>
      <c r="V229" s="32"/>
      <c r="W229" s="31">
        <v>2.0316499999999999E-3</v>
      </c>
      <c r="X229" s="32">
        <v>4.1217199999999998E-4</v>
      </c>
      <c r="Y229" s="31">
        <v>2.6199800000000001E-3</v>
      </c>
      <c r="Z229" s="32">
        <v>6.9907300000000003E-4</v>
      </c>
      <c r="AA229" s="31">
        <v>7.2130899999999995E-4</v>
      </c>
      <c r="AB229" s="32">
        <v>1.5023200000000001E-4</v>
      </c>
      <c r="AC229" s="31">
        <v>7.4275199999999995E-4</v>
      </c>
      <c r="AD229" s="32">
        <v>9.99358E-5</v>
      </c>
      <c r="AE229" s="31">
        <v>6.5003200000000004E-4</v>
      </c>
      <c r="AF229" s="32">
        <v>1.3361499999999999E-4</v>
      </c>
      <c r="AG229" s="31">
        <v>4.6166600000000001E-4</v>
      </c>
      <c r="AH229" s="32">
        <v>1.7820100000000001E-4</v>
      </c>
      <c r="AI229" s="31">
        <v>1.2476799999999999E-3</v>
      </c>
      <c r="AJ229" s="32">
        <v>4.00584E-4</v>
      </c>
      <c r="AK229" s="31">
        <v>1.1533399999999999E-2</v>
      </c>
      <c r="AL229" s="32"/>
      <c r="AM229" s="31">
        <v>7.4592599999999997E-3</v>
      </c>
      <c r="AN229" s="32"/>
      <c r="AO229" s="31">
        <v>1.9936800000000001E-2</v>
      </c>
      <c r="AP229" s="32"/>
      <c r="AQ229" s="31">
        <v>1.85419E-2</v>
      </c>
      <c r="AR229" s="32"/>
      <c r="AS229" s="31">
        <v>2.1150399999999999E-3</v>
      </c>
      <c r="AT229" s="32">
        <v>1.6926199999999999E-3</v>
      </c>
      <c r="AU229" s="31">
        <v>3.9159500000000001E-4</v>
      </c>
      <c r="AV229" s="32"/>
    </row>
    <row r="230" spans="1:48" x14ac:dyDescent="0.25">
      <c r="A230">
        <v>143.179</v>
      </c>
      <c r="B230" t="s">
        <v>458</v>
      </c>
      <c r="C230" s="13" t="s">
        <v>120</v>
      </c>
      <c r="D230" s="13" t="s">
        <v>122</v>
      </c>
      <c r="E230" s="13">
        <v>3403</v>
      </c>
      <c r="F230" s="13">
        <v>142.286</v>
      </c>
      <c r="G230" s="29">
        <v>190.19449875999999</v>
      </c>
      <c r="H230" s="30">
        <v>7.0380886479478351</v>
      </c>
      <c r="I230" s="31">
        <v>1.7890200000000001E-3</v>
      </c>
      <c r="J230" s="32">
        <v>1.4327700000000001E-3</v>
      </c>
      <c r="K230" s="31">
        <v>2.16001E-3</v>
      </c>
      <c r="L230" s="32">
        <v>1.2982E-3</v>
      </c>
      <c r="M230" s="31">
        <v>1.7721200000000001E-3</v>
      </c>
      <c r="N230" s="32">
        <v>1.7941999999999999E-3</v>
      </c>
      <c r="O230" s="31">
        <v>4.7270799999999998E-3</v>
      </c>
      <c r="P230" s="32">
        <v>3.4621299999999999E-3</v>
      </c>
      <c r="Q230" s="31">
        <v>1.48102E-3</v>
      </c>
      <c r="R230" s="32">
        <v>1.2050299999999999E-3</v>
      </c>
      <c r="S230" s="31">
        <v>1.5278500000000001E-3</v>
      </c>
      <c r="T230" s="32">
        <v>4.2418099999999998E-4</v>
      </c>
      <c r="U230" s="31">
        <v>5.1028599999999999E-3</v>
      </c>
      <c r="V230" s="32"/>
      <c r="W230" s="31">
        <v>2.9112299999999999E-3</v>
      </c>
      <c r="X230" s="32">
        <v>7.2106399999999999E-4</v>
      </c>
      <c r="Y230" s="31">
        <v>2.6975699999999998E-3</v>
      </c>
      <c r="Z230" s="32">
        <v>1.3565999999999999E-3</v>
      </c>
      <c r="AA230" s="31">
        <v>5.2338299999999999E-4</v>
      </c>
      <c r="AB230" s="32">
        <v>1.64456E-4</v>
      </c>
      <c r="AC230" s="31">
        <v>6.0502600000000004E-4</v>
      </c>
      <c r="AD230" s="32">
        <v>5.7936599999999997E-5</v>
      </c>
      <c r="AE230" s="31">
        <v>4.7383899999999999E-4</v>
      </c>
      <c r="AF230" s="32">
        <v>9.5980800000000001E-5</v>
      </c>
      <c r="AG230" s="31">
        <v>3.4833800000000001E-4</v>
      </c>
      <c r="AH230" s="32">
        <v>1.1746700000000001E-4</v>
      </c>
      <c r="AI230" s="31">
        <v>9.2933100000000004E-4</v>
      </c>
      <c r="AJ230" s="32">
        <v>3.1262299999999999E-4</v>
      </c>
      <c r="AK230" s="31">
        <v>6.8918299999999998E-3</v>
      </c>
      <c r="AL230" s="32"/>
      <c r="AM230" s="31">
        <v>2.44385E-3</v>
      </c>
      <c r="AN230" s="32"/>
      <c r="AO230" s="31">
        <v>4.7728900000000001E-3</v>
      </c>
      <c r="AP230" s="32"/>
      <c r="AQ230" s="31">
        <v>6.9808200000000004E-3</v>
      </c>
      <c r="AR230" s="32"/>
      <c r="AS230" s="31">
        <v>8.8965099999999998E-4</v>
      </c>
      <c r="AT230" s="32">
        <v>7.10157E-4</v>
      </c>
      <c r="AU230" s="31">
        <v>4.1428100000000001E-4</v>
      </c>
      <c r="AV230" s="32"/>
    </row>
    <row r="231" spans="1:48" x14ac:dyDescent="0.25">
      <c r="A231">
        <v>126.01900000000001</v>
      </c>
      <c r="B231" t="s">
        <v>459</v>
      </c>
      <c r="C231" s="13" t="s">
        <v>120</v>
      </c>
      <c r="D231" s="13" t="s">
        <v>122</v>
      </c>
      <c r="E231" s="13">
        <v>3371</v>
      </c>
      <c r="F231" s="13">
        <v>142.24199999999999</v>
      </c>
      <c r="G231" s="29">
        <v>1585.9718476</v>
      </c>
      <c r="H231" s="30">
        <v>7.9590518503622718</v>
      </c>
      <c r="I231" s="31">
        <v>1.97298E-3</v>
      </c>
      <c r="J231" s="32">
        <v>8.9673499999999996E-4</v>
      </c>
      <c r="K231" s="31">
        <v>1.87094E-3</v>
      </c>
      <c r="L231" s="32">
        <v>5.5846900000000002E-4</v>
      </c>
      <c r="M231" s="31">
        <v>3.7575299999999998E-3</v>
      </c>
      <c r="N231" s="32">
        <v>2.6855300000000002E-3</v>
      </c>
      <c r="O231" s="31">
        <v>2.9911099999999999E-3</v>
      </c>
      <c r="P231" s="32">
        <v>1.4127E-3</v>
      </c>
      <c r="Q231" s="31">
        <v>2.4094699999999999E-3</v>
      </c>
      <c r="R231" s="32">
        <v>1.5042499999999999E-3</v>
      </c>
      <c r="S231" s="31">
        <v>1.57866E-3</v>
      </c>
      <c r="T231" s="32">
        <v>5.7584200000000002E-4</v>
      </c>
      <c r="U231" s="31">
        <v>5.4148499999999997E-3</v>
      </c>
      <c r="V231" s="32"/>
      <c r="W231" s="31">
        <v>8.5064400000000001E-4</v>
      </c>
      <c r="X231" s="32">
        <v>5.0969600000000001E-5</v>
      </c>
      <c r="Y231" s="31">
        <v>8.97447E-4</v>
      </c>
      <c r="Z231" s="32">
        <v>3.49556E-4</v>
      </c>
      <c r="AA231" s="31">
        <v>1.09242E-3</v>
      </c>
      <c r="AB231" s="32">
        <v>3.33023E-4</v>
      </c>
      <c r="AC231" s="31">
        <v>1.6477900000000001E-3</v>
      </c>
      <c r="AD231" s="32">
        <v>3.9008599999999999E-4</v>
      </c>
      <c r="AE231" s="31">
        <v>3.7544999999999999E-4</v>
      </c>
      <c r="AF231" s="32">
        <v>9.4473099999999995E-5</v>
      </c>
      <c r="AG231" s="31">
        <v>2.1306799999999999E-4</v>
      </c>
      <c r="AH231" s="32">
        <v>2.4300699999999999E-5</v>
      </c>
      <c r="AI231" s="31">
        <v>6.3701600000000001E-4</v>
      </c>
      <c r="AJ231" s="32">
        <v>2.4443499999999999E-4</v>
      </c>
      <c r="AK231" s="31">
        <v>4.6581299999999999E-3</v>
      </c>
      <c r="AL231" s="32"/>
      <c r="AM231" s="31">
        <v>1.95246E-3</v>
      </c>
      <c r="AN231" s="32"/>
      <c r="AO231" s="31">
        <v>1.2778100000000001E-3</v>
      </c>
      <c r="AP231" s="32"/>
      <c r="AQ231" s="31">
        <v>1.7743100000000001E-3</v>
      </c>
      <c r="AR231" s="32"/>
      <c r="AS231" s="31">
        <v>1.1959E-3</v>
      </c>
      <c r="AT231" s="32">
        <v>9.0851699999999996E-4</v>
      </c>
      <c r="AU231" s="31">
        <v>2.8274300000000001E-4</v>
      </c>
      <c r="AV231" s="32"/>
    </row>
    <row r="232" spans="1:48" x14ac:dyDescent="0.25">
      <c r="A232">
        <v>126.03700000000001</v>
      </c>
      <c r="B232" t="s">
        <v>460</v>
      </c>
      <c r="C232" s="13" t="s">
        <v>120</v>
      </c>
      <c r="D232" s="13" t="s">
        <v>122</v>
      </c>
      <c r="E232" s="13">
        <v>3358</v>
      </c>
      <c r="F232" s="13">
        <v>134.19999999999999</v>
      </c>
      <c r="G232" s="29">
        <v>31.593847627999999</v>
      </c>
      <c r="H232" s="30">
        <v>6.2330835614540394</v>
      </c>
      <c r="I232" s="31">
        <v>3.9210499999999997E-3</v>
      </c>
      <c r="J232" s="32">
        <v>1.7492199999999999E-3</v>
      </c>
      <c r="K232" s="31">
        <v>4.0666000000000001E-3</v>
      </c>
      <c r="L232" s="32">
        <v>1.9159699999999999E-3</v>
      </c>
      <c r="M232" s="31">
        <v>6.6563200000000003E-3</v>
      </c>
      <c r="N232" s="32">
        <v>4.3493799999999999E-3</v>
      </c>
      <c r="O232" s="31">
        <v>9.8005399999999999E-3</v>
      </c>
      <c r="P232" s="32">
        <v>6.1303699999999996E-3</v>
      </c>
      <c r="Q232" s="31">
        <v>6.7672100000000001E-3</v>
      </c>
      <c r="R232" s="32">
        <v>5.5487699999999997E-3</v>
      </c>
      <c r="S232" s="31">
        <v>5.8559399999999996E-3</v>
      </c>
      <c r="T232" s="32">
        <v>1.75574E-3</v>
      </c>
      <c r="U232" s="31">
        <v>1.6326299999999998E-2</v>
      </c>
      <c r="V232" s="32"/>
      <c r="W232" s="31">
        <v>1.3800100000000001E-3</v>
      </c>
      <c r="X232" s="32">
        <v>2.40898E-4</v>
      </c>
      <c r="Y232" s="31">
        <v>1.41278E-3</v>
      </c>
      <c r="Z232" s="32">
        <v>5.5066399999999997E-4</v>
      </c>
      <c r="AA232" s="31">
        <v>2.4013900000000002E-3</v>
      </c>
      <c r="AB232" s="32">
        <v>8.6448999999999999E-4</v>
      </c>
      <c r="AC232" s="31">
        <v>3.6678499999999998E-3</v>
      </c>
      <c r="AD232" s="32">
        <v>5.5376799999999995E-4</v>
      </c>
      <c r="AE232" s="31">
        <v>5.9789800000000003E-4</v>
      </c>
      <c r="AF232" s="32">
        <v>1.88445E-4</v>
      </c>
      <c r="AG232" s="31">
        <v>4.7341000000000001E-4</v>
      </c>
      <c r="AH232" s="32">
        <v>1.7157300000000001E-4</v>
      </c>
      <c r="AI232" s="31">
        <v>1.08084E-3</v>
      </c>
      <c r="AJ232" s="32">
        <v>5.69375E-4</v>
      </c>
      <c r="AK232" s="31">
        <v>9.9594899999999997E-3</v>
      </c>
      <c r="AL232" s="32"/>
      <c r="AM232" s="31">
        <v>5.2575499999999997E-3</v>
      </c>
      <c r="AN232" s="32"/>
      <c r="AO232" s="31">
        <v>4.9738600000000001E-3</v>
      </c>
      <c r="AP232" s="32"/>
      <c r="AQ232" s="31">
        <v>1.98675E-2</v>
      </c>
      <c r="AR232" s="32"/>
      <c r="AS232" s="31">
        <v>1.53345E-3</v>
      </c>
      <c r="AT232" s="32">
        <v>9.95103E-4</v>
      </c>
      <c r="AU232" s="31">
        <v>3.0514000000000002E-4</v>
      </c>
      <c r="AV232" s="32"/>
    </row>
    <row r="233" spans="1:48" x14ac:dyDescent="0.25">
      <c r="A233">
        <v>126.05500000000001</v>
      </c>
      <c r="B233" t="s">
        <v>461</v>
      </c>
      <c r="C233" s="13" t="s">
        <v>120</v>
      </c>
      <c r="D233" s="13" t="s">
        <v>122</v>
      </c>
      <c r="E233" s="13">
        <v>3370</v>
      </c>
      <c r="F233" s="13">
        <v>128.215</v>
      </c>
      <c r="G233" s="29">
        <v>156.83200148</v>
      </c>
      <c r="H233" s="30">
        <v>6.9091020479646943</v>
      </c>
      <c r="I233" s="31">
        <v>2.7344299999999999E-3</v>
      </c>
      <c r="J233" s="32">
        <v>2.0033300000000002E-3</v>
      </c>
      <c r="K233" s="31">
        <v>4.4590100000000002E-3</v>
      </c>
      <c r="L233" s="32">
        <v>2.08779E-3</v>
      </c>
      <c r="M233" s="31">
        <v>2.3655099999999999E-3</v>
      </c>
      <c r="N233" s="32">
        <v>1.6187899999999999E-3</v>
      </c>
      <c r="O233" s="31">
        <v>1.96093E-2</v>
      </c>
      <c r="P233" s="32">
        <v>3.2695799999999997E-2</v>
      </c>
      <c r="Q233" s="31">
        <v>2.6504E-2</v>
      </c>
      <c r="R233" s="32">
        <v>3.2383799999999997E-2</v>
      </c>
      <c r="S233" s="31">
        <v>2.23222E-3</v>
      </c>
      <c r="T233" s="32">
        <v>4.5697899999999999E-4</v>
      </c>
      <c r="U233" s="31">
        <v>1.2580300000000001E-2</v>
      </c>
      <c r="V233" s="32"/>
      <c r="W233" s="31">
        <v>2.6204800000000001E-3</v>
      </c>
      <c r="X233" s="32">
        <v>1.1620699999999999E-4</v>
      </c>
      <c r="Y233" s="31">
        <v>3.0580999999999998E-3</v>
      </c>
      <c r="Z233" s="32">
        <v>1.5387300000000001E-3</v>
      </c>
      <c r="AA233" s="31">
        <v>4.7454700000000002E-4</v>
      </c>
      <c r="AB233" s="32">
        <v>1.96109E-4</v>
      </c>
      <c r="AC233" s="31">
        <v>5.9788099999999998E-4</v>
      </c>
      <c r="AD233" s="32">
        <v>1.2555500000000001E-4</v>
      </c>
      <c r="AE233" s="31">
        <v>8.4526700000000002E-4</v>
      </c>
      <c r="AF233" s="32">
        <v>1.55465E-4</v>
      </c>
      <c r="AG233" s="31">
        <v>4.9158399999999999E-4</v>
      </c>
      <c r="AH233" s="32">
        <v>1.2127499999999999E-4</v>
      </c>
      <c r="AI233" s="31">
        <v>2.2690399999999999E-3</v>
      </c>
      <c r="AJ233" s="32">
        <v>1.5703399999999999E-3</v>
      </c>
      <c r="AK233" s="31">
        <v>1.01747E-2</v>
      </c>
      <c r="AL233" s="32"/>
      <c r="AM233" s="31">
        <v>9.7679099999999994E-3</v>
      </c>
      <c r="AN233" s="32"/>
      <c r="AO233" s="31">
        <v>1.85956E-2</v>
      </c>
      <c r="AP233" s="32"/>
      <c r="AQ233" s="31">
        <v>0.116005</v>
      </c>
      <c r="AR233" s="32"/>
      <c r="AS233" s="31">
        <v>2.38581E-4</v>
      </c>
      <c r="AT233" s="32">
        <v>1.2628100000000001E-4</v>
      </c>
      <c r="AU233" s="31">
        <v>2.6131400000000001E-4</v>
      </c>
      <c r="AV233" s="32"/>
    </row>
    <row r="234" spans="1:48" x14ac:dyDescent="0.25">
      <c r="A234">
        <v>126.09099999999999</v>
      </c>
      <c r="B234" t="s">
        <v>462</v>
      </c>
      <c r="C234" s="13" t="s">
        <v>120</v>
      </c>
      <c r="D234" s="13" t="s">
        <v>122</v>
      </c>
      <c r="E234" s="13">
        <v>3370</v>
      </c>
      <c r="F234" s="13">
        <v>128.215</v>
      </c>
      <c r="G234" s="29">
        <v>156.83200148</v>
      </c>
      <c r="H234" s="30">
        <v>6.9091020479646943</v>
      </c>
      <c r="I234" s="31">
        <v>9.9439899999999998E-4</v>
      </c>
      <c r="J234" s="32">
        <v>1.1096700000000001E-3</v>
      </c>
      <c r="K234" s="31">
        <v>1.2812500000000001E-3</v>
      </c>
      <c r="L234" s="32">
        <v>6.6421999999999998E-4</v>
      </c>
      <c r="M234" s="31">
        <v>1.1207299999999999E-3</v>
      </c>
      <c r="N234" s="32">
        <v>1.0447099999999999E-3</v>
      </c>
      <c r="O234" s="31">
        <v>7.0354800000000002E-3</v>
      </c>
      <c r="P234" s="32">
        <v>9.9119800000000008E-3</v>
      </c>
      <c r="Q234" s="31">
        <v>3.01228E-3</v>
      </c>
      <c r="R234" s="32">
        <v>3.0363500000000002E-3</v>
      </c>
      <c r="S234" s="31">
        <v>1.0311000000000001E-3</v>
      </c>
      <c r="T234" s="32">
        <v>2.0449800000000001E-4</v>
      </c>
      <c r="U234" s="31">
        <v>2.0223900000000002E-3</v>
      </c>
      <c r="V234" s="32"/>
      <c r="W234" s="31">
        <v>6.61171E-4</v>
      </c>
      <c r="X234" s="32">
        <v>8.6558799999999999E-6</v>
      </c>
      <c r="Y234" s="31">
        <v>1.2150399999999999E-3</v>
      </c>
      <c r="Z234" s="32">
        <v>5.2216800000000005E-4</v>
      </c>
      <c r="AA234" s="31">
        <v>2.6405899999999997E-4</v>
      </c>
      <c r="AB234" s="32">
        <v>1.1137900000000001E-4</v>
      </c>
      <c r="AC234" s="31">
        <v>3.2592400000000001E-4</v>
      </c>
      <c r="AD234" s="32">
        <v>2.5020299999999999E-6</v>
      </c>
      <c r="AE234" s="31">
        <v>2.78769E-4</v>
      </c>
      <c r="AF234" s="32">
        <v>3.0754899999999999E-5</v>
      </c>
      <c r="AG234" s="31">
        <v>1.3780800000000001E-4</v>
      </c>
      <c r="AH234" s="32">
        <v>6.4267599999999998E-6</v>
      </c>
      <c r="AI234" s="31">
        <v>6.8605399999999996E-4</v>
      </c>
      <c r="AJ234" s="32">
        <v>4.5053900000000002E-4</v>
      </c>
      <c r="AK234" s="31">
        <v>4.7045999999999998E-3</v>
      </c>
      <c r="AL234" s="32"/>
      <c r="AM234" s="31">
        <v>2.0104900000000002E-3</v>
      </c>
      <c r="AN234" s="32"/>
      <c r="AO234" s="31">
        <v>3.3593799999999999E-3</v>
      </c>
      <c r="AP234" s="32"/>
      <c r="AQ234" s="31">
        <v>4.1388099999999997E-2</v>
      </c>
      <c r="AR234" s="32"/>
      <c r="AS234" s="31">
        <v>6.4375000000000006E-5</v>
      </c>
      <c r="AT234" s="32">
        <v>1.4116300000000001E-5</v>
      </c>
      <c r="AU234" s="31">
        <v>6.8984400000000003E-5</v>
      </c>
      <c r="AV234" s="32"/>
    </row>
    <row r="235" spans="1:48" x14ac:dyDescent="0.25">
      <c r="A235">
        <v>126.104</v>
      </c>
      <c r="B235" t="s">
        <v>463</v>
      </c>
      <c r="C235" s="13" t="s">
        <v>120</v>
      </c>
      <c r="D235" s="13" t="s">
        <v>122</v>
      </c>
      <c r="E235" s="13">
        <v>3369</v>
      </c>
      <c r="F235" s="13">
        <v>130.23099999999999</v>
      </c>
      <c r="G235" s="29">
        <v>10.562088812800001</v>
      </c>
      <c r="H235" s="30">
        <v>5.7441927167025053</v>
      </c>
      <c r="I235" s="31">
        <v>8.60938E-4</v>
      </c>
      <c r="J235" s="32">
        <v>5.1398999999999998E-4</v>
      </c>
      <c r="K235" s="31">
        <v>9.17974E-4</v>
      </c>
      <c r="L235" s="32">
        <v>2.7600999999999998E-4</v>
      </c>
      <c r="M235" s="31">
        <v>5.8407800000000003E-4</v>
      </c>
      <c r="N235" s="32">
        <v>4.6195200000000001E-4</v>
      </c>
      <c r="O235" s="31">
        <v>1.8561599999999999E-3</v>
      </c>
      <c r="P235" s="32">
        <v>1.5161E-3</v>
      </c>
      <c r="Q235" s="31">
        <v>3.4217700000000002E-3</v>
      </c>
      <c r="R235" s="32">
        <v>2.9993699999999999E-3</v>
      </c>
      <c r="S235" s="31">
        <v>1.3237500000000001E-3</v>
      </c>
      <c r="T235" s="32">
        <v>6.2136899999999998E-5</v>
      </c>
      <c r="U235" s="31">
        <v>3.7768200000000002E-3</v>
      </c>
      <c r="V235" s="32"/>
      <c r="W235" s="31">
        <v>5.2350599999999997E-4</v>
      </c>
      <c r="X235" s="32">
        <v>4.1105800000000002E-5</v>
      </c>
      <c r="Y235" s="31">
        <v>6.4132299999999996E-4</v>
      </c>
      <c r="Z235" s="32">
        <v>1.3110800000000001E-4</v>
      </c>
      <c r="AA235" s="31">
        <v>1.6903099999999999E-4</v>
      </c>
      <c r="AB235" s="32">
        <v>4.5944600000000001E-5</v>
      </c>
      <c r="AC235" s="31">
        <v>2.4229000000000001E-4</v>
      </c>
      <c r="AD235" s="32">
        <v>5.5114600000000003E-5</v>
      </c>
      <c r="AE235" s="31">
        <v>1.41862E-4</v>
      </c>
      <c r="AF235" s="32">
        <v>2.94805E-5</v>
      </c>
      <c r="AG235" s="31">
        <v>8.7344399999999997E-5</v>
      </c>
      <c r="AH235" s="32">
        <v>2.4702299999999999E-5</v>
      </c>
      <c r="AI235" s="31">
        <v>4.1436799999999997E-4</v>
      </c>
      <c r="AJ235" s="32">
        <v>2.5491799999999997E-4</v>
      </c>
      <c r="AK235" s="31">
        <v>2.0664099999999999E-3</v>
      </c>
      <c r="AL235" s="32"/>
      <c r="AM235" s="31">
        <v>1.20034E-3</v>
      </c>
      <c r="AN235" s="32"/>
      <c r="AO235" s="31">
        <v>2.33666E-3</v>
      </c>
      <c r="AP235" s="32"/>
      <c r="AQ235" s="31">
        <v>2.1119699999999999E-3</v>
      </c>
      <c r="AR235" s="32"/>
      <c r="AS235" s="31">
        <v>8.4610400000000006E-5</v>
      </c>
      <c r="AT235" s="32">
        <v>2.9456200000000001E-5</v>
      </c>
      <c r="AU235" s="31">
        <v>4.9855599999999997E-5</v>
      </c>
      <c r="AV235" s="32"/>
    </row>
    <row r="236" spans="1:48" x14ac:dyDescent="0.25">
      <c r="A236">
        <v>126.128</v>
      </c>
      <c r="B236" t="s">
        <v>464</v>
      </c>
      <c r="C236" s="34" t="s">
        <v>465</v>
      </c>
      <c r="D236" s="13" t="s">
        <v>122</v>
      </c>
      <c r="E236" s="13">
        <v>3463</v>
      </c>
      <c r="F236" s="13">
        <v>125.215</v>
      </c>
      <c r="G236" s="29">
        <v>52.163165754000005</v>
      </c>
      <c r="H236" s="30">
        <v>6.4207488247990456</v>
      </c>
      <c r="I236" s="31">
        <v>1.5997802424088999E-4</v>
      </c>
      <c r="J236" s="32">
        <v>1.10579601098539E-4</v>
      </c>
      <c r="K236" s="31">
        <v>2.55405376517843E-4</v>
      </c>
      <c r="L236" s="32">
        <v>1.76190953748934E-4</v>
      </c>
      <c r="M236" s="31">
        <v>1.4363047592492201E-4</v>
      </c>
      <c r="N236" s="32">
        <v>1.0227688692150801E-4</v>
      </c>
      <c r="O236" s="31">
        <v>2.1401355077806999E-3</v>
      </c>
      <c r="P236" s="32">
        <v>4.1078790095491298E-3</v>
      </c>
      <c r="Q236" s="31">
        <v>1.25155792302617E-3</v>
      </c>
      <c r="R236" s="32">
        <v>1.6016235993208899E-3</v>
      </c>
      <c r="S236" s="31">
        <v>1.7370299999999999E-4</v>
      </c>
      <c r="T236" s="32">
        <v>3.3259000000000001E-5</v>
      </c>
      <c r="U236" s="31">
        <v>1.04897E-3</v>
      </c>
      <c r="V236" s="32"/>
      <c r="W236" s="31">
        <v>1.4794799999999999E-4</v>
      </c>
      <c r="X236" s="32">
        <v>1.28589E-5</v>
      </c>
      <c r="Y236" s="31">
        <v>2.16865E-4</v>
      </c>
      <c r="Z236" s="32">
        <v>9.8156499999999994E-5</v>
      </c>
      <c r="AA236" s="31">
        <v>4.6981999999999998E-5</v>
      </c>
      <c r="AB236" s="32">
        <v>5.72019E-6</v>
      </c>
      <c r="AC236" s="31">
        <v>4.7305200000000002E-5</v>
      </c>
      <c r="AD236" s="32">
        <v>7.9504900000000005E-6</v>
      </c>
      <c r="AE236" s="31">
        <v>4.6495999999999997E-5</v>
      </c>
      <c r="AF236" s="32">
        <v>5.7342699999999999E-6</v>
      </c>
      <c r="AG236" s="31">
        <v>3.28133E-5</v>
      </c>
      <c r="AH236" s="32">
        <v>7.6554400000000007E-6</v>
      </c>
      <c r="AI236" s="31">
        <v>1.45706E-4</v>
      </c>
      <c r="AJ236" s="32">
        <v>1.14342E-4</v>
      </c>
      <c r="AK236" s="31">
        <v>6.8917499999999999E-4</v>
      </c>
      <c r="AL236" s="32"/>
      <c r="AM236" s="31">
        <v>3.69663E-4</v>
      </c>
      <c r="AN236" s="32"/>
      <c r="AO236" s="31">
        <v>3.9461499999999998E-3</v>
      </c>
      <c r="AP236" s="32"/>
      <c r="AQ236" s="31">
        <v>7.2215999999999999E-3</v>
      </c>
      <c r="AR236" s="32"/>
      <c r="AS236" s="31">
        <v>2.9746900000000001E-5</v>
      </c>
      <c r="AT236" s="32">
        <v>1.4268500000000001E-5</v>
      </c>
      <c r="AU236" s="31">
        <v>2.8506499999999999E-5</v>
      </c>
      <c r="AV236" s="32"/>
    </row>
    <row r="237" spans="1:48" x14ac:dyDescent="0.25">
      <c r="A237">
        <v>126.97</v>
      </c>
      <c r="B237" t="s">
        <v>466</v>
      </c>
      <c r="C237" s="34" t="s">
        <v>467</v>
      </c>
      <c r="D237" s="13" t="s">
        <v>122</v>
      </c>
      <c r="E237" s="13">
        <v>3464</v>
      </c>
      <c r="F237" s="13">
        <v>126.25</v>
      </c>
      <c r="G237" s="29">
        <v>91.193714542000009</v>
      </c>
      <c r="H237" s="30">
        <v>6.6669248190675612</v>
      </c>
      <c r="I237" s="31">
        <v>9.8301380475339004E-4</v>
      </c>
      <c r="J237" s="32">
        <v>1.1772494698518701E-3</v>
      </c>
      <c r="K237" s="31">
        <v>1.27074324982091E-3</v>
      </c>
      <c r="L237" s="32">
        <v>8.0954949170044296E-4</v>
      </c>
      <c r="M237" s="31">
        <v>1.0217945581784201E-3</v>
      </c>
      <c r="N237" s="32">
        <v>1.9931207650755898E-3</v>
      </c>
      <c r="O237" s="31">
        <v>1.42226952502334E-3</v>
      </c>
      <c r="P237" s="32">
        <v>1.36851385278806E-3</v>
      </c>
      <c r="Q237" s="31">
        <v>1.66980956385944E-3</v>
      </c>
      <c r="R237" s="32">
        <v>1.7804928093520501E-3</v>
      </c>
      <c r="S237" s="31">
        <v>4.2490699999999998E-4</v>
      </c>
      <c r="T237" s="32">
        <v>1.64532E-4</v>
      </c>
      <c r="U237" s="31">
        <v>7.1459699999999998E-4</v>
      </c>
      <c r="V237" s="32"/>
      <c r="W237" s="31">
        <v>4.7733299999999998E-4</v>
      </c>
      <c r="X237" s="32">
        <v>1.5098600000000001E-4</v>
      </c>
      <c r="Y237" s="31">
        <v>6.0578300000000004E-4</v>
      </c>
      <c r="Z237" s="32">
        <v>1.0818400000000001E-4</v>
      </c>
      <c r="AA237" s="31">
        <v>5.7750900000000003E-5</v>
      </c>
      <c r="AB237" s="32">
        <v>4.29067E-5</v>
      </c>
      <c r="AC237" s="31">
        <v>5.8226300000000004E-6</v>
      </c>
      <c r="AD237" s="32">
        <v>8.2344399999999997E-6</v>
      </c>
      <c r="AE237" s="31">
        <v>6.9417499999999997E-5</v>
      </c>
      <c r="AF237" s="32">
        <v>6.2977400000000005E-5</v>
      </c>
      <c r="AG237" s="31">
        <v>1.20053E-4</v>
      </c>
      <c r="AH237" s="32">
        <v>9.5067699999999998E-5</v>
      </c>
      <c r="AI237" s="31">
        <v>2.8351800000000002E-4</v>
      </c>
      <c r="AJ237" s="32">
        <v>5.1886099999999998E-5</v>
      </c>
      <c r="AK237" s="31">
        <v>1.3592299999999999E-3</v>
      </c>
      <c r="AL237" s="32"/>
      <c r="AM237" s="31">
        <v>0</v>
      </c>
      <c r="AN237" s="32"/>
      <c r="AO237" s="31">
        <v>3.5722599999999998E-4</v>
      </c>
      <c r="AP237" s="32"/>
      <c r="AQ237" s="31">
        <v>2.3694800000000001E-4</v>
      </c>
      <c r="AR237" s="32"/>
      <c r="AS237" s="31">
        <v>3.4937999999999999E-4</v>
      </c>
      <c r="AT237" s="32">
        <v>4.4156700000000002E-4</v>
      </c>
      <c r="AU237" s="31">
        <v>3.2208300000000003E-4</v>
      </c>
      <c r="AV237" s="32"/>
    </row>
    <row r="238" spans="1:48" x14ac:dyDescent="0.25">
      <c r="A238">
        <v>127.039</v>
      </c>
      <c r="B238" t="s">
        <v>468</v>
      </c>
      <c r="C238" s="34" t="s">
        <v>469</v>
      </c>
      <c r="D238" s="13" t="s">
        <v>122</v>
      </c>
      <c r="E238" s="13">
        <v>1820</v>
      </c>
      <c r="F238" s="13">
        <v>126.111</v>
      </c>
      <c r="G238" s="29">
        <v>0.48747056148000001</v>
      </c>
      <c r="H238" s="30">
        <v>4.394429889416652</v>
      </c>
      <c r="I238" s="31">
        <v>0.332833496444982</v>
      </c>
      <c r="J238" s="32">
        <v>0.17527800854834</v>
      </c>
      <c r="K238" s="31">
        <v>0.27005436462194898</v>
      </c>
      <c r="L238" s="32">
        <v>9.9877391112990502E-2</v>
      </c>
      <c r="M238" s="31">
        <v>0.70290060254688502</v>
      </c>
      <c r="N238" s="32">
        <v>0.58596261693264995</v>
      </c>
      <c r="O238" s="31">
        <v>0.56232896432300405</v>
      </c>
      <c r="P238" s="32">
        <v>0.363673257758026</v>
      </c>
      <c r="Q238" s="31">
        <v>0.304483442462956</v>
      </c>
      <c r="R238" s="32">
        <v>0.16418648777456199</v>
      </c>
      <c r="S238" s="31">
        <v>0.39755699999999999</v>
      </c>
      <c r="T238" s="32">
        <v>7.8748600000000002E-2</v>
      </c>
      <c r="U238" s="31">
        <v>0.98538499999999996</v>
      </c>
      <c r="V238" s="32"/>
      <c r="W238" s="31">
        <v>9.9838399999999994E-2</v>
      </c>
      <c r="X238" s="32">
        <v>1.7883E-2</v>
      </c>
      <c r="Y238" s="31">
        <v>9.3222299999999994E-2</v>
      </c>
      <c r="Z238" s="32">
        <v>3.2966700000000002E-2</v>
      </c>
      <c r="AA238" s="31">
        <v>8.4267499999999995E-2</v>
      </c>
      <c r="AB238" s="32">
        <v>3.7804600000000001E-2</v>
      </c>
      <c r="AC238" s="31">
        <v>0.115638</v>
      </c>
      <c r="AD238" s="32">
        <v>1.09815E-2</v>
      </c>
      <c r="AE238" s="31">
        <v>2.9034899999999999E-2</v>
      </c>
      <c r="AF238" s="32">
        <v>5.4428000000000002E-3</v>
      </c>
      <c r="AG238" s="31">
        <v>2.3699600000000001E-2</v>
      </c>
      <c r="AH238" s="32">
        <v>6.5097899999999997E-3</v>
      </c>
      <c r="AI238" s="31">
        <v>6.2309299999999998E-2</v>
      </c>
      <c r="AJ238" s="32">
        <v>2.9608599999999999E-2</v>
      </c>
      <c r="AK238" s="31">
        <v>0.63776500000000003</v>
      </c>
      <c r="AL238" s="32"/>
      <c r="AM238" s="31">
        <v>0.26540200000000003</v>
      </c>
      <c r="AN238" s="32"/>
      <c r="AO238" s="31">
        <v>0.255305</v>
      </c>
      <c r="AP238" s="32"/>
      <c r="AQ238" s="31">
        <v>0.384243</v>
      </c>
      <c r="AR238" s="32"/>
      <c r="AS238" s="31">
        <v>0.124469</v>
      </c>
      <c r="AT238" s="32">
        <v>7.6412999999999995E-2</v>
      </c>
      <c r="AU238" s="31">
        <v>3.1099700000000001E-2</v>
      </c>
      <c r="AV238" s="32"/>
    </row>
    <row r="239" spans="1:48" x14ac:dyDescent="0.25">
      <c r="A239">
        <v>127.075</v>
      </c>
      <c r="B239" t="s">
        <v>470</v>
      </c>
      <c r="C239" s="13" t="s">
        <v>120</v>
      </c>
      <c r="D239" s="13" t="s">
        <v>122</v>
      </c>
      <c r="E239" s="13">
        <v>3370</v>
      </c>
      <c r="F239" s="13">
        <v>128.215</v>
      </c>
      <c r="G239" s="29">
        <v>156.83200148</v>
      </c>
      <c r="H239" s="30">
        <v>6.9091020479646943</v>
      </c>
      <c r="I239" s="31">
        <v>4.3791400000000001E-2</v>
      </c>
      <c r="J239" s="32">
        <v>1.9672100000000001E-2</v>
      </c>
      <c r="K239" s="31">
        <v>3.9379699999999997E-2</v>
      </c>
      <c r="L239" s="32">
        <v>1.34833E-2</v>
      </c>
      <c r="M239" s="31">
        <v>2.9815600000000001E-2</v>
      </c>
      <c r="N239" s="32">
        <v>2.6152700000000001E-2</v>
      </c>
      <c r="O239" s="31">
        <v>8.5565600000000006E-2</v>
      </c>
      <c r="P239" s="32">
        <v>7.6306600000000002E-2</v>
      </c>
      <c r="Q239" s="31">
        <v>6.0669099999999997E-2</v>
      </c>
      <c r="R239" s="32">
        <v>3.7080299999999997E-2</v>
      </c>
      <c r="S239" s="31">
        <v>3.6097400000000002E-2</v>
      </c>
      <c r="T239" s="32">
        <v>5.4595800000000003E-3</v>
      </c>
      <c r="U239" s="31">
        <v>9.8930599999999994E-2</v>
      </c>
      <c r="V239" s="32"/>
      <c r="W239" s="31">
        <v>3.2451099999999997E-2</v>
      </c>
      <c r="X239" s="32">
        <v>6.5621400000000002E-3</v>
      </c>
      <c r="Y239" s="31">
        <v>4.7066299999999998E-2</v>
      </c>
      <c r="Z239" s="32">
        <v>1.28234E-2</v>
      </c>
      <c r="AA239" s="31">
        <v>1.6065099999999999E-2</v>
      </c>
      <c r="AB239" s="32">
        <v>8.1201600000000004E-4</v>
      </c>
      <c r="AC239" s="31">
        <v>1.35102E-2</v>
      </c>
      <c r="AD239" s="32">
        <v>2.89413E-3</v>
      </c>
      <c r="AE239" s="31">
        <v>1.2611499999999999E-2</v>
      </c>
      <c r="AF239" s="32">
        <v>1.8413699999999999E-3</v>
      </c>
      <c r="AG239" s="31">
        <v>8.5190200000000004E-3</v>
      </c>
      <c r="AH239" s="32">
        <v>3.21755E-3</v>
      </c>
      <c r="AI239" s="31">
        <v>1.9843599999999999E-2</v>
      </c>
      <c r="AJ239" s="32">
        <v>3.6906999999999999E-3</v>
      </c>
      <c r="AK239" s="31">
        <v>0.22427800000000001</v>
      </c>
      <c r="AL239" s="32"/>
      <c r="AM239" s="31">
        <v>0.20516999999999999</v>
      </c>
      <c r="AN239" s="32"/>
      <c r="AO239" s="31">
        <v>3.4182299999999999E-2</v>
      </c>
      <c r="AP239" s="32"/>
      <c r="AQ239" s="31">
        <v>0.21202199999999999</v>
      </c>
      <c r="AR239" s="32"/>
      <c r="AS239" s="31">
        <v>4.6899499999999997E-2</v>
      </c>
      <c r="AT239" s="32">
        <v>4.0044900000000001E-2</v>
      </c>
      <c r="AU239" s="31">
        <v>7.7164900000000003E-3</v>
      </c>
      <c r="AV239" s="32"/>
    </row>
    <row r="240" spans="1:48" x14ac:dyDescent="0.25">
      <c r="A240">
        <v>127.11199999999999</v>
      </c>
      <c r="B240" t="s">
        <v>471</v>
      </c>
      <c r="C240" s="13" t="s">
        <v>120</v>
      </c>
      <c r="D240" s="13" t="s">
        <v>122</v>
      </c>
      <c r="E240" s="13">
        <v>3369</v>
      </c>
      <c r="F240" s="13">
        <v>130.23099999999999</v>
      </c>
      <c r="G240" s="29">
        <v>10.562088812800001</v>
      </c>
      <c r="H240" s="30">
        <v>5.7441927167025053</v>
      </c>
      <c r="I240" s="31">
        <v>2.0604899999999999E-2</v>
      </c>
      <c r="J240" s="32">
        <v>1.10841E-2</v>
      </c>
      <c r="K240" s="31">
        <v>2.4183099999999999E-2</v>
      </c>
      <c r="L240" s="32">
        <v>1.01151E-2</v>
      </c>
      <c r="M240" s="31">
        <v>3.81178E-2</v>
      </c>
      <c r="N240" s="32">
        <v>2.75608E-2</v>
      </c>
      <c r="O240" s="31">
        <v>5.4561900000000003E-2</v>
      </c>
      <c r="P240" s="32">
        <v>3.3398499999999998E-2</v>
      </c>
      <c r="Q240" s="31">
        <v>2.6954700000000002E-2</v>
      </c>
      <c r="R240" s="32">
        <v>1.9186000000000002E-2</v>
      </c>
      <c r="S240" s="31">
        <v>3.0272799999999999E-2</v>
      </c>
      <c r="T240" s="32">
        <v>2.2857799999999998E-3</v>
      </c>
      <c r="U240" s="31">
        <v>9.7000400000000001E-2</v>
      </c>
      <c r="V240" s="32"/>
      <c r="W240" s="31">
        <v>1.34641E-2</v>
      </c>
      <c r="X240" s="32">
        <v>2.7374299999999999E-3</v>
      </c>
      <c r="Y240" s="31">
        <v>1.14783E-2</v>
      </c>
      <c r="Z240" s="32">
        <v>5.8252E-3</v>
      </c>
      <c r="AA240" s="31">
        <v>4.5011299999999999E-3</v>
      </c>
      <c r="AB240" s="32">
        <v>2.0557800000000001E-3</v>
      </c>
      <c r="AC240" s="31">
        <v>5.8240100000000001E-3</v>
      </c>
      <c r="AD240" s="32">
        <v>5.0520399999999998E-4</v>
      </c>
      <c r="AE240" s="31">
        <v>2.6480599999999998E-3</v>
      </c>
      <c r="AF240" s="32">
        <v>6.1551599999999998E-4</v>
      </c>
      <c r="AG240" s="31">
        <v>1.9235599999999999E-3</v>
      </c>
      <c r="AH240" s="32">
        <v>4.7351199999999999E-4</v>
      </c>
      <c r="AI240" s="31">
        <v>6.7790699999999999E-3</v>
      </c>
      <c r="AJ240" s="32">
        <v>4.0534400000000002E-3</v>
      </c>
      <c r="AK240" s="31">
        <v>8.0074599999999996E-2</v>
      </c>
      <c r="AL240" s="32"/>
      <c r="AM240" s="31">
        <v>2.6916599999999999E-2</v>
      </c>
      <c r="AN240" s="32"/>
      <c r="AO240" s="31">
        <v>4.0232700000000003E-2</v>
      </c>
      <c r="AP240" s="32"/>
      <c r="AQ240" s="31">
        <v>5.89393E-2</v>
      </c>
      <c r="AR240" s="32"/>
      <c r="AS240" s="31">
        <v>1.15026E-2</v>
      </c>
      <c r="AT240" s="32">
        <v>8.1584699999999993E-3</v>
      </c>
      <c r="AU240" s="31">
        <v>3.2280500000000001E-3</v>
      </c>
      <c r="AV240" s="32"/>
    </row>
    <row r="241" spans="1:48" x14ac:dyDescent="0.25">
      <c r="A241">
        <v>128.06200000000001</v>
      </c>
      <c r="B241" t="s">
        <v>472</v>
      </c>
      <c r="C241" s="13" t="s">
        <v>120</v>
      </c>
      <c r="D241" s="13" t="s">
        <v>122</v>
      </c>
      <c r="E241" s="13">
        <v>3403</v>
      </c>
      <c r="F241" s="13">
        <v>142.286</v>
      </c>
      <c r="G241" s="29">
        <v>190.19449875999999</v>
      </c>
      <c r="H241" s="30">
        <v>7.0380886479478351</v>
      </c>
      <c r="I241" s="31">
        <v>1.89043E-3</v>
      </c>
      <c r="J241" s="32">
        <v>1.59176E-3</v>
      </c>
      <c r="K241" s="31">
        <v>2.2165000000000002E-3</v>
      </c>
      <c r="L241" s="32">
        <v>7.0910999999999999E-4</v>
      </c>
      <c r="M241" s="31">
        <v>8.5868700000000001E-4</v>
      </c>
      <c r="N241" s="32">
        <v>1.0724300000000001E-3</v>
      </c>
      <c r="O241" s="31">
        <v>4.7849900000000003E-3</v>
      </c>
      <c r="P241" s="32">
        <v>5.2455699999999997E-3</v>
      </c>
      <c r="Q241" s="31">
        <v>2.9601100000000002E-3</v>
      </c>
      <c r="R241" s="32">
        <v>3.2397799999999998E-3</v>
      </c>
      <c r="S241" s="31">
        <v>4.5550700000000001E-4</v>
      </c>
      <c r="T241" s="32">
        <v>1.28992E-4</v>
      </c>
      <c r="U241" s="31">
        <v>3.7093400000000002E-3</v>
      </c>
      <c r="V241" s="32"/>
      <c r="W241" s="31">
        <v>3.9605300000000003E-3</v>
      </c>
      <c r="X241" s="32">
        <v>7.9840599999999999E-4</v>
      </c>
      <c r="Y241" s="31">
        <v>4.0735399999999996E-3</v>
      </c>
      <c r="Z241" s="32">
        <v>2.1421499999999998E-3</v>
      </c>
      <c r="AA241" s="31">
        <v>5.1425199999999998E-4</v>
      </c>
      <c r="AB241" s="32">
        <v>2.1575899999999999E-4</v>
      </c>
      <c r="AC241" s="31">
        <v>6.0017200000000005E-4</v>
      </c>
      <c r="AD241" s="32">
        <v>5.9797499999999998E-5</v>
      </c>
      <c r="AE241" s="31">
        <v>1.4256099999999999E-3</v>
      </c>
      <c r="AF241" s="32">
        <v>2.8064099999999999E-4</v>
      </c>
      <c r="AG241" s="31">
        <v>1.3984100000000001E-3</v>
      </c>
      <c r="AH241" s="32">
        <v>5.4754300000000005E-4</v>
      </c>
      <c r="AI241" s="31">
        <v>1.81697E-3</v>
      </c>
      <c r="AJ241" s="32">
        <v>1.04861E-3</v>
      </c>
      <c r="AK241" s="31">
        <v>4.8967400000000001E-3</v>
      </c>
      <c r="AL241" s="32"/>
      <c r="AM241" s="31">
        <v>1.8042799999999999E-3</v>
      </c>
      <c r="AN241" s="32"/>
      <c r="AO241" s="31">
        <v>3.2244999999999999E-3</v>
      </c>
      <c r="AP241" s="32"/>
      <c r="AQ241" s="31">
        <v>1.0565700000000001E-2</v>
      </c>
      <c r="AR241" s="32"/>
      <c r="AS241" s="31">
        <v>2.3207600000000001E-4</v>
      </c>
      <c r="AT241" s="32">
        <v>1.78815E-4</v>
      </c>
      <c r="AU241" s="31">
        <v>5.3921100000000005E-4</v>
      </c>
      <c r="AV241" s="32"/>
    </row>
    <row r="242" spans="1:48" x14ac:dyDescent="0.25">
      <c r="A242">
        <v>147.11699999999999</v>
      </c>
      <c r="B242" t="s">
        <v>473</v>
      </c>
      <c r="C242" s="13" t="s">
        <v>120</v>
      </c>
      <c r="D242" s="13" t="s">
        <v>122</v>
      </c>
      <c r="E242" s="13">
        <v>3403</v>
      </c>
      <c r="F242" s="13">
        <v>142.286</v>
      </c>
      <c r="G242" s="29">
        <v>190.19449875999999</v>
      </c>
      <c r="H242" s="30">
        <v>7.0380886479478351</v>
      </c>
      <c r="I242" s="31">
        <v>1.05992E-2</v>
      </c>
      <c r="J242" s="32">
        <v>9.7965199999999995E-3</v>
      </c>
      <c r="K242" s="31">
        <v>1.2888200000000001E-2</v>
      </c>
      <c r="L242" s="32">
        <v>6.41056E-3</v>
      </c>
      <c r="M242" s="31">
        <v>8.8150899999999994E-3</v>
      </c>
      <c r="N242" s="32">
        <v>6.3839300000000003E-3</v>
      </c>
      <c r="O242" s="31">
        <v>2.4871600000000001E-2</v>
      </c>
      <c r="P242" s="32">
        <v>2.1538499999999999E-2</v>
      </c>
      <c r="Q242" s="31">
        <v>1.2166E-2</v>
      </c>
      <c r="R242" s="32">
        <v>9.3188699999999999E-3</v>
      </c>
      <c r="S242" s="31">
        <v>1.65953E-2</v>
      </c>
      <c r="T242" s="32">
        <v>4.4525299999999997E-3</v>
      </c>
      <c r="U242" s="31">
        <v>1.6421499999999999E-2</v>
      </c>
      <c r="V242" s="32"/>
      <c r="W242" s="31">
        <v>1.21189E-2</v>
      </c>
      <c r="X242" s="32">
        <v>3.9545800000000001E-3</v>
      </c>
      <c r="Y242" s="31">
        <v>7.2062699999999999E-3</v>
      </c>
      <c r="Z242" s="32">
        <v>5.8689500000000004E-3</v>
      </c>
      <c r="AA242" s="31">
        <v>1.80741E-3</v>
      </c>
      <c r="AB242" s="32">
        <v>8.5338700000000005E-4</v>
      </c>
      <c r="AC242" s="31">
        <v>2.0943899999999998E-3</v>
      </c>
      <c r="AD242" s="32">
        <v>4.1177299999999999E-4</v>
      </c>
      <c r="AE242" s="31">
        <v>9.7752400000000001E-4</v>
      </c>
      <c r="AF242" s="32">
        <v>3.0443499999999998E-4</v>
      </c>
      <c r="AG242" s="31">
        <v>6.0385500000000004E-4</v>
      </c>
      <c r="AH242" s="32">
        <v>1.8261699999999999E-4</v>
      </c>
      <c r="AI242" s="31">
        <v>2.5648300000000001E-3</v>
      </c>
      <c r="AJ242" s="32">
        <v>1.81722E-3</v>
      </c>
      <c r="AK242" s="31">
        <v>1.67513E-2</v>
      </c>
      <c r="AL242" s="32"/>
      <c r="AM242" s="31">
        <v>3.1094500000000001E-3</v>
      </c>
      <c r="AN242" s="32"/>
      <c r="AO242" s="31">
        <v>4.0516099999999999E-2</v>
      </c>
      <c r="AP242" s="32"/>
      <c r="AQ242" s="31">
        <v>3.8856500000000002E-2</v>
      </c>
      <c r="AR242" s="32"/>
      <c r="AS242" s="31">
        <v>7.5179100000000003E-4</v>
      </c>
      <c r="AT242" s="32">
        <v>3.8403299999999999E-4</v>
      </c>
      <c r="AU242" s="31">
        <v>2.50795E-4</v>
      </c>
      <c r="AV242" s="32"/>
    </row>
    <row r="243" spans="1:48" x14ac:dyDescent="0.25">
      <c r="A243">
        <v>128.071</v>
      </c>
      <c r="B243" t="s">
        <v>474</v>
      </c>
      <c r="C243" s="13" t="s">
        <v>120</v>
      </c>
      <c r="D243" s="13" t="s">
        <v>122</v>
      </c>
      <c r="E243" s="13">
        <v>3370</v>
      </c>
      <c r="F243" s="13">
        <v>128.215</v>
      </c>
      <c r="G243" s="29">
        <v>156.83200148</v>
      </c>
      <c r="H243" s="30">
        <v>6.9091020479646943</v>
      </c>
      <c r="I243" s="31">
        <v>1.7419E-3</v>
      </c>
      <c r="J243" s="32">
        <v>1.37082E-3</v>
      </c>
      <c r="K243" s="31">
        <v>2.2227100000000001E-3</v>
      </c>
      <c r="L243" s="32">
        <v>9.3084099999999996E-4</v>
      </c>
      <c r="M243" s="31">
        <v>9.5837799999999996E-4</v>
      </c>
      <c r="N243" s="32">
        <v>6.4674000000000003E-4</v>
      </c>
      <c r="O243" s="31">
        <v>1.0246999999999999E-2</v>
      </c>
      <c r="P243" s="32">
        <v>1.6773900000000001E-2</v>
      </c>
      <c r="Q243" s="31">
        <v>9.5830499999999992E-3</v>
      </c>
      <c r="R243" s="32">
        <v>1.1217400000000001E-2</v>
      </c>
      <c r="S243" s="31">
        <v>1.7563500000000001E-3</v>
      </c>
      <c r="T243" s="32">
        <v>6.7827600000000001E-5</v>
      </c>
      <c r="U243" s="31">
        <v>7.9224800000000008E-3</v>
      </c>
      <c r="V243" s="32"/>
      <c r="W243" s="31">
        <v>1.0180300000000001E-3</v>
      </c>
      <c r="X243" s="32">
        <v>7.0429699999999994E-5</v>
      </c>
      <c r="Y243" s="31">
        <v>1.4362000000000001E-3</v>
      </c>
      <c r="Z243" s="32">
        <v>6.24063E-4</v>
      </c>
      <c r="AA243" s="31">
        <v>4.2203599999999998E-4</v>
      </c>
      <c r="AB243" s="32">
        <v>1.14994E-4</v>
      </c>
      <c r="AC243" s="31">
        <v>5.3880499999999995E-4</v>
      </c>
      <c r="AD243" s="32">
        <v>4.4341600000000002E-5</v>
      </c>
      <c r="AE243" s="31">
        <v>3.48733E-4</v>
      </c>
      <c r="AF243" s="32">
        <v>1.0108200000000001E-4</v>
      </c>
      <c r="AG243" s="31">
        <v>2.0153799999999999E-4</v>
      </c>
      <c r="AH243" s="32">
        <v>3.52114E-5</v>
      </c>
      <c r="AI243" s="31">
        <v>1.1677899999999999E-3</v>
      </c>
      <c r="AJ243" s="32">
        <v>7.2265199999999995E-4</v>
      </c>
      <c r="AK243" s="31">
        <v>6.5017499999999997E-3</v>
      </c>
      <c r="AL243" s="32"/>
      <c r="AM243" s="31">
        <v>4.4404500000000003E-3</v>
      </c>
      <c r="AN243" s="32"/>
      <c r="AO243" s="31">
        <v>8.0198200000000004E-3</v>
      </c>
      <c r="AP243" s="32"/>
      <c r="AQ243" s="31">
        <v>4.0737500000000003E-2</v>
      </c>
      <c r="AR243" s="32"/>
      <c r="AS243" s="31">
        <v>1.14473E-4</v>
      </c>
      <c r="AT243" s="32">
        <v>5.5492999999999999E-5</v>
      </c>
      <c r="AU243" s="31">
        <v>2.01571E-4</v>
      </c>
      <c r="AV243" s="32"/>
    </row>
    <row r="244" spans="1:48" x14ac:dyDescent="0.25">
      <c r="A244">
        <v>128.107</v>
      </c>
      <c r="B244" t="s">
        <v>475</v>
      </c>
      <c r="C244" s="13" t="s">
        <v>120</v>
      </c>
      <c r="D244" s="13" t="s">
        <v>122</v>
      </c>
      <c r="E244" s="13">
        <v>3370</v>
      </c>
      <c r="F244" s="13">
        <v>128.215</v>
      </c>
      <c r="G244" s="29">
        <v>156.83200148</v>
      </c>
      <c r="H244" s="30">
        <v>6.9091020479646943</v>
      </c>
      <c r="I244" s="31">
        <v>4.3318300000000002E-4</v>
      </c>
      <c r="J244" s="32">
        <v>3.3102899999999999E-4</v>
      </c>
      <c r="K244" s="31">
        <v>5.0495499999999997E-4</v>
      </c>
      <c r="L244" s="32">
        <v>2.06579E-4</v>
      </c>
      <c r="M244" s="31">
        <v>2.6535900000000001E-4</v>
      </c>
      <c r="N244" s="32">
        <v>2.1744000000000001E-4</v>
      </c>
      <c r="O244" s="31">
        <v>2.6704699999999999E-3</v>
      </c>
      <c r="P244" s="32">
        <v>4.29533E-3</v>
      </c>
      <c r="Q244" s="31">
        <v>2.0068199999999999E-3</v>
      </c>
      <c r="R244" s="32">
        <v>2.0427000000000002E-3</v>
      </c>
      <c r="S244" s="31">
        <v>4.4145000000000002E-4</v>
      </c>
      <c r="T244" s="32">
        <v>6.7695700000000003E-5</v>
      </c>
      <c r="U244" s="31">
        <v>1.2841599999999999E-3</v>
      </c>
      <c r="V244" s="32"/>
      <c r="W244" s="31">
        <v>2.9547500000000001E-4</v>
      </c>
      <c r="X244" s="32">
        <v>2.7911400000000001E-6</v>
      </c>
      <c r="Y244" s="31">
        <v>4.3112700000000001E-4</v>
      </c>
      <c r="Z244" s="32">
        <v>1.8725299999999999E-4</v>
      </c>
      <c r="AA244" s="31">
        <v>7.3278199999999999E-5</v>
      </c>
      <c r="AB244" s="32">
        <v>2.0361799999999999E-5</v>
      </c>
      <c r="AC244" s="31">
        <v>8.0665800000000003E-5</v>
      </c>
      <c r="AD244" s="32">
        <v>1.1778400000000001E-5</v>
      </c>
      <c r="AE244" s="31">
        <v>7.2549699999999994E-5</v>
      </c>
      <c r="AF244" s="32">
        <v>1.6512300000000001E-5</v>
      </c>
      <c r="AG244" s="31">
        <v>4.0789299999999999E-5</v>
      </c>
      <c r="AH244" s="32">
        <v>3.6308999999999998E-6</v>
      </c>
      <c r="AI244" s="31">
        <v>2.2038E-4</v>
      </c>
      <c r="AJ244" s="32">
        <v>1.7258599999999999E-4</v>
      </c>
      <c r="AK244" s="31">
        <v>1.7114999999999999E-3</v>
      </c>
      <c r="AL244" s="32"/>
      <c r="AM244" s="31">
        <v>9.1760699999999997E-4</v>
      </c>
      <c r="AN244" s="32"/>
      <c r="AO244" s="31">
        <v>1.0497099999999999E-3</v>
      </c>
      <c r="AP244" s="32"/>
      <c r="AQ244" s="31">
        <v>1.1833E-2</v>
      </c>
      <c r="AR244" s="32"/>
      <c r="AS244" s="31">
        <v>3.0584199999999998E-5</v>
      </c>
      <c r="AT244" s="32">
        <v>1.0204600000000001E-5</v>
      </c>
      <c r="AU244" s="31">
        <v>3.0312E-5</v>
      </c>
      <c r="AV244" s="32"/>
    </row>
    <row r="245" spans="1:48" x14ac:dyDescent="0.25">
      <c r="A245">
        <v>151.148</v>
      </c>
      <c r="B245" t="s">
        <v>476</v>
      </c>
      <c r="C245" s="13" t="s">
        <v>120</v>
      </c>
      <c r="D245" s="13" t="s">
        <v>122</v>
      </c>
      <c r="E245" s="13">
        <v>3403</v>
      </c>
      <c r="F245" s="13">
        <v>142.286</v>
      </c>
      <c r="G245" s="29">
        <v>190.19449875999999</v>
      </c>
      <c r="H245" s="30">
        <v>7.0380886479478351</v>
      </c>
      <c r="I245" s="31">
        <v>1.36828E-2</v>
      </c>
      <c r="J245" s="32">
        <v>8.60818E-3</v>
      </c>
      <c r="K245" s="31">
        <v>1.5820299999999999E-2</v>
      </c>
      <c r="L245" s="32">
        <v>7.9727600000000006E-3</v>
      </c>
      <c r="M245" s="31">
        <v>1.1243299999999999E-2</v>
      </c>
      <c r="N245" s="32">
        <v>5.4780799999999998E-3</v>
      </c>
      <c r="O245" s="31">
        <v>2.58315E-2</v>
      </c>
      <c r="P245" s="32">
        <v>1.9200100000000001E-2</v>
      </c>
      <c r="Q245" s="31">
        <v>1.6364199999999999E-2</v>
      </c>
      <c r="R245" s="32">
        <v>1.1130299999999999E-2</v>
      </c>
      <c r="S245" s="31">
        <v>1.9101199999999999E-2</v>
      </c>
      <c r="T245" s="32">
        <v>8.8919499999999996E-4</v>
      </c>
      <c r="U245" s="31">
        <v>4.4994100000000002E-2</v>
      </c>
      <c r="V245" s="32"/>
      <c r="W245" s="31">
        <v>1.2524E-2</v>
      </c>
      <c r="X245" s="32">
        <v>3.4007E-3</v>
      </c>
      <c r="Y245" s="31">
        <v>7.3882799999999997E-3</v>
      </c>
      <c r="Z245" s="32">
        <v>1.7674699999999999E-3</v>
      </c>
      <c r="AA245" s="31">
        <v>1.7365499999999999E-3</v>
      </c>
      <c r="AB245" s="32">
        <v>6.3744500000000005E-4</v>
      </c>
      <c r="AC245" s="31">
        <v>1.9105400000000001E-3</v>
      </c>
      <c r="AD245" s="32">
        <v>2.5418899999999999E-4</v>
      </c>
      <c r="AE245" s="31">
        <v>1.7038699999999999E-3</v>
      </c>
      <c r="AF245" s="32">
        <v>3.9240299999999999E-4</v>
      </c>
      <c r="AG245" s="31">
        <v>1.01841E-3</v>
      </c>
      <c r="AH245" s="32">
        <v>3.22116E-4</v>
      </c>
      <c r="AI245" s="31">
        <v>2.7757099999999998E-3</v>
      </c>
      <c r="AJ245" s="32">
        <v>1.43118E-3</v>
      </c>
      <c r="AK245" s="31">
        <v>4.9913699999999998E-2</v>
      </c>
      <c r="AL245" s="32"/>
      <c r="AM245" s="31">
        <v>3.3679300000000002E-2</v>
      </c>
      <c r="AN245" s="32"/>
      <c r="AO245" s="31">
        <v>3.2555199999999999E-2</v>
      </c>
      <c r="AP245" s="32"/>
      <c r="AQ245" s="31">
        <v>8.8986399999999993E-2</v>
      </c>
      <c r="AR245" s="32"/>
      <c r="AS245" s="31">
        <v>6.4303700000000004E-3</v>
      </c>
      <c r="AT245" s="32">
        <v>5.4149799999999998E-3</v>
      </c>
      <c r="AU245" s="31">
        <v>1.18756E-3</v>
      </c>
      <c r="AV245" s="32"/>
    </row>
    <row r="246" spans="1:48" x14ac:dyDescent="0.25">
      <c r="A246">
        <v>129.05500000000001</v>
      </c>
      <c r="B246" t="s">
        <v>477</v>
      </c>
      <c r="C246" s="34" t="s">
        <v>478</v>
      </c>
      <c r="D246" s="13" t="s">
        <v>122</v>
      </c>
      <c r="E246" s="13">
        <v>3465</v>
      </c>
      <c r="F246" s="13">
        <v>128.12700000000001</v>
      </c>
      <c r="G246" s="29">
        <v>1.2412811487999999E-2</v>
      </c>
      <c r="H246" s="30">
        <v>2.807239343772113</v>
      </c>
      <c r="I246" s="31">
        <v>0.145560753237261</v>
      </c>
      <c r="J246" s="32">
        <v>5.49145664194318E-2</v>
      </c>
      <c r="K246" s="31">
        <v>0.133961139994384</v>
      </c>
      <c r="L246" s="32">
        <v>4.8555352154243198E-2</v>
      </c>
      <c r="M246" s="31">
        <v>0.16786831520791701</v>
      </c>
      <c r="N246" s="32">
        <v>0.16259977634405001</v>
      </c>
      <c r="O246" s="31">
        <v>0.237700593979806</v>
      </c>
      <c r="P246" s="32">
        <v>0.18828425615511499</v>
      </c>
      <c r="Q246" s="31">
        <v>0.18862873115484699</v>
      </c>
      <c r="R246" s="32">
        <v>0.116733503101474</v>
      </c>
      <c r="S246" s="31">
        <v>0.200909</v>
      </c>
      <c r="T246" s="32">
        <v>2.6121999999999999E-2</v>
      </c>
      <c r="U246" s="31">
        <v>0.56747499999999995</v>
      </c>
      <c r="V246" s="32"/>
      <c r="W246" s="31">
        <v>6.5839900000000007E-2</v>
      </c>
      <c r="X246" s="32">
        <v>1.40692E-2</v>
      </c>
      <c r="Y246" s="31">
        <v>6.2492300000000001E-2</v>
      </c>
      <c r="Z246" s="32">
        <v>1.9636299999999999E-2</v>
      </c>
      <c r="AA246" s="31">
        <v>3.0944800000000001E-2</v>
      </c>
      <c r="AB246" s="32">
        <v>1.19493E-2</v>
      </c>
      <c r="AC246" s="31">
        <v>3.7246000000000001E-2</v>
      </c>
      <c r="AD246" s="32">
        <v>7.5970899999999999E-3</v>
      </c>
      <c r="AE246" s="31">
        <v>2.2657099999999999E-2</v>
      </c>
      <c r="AF246" s="32">
        <v>3.1890099999999999E-3</v>
      </c>
      <c r="AG246" s="31">
        <v>1.6770299999999998E-2</v>
      </c>
      <c r="AH246" s="32">
        <v>3.3288900000000001E-3</v>
      </c>
      <c r="AI246" s="31">
        <v>4.5958699999999998E-2</v>
      </c>
      <c r="AJ246" s="32">
        <v>2.5680000000000001E-2</v>
      </c>
      <c r="AK246" s="31">
        <v>0.41996699999999998</v>
      </c>
      <c r="AL246" s="32"/>
      <c r="AM246" s="31">
        <v>0.18986500000000001</v>
      </c>
      <c r="AN246" s="32"/>
      <c r="AO246" s="31">
        <v>6.1395100000000001E-2</v>
      </c>
      <c r="AP246" s="32"/>
      <c r="AQ246" s="31">
        <v>0.33967199999999997</v>
      </c>
      <c r="AR246" s="32"/>
      <c r="AS246" s="31">
        <v>9.8552799999999996E-2</v>
      </c>
      <c r="AT246" s="32">
        <v>7.1756899999999998E-2</v>
      </c>
      <c r="AU246" s="31">
        <v>2.2085500000000001E-2</v>
      </c>
      <c r="AV246" s="32"/>
    </row>
    <row r="247" spans="1:48" x14ac:dyDescent="0.25">
      <c r="A247">
        <v>129.07</v>
      </c>
      <c r="B247" t="s">
        <v>479</v>
      </c>
      <c r="C247" s="34" t="s">
        <v>66</v>
      </c>
      <c r="D247" s="13" t="s">
        <v>122</v>
      </c>
      <c r="E247" s="13">
        <v>611</v>
      </c>
      <c r="F247" s="13">
        <v>128.17400000000001</v>
      </c>
      <c r="G247" s="29">
        <v>11.228618819599999</v>
      </c>
      <c r="H247" s="30">
        <v>5.7638548031363159</v>
      </c>
      <c r="I247" s="31">
        <v>7.6604607138711894E-2</v>
      </c>
      <c r="J247" s="32">
        <v>6.2118211352899702E-2</v>
      </c>
      <c r="K247" s="31">
        <v>7.7991655012192004E-2</v>
      </c>
      <c r="L247" s="32">
        <v>5.5864412479685398E-2</v>
      </c>
      <c r="M247" s="31">
        <v>8.15172256373458E-2</v>
      </c>
      <c r="N247" s="32">
        <v>9.2979553971355697E-2</v>
      </c>
      <c r="O247" s="31">
        <v>0.12859473595031301</v>
      </c>
      <c r="P247" s="32">
        <v>0.12564975252587501</v>
      </c>
      <c r="Q247" s="31">
        <v>3.2634744012502603E-2</v>
      </c>
      <c r="R247" s="32">
        <v>1.2631526765396899E-2</v>
      </c>
      <c r="S247" s="31">
        <v>1.9450100000000001E-2</v>
      </c>
      <c r="T247" s="32">
        <v>1.6586400000000001E-3</v>
      </c>
      <c r="U247" s="31">
        <v>2.8403500000000002E-2</v>
      </c>
      <c r="V247" s="32"/>
      <c r="W247" s="31">
        <v>0.12708</v>
      </c>
      <c r="X247" s="32">
        <v>4.5652400000000003E-2</v>
      </c>
      <c r="Y247" s="31">
        <v>0.11244899999999999</v>
      </c>
      <c r="Z247" s="32">
        <v>4.8464399999999998E-2</v>
      </c>
      <c r="AA247" s="31">
        <v>3.3355599999999999E-2</v>
      </c>
      <c r="AB247" s="32">
        <v>1.49128E-2</v>
      </c>
      <c r="AC247" s="31">
        <v>3.99025E-2</v>
      </c>
      <c r="AD247" s="32">
        <v>9.9973500000000003E-3</v>
      </c>
      <c r="AE247" s="31">
        <v>5.0195499999999997E-2</v>
      </c>
      <c r="AF247" s="32">
        <v>1.5815099999999999E-2</v>
      </c>
      <c r="AG247" s="31">
        <v>4.8458800000000003E-2</v>
      </c>
      <c r="AH247" s="32">
        <v>1.39287E-2</v>
      </c>
      <c r="AI247" s="31">
        <v>3.78958E-2</v>
      </c>
      <c r="AJ247" s="32">
        <v>1.2694199999999999E-2</v>
      </c>
      <c r="AK247" s="31">
        <v>0.11619500000000001</v>
      </c>
      <c r="AL247" s="32"/>
      <c r="AM247" s="31">
        <v>7.4402899999999996E-3</v>
      </c>
      <c r="AN247" s="32"/>
      <c r="AO247" s="31">
        <v>7.13477E-2</v>
      </c>
      <c r="AP247" s="32"/>
      <c r="AQ247" s="31">
        <v>6.7773799999999995E-2</v>
      </c>
      <c r="AR247" s="32"/>
      <c r="AS247" s="31">
        <v>9.8856900000000008E-3</v>
      </c>
      <c r="AT247" s="32">
        <v>5.1509099999999999E-3</v>
      </c>
      <c r="AU247" s="31">
        <v>2.11971E-2</v>
      </c>
      <c r="AV247" s="32"/>
    </row>
    <row r="248" spans="1:48" x14ac:dyDescent="0.25">
      <c r="A248">
        <v>129.09100000000001</v>
      </c>
      <c r="B248" t="s">
        <v>480</v>
      </c>
      <c r="C248" s="13" t="s">
        <v>120</v>
      </c>
      <c r="D248" s="13" t="s">
        <v>122</v>
      </c>
      <c r="E248" s="13">
        <v>3370</v>
      </c>
      <c r="F248" s="13">
        <v>128.215</v>
      </c>
      <c r="G248" s="29">
        <v>156.83200148</v>
      </c>
      <c r="H248" s="30">
        <v>6.9091020479646943</v>
      </c>
      <c r="I248" s="31">
        <v>6.5725799999999997E-3</v>
      </c>
      <c r="J248" s="32">
        <v>4.8152200000000003E-3</v>
      </c>
      <c r="K248" s="31">
        <v>1.3205E-2</v>
      </c>
      <c r="L248" s="32">
        <v>6.2684699999999999E-3</v>
      </c>
      <c r="M248" s="31">
        <v>9.8337800000000003E-3</v>
      </c>
      <c r="N248" s="32">
        <v>9.2039600000000006E-3</v>
      </c>
      <c r="O248" s="31">
        <v>2.5065799999999999E-2</v>
      </c>
      <c r="P248" s="32">
        <v>2.0041400000000001E-2</v>
      </c>
      <c r="Q248" s="31">
        <v>1.09368E-2</v>
      </c>
      <c r="R248" s="32">
        <v>8.4014299999999997E-3</v>
      </c>
      <c r="S248" s="31">
        <v>7.3514000000000001E-3</v>
      </c>
      <c r="T248" s="32">
        <v>3.6131399999999999E-3</v>
      </c>
      <c r="U248" s="31">
        <v>2.6479699999999998E-2</v>
      </c>
      <c r="V248" s="32"/>
      <c r="W248" s="31">
        <v>1.05605E-2</v>
      </c>
      <c r="X248" s="32">
        <v>2.7191799999999999E-3</v>
      </c>
      <c r="Y248" s="31">
        <v>6.1369900000000002E-3</v>
      </c>
      <c r="Z248" s="32">
        <v>4.2219700000000002E-3</v>
      </c>
      <c r="AA248" s="31">
        <v>1.1082399999999999E-3</v>
      </c>
      <c r="AB248" s="32">
        <v>1.4955099999999999E-4</v>
      </c>
      <c r="AC248" s="31">
        <v>9.5809400000000005E-4</v>
      </c>
      <c r="AD248" s="32">
        <v>4.8206900000000001E-4</v>
      </c>
      <c r="AE248" s="31">
        <v>8.5964899999999998E-4</v>
      </c>
      <c r="AF248" s="32">
        <v>4.9928699999999995E-4</v>
      </c>
      <c r="AG248" s="31">
        <v>5.7335700000000003E-4</v>
      </c>
      <c r="AH248" s="32">
        <v>4.7019999999999999E-4</v>
      </c>
      <c r="AI248" s="31">
        <v>2.4952500000000001E-3</v>
      </c>
      <c r="AJ248" s="32">
        <v>1.56996E-3</v>
      </c>
      <c r="AK248" s="31">
        <v>2.0465500000000001E-2</v>
      </c>
      <c r="AL248" s="32"/>
      <c r="AM248" s="31">
        <v>1.56712E-2</v>
      </c>
      <c r="AN248" s="32"/>
      <c r="AO248" s="31">
        <v>1.7803900000000001E-2</v>
      </c>
      <c r="AP248" s="32"/>
      <c r="AQ248" s="31">
        <v>2.6778900000000001E-2</v>
      </c>
      <c r="AR248" s="32"/>
      <c r="AS248" s="31">
        <v>4.0211500000000002E-3</v>
      </c>
      <c r="AT248" s="32">
        <v>3.6422999999999998E-3</v>
      </c>
      <c r="AU248" s="31">
        <v>5.70091E-4</v>
      </c>
      <c r="AV248" s="32"/>
    </row>
    <row r="249" spans="1:48" x14ac:dyDescent="0.25">
      <c r="A249">
        <v>129.12700000000001</v>
      </c>
      <c r="B249" t="s">
        <v>481</v>
      </c>
      <c r="C249" s="13" t="s">
        <v>120</v>
      </c>
      <c r="D249" s="13" t="s">
        <v>122</v>
      </c>
      <c r="E249" s="13">
        <v>3369</v>
      </c>
      <c r="F249" s="13">
        <v>130.23099999999999</v>
      </c>
      <c r="G249" s="29">
        <v>10.562088812800001</v>
      </c>
      <c r="H249" s="30">
        <v>5.7441927167025053</v>
      </c>
      <c r="I249" s="31">
        <v>8.1713600000000008E-3</v>
      </c>
      <c r="J249" s="32">
        <v>4.4921600000000003E-3</v>
      </c>
      <c r="K249" s="31">
        <v>1.02919E-2</v>
      </c>
      <c r="L249" s="32">
        <v>4.9057399999999996E-3</v>
      </c>
      <c r="M249" s="31">
        <v>8.40167E-3</v>
      </c>
      <c r="N249" s="32">
        <v>5.0337999999999997E-3</v>
      </c>
      <c r="O249" s="31">
        <v>2.3113000000000002E-2</v>
      </c>
      <c r="P249" s="32">
        <v>2.68065E-2</v>
      </c>
      <c r="Q249" s="31">
        <v>1.27469E-2</v>
      </c>
      <c r="R249" s="32">
        <v>1.0048E-2</v>
      </c>
      <c r="S249" s="31">
        <v>1.2471299999999999E-2</v>
      </c>
      <c r="T249" s="32">
        <v>2.9640199999999999E-3</v>
      </c>
      <c r="U249" s="31">
        <v>4.9207899999999999E-2</v>
      </c>
      <c r="V249" s="32"/>
      <c r="W249" s="31">
        <v>7.3032899999999996E-3</v>
      </c>
      <c r="X249" s="32">
        <v>1.7648200000000001E-3</v>
      </c>
      <c r="Y249" s="31">
        <v>7.5872500000000002E-3</v>
      </c>
      <c r="Z249" s="32">
        <v>2.9355599999999998E-3</v>
      </c>
      <c r="AA249" s="31">
        <v>1.19023E-3</v>
      </c>
      <c r="AB249" s="32">
        <v>3.16772E-4</v>
      </c>
      <c r="AC249" s="31">
        <v>1.4180499999999999E-3</v>
      </c>
      <c r="AD249" s="32">
        <v>4.2747299999999999E-4</v>
      </c>
      <c r="AE249" s="31">
        <v>1.5194200000000001E-3</v>
      </c>
      <c r="AF249" s="32">
        <v>1.07613E-3</v>
      </c>
      <c r="AG249" s="31">
        <v>1.1633399999999999E-3</v>
      </c>
      <c r="AH249" s="32">
        <v>1.08511E-3</v>
      </c>
      <c r="AI249" s="31">
        <v>4.3088500000000004E-3</v>
      </c>
      <c r="AJ249" s="32">
        <v>2.2083599999999999E-3</v>
      </c>
      <c r="AK249" s="31">
        <v>4.2556900000000002E-2</v>
      </c>
      <c r="AL249" s="32"/>
      <c r="AM249" s="31">
        <v>1.86593E-2</v>
      </c>
      <c r="AN249" s="32"/>
      <c r="AO249" s="31">
        <v>1.7099099999999999E-2</v>
      </c>
      <c r="AP249" s="32"/>
      <c r="AQ249" s="31">
        <v>4.0364499999999998E-2</v>
      </c>
      <c r="AR249" s="32"/>
      <c r="AS249" s="31">
        <v>8.1451700000000002E-3</v>
      </c>
      <c r="AT249" s="32">
        <v>6.1588399999999996E-3</v>
      </c>
      <c r="AU249" s="31">
        <v>2.2085199999999998E-3</v>
      </c>
      <c r="AV249" s="32"/>
    </row>
    <row r="250" spans="1:48" x14ac:dyDescent="0.25">
      <c r="A250">
        <v>153.16399999999999</v>
      </c>
      <c r="B250" t="s">
        <v>482</v>
      </c>
      <c r="C250" s="13" t="s">
        <v>120</v>
      </c>
      <c r="D250" s="13" t="s">
        <v>122</v>
      </c>
      <c r="E250" s="13">
        <v>3403</v>
      </c>
      <c r="F250" s="13">
        <v>142.286</v>
      </c>
      <c r="G250" s="29">
        <v>190.19449875999999</v>
      </c>
      <c r="H250" s="30">
        <v>7.0380886479478351</v>
      </c>
      <c r="I250" s="31">
        <v>7.6758800000000004E-3</v>
      </c>
      <c r="J250" s="32">
        <v>5.3665900000000001E-3</v>
      </c>
      <c r="K250" s="31">
        <v>6.3260399999999998E-3</v>
      </c>
      <c r="L250" s="32">
        <v>3.07508E-3</v>
      </c>
      <c r="M250" s="31">
        <v>8.1830199999999992E-3</v>
      </c>
      <c r="N250" s="32">
        <v>7.9822199999999999E-3</v>
      </c>
      <c r="O250" s="31">
        <v>9.6872599999999996E-3</v>
      </c>
      <c r="P250" s="32">
        <v>8.4937899999999993E-3</v>
      </c>
      <c r="Q250" s="31">
        <v>1.0151E-2</v>
      </c>
      <c r="R250" s="32">
        <v>7.7603500000000001E-3</v>
      </c>
      <c r="S250" s="31">
        <v>7.4959600000000003E-3</v>
      </c>
      <c r="T250" s="32">
        <v>2.8185599999999999E-3</v>
      </c>
      <c r="U250" s="31">
        <v>3.83685E-2</v>
      </c>
      <c r="V250" s="32"/>
      <c r="W250" s="31">
        <v>4.4368000000000003E-3</v>
      </c>
      <c r="X250" s="32">
        <v>8.2591200000000004E-4</v>
      </c>
      <c r="Y250" s="31">
        <v>6.1426600000000003E-3</v>
      </c>
      <c r="Z250" s="32">
        <v>4.8923200000000003E-3</v>
      </c>
      <c r="AA250" s="31">
        <v>1.12356E-3</v>
      </c>
      <c r="AB250" s="32">
        <v>3.0518100000000002E-4</v>
      </c>
      <c r="AC250" s="31">
        <v>1.31959E-3</v>
      </c>
      <c r="AD250" s="32">
        <v>9.94323E-5</v>
      </c>
      <c r="AE250" s="31">
        <v>1.4881499999999999E-3</v>
      </c>
      <c r="AF250" s="32">
        <v>3.1575700000000001E-4</v>
      </c>
      <c r="AG250" s="31">
        <v>1.26446E-3</v>
      </c>
      <c r="AH250" s="32">
        <v>7.2114300000000004E-4</v>
      </c>
      <c r="AI250" s="31">
        <v>2.0208399999999999E-3</v>
      </c>
      <c r="AJ250" s="32">
        <v>5.3189800000000005E-4</v>
      </c>
      <c r="AK250" s="31">
        <v>2.0175800000000001E-2</v>
      </c>
      <c r="AL250" s="32"/>
      <c r="AM250" s="31">
        <v>1.30597E-2</v>
      </c>
      <c r="AN250" s="32"/>
      <c r="AO250" s="31">
        <v>1.37051E-2</v>
      </c>
      <c r="AP250" s="32"/>
      <c r="AQ250" s="31">
        <v>2.9072500000000001E-2</v>
      </c>
      <c r="AR250" s="32"/>
      <c r="AS250" s="31">
        <v>4.4578500000000002E-3</v>
      </c>
      <c r="AT250" s="32">
        <v>3.6448700000000001E-3</v>
      </c>
      <c r="AU250" s="31">
        <v>1.7472900000000001E-3</v>
      </c>
      <c r="AV250" s="32"/>
    </row>
    <row r="251" spans="1:48" x14ac:dyDescent="0.25">
      <c r="A251">
        <v>130.01300000000001</v>
      </c>
      <c r="B251" t="s">
        <v>483</v>
      </c>
      <c r="C251" s="13" t="s">
        <v>120</v>
      </c>
      <c r="D251" s="13" t="s">
        <v>122</v>
      </c>
      <c r="E251" s="13">
        <v>3371</v>
      </c>
      <c r="F251" s="13">
        <v>142.24199999999999</v>
      </c>
      <c r="G251" s="29">
        <v>1585.9718476</v>
      </c>
      <c r="H251" s="30">
        <v>7.9590518503622718</v>
      </c>
      <c r="I251" s="31">
        <v>3.4372299999999999E-4</v>
      </c>
      <c r="J251" s="32">
        <v>1.06755E-4</v>
      </c>
      <c r="K251" s="31">
        <v>4.0030000000000003E-4</v>
      </c>
      <c r="L251" s="32">
        <v>1.76267E-4</v>
      </c>
      <c r="M251" s="31">
        <v>3.2939299999999998E-4</v>
      </c>
      <c r="N251" s="32">
        <v>1.5364E-4</v>
      </c>
      <c r="O251" s="31">
        <v>5.9486599999999999E-4</v>
      </c>
      <c r="P251" s="32">
        <v>3.9342799999999997E-4</v>
      </c>
      <c r="Q251" s="31">
        <v>5.5778399999999997E-4</v>
      </c>
      <c r="R251" s="32">
        <v>4.5011600000000003E-4</v>
      </c>
      <c r="S251" s="31">
        <v>2.3549500000000001E-4</v>
      </c>
      <c r="T251" s="32">
        <v>5.4553400000000004E-6</v>
      </c>
      <c r="U251" s="31">
        <v>9.56769E-4</v>
      </c>
      <c r="V251" s="32"/>
      <c r="W251" s="31">
        <v>2.9769200000000001E-4</v>
      </c>
      <c r="X251" s="32">
        <v>6.2477600000000006E-5</v>
      </c>
      <c r="Y251" s="31">
        <v>3.7794800000000002E-4</v>
      </c>
      <c r="Z251" s="32">
        <v>1.10543E-4</v>
      </c>
      <c r="AA251" s="31">
        <v>6.8001699999999996E-5</v>
      </c>
      <c r="AB251" s="32">
        <v>1.13503E-5</v>
      </c>
      <c r="AC251" s="31">
        <v>7.8308599999999998E-5</v>
      </c>
      <c r="AD251" s="32">
        <v>2.6266199999999999E-5</v>
      </c>
      <c r="AE251" s="31">
        <v>9.0296499999999999E-5</v>
      </c>
      <c r="AF251" s="32">
        <v>3.1688199999999999E-5</v>
      </c>
      <c r="AG251" s="31">
        <v>9.4670699999999995E-5</v>
      </c>
      <c r="AH251" s="32">
        <v>4.3242799999999999E-5</v>
      </c>
      <c r="AI251" s="31">
        <v>2.3414700000000001E-4</v>
      </c>
      <c r="AJ251" s="32">
        <v>1.42368E-4</v>
      </c>
      <c r="AK251" s="31">
        <v>8.6748200000000004E-4</v>
      </c>
      <c r="AL251" s="32"/>
      <c r="AM251" s="31">
        <v>4.26179E-4</v>
      </c>
      <c r="AN251" s="32"/>
      <c r="AO251" s="31">
        <v>3.4908200000000002E-4</v>
      </c>
      <c r="AP251" s="32"/>
      <c r="AQ251" s="31">
        <v>9.2277600000000004E-4</v>
      </c>
      <c r="AR251" s="32"/>
      <c r="AS251" s="31">
        <v>1.75191E-4</v>
      </c>
      <c r="AT251" s="32">
        <v>1.69791E-4</v>
      </c>
      <c r="AU251" s="31">
        <v>1.47453E-4</v>
      </c>
      <c r="AV251" s="32"/>
    </row>
    <row r="252" spans="1:48" x14ac:dyDescent="0.25">
      <c r="A252">
        <v>130.05000000000001</v>
      </c>
      <c r="B252" t="s">
        <v>484</v>
      </c>
      <c r="C252" s="13" t="s">
        <v>120</v>
      </c>
      <c r="D252" s="13" t="s">
        <v>122</v>
      </c>
      <c r="E252" s="13">
        <v>3371</v>
      </c>
      <c r="F252" s="13">
        <v>142.24199999999999</v>
      </c>
      <c r="G252" s="29">
        <v>1585.9718476</v>
      </c>
      <c r="H252" s="30">
        <v>7.9590518503622718</v>
      </c>
      <c r="I252" s="31">
        <v>2.08567E-3</v>
      </c>
      <c r="J252" s="32">
        <v>1.21229E-3</v>
      </c>
      <c r="K252" s="31">
        <v>2.6237999999999999E-3</v>
      </c>
      <c r="L252" s="32">
        <v>8.9172399999999999E-4</v>
      </c>
      <c r="M252" s="31">
        <v>2.2912399999999999E-3</v>
      </c>
      <c r="N252" s="32">
        <v>1.3123399999999999E-3</v>
      </c>
      <c r="O252" s="31">
        <v>4.7365999999999997E-3</v>
      </c>
      <c r="P252" s="32">
        <v>4.2268399999999999E-3</v>
      </c>
      <c r="Q252" s="31">
        <v>4.4184300000000001E-3</v>
      </c>
      <c r="R252" s="32">
        <v>3.3252300000000002E-3</v>
      </c>
      <c r="S252" s="31">
        <v>1.1865199999999999E-3</v>
      </c>
      <c r="T252" s="32">
        <v>5.0028999999999998E-5</v>
      </c>
      <c r="U252" s="31">
        <v>5.6427300000000003E-3</v>
      </c>
      <c r="V252" s="32"/>
      <c r="W252" s="31">
        <v>2.3078199999999999E-3</v>
      </c>
      <c r="X252" s="32">
        <v>3.4253799999999998E-4</v>
      </c>
      <c r="Y252" s="31">
        <v>2.37163E-3</v>
      </c>
      <c r="Z252" s="32">
        <v>9.8145400000000009E-4</v>
      </c>
      <c r="AA252" s="31">
        <v>6.1242899999999995E-4</v>
      </c>
      <c r="AB252" s="32">
        <v>1.68913E-4</v>
      </c>
      <c r="AC252" s="31">
        <v>7.5113700000000003E-4</v>
      </c>
      <c r="AD252" s="32">
        <v>5.8112300000000003E-5</v>
      </c>
      <c r="AE252" s="31">
        <v>8.5060300000000001E-4</v>
      </c>
      <c r="AF252" s="32">
        <v>1.08195E-4</v>
      </c>
      <c r="AG252" s="31">
        <v>6.2603400000000003E-4</v>
      </c>
      <c r="AH252" s="32">
        <v>2.2443800000000001E-4</v>
      </c>
      <c r="AI252" s="31">
        <v>1.4237200000000001E-3</v>
      </c>
      <c r="AJ252" s="32">
        <v>8.5341200000000001E-4</v>
      </c>
      <c r="AK252" s="31">
        <v>6.3582700000000001E-3</v>
      </c>
      <c r="AL252" s="32"/>
      <c r="AM252" s="31">
        <v>3.5403000000000001E-3</v>
      </c>
      <c r="AN252" s="32"/>
      <c r="AO252" s="31">
        <v>3.8219700000000001E-3</v>
      </c>
      <c r="AP252" s="32"/>
      <c r="AQ252" s="31">
        <v>1.51174E-2</v>
      </c>
      <c r="AR252" s="32"/>
      <c r="AS252" s="31">
        <v>3.5207199999999999E-4</v>
      </c>
      <c r="AT252" s="32">
        <v>2.2459499999999999E-4</v>
      </c>
      <c r="AU252" s="31">
        <v>4.7635400000000001E-4</v>
      </c>
      <c r="AV252" s="32"/>
    </row>
    <row r="253" spans="1:48" x14ac:dyDescent="0.25">
      <c r="A253">
        <v>154.172</v>
      </c>
      <c r="B253" t="s">
        <v>485</v>
      </c>
      <c r="C253" s="13" t="s">
        <v>120</v>
      </c>
      <c r="D253" s="13" t="s">
        <v>122</v>
      </c>
      <c r="E253" s="13">
        <v>3403</v>
      </c>
      <c r="F253" s="13">
        <v>142.286</v>
      </c>
      <c r="G253" s="29">
        <v>190.19449875999999</v>
      </c>
      <c r="H253" s="30">
        <v>7.0380886479478351</v>
      </c>
      <c r="I253" s="31">
        <v>2.67607E-4</v>
      </c>
      <c r="J253" s="32">
        <v>2.2284799999999999E-4</v>
      </c>
      <c r="K253" s="31">
        <v>3.1390699999999999E-4</v>
      </c>
      <c r="L253" s="32">
        <v>1.42134E-4</v>
      </c>
      <c r="M253" s="31">
        <v>2.8947599999999999E-4</v>
      </c>
      <c r="N253" s="32">
        <v>2.03351E-4</v>
      </c>
      <c r="O253" s="31">
        <v>1.7751799999999999E-3</v>
      </c>
      <c r="P253" s="32">
        <v>2.7803200000000002E-3</v>
      </c>
      <c r="Q253" s="31">
        <v>8.8495999999999996E-4</v>
      </c>
      <c r="R253" s="32">
        <v>1.05601E-3</v>
      </c>
      <c r="S253" s="31">
        <v>3.25142E-4</v>
      </c>
      <c r="T253" s="32">
        <v>3.9536799999999997E-5</v>
      </c>
      <c r="U253" s="31">
        <v>1.1321E-3</v>
      </c>
      <c r="V253" s="32"/>
      <c r="W253" s="31">
        <v>3.5367800000000001E-4</v>
      </c>
      <c r="X253" s="32">
        <v>3.4123299999999999E-5</v>
      </c>
      <c r="Y253" s="31">
        <v>2.2983699999999999E-4</v>
      </c>
      <c r="Z253" s="32">
        <v>4.28076E-5</v>
      </c>
      <c r="AA253" s="31">
        <v>8.8358599999999998E-5</v>
      </c>
      <c r="AB253" s="32">
        <v>1.57252E-5</v>
      </c>
      <c r="AC253" s="31">
        <v>9.2967700000000001E-5</v>
      </c>
      <c r="AD253" s="32">
        <v>1.2609099999999999E-5</v>
      </c>
      <c r="AE253" s="31">
        <v>9.7796900000000006E-5</v>
      </c>
      <c r="AF253" s="32">
        <v>1.4034599999999999E-5</v>
      </c>
      <c r="AG253" s="31">
        <v>6.5072899999999998E-5</v>
      </c>
      <c r="AH253" s="32">
        <v>1.4980899999999999E-5</v>
      </c>
      <c r="AI253" s="31">
        <v>2.1846499999999999E-4</v>
      </c>
      <c r="AJ253" s="32">
        <v>1.15945E-4</v>
      </c>
      <c r="AK253" s="31">
        <v>1.36002E-3</v>
      </c>
      <c r="AL253" s="32"/>
      <c r="AM253" s="31">
        <v>6.6172599999999996E-4</v>
      </c>
      <c r="AN253" s="32"/>
      <c r="AO253" s="31">
        <v>1.6286899999999999E-3</v>
      </c>
      <c r="AP253" s="32"/>
      <c r="AQ253" s="31">
        <v>7.8006799999999999E-3</v>
      </c>
      <c r="AR253" s="32"/>
      <c r="AS253" s="31">
        <v>1.4885399999999999E-4</v>
      </c>
      <c r="AT253" s="32">
        <v>1.12118E-4</v>
      </c>
      <c r="AU253" s="31">
        <v>5.7372800000000001E-5</v>
      </c>
      <c r="AV253" s="32"/>
    </row>
    <row r="254" spans="1:48" x14ac:dyDescent="0.25">
      <c r="A254">
        <v>130.12299999999999</v>
      </c>
      <c r="B254" t="s">
        <v>486</v>
      </c>
      <c r="C254" s="13" t="s">
        <v>120</v>
      </c>
      <c r="D254" s="13" t="s">
        <v>122</v>
      </c>
      <c r="E254" s="13">
        <v>3370</v>
      </c>
      <c r="F254" s="13">
        <v>128.215</v>
      </c>
      <c r="G254" s="29">
        <v>156.83200148</v>
      </c>
      <c r="H254" s="30">
        <v>6.9091020479646943</v>
      </c>
      <c r="I254" s="31">
        <v>3.3931E-4</v>
      </c>
      <c r="J254" s="32">
        <v>2.3886099999999999E-4</v>
      </c>
      <c r="K254" s="31">
        <v>4.0609700000000001E-4</v>
      </c>
      <c r="L254" s="32">
        <v>1.20413E-4</v>
      </c>
      <c r="M254" s="31">
        <v>2.9957600000000002E-4</v>
      </c>
      <c r="N254" s="32">
        <v>1.5222200000000001E-4</v>
      </c>
      <c r="O254" s="31">
        <v>2.15241E-3</v>
      </c>
      <c r="P254" s="32">
        <v>3.7298700000000001E-3</v>
      </c>
      <c r="Q254" s="31">
        <v>1.8135600000000001E-3</v>
      </c>
      <c r="R254" s="32">
        <v>1.9103200000000001E-3</v>
      </c>
      <c r="S254" s="31">
        <v>3.2258500000000002E-4</v>
      </c>
      <c r="T254" s="32">
        <v>2.4288900000000001E-5</v>
      </c>
      <c r="U254" s="31">
        <v>1.2553099999999999E-3</v>
      </c>
      <c r="V254" s="32"/>
      <c r="W254" s="31">
        <v>2.03325E-4</v>
      </c>
      <c r="X254" s="32">
        <v>2.57565E-5</v>
      </c>
      <c r="Y254" s="31">
        <v>3.4712399999999998E-4</v>
      </c>
      <c r="Z254" s="32">
        <v>1.65601E-4</v>
      </c>
      <c r="AA254" s="31">
        <v>5.0375499999999999E-5</v>
      </c>
      <c r="AB254" s="32">
        <v>9.6376700000000005E-6</v>
      </c>
      <c r="AC254" s="31">
        <v>5.9199200000000001E-5</v>
      </c>
      <c r="AD254" s="32">
        <v>1.07894E-5</v>
      </c>
      <c r="AE254" s="31">
        <v>5.6755200000000002E-5</v>
      </c>
      <c r="AF254" s="32">
        <v>2.17439E-5</v>
      </c>
      <c r="AG254" s="31">
        <v>3.3902300000000002E-5</v>
      </c>
      <c r="AH254" s="32">
        <v>9.3056699999999993E-6</v>
      </c>
      <c r="AI254" s="31">
        <v>2.1031199999999999E-4</v>
      </c>
      <c r="AJ254" s="32">
        <v>1.42075E-4</v>
      </c>
      <c r="AK254" s="31">
        <v>1.13805E-3</v>
      </c>
      <c r="AL254" s="32"/>
      <c r="AM254" s="31">
        <v>4.92645E-4</v>
      </c>
      <c r="AN254" s="32"/>
      <c r="AO254" s="31">
        <v>2.0866700000000001E-3</v>
      </c>
      <c r="AP254" s="32"/>
      <c r="AQ254" s="31">
        <v>7.3099699999999998E-3</v>
      </c>
      <c r="AR254" s="32"/>
      <c r="AS254" s="31">
        <v>3.2970399999999999E-5</v>
      </c>
      <c r="AT254" s="32">
        <v>1.71653E-5</v>
      </c>
      <c r="AU254" s="31">
        <v>3.6671500000000003E-5</v>
      </c>
      <c r="AV254" s="32"/>
    </row>
    <row r="255" spans="1:48" x14ac:dyDescent="0.25">
      <c r="A255">
        <v>131.03399999999999</v>
      </c>
      <c r="B255" t="s">
        <v>487</v>
      </c>
      <c r="C255" s="13" t="s">
        <v>120</v>
      </c>
      <c r="D255" s="13" t="s">
        <v>122</v>
      </c>
      <c r="E255" s="13">
        <v>3371</v>
      </c>
      <c r="F255" s="13">
        <v>142.24199999999999</v>
      </c>
      <c r="G255" s="29">
        <v>1585.9718476</v>
      </c>
      <c r="H255" s="30">
        <v>7.9590518503622718</v>
      </c>
      <c r="I255" s="31">
        <v>1.24689E-2</v>
      </c>
      <c r="J255" s="32">
        <v>4.7857200000000003E-3</v>
      </c>
      <c r="K255" s="31">
        <v>1.45092E-2</v>
      </c>
      <c r="L255" s="32">
        <v>6.1472300000000001E-3</v>
      </c>
      <c r="M255" s="31">
        <v>1.49131E-2</v>
      </c>
      <c r="N255" s="32">
        <v>1.14889E-2</v>
      </c>
      <c r="O255" s="31">
        <v>1.6482299999999998E-2</v>
      </c>
      <c r="P255" s="32">
        <v>9.0385199999999995E-3</v>
      </c>
      <c r="Q255" s="31">
        <v>1.20175E-2</v>
      </c>
      <c r="R255" s="32">
        <v>7.0461999999999999E-3</v>
      </c>
      <c r="S255" s="31">
        <v>1.08326E-2</v>
      </c>
      <c r="T255" s="32">
        <v>2.6704300000000001E-3</v>
      </c>
      <c r="U255" s="31">
        <v>5.1036400000000003E-2</v>
      </c>
      <c r="V255" s="32"/>
      <c r="W255" s="31">
        <v>7.4221799999999996E-3</v>
      </c>
      <c r="X255" s="32">
        <v>2.3078199999999999E-3</v>
      </c>
      <c r="Y255" s="31">
        <v>5.1050100000000001E-3</v>
      </c>
      <c r="Z255" s="32">
        <v>1.6684099999999999E-3</v>
      </c>
      <c r="AA255" s="31">
        <v>2.2508599999999999E-3</v>
      </c>
      <c r="AB255" s="32">
        <v>4.5140799999999999E-4</v>
      </c>
      <c r="AC255" s="31">
        <v>3.1791699999999998E-3</v>
      </c>
      <c r="AD255" s="32">
        <v>1.23566E-3</v>
      </c>
      <c r="AE255" s="31">
        <v>2.1189300000000002E-3</v>
      </c>
      <c r="AF255" s="32">
        <v>3.8097000000000001E-4</v>
      </c>
      <c r="AG255" s="31">
        <v>1.93969E-3</v>
      </c>
      <c r="AH255" s="32">
        <v>5.96237E-4</v>
      </c>
      <c r="AI255" s="31">
        <v>7.01098E-3</v>
      </c>
      <c r="AJ255" s="32">
        <v>5.5370200000000001E-3</v>
      </c>
      <c r="AK255" s="31">
        <v>2.5558899999999999E-2</v>
      </c>
      <c r="AL255" s="32"/>
      <c r="AM255" s="31">
        <v>1.5685899999999999E-2</v>
      </c>
      <c r="AN255" s="32"/>
      <c r="AO255" s="31">
        <v>2.4819600000000001E-2</v>
      </c>
      <c r="AP255" s="32"/>
      <c r="AQ255" s="31">
        <v>1.7176299999999999E-2</v>
      </c>
      <c r="AR255" s="32"/>
      <c r="AS255" s="31">
        <v>5.5389699999999998E-3</v>
      </c>
      <c r="AT255" s="32">
        <v>4.4828100000000003E-3</v>
      </c>
      <c r="AU255" s="31">
        <v>3.4849099999999999E-3</v>
      </c>
      <c r="AV255" s="32"/>
    </row>
    <row r="256" spans="1:48" x14ac:dyDescent="0.25">
      <c r="A256">
        <v>131.04900000000001</v>
      </c>
      <c r="B256" t="s">
        <v>488</v>
      </c>
      <c r="C256" s="13" t="s">
        <v>120</v>
      </c>
      <c r="D256" s="13" t="s">
        <v>122</v>
      </c>
      <c r="E256" s="13">
        <v>3369</v>
      </c>
      <c r="F256" s="13">
        <v>130.23099999999999</v>
      </c>
      <c r="G256" s="29">
        <v>10.562088812800001</v>
      </c>
      <c r="H256" s="30">
        <v>5.7441927167025053</v>
      </c>
      <c r="I256" s="31">
        <v>1.6264199999999999E-2</v>
      </c>
      <c r="J256" s="32">
        <v>8.5108000000000007E-3</v>
      </c>
      <c r="K256" s="31">
        <v>1.6188399999999999E-2</v>
      </c>
      <c r="L256" s="32">
        <v>9.5471199999999992E-3</v>
      </c>
      <c r="M256" s="31">
        <v>1.7099300000000001E-2</v>
      </c>
      <c r="N256" s="32">
        <v>1.14933E-2</v>
      </c>
      <c r="O256" s="31">
        <v>2.02011E-2</v>
      </c>
      <c r="P256" s="32">
        <v>1.55759E-2</v>
      </c>
      <c r="Q256" s="31">
        <v>1.4770200000000001E-2</v>
      </c>
      <c r="R256" s="32">
        <v>5.9468999999999998E-3</v>
      </c>
      <c r="S256" s="31">
        <v>5.8931900000000004E-3</v>
      </c>
      <c r="T256" s="32">
        <v>1.2383100000000001E-3</v>
      </c>
      <c r="U256" s="31">
        <v>1.20538E-2</v>
      </c>
      <c r="V256" s="32"/>
      <c r="W256" s="31">
        <v>1.8116E-2</v>
      </c>
      <c r="X256" s="32">
        <v>4.0429100000000003E-3</v>
      </c>
      <c r="Y256" s="31">
        <v>2.23917E-2</v>
      </c>
      <c r="Z256" s="32">
        <v>5.2404900000000004E-3</v>
      </c>
      <c r="AA256" s="31">
        <v>6.1178400000000003E-3</v>
      </c>
      <c r="AB256" s="32">
        <v>1.3068400000000001E-3</v>
      </c>
      <c r="AC256" s="31">
        <v>6.27139E-3</v>
      </c>
      <c r="AD256" s="32">
        <v>2.07118E-4</v>
      </c>
      <c r="AE256" s="31">
        <v>9.00923E-3</v>
      </c>
      <c r="AF256" s="32">
        <v>1.5321200000000001E-3</v>
      </c>
      <c r="AG256" s="31">
        <v>7.2463099999999997E-3</v>
      </c>
      <c r="AH256" s="32">
        <v>1.8612800000000001E-3</v>
      </c>
      <c r="AI256" s="31">
        <v>3.4366099999999997E-2</v>
      </c>
      <c r="AJ256" s="32">
        <v>3.0056900000000001E-2</v>
      </c>
      <c r="AK256" s="31">
        <v>2.6542E-2</v>
      </c>
      <c r="AL256" s="32"/>
      <c r="AM256" s="31">
        <v>8.0312400000000003E-3</v>
      </c>
      <c r="AN256" s="32"/>
      <c r="AO256" s="31">
        <v>5.8741499999999999E-3</v>
      </c>
      <c r="AP256" s="32"/>
      <c r="AQ256" s="31">
        <v>1.9995200000000001E-2</v>
      </c>
      <c r="AR256" s="32"/>
      <c r="AS256" s="31">
        <v>4.8300399999999999E-3</v>
      </c>
      <c r="AT256" s="32">
        <v>3.42428E-3</v>
      </c>
      <c r="AU256" s="31">
        <v>4.1947E-3</v>
      </c>
      <c r="AV256" s="32"/>
    </row>
    <row r="257" spans="1:48" x14ac:dyDescent="0.25">
      <c r="A257">
        <v>131.07</v>
      </c>
      <c r="B257" t="s">
        <v>489</v>
      </c>
      <c r="C257" s="13" t="s">
        <v>120</v>
      </c>
      <c r="D257" s="13" t="s">
        <v>122</v>
      </c>
      <c r="E257" s="13">
        <v>3370</v>
      </c>
      <c r="F257" s="13">
        <v>128.215</v>
      </c>
      <c r="G257" s="29">
        <v>156.83200148</v>
      </c>
      <c r="H257" s="30">
        <v>6.9091020479646943</v>
      </c>
      <c r="I257" s="31">
        <v>1.3420100000000001E-2</v>
      </c>
      <c r="J257" s="32">
        <v>5.3380900000000002E-3</v>
      </c>
      <c r="K257" s="31">
        <v>1.4642799999999999E-2</v>
      </c>
      <c r="L257" s="32">
        <v>5.8950900000000004E-3</v>
      </c>
      <c r="M257" s="31">
        <v>1.5669499999999999E-2</v>
      </c>
      <c r="N257" s="32">
        <v>1.09237E-2</v>
      </c>
      <c r="O257" s="31">
        <v>2.3580500000000001E-2</v>
      </c>
      <c r="P257" s="32">
        <v>1.8200500000000001E-2</v>
      </c>
      <c r="Q257" s="31">
        <v>1.4491E-2</v>
      </c>
      <c r="R257" s="32">
        <v>8.4337700000000002E-3</v>
      </c>
      <c r="S257" s="31">
        <v>2.0644699999999998E-2</v>
      </c>
      <c r="T257" s="32">
        <v>2.7869100000000001E-3</v>
      </c>
      <c r="U257" s="31">
        <v>5.8190800000000001E-2</v>
      </c>
      <c r="V257" s="32"/>
      <c r="W257" s="31">
        <v>7.6791200000000002E-3</v>
      </c>
      <c r="X257" s="32">
        <v>1.7858800000000001E-3</v>
      </c>
      <c r="Y257" s="31">
        <v>9.0466100000000001E-3</v>
      </c>
      <c r="Z257" s="32">
        <v>3.3375599999999998E-3</v>
      </c>
      <c r="AA257" s="31">
        <v>3.72851E-3</v>
      </c>
      <c r="AB257" s="32">
        <v>1.1464699999999999E-3</v>
      </c>
      <c r="AC257" s="31">
        <v>4.2294899999999998E-3</v>
      </c>
      <c r="AD257" s="32">
        <v>6.6578000000000004E-4</v>
      </c>
      <c r="AE257" s="31">
        <v>2.89047E-3</v>
      </c>
      <c r="AF257" s="32">
        <v>4.54852E-4</v>
      </c>
      <c r="AG257" s="31">
        <v>1.8736499999999999E-3</v>
      </c>
      <c r="AH257" s="32">
        <v>3.4694000000000001E-4</v>
      </c>
      <c r="AI257" s="31">
        <v>5.0523499999999997E-3</v>
      </c>
      <c r="AJ257" s="32">
        <v>2.2800899999999998E-3</v>
      </c>
      <c r="AK257" s="31">
        <v>4.5068400000000002E-2</v>
      </c>
      <c r="AL257" s="32"/>
      <c r="AM257" s="31">
        <v>2.89955E-2</v>
      </c>
      <c r="AN257" s="32"/>
      <c r="AO257" s="31">
        <v>7.8088000000000003E-3</v>
      </c>
      <c r="AP257" s="32"/>
      <c r="AQ257" s="31">
        <v>3.8650499999999997E-2</v>
      </c>
      <c r="AR257" s="32"/>
      <c r="AS257" s="31">
        <v>8.5532500000000001E-3</v>
      </c>
      <c r="AT257" s="32">
        <v>6.7878000000000001E-3</v>
      </c>
      <c r="AU257" s="31">
        <v>4.2350299999999999E-3</v>
      </c>
      <c r="AV257" s="32"/>
    </row>
    <row r="258" spans="1:48" x14ac:dyDescent="0.25">
      <c r="A258">
        <v>131.08600000000001</v>
      </c>
      <c r="B258" t="s">
        <v>490</v>
      </c>
      <c r="C258" s="34" t="s">
        <v>491</v>
      </c>
      <c r="D258" s="13" t="s">
        <v>122</v>
      </c>
      <c r="E258" s="13">
        <v>410</v>
      </c>
      <c r="F258" s="13">
        <v>130.19</v>
      </c>
      <c r="G258" s="29">
        <v>35.999073152000001</v>
      </c>
      <c r="H258" s="30">
        <v>6.2765974727108551</v>
      </c>
      <c r="I258" s="31">
        <v>3.15369563466791E-2</v>
      </c>
      <c r="J258" s="32">
        <v>2.6032659277827101E-2</v>
      </c>
      <c r="K258" s="31">
        <v>3.3889624847595098E-2</v>
      </c>
      <c r="L258" s="32">
        <v>2.08632113371564E-2</v>
      </c>
      <c r="M258" s="31">
        <v>3.3015357550446302E-2</v>
      </c>
      <c r="N258" s="32">
        <v>3.08441166899136E-2</v>
      </c>
      <c r="O258" s="31">
        <v>6.2947939628030705E-2</v>
      </c>
      <c r="P258" s="32">
        <v>5.7304884579385797E-2</v>
      </c>
      <c r="Q258" s="31">
        <v>2.4899854914476501E-2</v>
      </c>
      <c r="R258" s="32">
        <v>1.65824910029874E-2</v>
      </c>
      <c r="S258" s="31">
        <v>1.96974E-2</v>
      </c>
      <c r="T258" s="32">
        <v>3.1077800000000001E-3</v>
      </c>
      <c r="U258" s="31">
        <v>3.8088400000000001E-2</v>
      </c>
      <c r="V258" s="32"/>
      <c r="W258" s="31">
        <v>4.2258299999999999E-2</v>
      </c>
      <c r="X258" s="32">
        <v>1.1699599999999999E-2</v>
      </c>
      <c r="Y258" s="31">
        <v>2.82332E-2</v>
      </c>
      <c r="Z258" s="32">
        <v>2.0902899999999999E-2</v>
      </c>
      <c r="AA258" s="31">
        <v>8.6963300000000004E-3</v>
      </c>
      <c r="AB258" s="32">
        <v>3.8780300000000002E-3</v>
      </c>
      <c r="AC258" s="31">
        <v>1.11678E-2</v>
      </c>
      <c r="AD258" s="32">
        <v>3.0526300000000002E-3</v>
      </c>
      <c r="AE258" s="31">
        <v>4.9729099999999997E-3</v>
      </c>
      <c r="AF258" s="32">
        <v>2.7789900000000002E-4</v>
      </c>
      <c r="AG258" s="31">
        <v>4.4275800000000004E-3</v>
      </c>
      <c r="AH258" s="32">
        <v>1.84439E-3</v>
      </c>
      <c r="AI258" s="31">
        <v>9.6147999999999997E-3</v>
      </c>
      <c r="AJ258" s="32">
        <v>4.4386900000000003E-3</v>
      </c>
      <c r="AK258" s="31">
        <v>5.3131699999999997E-2</v>
      </c>
      <c r="AL258" s="32"/>
      <c r="AM258" s="31">
        <v>8.5276099999999997E-3</v>
      </c>
      <c r="AN258" s="32"/>
      <c r="AO258" s="31">
        <v>6.5972299999999998E-2</v>
      </c>
      <c r="AP258" s="32"/>
      <c r="AQ258" s="31">
        <v>5.1746500000000001E-2</v>
      </c>
      <c r="AR258" s="32"/>
      <c r="AS258" s="31">
        <v>4.0206799999999996E-3</v>
      </c>
      <c r="AT258" s="32">
        <v>2.3116500000000002E-3</v>
      </c>
      <c r="AU258" s="31">
        <v>3.1063100000000001E-3</v>
      </c>
      <c r="AV258" s="32"/>
    </row>
    <row r="259" spans="1:48" x14ac:dyDescent="0.25">
      <c r="A259">
        <v>131.107</v>
      </c>
      <c r="B259" t="s">
        <v>492</v>
      </c>
      <c r="C259" s="13" t="s">
        <v>120</v>
      </c>
      <c r="D259" s="13" t="s">
        <v>122</v>
      </c>
      <c r="E259" s="13">
        <v>3370</v>
      </c>
      <c r="F259" s="13">
        <v>128.215</v>
      </c>
      <c r="G259" s="29">
        <v>156.83200148</v>
      </c>
      <c r="H259" s="30">
        <v>6.9091020479646943</v>
      </c>
      <c r="I259" s="31">
        <v>4.4436099999999997E-3</v>
      </c>
      <c r="J259" s="32">
        <v>2.1540000000000001E-3</v>
      </c>
      <c r="K259" s="31">
        <v>9.2120099999999996E-3</v>
      </c>
      <c r="L259" s="32">
        <v>6.6175299999999999E-3</v>
      </c>
      <c r="M259" s="31">
        <v>3.3788500000000001E-3</v>
      </c>
      <c r="N259" s="32">
        <v>1.28459E-3</v>
      </c>
      <c r="O259" s="31">
        <v>1.51938E-2</v>
      </c>
      <c r="P259" s="32">
        <v>1.9530800000000001E-2</v>
      </c>
      <c r="Q259" s="31">
        <v>1.6041699999999999E-2</v>
      </c>
      <c r="R259" s="32">
        <v>1.5898200000000001E-2</v>
      </c>
      <c r="S259" s="31">
        <v>1.1781399999999999E-2</v>
      </c>
      <c r="T259" s="32">
        <v>3.18571E-3</v>
      </c>
      <c r="U259" s="31">
        <v>3.4645599999999999E-2</v>
      </c>
      <c r="V259" s="32"/>
      <c r="W259" s="31">
        <v>2.4295300000000001E-3</v>
      </c>
      <c r="X259" s="32">
        <v>5.60839E-5</v>
      </c>
      <c r="Y259" s="31">
        <v>2.1605700000000001E-3</v>
      </c>
      <c r="Z259" s="32">
        <v>4.7496799999999998E-4</v>
      </c>
      <c r="AA259" s="31">
        <v>9.1129600000000002E-4</v>
      </c>
      <c r="AB259" s="32">
        <v>3.2082399999999999E-4</v>
      </c>
      <c r="AC259" s="31">
        <v>7.6076200000000001E-4</v>
      </c>
      <c r="AD259" s="32">
        <v>5.0115499999999998E-5</v>
      </c>
      <c r="AE259" s="31">
        <v>1.03772E-3</v>
      </c>
      <c r="AF259" s="32">
        <v>1.6372399999999999E-4</v>
      </c>
      <c r="AG259" s="31">
        <v>6.8141899999999995E-4</v>
      </c>
      <c r="AH259" s="32">
        <v>1.47713E-4</v>
      </c>
      <c r="AI259" s="31">
        <v>2.4361700000000001E-3</v>
      </c>
      <c r="AJ259" s="32">
        <v>2E-3</v>
      </c>
      <c r="AK259" s="31">
        <v>1.3603199999999999E-2</v>
      </c>
      <c r="AL259" s="32"/>
      <c r="AM259" s="31">
        <v>4.9842599999999999E-3</v>
      </c>
      <c r="AN259" s="32"/>
      <c r="AO259" s="31">
        <v>2.0163500000000001E-2</v>
      </c>
      <c r="AP259" s="32"/>
      <c r="AQ259" s="31">
        <v>3.0532199999999999E-2</v>
      </c>
      <c r="AR259" s="32"/>
      <c r="AS259" s="31">
        <v>4.39537E-3</v>
      </c>
      <c r="AT259" s="32">
        <v>4.1157700000000004E-3</v>
      </c>
      <c r="AU259" s="31">
        <v>6.3880399999999998E-4</v>
      </c>
      <c r="AV259" s="32"/>
    </row>
    <row r="260" spans="1:48" x14ac:dyDescent="0.25">
      <c r="A260">
        <v>131.143</v>
      </c>
      <c r="B260" t="s">
        <v>493</v>
      </c>
      <c r="C260" s="13" t="s">
        <v>120</v>
      </c>
      <c r="D260" s="13" t="s">
        <v>122</v>
      </c>
      <c r="E260" s="13">
        <v>3369</v>
      </c>
      <c r="F260" s="13">
        <v>130.23099999999999</v>
      </c>
      <c r="G260" s="29">
        <v>10.562088812800001</v>
      </c>
      <c r="H260" s="30">
        <v>5.7441927167025053</v>
      </c>
      <c r="I260" s="31">
        <v>8.3580299999999998E-4</v>
      </c>
      <c r="J260" s="32">
        <v>6.6974999999999999E-4</v>
      </c>
      <c r="K260" s="31">
        <v>1.0473399999999999E-3</v>
      </c>
      <c r="L260" s="32">
        <v>7.1882800000000002E-4</v>
      </c>
      <c r="M260" s="31">
        <v>1.1344899999999999E-3</v>
      </c>
      <c r="N260" s="32">
        <v>8.4329399999999997E-4</v>
      </c>
      <c r="O260" s="31">
        <v>1.43403E-3</v>
      </c>
      <c r="P260" s="32">
        <v>1.0691100000000001E-3</v>
      </c>
      <c r="Q260" s="31">
        <v>4.7940500000000002E-4</v>
      </c>
      <c r="R260" s="32">
        <v>5.0025700000000005E-4</v>
      </c>
      <c r="S260" s="31">
        <v>6.4276600000000002E-4</v>
      </c>
      <c r="T260" s="32">
        <v>6.5929900000000002E-4</v>
      </c>
      <c r="U260" s="31">
        <v>3.5346000000000002E-3</v>
      </c>
      <c r="V260" s="32"/>
      <c r="W260" s="31">
        <v>1.2224E-3</v>
      </c>
      <c r="X260" s="32">
        <v>3.0103200000000001E-4</v>
      </c>
      <c r="Y260" s="31">
        <v>1.5288000000000001E-3</v>
      </c>
      <c r="Z260" s="32">
        <v>3.3810300000000003E-4</v>
      </c>
      <c r="AA260" s="31">
        <v>1.2409699999999999E-4</v>
      </c>
      <c r="AB260" s="32">
        <v>1.4636799999999999E-6</v>
      </c>
      <c r="AC260" s="31">
        <v>1.2715799999999999E-4</v>
      </c>
      <c r="AD260" s="32">
        <v>4.72143E-5</v>
      </c>
      <c r="AE260" s="31">
        <v>3.1470100000000002E-4</v>
      </c>
      <c r="AF260" s="32">
        <v>1.7793099999999999E-4</v>
      </c>
      <c r="AG260" s="31">
        <v>2.5669700000000001E-4</v>
      </c>
      <c r="AH260" s="32">
        <v>1.84439E-4</v>
      </c>
      <c r="AI260" s="31">
        <v>1.7610200000000001E-3</v>
      </c>
      <c r="AJ260" s="32">
        <v>1.3616800000000001E-3</v>
      </c>
      <c r="AK260" s="31">
        <v>4.4555899999999997E-3</v>
      </c>
      <c r="AL260" s="32"/>
      <c r="AM260" s="31">
        <v>2.30175E-3</v>
      </c>
      <c r="AN260" s="32"/>
      <c r="AO260" s="31">
        <v>9.8896599999999998E-4</v>
      </c>
      <c r="AP260" s="32"/>
      <c r="AQ260" s="31">
        <v>2.55668E-3</v>
      </c>
      <c r="AR260" s="32"/>
      <c r="AS260" s="31">
        <v>6.5374400000000005E-4</v>
      </c>
      <c r="AT260" s="32">
        <v>4.6363099999999999E-4</v>
      </c>
      <c r="AU260" s="31">
        <v>4.3200500000000001E-4</v>
      </c>
      <c r="AV260" s="32"/>
    </row>
    <row r="261" spans="1:48" x14ac:dyDescent="0.25">
      <c r="A261">
        <v>131.99299999999999</v>
      </c>
      <c r="B261" t="s">
        <v>494</v>
      </c>
      <c r="C261" s="13" t="s">
        <v>120</v>
      </c>
      <c r="D261" s="13" t="s">
        <v>122</v>
      </c>
      <c r="E261" s="13">
        <v>3371</v>
      </c>
      <c r="F261" s="13">
        <v>142.24199999999999</v>
      </c>
      <c r="G261" s="29">
        <v>1585.9718476</v>
      </c>
      <c r="H261" s="30">
        <v>7.9590518503622718</v>
      </c>
      <c r="I261" s="31">
        <v>1.0702800000000001E-4</v>
      </c>
      <c r="J261" s="32">
        <v>6.75337E-5</v>
      </c>
      <c r="K261" s="31">
        <v>1.3887700000000001E-4</v>
      </c>
      <c r="L261" s="32">
        <v>4.4041400000000002E-5</v>
      </c>
      <c r="M261" s="31">
        <v>1.02347E-4</v>
      </c>
      <c r="N261" s="32">
        <v>5.1675300000000003E-5</v>
      </c>
      <c r="O261" s="31">
        <v>3.2177099999999999E-4</v>
      </c>
      <c r="P261" s="32">
        <v>3.1331300000000001E-4</v>
      </c>
      <c r="Q261" s="31">
        <v>2.5679000000000001E-4</v>
      </c>
      <c r="R261" s="32">
        <v>2.4699500000000002E-4</v>
      </c>
      <c r="S261" s="31">
        <v>9.1485700000000004E-5</v>
      </c>
      <c r="T261" s="32">
        <v>9.4628000000000003E-6</v>
      </c>
      <c r="U261" s="31">
        <v>2.6157600000000002E-4</v>
      </c>
      <c r="V261" s="32"/>
      <c r="W261" s="31">
        <v>1.07626E-4</v>
      </c>
      <c r="X261" s="32">
        <v>2.09262E-5</v>
      </c>
      <c r="Y261" s="31">
        <v>1.51039E-4</v>
      </c>
      <c r="Z261" s="32">
        <v>4.94489E-5</v>
      </c>
      <c r="AA261" s="31">
        <v>2.8927600000000001E-5</v>
      </c>
      <c r="AB261" s="32">
        <v>1.4138999999999999E-6</v>
      </c>
      <c r="AC261" s="31">
        <v>3.2649099999999999E-5</v>
      </c>
      <c r="AD261" s="32">
        <v>7.8350500000000005E-6</v>
      </c>
      <c r="AE261" s="31">
        <v>3.1040700000000003E-5</v>
      </c>
      <c r="AF261" s="32">
        <v>1.1488700000000001E-5</v>
      </c>
      <c r="AG261" s="31">
        <v>3.1434099999999998E-5</v>
      </c>
      <c r="AH261" s="32">
        <v>1.7141000000000001E-5</v>
      </c>
      <c r="AI261" s="31">
        <v>1.09856E-4</v>
      </c>
      <c r="AJ261" s="32">
        <v>7.6116600000000002E-5</v>
      </c>
      <c r="AK261" s="31">
        <v>3.50902E-4</v>
      </c>
      <c r="AL261" s="32"/>
      <c r="AM261" s="31">
        <v>1.2967E-4</v>
      </c>
      <c r="AN261" s="32"/>
      <c r="AO261" s="31">
        <v>1.98941E-4</v>
      </c>
      <c r="AP261" s="32"/>
      <c r="AQ261" s="31">
        <v>4.6885600000000003E-4</v>
      </c>
      <c r="AR261" s="32"/>
      <c r="AS261" s="31">
        <v>4.0504499999999998E-5</v>
      </c>
      <c r="AT261" s="32">
        <v>3.51559E-5</v>
      </c>
      <c r="AU261" s="31">
        <v>2.5312599999999999E-5</v>
      </c>
      <c r="AV261" s="32"/>
    </row>
    <row r="262" spans="1:48" x14ac:dyDescent="0.25">
      <c r="A262">
        <v>132.04400000000001</v>
      </c>
      <c r="B262" t="s">
        <v>495</v>
      </c>
      <c r="C262" s="13" t="s">
        <v>120</v>
      </c>
      <c r="D262" s="13" t="s">
        <v>122</v>
      </c>
      <c r="E262" s="13">
        <v>3369</v>
      </c>
      <c r="F262" s="13">
        <v>130.23099999999999</v>
      </c>
      <c r="G262" s="29">
        <v>10.562088812800001</v>
      </c>
      <c r="H262" s="30">
        <v>5.7441927167025053</v>
      </c>
      <c r="I262" s="31">
        <v>9.0063299999999997E-4</v>
      </c>
      <c r="J262" s="32">
        <v>5.1099100000000003E-4</v>
      </c>
      <c r="K262" s="31">
        <v>9.3374899999999999E-4</v>
      </c>
      <c r="L262" s="32">
        <v>3.4832999999999999E-4</v>
      </c>
      <c r="M262" s="31">
        <v>9.2138099999999998E-4</v>
      </c>
      <c r="N262" s="32">
        <v>6.5222800000000003E-4</v>
      </c>
      <c r="O262" s="31">
        <v>1.10859E-3</v>
      </c>
      <c r="P262" s="32">
        <v>6.1072000000000003E-4</v>
      </c>
      <c r="Q262" s="31">
        <v>9.7133699999999996E-4</v>
      </c>
      <c r="R262" s="32">
        <v>5.7977500000000004E-4</v>
      </c>
      <c r="S262" s="31">
        <v>3.4833599999999998E-4</v>
      </c>
      <c r="T262" s="32">
        <v>6.2860999999999993E-5</v>
      </c>
      <c r="U262" s="31">
        <v>1.21831E-3</v>
      </c>
      <c r="V262" s="32"/>
      <c r="W262" s="31">
        <v>1.11714E-3</v>
      </c>
      <c r="X262" s="32">
        <v>3.0666700000000002E-5</v>
      </c>
      <c r="Y262" s="31">
        <v>1.0876799999999999E-3</v>
      </c>
      <c r="Z262" s="32">
        <v>6.0997199999999997E-4</v>
      </c>
      <c r="AA262" s="31">
        <v>2.3575199999999999E-4</v>
      </c>
      <c r="AB262" s="32">
        <v>6.1298300000000002E-5</v>
      </c>
      <c r="AC262" s="31">
        <v>2.7753499999999998E-4</v>
      </c>
      <c r="AD262" s="32">
        <v>4.2044700000000001E-5</v>
      </c>
      <c r="AE262" s="31">
        <v>3.3867899999999999E-4</v>
      </c>
      <c r="AF262" s="32">
        <v>5.9931700000000001E-5</v>
      </c>
      <c r="AG262" s="31">
        <v>2.31494E-4</v>
      </c>
      <c r="AH262" s="32">
        <v>7.6308499999999996E-5</v>
      </c>
      <c r="AI262" s="31">
        <v>2.05528E-3</v>
      </c>
      <c r="AJ262" s="32">
        <v>1.70864E-3</v>
      </c>
      <c r="AK262" s="31">
        <v>1.78035E-3</v>
      </c>
      <c r="AL262" s="32"/>
      <c r="AM262" s="31">
        <v>7.8672499999999995E-4</v>
      </c>
      <c r="AN262" s="32"/>
      <c r="AO262" s="31">
        <v>6.7968E-4</v>
      </c>
      <c r="AP262" s="32"/>
      <c r="AQ262" s="31">
        <v>2.20945E-3</v>
      </c>
      <c r="AR262" s="32"/>
      <c r="AS262" s="31">
        <v>2.05429E-4</v>
      </c>
      <c r="AT262" s="32">
        <v>1.6955299999999999E-4</v>
      </c>
      <c r="AU262" s="31">
        <v>1.21062E-4</v>
      </c>
      <c r="AV262" s="32"/>
    </row>
    <row r="263" spans="1:48" x14ac:dyDescent="0.25">
      <c r="A263">
        <v>132.066</v>
      </c>
      <c r="B263" t="s">
        <v>496</v>
      </c>
      <c r="C263" s="13" t="s">
        <v>120</v>
      </c>
      <c r="D263" s="13" t="s">
        <v>122</v>
      </c>
      <c r="E263" s="13">
        <v>3371</v>
      </c>
      <c r="F263" s="13">
        <v>142.24199999999999</v>
      </c>
      <c r="G263" s="29">
        <v>1585.9718476</v>
      </c>
      <c r="H263" s="30">
        <v>7.9590518503622718</v>
      </c>
      <c r="I263" s="31">
        <v>1.51464E-3</v>
      </c>
      <c r="J263" s="32">
        <v>9.3348699999999999E-4</v>
      </c>
      <c r="K263" s="31">
        <v>1.6625399999999999E-3</v>
      </c>
      <c r="L263" s="32">
        <v>6.8896500000000004E-4</v>
      </c>
      <c r="M263" s="31">
        <v>1.5355900000000001E-3</v>
      </c>
      <c r="N263" s="32">
        <v>9.0815500000000001E-4</v>
      </c>
      <c r="O263" s="31">
        <v>4.5136000000000004E-3</v>
      </c>
      <c r="P263" s="32">
        <v>4.6574399999999997E-3</v>
      </c>
      <c r="Q263" s="31">
        <v>3.1138699999999999E-3</v>
      </c>
      <c r="R263" s="32">
        <v>2.8558500000000001E-3</v>
      </c>
      <c r="S263" s="31">
        <v>1.11089E-3</v>
      </c>
      <c r="T263" s="32">
        <v>1.0565699999999999E-5</v>
      </c>
      <c r="U263" s="31">
        <v>4.3160100000000003E-3</v>
      </c>
      <c r="V263" s="32"/>
      <c r="W263" s="31">
        <v>1.3514099999999999E-3</v>
      </c>
      <c r="X263" s="32">
        <v>8.4982700000000002E-5</v>
      </c>
      <c r="Y263" s="31">
        <v>1.55613E-3</v>
      </c>
      <c r="Z263" s="32">
        <v>7.29376E-4</v>
      </c>
      <c r="AA263" s="31">
        <v>4.3142000000000001E-4</v>
      </c>
      <c r="AB263" s="32">
        <v>1.00024E-4</v>
      </c>
      <c r="AC263" s="31">
        <v>5.3288700000000001E-4</v>
      </c>
      <c r="AD263" s="32">
        <v>1.1387500000000001E-5</v>
      </c>
      <c r="AE263" s="31">
        <v>3.90238E-4</v>
      </c>
      <c r="AF263" s="32">
        <v>3.5627399999999997E-5</v>
      </c>
      <c r="AG263" s="31">
        <v>3.0420700000000002E-4</v>
      </c>
      <c r="AH263" s="32">
        <v>8.6039399999999995E-5</v>
      </c>
      <c r="AI263" s="31">
        <v>4.2830699999999999E-3</v>
      </c>
      <c r="AJ263" s="32">
        <v>3.9371299999999996E-3</v>
      </c>
      <c r="AK263" s="31">
        <v>4.8805400000000001E-3</v>
      </c>
      <c r="AL263" s="32"/>
      <c r="AM263" s="31">
        <v>2.8450400000000001E-3</v>
      </c>
      <c r="AN263" s="32"/>
      <c r="AO263" s="31">
        <v>3.6955E-3</v>
      </c>
      <c r="AP263" s="32"/>
      <c r="AQ263" s="31">
        <v>1.21198E-2</v>
      </c>
      <c r="AR263" s="32"/>
      <c r="AS263" s="31">
        <v>4.0550800000000001E-4</v>
      </c>
      <c r="AT263" s="32">
        <v>3.22446E-4</v>
      </c>
      <c r="AU263" s="31">
        <v>1.65212E-4</v>
      </c>
      <c r="AV263" s="32"/>
    </row>
    <row r="264" spans="1:48" x14ac:dyDescent="0.25">
      <c r="A264">
        <v>132.08099999999999</v>
      </c>
      <c r="B264" t="s">
        <v>497</v>
      </c>
      <c r="C264" s="34" t="s">
        <v>498</v>
      </c>
      <c r="D264" s="13" t="s">
        <v>122</v>
      </c>
      <c r="E264" s="13">
        <v>3466</v>
      </c>
      <c r="F264" s="13">
        <v>129.16200000000001</v>
      </c>
      <c r="G264" s="29">
        <v>7.9431114447999995</v>
      </c>
      <c r="H264" s="30">
        <v>5.6168539434412468</v>
      </c>
      <c r="I264" s="31">
        <v>4.4018261372673001E-3</v>
      </c>
      <c r="J264" s="32">
        <v>4.6014228324321197E-3</v>
      </c>
      <c r="K264" s="31">
        <v>4.1470191898409399E-3</v>
      </c>
      <c r="L264" s="32">
        <v>2.4519251371075699E-3</v>
      </c>
      <c r="M264" s="31">
        <v>3.8809635016310898E-3</v>
      </c>
      <c r="N264" s="32">
        <v>3.6942538787222401E-3</v>
      </c>
      <c r="O264" s="31">
        <v>1.48911073254597E-2</v>
      </c>
      <c r="P264" s="32">
        <v>1.79680539588313E-2</v>
      </c>
      <c r="Q264" s="31">
        <v>9.9169412175777894E-3</v>
      </c>
      <c r="R264" s="32">
        <v>1.01156349663271E-2</v>
      </c>
      <c r="S264" s="31">
        <v>3.2687200000000001E-3</v>
      </c>
      <c r="T264" s="32">
        <v>8.5489700000000002E-5</v>
      </c>
      <c r="U264" s="31">
        <v>7.6498800000000004E-3</v>
      </c>
      <c r="V264" s="32"/>
      <c r="W264" s="31">
        <v>4.1147400000000004E-3</v>
      </c>
      <c r="X264" s="32">
        <v>2.9986599999999998E-5</v>
      </c>
      <c r="Y264" s="31">
        <v>4.3571599999999997E-3</v>
      </c>
      <c r="Z264" s="32">
        <v>2.4665400000000001E-3</v>
      </c>
      <c r="AA264" s="31">
        <v>9.0997799999999998E-4</v>
      </c>
      <c r="AB264" s="32">
        <v>2.7576800000000002E-4</v>
      </c>
      <c r="AC264" s="31">
        <v>1.1349800000000001E-3</v>
      </c>
      <c r="AD264" s="32">
        <v>7.5843699999999994E-5</v>
      </c>
      <c r="AE264" s="31">
        <v>8.6437799999999996E-4</v>
      </c>
      <c r="AF264" s="32">
        <v>1.5282300000000001E-4</v>
      </c>
      <c r="AG264" s="31">
        <v>4.4115799999999998E-4</v>
      </c>
      <c r="AH264" s="32">
        <v>8.7031299999999995E-5</v>
      </c>
      <c r="AI264" s="31">
        <v>2.09114E-3</v>
      </c>
      <c r="AJ264" s="32">
        <v>1.1399400000000001E-3</v>
      </c>
      <c r="AK264" s="31">
        <v>1.1698699999999999E-2</v>
      </c>
      <c r="AL264" s="32"/>
      <c r="AM264" s="31">
        <v>3.7845000000000001E-3</v>
      </c>
      <c r="AN264" s="32"/>
      <c r="AO264" s="31">
        <v>9.7367900000000004E-3</v>
      </c>
      <c r="AP264" s="32"/>
      <c r="AQ264" s="31">
        <v>4.0284800000000003E-2</v>
      </c>
      <c r="AR264" s="32"/>
      <c r="AS264" s="31">
        <v>2.4435E-4</v>
      </c>
      <c r="AT264" s="32">
        <v>9.5733499999999994E-5</v>
      </c>
      <c r="AU264" s="31">
        <v>8.99354E-5</v>
      </c>
      <c r="AV264" s="32"/>
    </row>
    <row r="265" spans="1:48" x14ac:dyDescent="0.25">
      <c r="A265">
        <v>133.01300000000001</v>
      </c>
      <c r="B265" t="s">
        <v>499</v>
      </c>
      <c r="C265" s="13" t="s">
        <v>120</v>
      </c>
      <c r="D265" s="13" t="s">
        <v>122</v>
      </c>
      <c r="E265" s="13">
        <v>3371</v>
      </c>
      <c r="F265" s="13">
        <v>142.24199999999999</v>
      </c>
      <c r="G265" s="29">
        <v>1585.9718476</v>
      </c>
      <c r="H265" s="30">
        <v>7.9590518503622718</v>
      </c>
      <c r="I265" s="31">
        <v>6.4331100000000003E-4</v>
      </c>
      <c r="J265" s="32">
        <v>2.4646100000000001E-4</v>
      </c>
      <c r="K265" s="31">
        <v>9.6487400000000001E-4</v>
      </c>
      <c r="L265" s="32">
        <v>3.4697500000000002E-4</v>
      </c>
      <c r="M265" s="31">
        <v>4.6096199999999998E-4</v>
      </c>
      <c r="N265" s="32">
        <v>2.3818999999999999E-4</v>
      </c>
      <c r="O265" s="31">
        <v>1.0956E-3</v>
      </c>
      <c r="P265" s="32">
        <v>6.8241000000000005E-4</v>
      </c>
      <c r="Q265" s="31">
        <v>8.8045300000000001E-4</v>
      </c>
      <c r="R265" s="32">
        <v>5.7082599999999997E-4</v>
      </c>
      <c r="S265" s="31">
        <v>3.9351399999999997E-4</v>
      </c>
      <c r="T265" s="32">
        <v>6.5896999999999996E-5</v>
      </c>
      <c r="U265" s="31">
        <v>1.72011E-3</v>
      </c>
      <c r="V265" s="32"/>
      <c r="W265" s="31">
        <v>7.2361699999999997E-4</v>
      </c>
      <c r="X265" s="32">
        <v>2.2951699999999999E-4</v>
      </c>
      <c r="Y265" s="31">
        <v>7.5723999999999995E-4</v>
      </c>
      <c r="Z265" s="32">
        <v>2.9542400000000002E-4</v>
      </c>
      <c r="AA265" s="31">
        <v>1.0025499999999999E-4</v>
      </c>
      <c r="AB265" s="32">
        <v>1.71779E-6</v>
      </c>
      <c r="AC265" s="31">
        <v>1.3745900000000001E-4</v>
      </c>
      <c r="AD265" s="32">
        <v>7.8258999999999997E-5</v>
      </c>
      <c r="AE265" s="31">
        <v>1.14046E-4</v>
      </c>
      <c r="AF265" s="32">
        <v>7.0036099999999998E-5</v>
      </c>
      <c r="AG265" s="31">
        <v>1.48255E-4</v>
      </c>
      <c r="AH265" s="32">
        <v>9.7406199999999996E-5</v>
      </c>
      <c r="AI265" s="31">
        <v>1.28644E-3</v>
      </c>
      <c r="AJ265" s="32">
        <v>1.2856600000000001E-3</v>
      </c>
      <c r="AK265" s="31">
        <v>2.0444299999999999E-3</v>
      </c>
      <c r="AL265" s="32"/>
      <c r="AM265" s="31">
        <v>4.9956299999999996E-4</v>
      </c>
      <c r="AN265" s="32"/>
      <c r="AO265" s="31">
        <v>4.4617700000000002E-4</v>
      </c>
      <c r="AP265" s="32"/>
      <c r="AQ265" s="31">
        <v>7.9447700000000003E-4</v>
      </c>
      <c r="AR265" s="32"/>
      <c r="AS265" s="31">
        <v>2.9858E-4</v>
      </c>
      <c r="AT265" s="32">
        <v>3.5932599999999998E-4</v>
      </c>
      <c r="AU265" s="31">
        <v>3.7313299999999999E-4</v>
      </c>
      <c r="AV265" s="32"/>
    </row>
    <row r="266" spans="1:48" x14ac:dyDescent="0.25">
      <c r="A266">
        <v>133.05000000000001</v>
      </c>
      <c r="B266" t="s">
        <v>500</v>
      </c>
      <c r="C266" s="13" t="s">
        <v>120</v>
      </c>
      <c r="D266" s="13" t="s">
        <v>122</v>
      </c>
      <c r="E266" s="13">
        <v>3371</v>
      </c>
      <c r="F266" s="13">
        <v>142.24199999999999</v>
      </c>
      <c r="G266" s="29">
        <v>1585.9718476</v>
      </c>
      <c r="H266" s="30">
        <v>7.9590518503622718</v>
      </c>
      <c r="I266" s="31">
        <v>1.34669E-2</v>
      </c>
      <c r="J266" s="32">
        <v>4.5332000000000003E-3</v>
      </c>
      <c r="K266" s="31">
        <v>1.45221E-2</v>
      </c>
      <c r="L266" s="32">
        <v>4.17016E-3</v>
      </c>
      <c r="M266" s="31">
        <v>1.37977E-2</v>
      </c>
      <c r="N266" s="32">
        <v>7.2266199999999996E-3</v>
      </c>
      <c r="O266" s="31">
        <v>1.7490800000000001E-2</v>
      </c>
      <c r="P266" s="32">
        <v>1.1018699999999999E-2</v>
      </c>
      <c r="Q266" s="31">
        <v>1.15844E-2</v>
      </c>
      <c r="R266" s="32">
        <v>5.0242400000000001E-3</v>
      </c>
      <c r="S266" s="31">
        <v>1.0669E-2</v>
      </c>
      <c r="T266" s="32">
        <v>3.3245300000000002E-4</v>
      </c>
      <c r="U266" s="31">
        <v>2.99916E-2</v>
      </c>
      <c r="V266" s="32"/>
      <c r="W266" s="31">
        <v>9.2661199999999992E-3</v>
      </c>
      <c r="X266" s="32">
        <v>2.0411100000000001E-3</v>
      </c>
      <c r="Y266" s="31">
        <v>6.6165599999999996E-3</v>
      </c>
      <c r="Z266" s="32">
        <v>2.2393700000000001E-3</v>
      </c>
      <c r="AA266" s="31">
        <v>3.71302E-3</v>
      </c>
      <c r="AB266" s="32">
        <v>1.22591E-3</v>
      </c>
      <c r="AC266" s="31">
        <v>5.0515400000000002E-3</v>
      </c>
      <c r="AD266" s="32">
        <v>1.2070500000000001E-3</v>
      </c>
      <c r="AE266" s="31">
        <v>3.1215599999999998E-3</v>
      </c>
      <c r="AF266" s="32">
        <v>4.27735E-4</v>
      </c>
      <c r="AG266" s="31">
        <v>2.4381199999999998E-3</v>
      </c>
      <c r="AH266" s="32">
        <v>5.8069100000000004E-4</v>
      </c>
      <c r="AI266" s="31">
        <v>1.1007400000000001E-2</v>
      </c>
      <c r="AJ266" s="32">
        <v>9.3691699999999996E-3</v>
      </c>
      <c r="AK266" s="31">
        <v>4.0685199999999998E-2</v>
      </c>
      <c r="AL266" s="32"/>
      <c r="AM266" s="31">
        <v>2.5668900000000001E-2</v>
      </c>
      <c r="AN266" s="32"/>
      <c r="AO266" s="31">
        <v>7.4888400000000001E-3</v>
      </c>
      <c r="AP266" s="32"/>
      <c r="AQ266" s="31">
        <v>3.7364300000000003E-2</v>
      </c>
      <c r="AR266" s="32"/>
      <c r="AS266" s="31">
        <v>7.7769099999999997E-3</v>
      </c>
      <c r="AT266" s="32">
        <v>5.7439199999999996E-3</v>
      </c>
      <c r="AU266" s="31">
        <v>2.7969800000000001E-3</v>
      </c>
      <c r="AV266" s="32"/>
    </row>
    <row r="267" spans="1:48" x14ac:dyDescent="0.25">
      <c r="A267">
        <v>133.065</v>
      </c>
      <c r="B267" t="s">
        <v>501</v>
      </c>
      <c r="C267" s="34" t="s">
        <v>502</v>
      </c>
      <c r="D267" s="13" t="s">
        <v>122</v>
      </c>
      <c r="E267" s="13">
        <v>3033</v>
      </c>
      <c r="F267" s="13">
        <v>132.16200000000001</v>
      </c>
      <c r="G267" s="29">
        <v>26.636669024</v>
      </c>
      <c r="H267" s="30">
        <v>6.152315042897933</v>
      </c>
      <c r="I267" s="31">
        <v>6.2618638649601793E-2</v>
      </c>
      <c r="J267" s="32">
        <v>3.2392147951522197E-2</v>
      </c>
      <c r="K267" s="31">
        <v>5.4503314481456303E-2</v>
      </c>
      <c r="L267" s="32">
        <v>2.9632176363880599E-2</v>
      </c>
      <c r="M267" s="31">
        <v>5.7380203097382898E-2</v>
      </c>
      <c r="N267" s="32">
        <v>3.25999054274708E-2</v>
      </c>
      <c r="O267" s="31">
        <v>9.0973204424681806E-2</v>
      </c>
      <c r="P267" s="32">
        <v>6.1579770587957799E-2</v>
      </c>
      <c r="Q267" s="31">
        <v>6.2943932837913705E-2</v>
      </c>
      <c r="R267" s="32">
        <v>3.6151925365246099E-2</v>
      </c>
      <c r="S267" s="31">
        <v>3.8511700000000003E-2</v>
      </c>
      <c r="T267" s="32">
        <v>4.7694299999999999E-3</v>
      </c>
      <c r="U267" s="31">
        <v>9.1730199999999998E-2</v>
      </c>
      <c r="V267" s="32"/>
      <c r="W267" s="31">
        <v>5.1190899999999998E-2</v>
      </c>
      <c r="X267" s="32">
        <v>1.0964E-2</v>
      </c>
      <c r="Y267" s="31">
        <v>4.40107E-2</v>
      </c>
      <c r="Z267" s="32">
        <v>1.93562E-2</v>
      </c>
      <c r="AA267" s="31">
        <v>1.55189E-2</v>
      </c>
      <c r="AB267" s="32">
        <v>3.0214500000000002E-3</v>
      </c>
      <c r="AC267" s="31">
        <v>1.6659299999999998E-2</v>
      </c>
      <c r="AD267" s="32">
        <v>1.05831E-3</v>
      </c>
      <c r="AE267" s="31">
        <v>1.2630799999999999E-2</v>
      </c>
      <c r="AF267" s="32">
        <v>1.4445199999999999E-3</v>
      </c>
      <c r="AG267" s="31">
        <v>9.4087200000000006E-3</v>
      </c>
      <c r="AH267" s="32">
        <v>2.2718199999999999E-3</v>
      </c>
      <c r="AI267" s="31">
        <v>0.49276199999999998</v>
      </c>
      <c r="AJ267" s="32">
        <v>0.49925000000000003</v>
      </c>
      <c r="AK267" s="31">
        <v>0.101439</v>
      </c>
      <c r="AL267" s="32"/>
      <c r="AM267" s="31">
        <v>3.81448E-2</v>
      </c>
      <c r="AN267" s="32"/>
      <c r="AO267" s="31">
        <v>9.1662999999999994E-2</v>
      </c>
      <c r="AP267" s="32"/>
      <c r="AQ267" s="31">
        <v>9.8852099999999998E-2</v>
      </c>
      <c r="AR267" s="32"/>
      <c r="AS267" s="31">
        <v>1.8140699999999999E-2</v>
      </c>
      <c r="AT267" s="32">
        <v>1.2438299999999999E-2</v>
      </c>
      <c r="AU267" s="31">
        <v>7.6304600000000004E-3</v>
      </c>
      <c r="AV267" s="32"/>
    </row>
    <row r="268" spans="1:48" x14ac:dyDescent="0.25">
      <c r="A268">
        <v>133.101</v>
      </c>
      <c r="B268" t="s">
        <v>503</v>
      </c>
      <c r="C268" s="34" t="s">
        <v>504</v>
      </c>
      <c r="D268" s="13" t="s">
        <v>122</v>
      </c>
      <c r="E268" s="13">
        <v>547</v>
      </c>
      <c r="F268" s="13">
        <v>118.179</v>
      </c>
      <c r="G268" s="29">
        <v>253.79309241999999</v>
      </c>
      <c r="H268" s="30">
        <v>7.0827486346754567</v>
      </c>
      <c r="I268" s="31">
        <v>4.0086748185230801E-2</v>
      </c>
      <c r="J268" s="32">
        <v>3.6426546803299799E-2</v>
      </c>
      <c r="K268" s="31">
        <v>4.07906572832369E-2</v>
      </c>
      <c r="L268" s="32">
        <v>1.9138019296939101E-2</v>
      </c>
      <c r="M268" s="31">
        <v>3.8146852011027799E-2</v>
      </c>
      <c r="N268" s="32">
        <v>2.3297209255449501E-2</v>
      </c>
      <c r="O268" s="31">
        <v>6.8585849788452294E-2</v>
      </c>
      <c r="P268" s="32">
        <v>5.5405055690123099E-2</v>
      </c>
      <c r="Q268" s="31">
        <v>3.0326601839841101E-2</v>
      </c>
      <c r="R268" s="32">
        <v>2.03032763890846E-2</v>
      </c>
      <c r="S268" s="31">
        <v>4.9446200000000003E-2</v>
      </c>
      <c r="T268" s="32">
        <v>1.23117E-2</v>
      </c>
      <c r="U268" s="31">
        <v>8.2068000000000002E-2</v>
      </c>
      <c r="V268" s="32"/>
      <c r="W268" s="31">
        <v>4.0130699999999998E-2</v>
      </c>
      <c r="X268" s="32">
        <v>1.2696199999999999E-2</v>
      </c>
      <c r="Y268" s="31">
        <v>2.1356199999999999E-2</v>
      </c>
      <c r="Z268" s="32">
        <v>1.47593E-2</v>
      </c>
      <c r="AA268" s="31">
        <v>6.2176000000000002E-3</v>
      </c>
      <c r="AB268" s="32">
        <v>2.5902999999999998E-3</v>
      </c>
      <c r="AC268" s="31">
        <v>7.0286100000000002E-3</v>
      </c>
      <c r="AD268" s="32">
        <v>1.0841799999999999E-3</v>
      </c>
      <c r="AE268" s="31">
        <v>3.7936799999999998E-3</v>
      </c>
      <c r="AF268" s="32">
        <v>1.07157E-3</v>
      </c>
      <c r="AG268" s="31">
        <v>2.5701700000000001E-3</v>
      </c>
      <c r="AH268" s="32">
        <v>8.3513399999999996E-4</v>
      </c>
      <c r="AI268" s="31">
        <v>8.7120600000000002E-4</v>
      </c>
      <c r="AJ268" s="32">
        <v>1.23207E-3</v>
      </c>
      <c r="AK268" s="31">
        <v>4.3854700000000003E-2</v>
      </c>
      <c r="AL268" s="32"/>
      <c r="AM268" s="31">
        <v>6.8047200000000002E-3</v>
      </c>
      <c r="AN268" s="32"/>
      <c r="AO268" s="31">
        <v>7.3416800000000004E-2</v>
      </c>
      <c r="AP268" s="32"/>
      <c r="AQ268" s="31">
        <v>6.7647700000000005E-2</v>
      </c>
      <c r="AR268" s="32"/>
      <c r="AS268" s="31">
        <v>2.4768699999999999E-3</v>
      </c>
      <c r="AT268" s="32">
        <v>7.8722299999999998E-4</v>
      </c>
      <c r="AU268" s="31">
        <v>1.72478E-3</v>
      </c>
      <c r="AV268" s="32"/>
    </row>
    <row r="269" spans="1:48" x14ac:dyDescent="0.25">
      <c r="A269">
        <v>134.06</v>
      </c>
      <c r="B269" t="s">
        <v>505</v>
      </c>
      <c r="C269" s="13" t="s">
        <v>120</v>
      </c>
      <c r="D269" s="13" t="s">
        <v>122</v>
      </c>
      <c r="E269" s="13">
        <v>3369</v>
      </c>
      <c r="F269" s="13">
        <v>130.23099999999999</v>
      </c>
      <c r="G269" s="29">
        <v>10.562088812800001</v>
      </c>
      <c r="H269" s="30">
        <v>5.7441927167025053</v>
      </c>
      <c r="I269" s="31">
        <v>2.7535099999999998E-3</v>
      </c>
      <c r="J269" s="32">
        <v>2.20039E-3</v>
      </c>
      <c r="K269" s="31">
        <v>2.69966E-3</v>
      </c>
      <c r="L269" s="32">
        <v>1.10268E-3</v>
      </c>
      <c r="M269" s="31">
        <v>2.5132100000000001E-3</v>
      </c>
      <c r="N269" s="32">
        <v>1.69838E-3</v>
      </c>
      <c r="O269" s="31">
        <v>9.4677700000000004E-3</v>
      </c>
      <c r="P269" s="32">
        <v>1.40007E-2</v>
      </c>
      <c r="Q269" s="31">
        <v>8.6158399999999996E-3</v>
      </c>
      <c r="R269" s="32">
        <v>9.1374899999999998E-3</v>
      </c>
      <c r="S269" s="31">
        <v>2.3910699999999999E-3</v>
      </c>
      <c r="T269" s="32">
        <v>5.9580500000000003E-5</v>
      </c>
      <c r="U269" s="31">
        <v>6.9874999999999998E-3</v>
      </c>
      <c r="V269" s="32"/>
      <c r="W269" s="31">
        <v>1.59111E-3</v>
      </c>
      <c r="X269" s="32">
        <v>8.4763099999999995E-5</v>
      </c>
      <c r="Y269" s="31">
        <v>2.1084599999999999E-3</v>
      </c>
      <c r="Z269" s="32">
        <v>1.43873E-3</v>
      </c>
      <c r="AA269" s="31">
        <v>5.1701899999999996E-4</v>
      </c>
      <c r="AB269" s="32">
        <v>2.0843500000000001E-4</v>
      </c>
      <c r="AC269" s="31">
        <v>7.8605299999999999E-4</v>
      </c>
      <c r="AD269" s="32">
        <v>4.6728099999999997E-5</v>
      </c>
      <c r="AE269" s="31">
        <v>5.1246600000000005E-4</v>
      </c>
      <c r="AF269" s="32">
        <v>8.9742500000000003E-5</v>
      </c>
      <c r="AG269" s="31">
        <v>2.4705199999999999E-4</v>
      </c>
      <c r="AH269" s="32">
        <v>4.0558200000000001E-5</v>
      </c>
      <c r="AI269" s="31">
        <v>5.2526600000000004E-4</v>
      </c>
      <c r="AJ269" s="32">
        <v>5.7254299999999998E-5</v>
      </c>
      <c r="AK269" s="31">
        <v>5.7045899999999998E-3</v>
      </c>
      <c r="AL269" s="32"/>
      <c r="AM269" s="31">
        <v>2.9115E-3</v>
      </c>
      <c r="AN269" s="32"/>
      <c r="AO269" s="31">
        <v>9.4811600000000006E-3</v>
      </c>
      <c r="AP269" s="32"/>
      <c r="AQ269" s="31">
        <v>3.37801E-2</v>
      </c>
      <c r="AR269" s="32"/>
      <c r="AS269" s="31">
        <v>2.8567099999999998E-4</v>
      </c>
      <c r="AT269" s="32">
        <v>1.9536600000000001E-4</v>
      </c>
      <c r="AU269" s="31">
        <v>1.2337399999999999E-4</v>
      </c>
      <c r="AV269" s="32"/>
    </row>
    <row r="270" spans="1:48" x14ac:dyDescent="0.25">
      <c r="A270">
        <v>155.179</v>
      </c>
      <c r="B270" t="s">
        <v>506</v>
      </c>
      <c r="C270" s="13" t="s">
        <v>120</v>
      </c>
      <c r="D270" s="13" t="s">
        <v>122</v>
      </c>
      <c r="E270" s="13">
        <v>3403</v>
      </c>
      <c r="F270" s="13">
        <v>142.286</v>
      </c>
      <c r="G270" s="29">
        <v>190.19449875999999</v>
      </c>
      <c r="H270" s="30">
        <v>7.0380886479478351</v>
      </c>
      <c r="I270" s="31">
        <v>2.8049300000000002E-3</v>
      </c>
      <c r="J270" s="32">
        <v>1.5439399999999999E-3</v>
      </c>
      <c r="K270" s="31">
        <v>3.3281600000000001E-3</v>
      </c>
      <c r="L270" s="32">
        <v>1.3276799999999999E-3</v>
      </c>
      <c r="M270" s="31">
        <v>2.5641399999999999E-3</v>
      </c>
      <c r="N270" s="32">
        <v>1.31394E-3</v>
      </c>
      <c r="O270" s="31">
        <v>7.1098200000000002E-3</v>
      </c>
      <c r="P270" s="32">
        <v>5.3961299999999999E-3</v>
      </c>
      <c r="Q270" s="31">
        <v>5.4457799999999999E-3</v>
      </c>
      <c r="R270" s="32">
        <v>4.92466E-3</v>
      </c>
      <c r="S270" s="31">
        <v>2.9223299999999999E-3</v>
      </c>
      <c r="T270" s="32">
        <v>1.5795800000000001E-4</v>
      </c>
      <c r="U270" s="31">
        <v>7.8755100000000005E-3</v>
      </c>
      <c r="V270" s="32"/>
      <c r="W270" s="31">
        <v>2.7355299999999999E-3</v>
      </c>
      <c r="X270" s="32">
        <v>5.9686099999999996E-4</v>
      </c>
      <c r="Y270" s="31">
        <v>4.6980199999999998E-3</v>
      </c>
      <c r="Z270" s="32">
        <v>8.7209799999999997E-4</v>
      </c>
      <c r="AA270" s="31">
        <v>2.4927500000000002E-3</v>
      </c>
      <c r="AB270" s="32">
        <v>4.2820500000000002E-4</v>
      </c>
      <c r="AC270" s="31">
        <v>2.5733499999999999E-3</v>
      </c>
      <c r="AD270" s="32">
        <v>5.3430899999999996E-4</v>
      </c>
      <c r="AE270" s="31">
        <v>1.9717200000000002E-3</v>
      </c>
      <c r="AF270" s="32">
        <v>2.4539800000000002E-4</v>
      </c>
      <c r="AG270" s="31">
        <v>1.32744E-3</v>
      </c>
      <c r="AH270" s="32">
        <v>5.6137400000000001E-4</v>
      </c>
      <c r="AI270" s="31">
        <v>2.2889299999999998E-3</v>
      </c>
      <c r="AJ270" s="32">
        <v>9.9814000000000004E-5</v>
      </c>
      <c r="AK270" s="31">
        <v>2.1481699999999999E-2</v>
      </c>
      <c r="AL270" s="32"/>
      <c r="AM270" s="31">
        <v>8.2053600000000001E-3</v>
      </c>
      <c r="AN270" s="32"/>
      <c r="AO270" s="31">
        <v>2.0009800000000001E-2</v>
      </c>
      <c r="AP270" s="32"/>
      <c r="AQ270" s="31">
        <v>2.12579E-2</v>
      </c>
      <c r="AR270" s="32"/>
      <c r="AS270" s="31">
        <v>6.5590300000000004E-3</v>
      </c>
      <c r="AT270" s="32">
        <v>5.8302199999999997E-3</v>
      </c>
      <c r="AU270" s="31">
        <v>6.8712999999999999E-4</v>
      </c>
      <c r="AV270" s="32"/>
    </row>
    <row r="271" spans="1:48" x14ac:dyDescent="0.25">
      <c r="A271">
        <v>134.154</v>
      </c>
      <c r="B271" t="s">
        <v>507</v>
      </c>
      <c r="C271" s="13" t="s">
        <v>120</v>
      </c>
      <c r="D271" s="13" t="s">
        <v>122</v>
      </c>
      <c r="E271" s="13">
        <v>3370</v>
      </c>
      <c r="F271" s="13">
        <v>128.215</v>
      </c>
      <c r="G271" s="29">
        <v>156.83200148</v>
      </c>
      <c r="H271" s="30">
        <v>6.9091020479646943</v>
      </c>
      <c r="I271" s="31">
        <v>2.5864399999999999E-4</v>
      </c>
      <c r="J271" s="32">
        <v>2.0527300000000001E-4</v>
      </c>
      <c r="K271" s="31">
        <v>3.0708200000000003E-4</v>
      </c>
      <c r="L271" s="32">
        <v>1.5605400000000001E-4</v>
      </c>
      <c r="M271" s="31">
        <v>2.8468500000000002E-4</v>
      </c>
      <c r="N271" s="32">
        <v>2.54696E-4</v>
      </c>
      <c r="O271" s="31">
        <v>8.75171E-4</v>
      </c>
      <c r="P271" s="32">
        <v>1.16715E-3</v>
      </c>
      <c r="Q271" s="31">
        <v>3.3879800000000002E-4</v>
      </c>
      <c r="R271" s="32">
        <v>2.6874599999999999E-4</v>
      </c>
      <c r="S271" s="31">
        <v>2.4711900000000002E-4</v>
      </c>
      <c r="T271" s="32">
        <v>1.46656E-4</v>
      </c>
      <c r="U271" s="31">
        <v>1.01319E-3</v>
      </c>
      <c r="V271" s="32"/>
      <c r="W271" s="31">
        <v>3.4091900000000002E-4</v>
      </c>
      <c r="X271" s="32">
        <v>4.7023500000000001E-5</v>
      </c>
      <c r="Y271" s="31">
        <v>3.4240300000000002E-4</v>
      </c>
      <c r="Z271" s="32">
        <v>1.6298899999999999E-4</v>
      </c>
      <c r="AA271" s="31">
        <v>4.4933399999999999E-5</v>
      </c>
      <c r="AB271" s="32">
        <v>7.1446799999999998E-6</v>
      </c>
      <c r="AC271" s="31">
        <v>5.4989199999999999E-5</v>
      </c>
      <c r="AD271" s="32">
        <v>5.99662E-6</v>
      </c>
      <c r="AE271" s="31">
        <v>5.7575499999999998E-5</v>
      </c>
      <c r="AF271" s="32">
        <v>2.31899E-5</v>
      </c>
      <c r="AG271" s="31">
        <v>3.5243100000000001E-5</v>
      </c>
      <c r="AH271" s="32">
        <v>1.5384599999999998E-5</v>
      </c>
      <c r="AI271" s="31">
        <v>1.21744E-3</v>
      </c>
      <c r="AJ271" s="32">
        <v>1.1540000000000001E-3</v>
      </c>
      <c r="AK271" s="31">
        <v>9.8011999999999991E-4</v>
      </c>
      <c r="AL271" s="32"/>
      <c r="AM271" s="31">
        <v>4.50734E-4</v>
      </c>
      <c r="AN271" s="32"/>
      <c r="AO271" s="31">
        <v>9.4064400000000003E-4</v>
      </c>
      <c r="AP271" s="32"/>
      <c r="AQ271" s="31">
        <v>2.78116E-3</v>
      </c>
      <c r="AR271" s="32"/>
      <c r="AS271" s="31">
        <v>1.0815399999999999E-4</v>
      </c>
      <c r="AT271" s="32">
        <v>7.4488199999999996E-5</v>
      </c>
      <c r="AU271" s="31">
        <v>4.4607500000000003E-5</v>
      </c>
      <c r="AV271" s="32"/>
    </row>
    <row r="272" spans="1:48" x14ac:dyDescent="0.25">
      <c r="A272">
        <v>135.029</v>
      </c>
      <c r="B272" t="s">
        <v>508</v>
      </c>
      <c r="C272" s="13" t="s">
        <v>120</v>
      </c>
      <c r="D272" s="13" t="s">
        <v>122</v>
      </c>
      <c r="E272" s="13">
        <v>3371</v>
      </c>
      <c r="F272" s="13">
        <v>142.24199999999999</v>
      </c>
      <c r="G272" s="29">
        <v>1585.9718476</v>
      </c>
      <c r="H272" s="30">
        <v>7.9590518503622718</v>
      </c>
      <c r="I272" s="31">
        <v>1.9143000000000001E-3</v>
      </c>
      <c r="J272" s="32">
        <v>9.0586499999999995E-4</v>
      </c>
      <c r="K272" s="31">
        <v>2.2406399999999999E-3</v>
      </c>
      <c r="L272" s="32">
        <v>7.4231000000000004E-4</v>
      </c>
      <c r="M272" s="31">
        <v>1.9369400000000001E-3</v>
      </c>
      <c r="N272" s="32">
        <v>8.4044800000000004E-4</v>
      </c>
      <c r="O272" s="31">
        <v>3.1809300000000002E-3</v>
      </c>
      <c r="P272" s="32">
        <v>2.2543900000000002E-3</v>
      </c>
      <c r="Q272" s="31">
        <v>1.93199E-3</v>
      </c>
      <c r="R272" s="32">
        <v>1.15821E-3</v>
      </c>
      <c r="S272" s="31">
        <v>1.6512E-3</v>
      </c>
      <c r="T272" s="32">
        <v>1.90924E-4</v>
      </c>
      <c r="U272" s="31">
        <v>4.9664799999999997E-3</v>
      </c>
      <c r="V272" s="32"/>
      <c r="W272" s="31">
        <v>1.89493E-3</v>
      </c>
      <c r="X272" s="32">
        <v>3.6359199999999998E-4</v>
      </c>
      <c r="Y272" s="31">
        <v>1.5928400000000001E-3</v>
      </c>
      <c r="Z272" s="32">
        <v>3.4465299999999999E-4</v>
      </c>
      <c r="AA272" s="31">
        <v>4.49581E-4</v>
      </c>
      <c r="AB272" s="32">
        <v>7.1762300000000002E-5</v>
      </c>
      <c r="AC272" s="31">
        <v>5.1667200000000003E-4</v>
      </c>
      <c r="AD272" s="32">
        <v>2.1330100000000001E-5</v>
      </c>
      <c r="AE272" s="31">
        <v>4.8220799999999997E-4</v>
      </c>
      <c r="AF272" s="32">
        <v>5.7567500000000001E-5</v>
      </c>
      <c r="AG272" s="31">
        <v>4.1638500000000002E-4</v>
      </c>
      <c r="AH272" s="32">
        <v>1.3041499999999999E-4</v>
      </c>
      <c r="AI272" s="31">
        <v>1.34139E-3</v>
      </c>
      <c r="AJ272" s="32">
        <v>8.0253400000000004E-4</v>
      </c>
      <c r="AK272" s="31">
        <v>5.0354600000000003E-3</v>
      </c>
      <c r="AL272" s="32"/>
      <c r="AM272" s="31">
        <v>3.2039E-3</v>
      </c>
      <c r="AN272" s="32"/>
      <c r="AO272" s="31">
        <v>3.6507100000000002E-3</v>
      </c>
      <c r="AP272" s="32"/>
      <c r="AQ272" s="31">
        <v>4.6837399999999996E-3</v>
      </c>
      <c r="AR272" s="32"/>
      <c r="AS272" s="31">
        <v>1.1263200000000001E-3</v>
      </c>
      <c r="AT272" s="32">
        <v>8.05823E-4</v>
      </c>
      <c r="AU272" s="31">
        <v>5.81962E-4</v>
      </c>
      <c r="AV272" s="32"/>
    </row>
    <row r="273" spans="1:48" x14ac:dyDescent="0.25">
      <c r="A273">
        <v>135.04400000000001</v>
      </c>
      <c r="B273" t="s">
        <v>509</v>
      </c>
      <c r="C273" s="13" t="s">
        <v>120</v>
      </c>
      <c r="D273" s="13" t="s">
        <v>122</v>
      </c>
      <c r="E273" s="13">
        <v>3369</v>
      </c>
      <c r="F273" s="13">
        <v>130.23099999999999</v>
      </c>
      <c r="G273" s="29">
        <v>10.562088812800001</v>
      </c>
      <c r="H273" s="30">
        <v>5.7441927167025053</v>
      </c>
      <c r="I273" s="31">
        <v>2.6147900000000002E-2</v>
      </c>
      <c r="J273" s="32">
        <v>1.1153700000000001E-2</v>
      </c>
      <c r="K273" s="31">
        <v>2.4932900000000001E-2</v>
      </c>
      <c r="L273" s="32">
        <v>1.08308E-2</v>
      </c>
      <c r="M273" s="31">
        <v>2.77325E-2</v>
      </c>
      <c r="N273" s="32">
        <v>1.50142E-2</v>
      </c>
      <c r="O273" s="31">
        <v>3.8674E-2</v>
      </c>
      <c r="P273" s="32">
        <v>2.4292899999999999E-2</v>
      </c>
      <c r="Q273" s="31">
        <v>2.7911999999999999E-2</v>
      </c>
      <c r="R273" s="32">
        <v>1.6617099999999999E-2</v>
      </c>
      <c r="S273" s="31">
        <v>1.9257099999999999E-2</v>
      </c>
      <c r="T273" s="32">
        <v>4.8011199999999999E-3</v>
      </c>
      <c r="U273" s="31">
        <v>4.9801600000000001E-2</v>
      </c>
      <c r="V273" s="32"/>
      <c r="W273" s="31">
        <v>2.0094899999999999E-2</v>
      </c>
      <c r="X273" s="32">
        <v>3.1839400000000001E-3</v>
      </c>
      <c r="Y273" s="31">
        <v>2.0216399999999999E-2</v>
      </c>
      <c r="Z273" s="32">
        <v>1.0444800000000001E-2</v>
      </c>
      <c r="AA273" s="31">
        <v>9.3581600000000008E-3</v>
      </c>
      <c r="AB273" s="32">
        <v>2.8089999999999999E-3</v>
      </c>
      <c r="AC273" s="31">
        <v>1.07481E-2</v>
      </c>
      <c r="AD273" s="32">
        <v>7.3247899999999996E-4</v>
      </c>
      <c r="AE273" s="31">
        <v>6.8239099999999999E-3</v>
      </c>
      <c r="AF273" s="32">
        <v>9.0768900000000004E-4</v>
      </c>
      <c r="AG273" s="31">
        <v>5.0007899999999997E-3</v>
      </c>
      <c r="AH273" s="32">
        <v>1.58271E-3</v>
      </c>
      <c r="AI273" s="31">
        <v>2.0113499999999999E-2</v>
      </c>
      <c r="AJ273" s="32">
        <v>1.25393E-2</v>
      </c>
      <c r="AK273" s="31">
        <v>4.7634999999999997E-2</v>
      </c>
      <c r="AL273" s="32"/>
      <c r="AM273" s="31">
        <v>2.8061800000000001E-2</v>
      </c>
      <c r="AN273" s="32"/>
      <c r="AO273" s="31">
        <v>2.7635E-2</v>
      </c>
      <c r="AP273" s="32"/>
      <c r="AQ273" s="31">
        <v>4.5832100000000001E-2</v>
      </c>
      <c r="AR273" s="32"/>
      <c r="AS273" s="31">
        <v>1.1121000000000001E-2</v>
      </c>
      <c r="AT273" s="32">
        <v>8.5209699999999992E-3</v>
      </c>
      <c r="AU273" s="31">
        <v>3.8305700000000002E-3</v>
      </c>
      <c r="AV273" s="32"/>
    </row>
    <row r="274" spans="1:48" x14ac:dyDescent="0.25">
      <c r="A274">
        <v>135.08000000000001</v>
      </c>
      <c r="B274" t="s">
        <v>510</v>
      </c>
      <c r="C274" s="34" t="s">
        <v>511</v>
      </c>
      <c r="D274" s="13" t="s">
        <v>122</v>
      </c>
      <c r="E274" s="13">
        <v>3467</v>
      </c>
      <c r="F274" s="13">
        <v>134.178</v>
      </c>
      <c r="G274" s="29">
        <v>43.613092571999999</v>
      </c>
      <c r="H274" s="30">
        <v>6.3730267237809217</v>
      </c>
      <c r="I274" s="31">
        <v>5.1711024601018299E-2</v>
      </c>
      <c r="J274" s="32">
        <v>3.4828040232071901E-2</v>
      </c>
      <c r="K274" s="31">
        <v>5.2688741175697898E-2</v>
      </c>
      <c r="L274" s="32">
        <v>3.1293469020762299E-2</v>
      </c>
      <c r="M274" s="31">
        <v>4.2386708974254103E-2</v>
      </c>
      <c r="N274" s="32">
        <v>2.4412177842366899E-2</v>
      </c>
      <c r="O274" s="31">
        <v>6.7409747807319995E-2</v>
      </c>
      <c r="P274" s="32">
        <v>4.8543786714838597E-2</v>
      </c>
      <c r="Q274" s="31">
        <v>4.57637923550758E-2</v>
      </c>
      <c r="R274" s="32">
        <v>2.7913010181627101E-2</v>
      </c>
      <c r="S274" s="31">
        <v>4.0882500000000002E-2</v>
      </c>
      <c r="T274" s="32">
        <v>6.0667500000000001E-3</v>
      </c>
      <c r="U274" s="31">
        <v>7.2583700000000001E-2</v>
      </c>
      <c r="V274" s="32"/>
      <c r="W274" s="31">
        <v>3.7153699999999998E-2</v>
      </c>
      <c r="X274" s="32">
        <v>8.40546E-3</v>
      </c>
      <c r="Y274" s="31">
        <v>2.57877E-2</v>
      </c>
      <c r="Z274" s="32">
        <v>1.37848E-2</v>
      </c>
      <c r="AA274" s="31">
        <v>8.8254100000000005E-3</v>
      </c>
      <c r="AB274" s="32">
        <v>1.55178E-3</v>
      </c>
      <c r="AC274" s="31">
        <v>9.3938500000000005E-3</v>
      </c>
      <c r="AD274" s="32">
        <v>4.2424999999999999E-4</v>
      </c>
      <c r="AE274" s="31">
        <v>6.9813499999999999E-3</v>
      </c>
      <c r="AF274" s="32">
        <v>1.2026599999999999E-3</v>
      </c>
      <c r="AG274" s="31">
        <v>4.6469800000000002E-3</v>
      </c>
      <c r="AH274" s="32">
        <v>9.8067699999999989E-4</v>
      </c>
      <c r="AI274" s="31">
        <v>1.9133299999999999E-2</v>
      </c>
      <c r="AJ274" s="32">
        <v>1.13309E-2</v>
      </c>
      <c r="AK274" s="31">
        <v>7.7841999999999995E-2</v>
      </c>
      <c r="AL274" s="32"/>
      <c r="AM274" s="31">
        <v>3.3749899999999999E-2</v>
      </c>
      <c r="AN274" s="32"/>
      <c r="AO274" s="31">
        <v>4.2725199999999998E-2</v>
      </c>
      <c r="AP274" s="32"/>
      <c r="AQ274" s="31">
        <v>8.5481799999999997E-2</v>
      </c>
      <c r="AR274" s="32"/>
      <c r="AS274" s="31">
        <v>1.2937000000000001E-2</v>
      </c>
      <c r="AT274" s="32">
        <v>9.0987499999999992E-3</v>
      </c>
      <c r="AU274" s="31">
        <v>3.6615699999999998E-3</v>
      </c>
      <c r="AV274" s="32"/>
    </row>
    <row r="275" spans="1:48" x14ac:dyDescent="0.25">
      <c r="A275">
        <v>135.11699999999999</v>
      </c>
      <c r="B275" t="s">
        <v>512</v>
      </c>
      <c r="C275" s="34" t="s">
        <v>513</v>
      </c>
      <c r="D275" s="13" t="s">
        <v>122</v>
      </c>
      <c r="E275" s="13">
        <v>315</v>
      </c>
      <c r="F275" s="13">
        <v>128.17400000000001</v>
      </c>
      <c r="G275" s="29">
        <v>11.228618819599999</v>
      </c>
      <c r="H275" s="30">
        <v>5.7638548031363159</v>
      </c>
      <c r="I275" s="31">
        <v>4.5271893875934902E-2</v>
      </c>
      <c r="J275" s="32">
        <v>4.0408460988175E-2</v>
      </c>
      <c r="K275" s="31">
        <v>4.2947066023853599E-2</v>
      </c>
      <c r="L275" s="32">
        <v>2.1667671331829799E-2</v>
      </c>
      <c r="M275" s="31">
        <v>5.4464392033637003E-2</v>
      </c>
      <c r="N275" s="32">
        <v>4.4977917217306103E-2</v>
      </c>
      <c r="O275" s="31">
        <v>0.107212008422471</v>
      </c>
      <c r="P275" s="32">
        <v>9.7359518217235805E-2</v>
      </c>
      <c r="Q275" s="31">
        <v>3.3805569100263701E-2</v>
      </c>
      <c r="R275" s="32">
        <v>1.9357761333538101E-2</v>
      </c>
      <c r="S275" s="31">
        <v>5.4039299999999998E-2</v>
      </c>
      <c r="T275" s="32">
        <v>1.16071E-2</v>
      </c>
      <c r="U275" s="31">
        <v>6.5488400000000002E-2</v>
      </c>
      <c r="V275" s="32"/>
      <c r="W275" s="31">
        <v>6.6972199999999996E-2</v>
      </c>
      <c r="X275" s="32">
        <v>2.2842899999999999E-2</v>
      </c>
      <c r="Y275" s="31">
        <v>6.5765699999999996E-2</v>
      </c>
      <c r="Z275" s="32">
        <v>4.5860100000000001E-2</v>
      </c>
      <c r="AA275" s="31">
        <v>5.9249599999999999E-3</v>
      </c>
      <c r="AB275" s="32">
        <v>2.5029100000000001E-3</v>
      </c>
      <c r="AC275" s="31">
        <v>6.6834700000000004E-3</v>
      </c>
      <c r="AD275" s="32">
        <v>5.8601200000000001E-4</v>
      </c>
      <c r="AE275" s="31">
        <v>4.8274099999999999E-3</v>
      </c>
      <c r="AF275" s="32">
        <v>1.16022E-3</v>
      </c>
      <c r="AG275" s="31">
        <v>3.01366E-3</v>
      </c>
      <c r="AH275" s="32">
        <v>7.7326599999999999E-4</v>
      </c>
      <c r="AI275" s="31">
        <v>7.4392599999999996E-3</v>
      </c>
      <c r="AJ275" s="32">
        <v>5.5312299999999998E-3</v>
      </c>
      <c r="AK275" s="31">
        <v>4.5747900000000001E-2</v>
      </c>
      <c r="AL275" s="32"/>
      <c r="AM275" s="31">
        <v>9.0778999999999999E-3</v>
      </c>
      <c r="AN275" s="32"/>
      <c r="AO275" s="31">
        <v>0.103465</v>
      </c>
      <c r="AP275" s="32"/>
      <c r="AQ275" s="31">
        <v>8.12475E-2</v>
      </c>
      <c r="AR275" s="32"/>
      <c r="AS275" s="31">
        <v>3.1878200000000001E-3</v>
      </c>
      <c r="AT275" s="32">
        <v>1.4316299999999999E-3</v>
      </c>
      <c r="AU275" s="31">
        <v>1.2088699999999999E-3</v>
      </c>
      <c r="AV275" s="32"/>
    </row>
    <row r="276" spans="1:48" x14ac:dyDescent="0.25">
      <c r="A276">
        <v>136.03899999999999</v>
      </c>
      <c r="B276" t="s">
        <v>514</v>
      </c>
      <c r="C276" s="13" t="s">
        <v>120</v>
      </c>
      <c r="D276" s="13" t="s">
        <v>122</v>
      </c>
      <c r="E276" s="13">
        <v>3370</v>
      </c>
      <c r="F276" s="13">
        <v>128.215</v>
      </c>
      <c r="G276" s="29">
        <v>156.83200148</v>
      </c>
      <c r="H276" s="30">
        <v>6.9091020479646943</v>
      </c>
      <c r="I276" s="31">
        <v>2.7749300000000001E-3</v>
      </c>
      <c r="J276" s="32">
        <v>1.4734100000000001E-3</v>
      </c>
      <c r="K276" s="31">
        <v>2.3483699999999998E-3</v>
      </c>
      <c r="L276" s="32">
        <v>1.1033900000000001E-3</v>
      </c>
      <c r="M276" s="31">
        <v>3.3636400000000002E-3</v>
      </c>
      <c r="N276" s="32">
        <v>4.2122899999999996E-3</v>
      </c>
      <c r="O276" s="31">
        <v>3.2210699999999999E-3</v>
      </c>
      <c r="P276" s="32">
        <v>2.4335400000000001E-3</v>
      </c>
      <c r="Q276" s="31">
        <v>4.4323599999999998E-3</v>
      </c>
      <c r="R276" s="32">
        <v>3.5495100000000001E-3</v>
      </c>
      <c r="S276" s="31">
        <v>2.4935000000000001E-3</v>
      </c>
      <c r="T276" s="32">
        <v>2.8101200000000003E-4</v>
      </c>
      <c r="U276" s="31">
        <v>7.4413400000000003E-3</v>
      </c>
      <c r="V276" s="32"/>
      <c r="W276" s="31">
        <v>1.3589800000000001E-3</v>
      </c>
      <c r="X276" s="32">
        <v>6.4980999999999993E-5</v>
      </c>
      <c r="Y276" s="31">
        <v>1.279E-3</v>
      </c>
      <c r="Z276" s="32">
        <v>4.2746400000000001E-4</v>
      </c>
      <c r="AA276" s="31">
        <v>3.3458000000000001E-4</v>
      </c>
      <c r="AB276" s="32">
        <v>9.2395800000000001E-5</v>
      </c>
      <c r="AC276" s="31">
        <v>4.17954E-4</v>
      </c>
      <c r="AD276" s="32">
        <v>7.4474099999999999E-5</v>
      </c>
      <c r="AE276" s="31">
        <v>3.5554400000000001E-4</v>
      </c>
      <c r="AF276" s="32">
        <v>7.4857799999999993E-5</v>
      </c>
      <c r="AG276" s="31">
        <v>2.37285E-4</v>
      </c>
      <c r="AH276" s="32">
        <v>6.6520199999999994E-5</v>
      </c>
      <c r="AI276" s="31">
        <v>6.7146700000000003E-4</v>
      </c>
      <c r="AJ276" s="32">
        <v>3.16132E-4</v>
      </c>
      <c r="AK276" s="31">
        <v>6.6760500000000002E-3</v>
      </c>
      <c r="AL276" s="32"/>
      <c r="AM276" s="31">
        <v>5.5185900000000003E-3</v>
      </c>
      <c r="AN276" s="32"/>
      <c r="AO276" s="31">
        <v>2.8135999999999999E-3</v>
      </c>
      <c r="AP276" s="32"/>
      <c r="AQ276" s="31">
        <v>1.6969600000000001E-2</v>
      </c>
      <c r="AR276" s="32"/>
      <c r="AS276" s="31">
        <v>1.0586300000000001E-3</v>
      </c>
      <c r="AT276" s="32">
        <v>8.0608100000000005E-4</v>
      </c>
      <c r="AU276" s="31">
        <v>2.8934000000000002E-4</v>
      </c>
      <c r="AV276" s="32"/>
    </row>
    <row r="277" spans="1:48" x14ac:dyDescent="0.25">
      <c r="A277">
        <v>136.06</v>
      </c>
      <c r="B277" t="s">
        <v>515</v>
      </c>
      <c r="C277" s="13" t="s">
        <v>120</v>
      </c>
      <c r="D277" s="13" t="s">
        <v>122</v>
      </c>
      <c r="E277" s="13">
        <v>3371</v>
      </c>
      <c r="F277" s="13">
        <v>142.24199999999999</v>
      </c>
      <c r="G277" s="29">
        <v>1585.9718476</v>
      </c>
      <c r="H277" s="30">
        <v>7.9590518503622718</v>
      </c>
      <c r="I277" s="31">
        <v>5.5301899999999999E-3</v>
      </c>
      <c r="J277" s="32">
        <v>3.17644E-3</v>
      </c>
      <c r="K277" s="31">
        <v>4.7347400000000003E-3</v>
      </c>
      <c r="L277" s="32">
        <v>3.0011399999999998E-3</v>
      </c>
      <c r="M277" s="31">
        <v>6.04836E-3</v>
      </c>
      <c r="N277" s="32">
        <v>7.7426200000000004E-3</v>
      </c>
      <c r="O277" s="31">
        <v>6.7746400000000002E-3</v>
      </c>
      <c r="P277" s="32">
        <v>5.0440399999999996E-3</v>
      </c>
      <c r="Q277" s="31">
        <v>8.6121300000000008E-3</v>
      </c>
      <c r="R277" s="32">
        <v>6.7522499999999996E-3</v>
      </c>
      <c r="S277" s="31">
        <v>5.7240499999999996E-3</v>
      </c>
      <c r="T277" s="32">
        <v>8.8262099999999999E-4</v>
      </c>
      <c r="U277" s="31">
        <v>1.42238E-2</v>
      </c>
      <c r="V277" s="32"/>
      <c r="W277" s="31">
        <v>2.5560000000000001E-3</v>
      </c>
      <c r="X277" s="32">
        <v>3.32947E-4</v>
      </c>
      <c r="Y277" s="31">
        <v>2.40114E-3</v>
      </c>
      <c r="Z277" s="32">
        <v>3.5318799999999999E-4</v>
      </c>
      <c r="AA277" s="31">
        <v>6.0184699999999997E-4</v>
      </c>
      <c r="AB277" s="32">
        <v>1.05787E-4</v>
      </c>
      <c r="AC277" s="31">
        <v>7.0777600000000002E-4</v>
      </c>
      <c r="AD277" s="32">
        <v>1.48987E-4</v>
      </c>
      <c r="AE277" s="31">
        <v>5.9368699999999997E-4</v>
      </c>
      <c r="AF277" s="32">
        <v>8.4608600000000002E-5</v>
      </c>
      <c r="AG277" s="31">
        <v>4.0413599999999998E-4</v>
      </c>
      <c r="AH277" s="32">
        <v>9.4048400000000006E-5</v>
      </c>
      <c r="AI277" s="31">
        <v>1.05255E-3</v>
      </c>
      <c r="AJ277" s="32">
        <v>5.4797099999999996E-4</v>
      </c>
      <c r="AK277" s="31">
        <v>1.5221200000000001E-2</v>
      </c>
      <c r="AL277" s="32"/>
      <c r="AM277" s="31">
        <v>1.27303E-2</v>
      </c>
      <c r="AN277" s="32"/>
      <c r="AO277" s="31">
        <v>3.81394E-3</v>
      </c>
      <c r="AP277" s="32"/>
      <c r="AQ277" s="31">
        <v>3.8611899999999998E-2</v>
      </c>
      <c r="AR277" s="32"/>
      <c r="AS277" s="31">
        <v>1.90423E-3</v>
      </c>
      <c r="AT277" s="32">
        <v>1.4517899999999999E-3</v>
      </c>
      <c r="AU277" s="31">
        <v>3.9923600000000002E-4</v>
      </c>
      <c r="AV277" s="32"/>
    </row>
    <row r="278" spans="1:48" x14ac:dyDescent="0.25">
      <c r="A278">
        <v>136.07599999999999</v>
      </c>
      <c r="B278" t="s">
        <v>516</v>
      </c>
      <c r="C278" s="13" t="s">
        <v>120</v>
      </c>
      <c r="D278" s="13" t="s">
        <v>122</v>
      </c>
      <c r="E278" s="13">
        <v>3369</v>
      </c>
      <c r="F278" s="13">
        <v>130.23099999999999</v>
      </c>
      <c r="G278" s="29">
        <v>10.562088812800001</v>
      </c>
      <c r="H278" s="30">
        <v>5.7441927167025053</v>
      </c>
      <c r="I278" s="31">
        <v>1.84661E-3</v>
      </c>
      <c r="J278" s="32">
        <v>1.50993E-3</v>
      </c>
      <c r="K278" s="31">
        <v>2.0693600000000001E-3</v>
      </c>
      <c r="L278" s="32">
        <v>5.4578299999999999E-4</v>
      </c>
      <c r="M278" s="31">
        <v>1.81212E-3</v>
      </c>
      <c r="N278" s="32">
        <v>1.5204400000000001E-3</v>
      </c>
      <c r="O278" s="31">
        <v>1.0984499999999999E-2</v>
      </c>
      <c r="P278" s="32">
        <v>1.6953099999999999E-2</v>
      </c>
      <c r="Q278" s="31">
        <v>7.84901E-3</v>
      </c>
      <c r="R278" s="32">
        <v>8.8449199999999992E-3</v>
      </c>
      <c r="S278" s="31">
        <v>1.4730100000000001E-3</v>
      </c>
      <c r="T278" s="32">
        <v>2.84375E-5</v>
      </c>
      <c r="U278" s="31">
        <v>6.1201500000000004E-3</v>
      </c>
      <c r="V278" s="32"/>
      <c r="W278" s="31">
        <v>1.74332E-3</v>
      </c>
      <c r="X278" s="32">
        <v>5.94122E-5</v>
      </c>
      <c r="Y278" s="31">
        <v>2.57676E-3</v>
      </c>
      <c r="Z278" s="32">
        <v>1.5461400000000001E-3</v>
      </c>
      <c r="AA278" s="31">
        <v>5.20196E-4</v>
      </c>
      <c r="AB278" s="32">
        <v>1.80015E-4</v>
      </c>
      <c r="AC278" s="31">
        <v>7.0312499999999997E-4</v>
      </c>
      <c r="AD278" s="32">
        <v>2.43936E-5</v>
      </c>
      <c r="AE278" s="31">
        <v>5.4529000000000003E-4</v>
      </c>
      <c r="AF278" s="32">
        <v>1.20493E-4</v>
      </c>
      <c r="AG278" s="31">
        <v>2.9722E-4</v>
      </c>
      <c r="AH278" s="32">
        <v>5.5665899999999998E-5</v>
      </c>
      <c r="AI278" s="31">
        <v>1.6898600000000001E-3</v>
      </c>
      <c r="AJ278" s="32">
        <v>9.9418100000000001E-4</v>
      </c>
      <c r="AK278" s="31">
        <v>5.41057E-3</v>
      </c>
      <c r="AL278" s="32"/>
      <c r="AM278" s="31">
        <v>1.9402899999999999E-3</v>
      </c>
      <c r="AN278" s="32"/>
      <c r="AO278" s="31">
        <v>6.5039099999999999E-3</v>
      </c>
      <c r="AP278" s="32"/>
      <c r="AQ278" s="31">
        <v>3.2235399999999997E-2</v>
      </c>
      <c r="AR278" s="32"/>
      <c r="AS278" s="31">
        <v>1.48558E-4</v>
      </c>
      <c r="AT278" s="32">
        <v>8.34646E-5</v>
      </c>
      <c r="AU278" s="31">
        <v>1.4081099999999999E-4</v>
      </c>
      <c r="AV278" s="32"/>
    </row>
    <row r="279" spans="1:48" x14ac:dyDescent="0.25">
      <c r="A279">
        <v>157.19499999999999</v>
      </c>
      <c r="B279" t="s">
        <v>517</v>
      </c>
      <c r="C279" s="13" t="s">
        <v>120</v>
      </c>
      <c r="D279" s="13" t="s">
        <v>122</v>
      </c>
      <c r="E279" s="13">
        <v>3403</v>
      </c>
      <c r="F279" s="13">
        <v>142.286</v>
      </c>
      <c r="G279" s="29">
        <v>190.19449875999999</v>
      </c>
      <c r="H279" s="30">
        <v>7.0380886479478351</v>
      </c>
      <c r="I279" s="31">
        <v>1.5115899999999999E-3</v>
      </c>
      <c r="J279" s="32">
        <v>1.10874E-3</v>
      </c>
      <c r="K279" s="31">
        <v>1.8107900000000001E-3</v>
      </c>
      <c r="L279" s="32">
        <v>9.5837699999999995E-4</v>
      </c>
      <c r="M279" s="31">
        <v>1.5778599999999999E-3</v>
      </c>
      <c r="N279" s="32">
        <v>9.90861E-4</v>
      </c>
      <c r="O279" s="31">
        <v>3.65483E-3</v>
      </c>
      <c r="P279" s="32">
        <v>2.67556E-3</v>
      </c>
      <c r="Q279" s="31">
        <v>1.3543100000000001E-3</v>
      </c>
      <c r="R279" s="32">
        <v>1.02619E-3</v>
      </c>
      <c r="S279" s="31">
        <v>2.1056199999999999E-3</v>
      </c>
      <c r="T279" s="32">
        <v>2.41427E-4</v>
      </c>
      <c r="U279" s="31">
        <v>5.9821400000000004E-3</v>
      </c>
      <c r="V279" s="32"/>
      <c r="W279" s="31">
        <v>2.02272E-3</v>
      </c>
      <c r="X279" s="32">
        <v>4.7168399999999999E-4</v>
      </c>
      <c r="Y279" s="31">
        <v>1.6783799999999999E-3</v>
      </c>
      <c r="Z279" s="32">
        <v>8.8799300000000001E-4</v>
      </c>
      <c r="AA279" s="31">
        <v>3.9495300000000002E-4</v>
      </c>
      <c r="AB279" s="32">
        <v>1.1914800000000001E-4</v>
      </c>
      <c r="AC279" s="31">
        <v>4.4332300000000002E-4</v>
      </c>
      <c r="AD279" s="32">
        <v>4.9750699999999998E-5</v>
      </c>
      <c r="AE279" s="31">
        <v>2.7095299999999999E-4</v>
      </c>
      <c r="AF279" s="32">
        <v>6.6755199999999994E-5</v>
      </c>
      <c r="AG279" s="31">
        <v>1.8932500000000001E-4</v>
      </c>
      <c r="AH279" s="32">
        <v>5.8095099999999999E-5</v>
      </c>
      <c r="AI279" s="31">
        <v>5.7059799999999996E-4</v>
      </c>
      <c r="AJ279" s="32">
        <v>2.0685199999999999E-4</v>
      </c>
      <c r="AK279" s="31">
        <v>4.6357200000000003E-3</v>
      </c>
      <c r="AL279" s="32"/>
      <c r="AM279" s="31">
        <v>1.6850999999999999E-3</v>
      </c>
      <c r="AN279" s="32"/>
      <c r="AO279" s="31">
        <v>7.2548300000000003E-3</v>
      </c>
      <c r="AP279" s="32"/>
      <c r="AQ279" s="31">
        <v>6.5573300000000001E-3</v>
      </c>
      <c r="AR279" s="32"/>
      <c r="AS279" s="31">
        <v>5.8111199999999995E-4</v>
      </c>
      <c r="AT279" s="32">
        <v>4.9176500000000002E-4</v>
      </c>
      <c r="AU279" s="31">
        <v>2.5239700000000002E-4</v>
      </c>
      <c r="AV279" s="32"/>
    </row>
    <row r="280" spans="1:48" x14ac:dyDescent="0.25">
      <c r="A280">
        <v>137.006</v>
      </c>
      <c r="B280" t="s">
        <v>518</v>
      </c>
      <c r="C280" s="13" t="s">
        <v>120</v>
      </c>
      <c r="D280" s="13" t="s">
        <v>122</v>
      </c>
      <c r="E280" s="13">
        <v>3358</v>
      </c>
      <c r="F280" s="13">
        <v>134.19999999999999</v>
      </c>
      <c r="G280" s="29">
        <v>31.593847627999999</v>
      </c>
      <c r="H280" s="30">
        <v>6.2330835614540394</v>
      </c>
      <c r="I280" s="31">
        <v>1.4602199999999999E-3</v>
      </c>
      <c r="J280" s="32">
        <v>6.0825899999999999E-4</v>
      </c>
      <c r="K280" s="31">
        <v>1.4861E-3</v>
      </c>
      <c r="L280" s="32">
        <v>3.9866700000000001E-4</v>
      </c>
      <c r="M280" s="31">
        <v>1.3233699999999999E-3</v>
      </c>
      <c r="N280" s="32">
        <v>1.08282E-3</v>
      </c>
      <c r="O280" s="31">
        <v>2.0468499999999998E-3</v>
      </c>
      <c r="P280" s="32">
        <v>1.30445E-3</v>
      </c>
      <c r="Q280" s="31">
        <v>2.2693000000000001E-3</v>
      </c>
      <c r="R280" s="32">
        <v>1.5516799999999999E-3</v>
      </c>
      <c r="S280" s="31">
        <v>1.17811E-3</v>
      </c>
      <c r="T280" s="32">
        <v>3.5976499999999997E-5</v>
      </c>
      <c r="U280" s="31">
        <v>3.4050600000000001E-3</v>
      </c>
      <c r="V280" s="32"/>
      <c r="W280" s="31">
        <v>7.3075199999999999E-4</v>
      </c>
      <c r="X280" s="32">
        <v>1.9717399999999999E-4</v>
      </c>
      <c r="Y280" s="31">
        <v>1.0819600000000001E-3</v>
      </c>
      <c r="Z280" s="32">
        <v>2.2869399999999999E-4</v>
      </c>
      <c r="AA280" s="31">
        <v>2.00643E-4</v>
      </c>
      <c r="AB280" s="32">
        <v>1.05311E-5</v>
      </c>
      <c r="AC280" s="31">
        <v>2.09302E-4</v>
      </c>
      <c r="AD280" s="32">
        <v>7.0782699999999996E-5</v>
      </c>
      <c r="AE280" s="31">
        <v>1.89431E-4</v>
      </c>
      <c r="AF280" s="32">
        <v>3.2999200000000001E-5</v>
      </c>
      <c r="AG280" s="31">
        <v>1.7182300000000001E-4</v>
      </c>
      <c r="AH280" s="32">
        <v>7.4579799999999994E-5</v>
      </c>
      <c r="AI280" s="31">
        <v>5.5898799999999995E-4</v>
      </c>
      <c r="AJ280" s="32">
        <v>2.3207699999999999E-4</v>
      </c>
      <c r="AK280" s="31">
        <v>2.8415699999999999E-3</v>
      </c>
      <c r="AL280" s="32"/>
      <c r="AM280" s="31">
        <v>1.7091999999999999E-3</v>
      </c>
      <c r="AN280" s="32"/>
      <c r="AO280" s="31">
        <v>1.2944300000000001E-3</v>
      </c>
      <c r="AP280" s="32"/>
      <c r="AQ280" s="31">
        <v>2.34301E-3</v>
      </c>
      <c r="AR280" s="32"/>
      <c r="AS280" s="31">
        <v>6.8975299999999998E-4</v>
      </c>
      <c r="AT280" s="32">
        <v>5.7950199999999997E-4</v>
      </c>
      <c r="AU280" s="31">
        <v>1.9527999999999999E-4</v>
      </c>
      <c r="AV280" s="32"/>
    </row>
    <row r="281" spans="1:48" x14ac:dyDescent="0.25">
      <c r="A281">
        <v>137.023</v>
      </c>
      <c r="B281" t="s">
        <v>519</v>
      </c>
      <c r="C281" s="13" t="s">
        <v>120</v>
      </c>
      <c r="D281" s="13" t="s">
        <v>122</v>
      </c>
      <c r="E281" s="13">
        <v>3370</v>
      </c>
      <c r="F281" s="13">
        <v>128.215</v>
      </c>
      <c r="G281" s="29">
        <v>156.83200148</v>
      </c>
      <c r="H281" s="30">
        <v>6.9091020479646943</v>
      </c>
      <c r="I281" s="31">
        <v>3.0883600000000001E-3</v>
      </c>
      <c r="J281" s="32">
        <v>1.39504E-3</v>
      </c>
      <c r="K281" s="31">
        <v>2.8460600000000001E-3</v>
      </c>
      <c r="L281" s="32">
        <v>1.5108299999999999E-3</v>
      </c>
      <c r="M281" s="31">
        <v>4.8011900000000003E-3</v>
      </c>
      <c r="N281" s="32">
        <v>6.8843100000000003E-3</v>
      </c>
      <c r="O281" s="31">
        <v>3.7040100000000002E-3</v>
      </c>
      <c r="P281" s="32">
        <v>2.8651700000000002E-3</v>
      </c>
      <c r="Q281" s="31">
        <v>4.0571699999999997E-3</v>
      </c>
      <c r="R281" s="32">
        <v>3.05346E-3</v>
      </c>
      <c r="S281" s="31">
        <v>3.5490399999999998E-3</v>
      </c>
      <c r="T281" s="32">
        <v>1.79298E-3</v>
      </c>
      <c r="U281" s="31">
        <v>1.17278E-2</v>
      </c>
      <c r="V281" s="32"/>
      <c r="W281" s="31">
        <v>1.43559E-3</v>
      </c>
      <c r="X281" s="32">
        <v>1.2870500000000001E-4</v>
      </c>
      <c r="Y281" s="31">
        <v>2.4390800000000002E-3</v>
      </c>
      <c r="Z281" s="32">
        <v>1.26413E-3</v>
      </c>
      <c r="AA281" s="31">
        <v>8.2956399999999997E-4</v>
      </c>
      <c r="AB281" s="32">
        <v>1.8357900000000001E-4</v>
      </c>
      <c r="AC281" s="31">
        <v>1.08821E-3</v>
      </c>
      <c r="AD281" s="32">
        <v>3.8342699999999999E-4</v>
      </c>
      <c r="AE281" s="31">
        <v>7.6602699999999996E-4</v>
      </c>
      <c r="AF281" s="32">
        <v>3.1806299999999999E-4</v>
      </c>
      <c r="AG281" s="31">
        <v>5.5991299999999999E-4</v>
      </c>
      <c r="AH281" s="32">
        <v>2.0770900000000001E-4</v>
      </c>
      <c r="AI281" s="31">
        <v>2.6099199999999999E-3</v>
      </c>
      <c r="AJ281" s="32">
        <v>1.47806E-3</v>
      </c>
      <c r="AK281" s="31">
        <v>3.8921400000000001E-3</v>
      </c>
      <c r="AL281" s="32"/>
      <c r="AM281" s="31">
        <v>2.7798100000000002E-3</v>
      </c>
      <c r="AN281" s="32"/>
      <c r="AO281" s="31">
        <v>1.8197199999999999E-3</v>
      </c>
      <c r="AP281" s="32"/>
      <c r="AQ281" s="31">
        <v>5.4170199999999998E-3</v>
      </c>
      <c r="AR281" s="32"/>
      <c r="AS281" s="31">
        <v>1.66205E-3</v>
      </c>
      <c r="AT281" s="32">
        <v>1.8027E-3</v>
      </c>
      <c r="AU281" s="31">
        <v>3.0396900000000002E-4</v>
      </c>
      <c r="AV281" s="32"/>
    </row>
    <row r="282" spans="1:48" x14ac:dyDescent="0.25">
      <c r="A282">
        <v>137.06</v>
      </c>
      <c r="B282" t="s">
        <v>520</v>
      </c>
      <c r="C282" s="34" t="s">
        <v>521</v>
      </c>
      <c r="D282" s="13" t="s">
        <v>122</v>
      </c>
      <c r="E282" s="13">
        <v>2499</v>
      </c>
      <c r="F282" s="13">
        <v>136.15</v>
      </c>
      <c r="G282" s="29">
        <v>8.8029316871999996E-2</v>
      </c>
      <c r="H282" s="30">
        <v>3.6843735036555771</v>
      </c>
      <c r="I282" s="31">
        <v>9.8415559593126894E-2</v>
      </c>
      <c r="J282" s="32">
        <v>3.6612048820602303E-2</v>
      </c>
      <c r="K282" s="31">
        <v>8.1388679374993694E-2</v>
      </c>
      <c r="L282" s="32">
        <v>2.99313747892152E-2</v>
      </c>
      <c r="M282" s="31">
        <v>0.109623827400188</v>
      </c>
      <c r="N282" s="32">
        <v>8.3236398801281697E-2</v>
      </c>
      <c r="O282" s="31">
        <v>0.133823242022962</v>
      </c>
      <c r="P282" s="32">
        <v>9.9540092181387901E-2</v>
      </c>
      <c r="Q282" s="31">
        <v>0.13697454903930201</v>
      </c>
      <c r="R282" s="32">
        <v>7.6491485521600594E-2</v>
      </c>
      <c r="S282" s="31">
        <v>7.0699600000000001E-2</v>
      </c>
      <c r="T282" s="32">
        <v>1.2363000000000001E-2</v>
      </c>
      <c r="U282" s="31">
        <v>0.15702099999999999</v>
      </c>
      <c r="V282" s="32"/>
      <c r="W282" s="31">
        <v>4.3747500000000002E-2</v>
      </c>
      <c r="X282" s="32">
        <v>6.9636899999999998E-3</v>
      </c>
      <c r="Y282" s="31">
        <v>4.8825300000000002E-2</v>
      </c>
      <c r="Z282" s="32">
        <v>1.7597499999999999E-2</v>
      </c>
      <c r="AA282" s="31">
        <v>2.1602E-2</v>
      </c>
      <c r="AB282" s="32">
        <v>5.76123E-3</v>
      </c>
      <c r="AC282" s="31">
        <v>2.34247E-2</v>
      </c>
      <c r="AD282" s="32">
        <v>2.6770399999999999E-3</v>
      </c>
      <c r="AE282" s="31">
        <v>1.6106100000000002E-2</v>
      </c>
      <c r="AF282" s="32">
        <v>3.1518599999999998E-3</v>
      </c>
      <c r="AG282" s="31">
        <v>1.09505E-2</v>
      </c>
      <c r="AH282" s="32">
        <v>2.49096E-3</v>
      </c>
      <c r="AI282" s="31">
        <v>3.1268799999999999E-2</v>
      </c>
      <c r="AJ282" s="32">
        <v>1.3028100000000001E-2</v>
      </c>
      <c r="AK282" s="31">
        <v>0.16586000000000001</v>
      </c>
      <c r="AL282" s="32"/>
      <c r="AM282" s="31">
        <v>8.8520100000000004E-2</v>
      </c>
      <c r="AN282" s="32"/>
      <c r="AO282" s="31">
        <v>9.32703E-2</v>
      </c>
      <c r="AP282" s="32"/>
      <c r="AQ282" s="31">
        <v>0.14437700000000001</v>
      </c>
      <c r="AR282" s="32"/>
      <c r="AS282" s="31">
        <v>4.0722099999999997E-2</v>
      </c>
      <c r="AT282" s="32">
        <v>3.24985E-2</v>
      </c>
      <c r="AU282" s="31">
        <v>1.08822E-2</v>
      </c>
      <c r="AV282" s="32"/>
    </row>
    <row r="283" spans="1:48" x14ac:dyDescent="0.25">
      <c r="A283">
        <v>137.096</v>
      </c>
      <c r="B283" t="s">
        <v>522</v>
      </c>
      <c r="C283" s="13" t="s">
        <v>120</v>
      </c>
      <c r="D283" s="13" t="s">
        <v>122</v>
      </c>
      <c r="E283" s="13">
        <v>3369</v>
      </c>
      <c r="F283" s="13">
        <v>130.23099999999999</v>
      </c>
      <c r="G283" s="29">
        <v>10.562088812800001</v>
      </c>
      <c r="H283" s="30">
        <v>5.7441927167025053</v>
      </c>
      <c r="I283" s="31">
        <v>3.93236E-2</v>
      </c>
      <c r="J283" s="32">
        <v>1.62455E-2</v>
      </c>
      <c r="K283" s="31">
        <v>3.5824099999999998E-2</v>
      </c>
      <c r="L283" s="32">
        <v>1.2291399999999999E-2</v>
      </c>
      <c r="M283" s="31">
        <v>3.5672200000000001E-2</v>
      </c>
      <c r="N283" s="32">
        <v>1.5534900000000001E-2</v>
      </c>
      <c r="O283" s="31">
        <v>8.7889700000000001E-2</v>
      </c>
      <c r="P283" s="32">
        <v>7.9012399999999997E-2</v>
      </c>
      <c r="Q283" s="31">
        <v>6.9815600000000005E-2</v>
      </c>
      <c r="R283" s="32">
        <v>5.2430900000000003E-2</v>
      </c>
      <c r="S283" s="31">
        <v>4.5693200000000003E-2</v>
      </c>
      <c r="T283" s="32">
        <v>7.9501499999999996E-3</v>
      </c>
      <c r="U283" s="31">
        <v>0.117156</v>
      </c>
      <c r="V283" s="32"/>
      <c r="W283" s="31">
        <v>2.5007499999999998E-2</v>
      </c>
      <c r="X283" s="32">
        <v>4.2792200000000002E-3</v>
      </c>
      <c r="Y283" s="31">
        <v>3.6114100000000003E-2</v>
      </c>
      <c r="Z283" s="32">
        <v>1.7406999999999999E-2</v>
      </c>
      <c r="AA283" s="31">
        <v>1.05676E-2</v>
      </c>
      <c r="AB283" s="32">
        <v>4.5503200000000002E-4</v>
      </c>
      <c r="AC283" s="31">
        <v>1.05948E-2</v>
      </c>
      <c r="AD283" s="32">
        <v>9.0937799999999997E-4</v>
      </c>
      <c r="AE283" s="31">
        <v>6.0836800000000002E-3</v>
      </c>
      <c r="AF283" s="32">
        <v>1.0139000000000001E-3</v>
      </c>
      <c r="AG283" s="31">
        <v>3.9613399999999998E-3</v>
      </c>
      <c r="AH283" s="32">
        <v>1.1418800000000001E-3</v>
      </c>
      <c r="AI283" s="31">
        <v>1.2536200000000001E-2</v>
      </c>
      <c r="AJ283" s="32">
        <v>1.44579E-3</v>
      </c>
      <c r="AK283" s="31">
        <v>0.118563</v>
      </c>
      <c r="AL283" s="32"/>
      <c r="AM283" s="31">
        <v>6.2128599999999999E-2</v>
      </c>
      <c r="AN283" s="32"/>
      <c r="AO283" s="31">
        <v>7.0138900000000004E-2</v>
      </c>
      <c r="AP283" s="32"/>
      <c r="AQ283" s="31">
        <v>0.16567100000000001</v>
      </c>
      <c r="AR283" s="32"/>
      <c r="AS283" s="31">
        <v>1.9074600000000001E-2</v>
      </c>
      <c r="AT283" s="32">
        <v>1.35931E-2</v>
      </c>
      <c r="AU283" s="31">
        <v>5.2858100000000002E-3</v>
      </c>
      <c r="AV283" s="32"/>
    </row>
    <row r="284" spans="1:48" x14ac:dyDescent="0.25">
      <c r="A284">
        <v>137.13200000000001</v>
      </c>
      <c r="B284" t="s">
        <v>523</v>
      </c>
      <c r="C284" s="34" t="s">
        <v>524</v>
      </c>
      <c r="D284" s="13" t="s">
        <v>122</v>
      </c>
      <c r="E284" s="13">
        <v>588</v>
      </c>
      <c r="F284" s="13">
        <v>136.238</v>
      </c>
      <c r="G284" s="29">
        <v>628.18259993999902</v>
      </c>
      <c r="H284" s="30">
        <v>7.5381126884968932</v>
      </c>
      <c r="I284" s="31">
        <v>1.2362129453475399</v>
      </c>
      <c r="J284" s="32">
        <v>1.5623456334841299</v>
      </c>
      <c r="K284" s="31">
        <v>0.87362316588393596</v>
      </c>
      <c r="L284" s="32">
        <v>0.72300563580272403</v>
      </c>
      <c r="M284" s="31">
        <v>2.0073930326534501</v>
      </c>
      <c r="N284" s="32">
        <v>1.9322876369008299</v>
      </c>
      <c r="O284" s="31">
        <v>3.6778332852215598</v>
      </c>
      <c r="P284" s="32">
        <v>4.72749179141144</v>
      </c>
      <c r="Q284" s="31">
        <v>0.29797931688030599</v>
      </c>
      <c r="R284" s="32">
        <v>6.9327443428826699E-2</v>
      </c>
      <c r="S284" s="31">
        <v>0.72684800000000005</v>
      </c>
      <c r="T284" s="32">
        <v>0.117507</v>
      </c>
      <c r="U284" s="31">
        <v>0.24990799999999999</v>
      </c>
      <c r="V284" s="32"/>
      <c r="W284" s="31">
        <v>2.5747399999999998</v>
      </c>
      <c r="X284" s="32">
        <v>0.68328699999999998</v>
      </c>
      <c r="Y284" s="31">
        <v>0.670489</v>
      </c>
      <c r="Z284" s="32">
        <v>0.52240699999999995</v>
      </c>
      <c r="AA284" s="31">
        <v>3.60655E-2</v>
      </c>
      <c r="AB284" s="32">
        <v>2.0209499999999998E-2</v>
      </c>
      <c r="AC284" s="31">
        <v>4.1308299999999999E-2</v>
      </c>
      <c r="AD284" s="32">
        <v>5.5832500000000003E-4</v>
      </c>
      <c r="AE284" s="31">
        <v>3.1936800000000001E-2</v>
      </c>
      <c r="AF284" s="32">
        <v>6.8345799999999998E-3</v>
      </c>
      <c r="AG284" s="31">
        <v>2.2654799999999999E-2</v>
      </c>
      <c r="AH284" s="32">
        <v>7.6082500000000004E-3</v>
      </c>
      <c r="AI284" s="31">
        <v>3.1804499999999999E-2</v>
      </c>
      <c r="AJ284" s="32">
        <v>2.3031200000000002E-2</v>
      </c>
      <c r="AK284" s="31">
        <v>0.25797999999999999</v>
      </c>
      <c r="AL284" s="32"/>
      <c r="AM284" s="31">
        <v>7.9571600000000006E-2</v>
      </c>
      <c r="AN284" s="32"/>
      <c r="AO284" s="31">
        <v>0.33685700000000002</v>
      </c>
      <c r="AP284" s="32"/>
      <c r="AQ284" s="31">
        <v>0.78639899999999996</v>
      </c>
      <c r="AR284" s="32"/>
      <c r="AS284" s="31">
        <v>2.42928E-2</v>
      </c>
      <c r="AT284" s="32">
        <v>8.3949300000000001E-3</v>
      </c>
      <c r="AU284" s="31">
        <v>2.20378E-2</v>
      </c>
      <c r="AV284" s="32"/>
    </row>
    <row r="285" spans="1:48" x14ac:dyDescent="0.25">
      <c r="A285">
        <v>138.01900000000001</v>
      </c>
      <c r="B285" t="s">
        <v>525</v>
      </c>
      <c r="C285" s="13" t="s">
        <v>120</v>
      </c>
      <c r="D285" s="13" t="s">
        <v>122</v>
      </c>
      <c r="E285" s="13">
        <v>3370</v>
      </c>
      <c r="F285" s="13">
        <v>128.215</v>
      </c>
      <c r="G285" s="29">
        <v>156.83200148</v>
      </c>
      <c r="H285" s="30">
        <v>6.9091020479646943</v>
      </c>
      <c r="I285" s="31">
        <v>6.5228499999999995E-4</v>
      </c>
      <c r="J285" s="32">
        <v>3.3012999999999999E-4</v>
      </c>
      <c r="K285" s="31">
        <v>7.0152099999999998E-4</v>
      </c>
      <c r="L285" s="32">
        <v>3.0173400000000001E-4</v>
      </c>
      <c r="M285" s="31">
        <v>6.6900900000000003E-4</v>
      </c>
      <c r="N285" s="32">
        <v>4.30073E-4</v>
      </c>
      <c r="O285" s="31">
        <v>1.0017699999999999E-3</v>
      </c>
      <c r="P285" s="32">
        <v>7.1344699999999997E-4</v>
      </c>
      <c r="Q285" s="31">
        <v>1.1950800000000001E-3</v>
      </c>
      <c r="R285" s="32">
        <v>1.1072E-3</v>
      </c>
      <c r="S285" s="31">
        <v>3.5109600000000001E-4</v>
      </c>
      <c r="T285" s="32">
        <v>7.3672399999999996E-5</v>
      </c>
      <c r="U285" s="31">
        <v>1.10841E-3</v>
      </c>
      <c r="V285" s="32"/>
      <c r="W285" s="31">
        <v>4.4418000000000002E-4</v>
      </c>
      <c r="X285" s="32">
        <v>2.1552999999999998E-5</v>
      </c>
      <c r="Y285" s="31">
        <v>4.8609899999999998E-4</v>
      </c>
      <c r="Z285" s="32">
        <v>1.75842E-4</v>
      </c>
      <c r="AA285" s="31">
        <v>3.4110800000000001E-4</v>
      </c>
      <c r="AB285" s="32">
        <v>5.8889199999999999E-5</v>
      </c>
      <c r="AC285" s="31">
        <v>5.1291100000000001E-4</v>
      </c>
      <c r="AD285" s="32">
        <v>2.1129800000000001E-4</v>
      </c>
      <c r="AE285" s="31">
        <v>1.9611300000000001E-4</v>
      </c>
      <c r="AF285" s="32">
        <v>7.6049800000000005E-5</v>
      </c>
      <c r="AG285" s="31">
        <v>1.5925100000000001E-4</v>
      </c>
      <c r="AH285" s="32">
        <v>2.49545E-5</v>
      </c>
      <c r="AI285" s="31">
        <v>3.1231100000000001E-4</v>
      </c>
      <c r="AJ285" s="32">
        <v>1.4437200000000001E-4</v>
      </c>
      <c r="AK285" s="31">
        <v>1.5218300000000001E-3</v>
      </c>
      <c r="AL285" s="32"/>
      <c r="AM285" s="31">
        <v>1.1123800000000001E-3</v>
      </c>
      <c r="AN285" s="32"/>
      <c r="AO285" s="31">
        <v>9.2938299999999999E-4</v>
      </c>
      <c r="AP285" s="32"/>
      <c r="AQ285" s="31">
        <v>2.29131E-3</v>
      </c>
      <c r="AR285" s="32"/>
      <c r="AS285" s="31">
        <v>3.07738E-4</v>
      </c>
      <c r="AT285" s="32">
        <v>2.7489300000000001E-4</v>
      </c>
      <c r="AU285" s="31">
        <v>1.2760500000000001E-4</v>
      </c>
      <c r="AV285" s="32"/>
    </row>
    <row r="286" spans="1:48" x14ac:dyDescent="0.25">
      <c r="A286">
        <v>138.05500000000001</v>
      </c>
      <c r="B286" t="s">
        <v>526</v>
      </c>
      <c r="C286" s="34" t="s">
        <v>527</v>
      </c>
      <c r="D286" s="13" t="s">
        <v>122</v>
      </c>
      <c r="E286" s="13">
        <v>3468</v>
      </c>
      <c r="F286" s="13">
        <v>137.13800000000001</v>
      </c>
      <c r="G286" s="29">
        <v>2.1213929996000003</v>
      </c>
      <c r="H286" s="30">
        <v>5.0695074692131277</v>
      </c>
      <c r="I286" s="31">
        <v>5.7560539848065199E-3</v>
      </c>
      <c r="J286" s="32">
        <v>2.0944362886714698E-3</v>
      </c>
      <c r="K286" s="31">
        <v>5.9420079129558498E-3</v>
      </c>
      <c r="L286" s="32">
        <v>2.1464347227698999E-3</v>
      </c>
      <c r="M286" s="31">
        <v>8.5948923337342293E-3</v>
      </c>
      <c r="N286" s="32">
        <v>1.0770164781586201E-2</v>
      </c>
      <c r="O286" s="31">
        <v>1.52262450806265E-2</v>
      </c>
      <c r="P286" s="32">
        <v>1.8152244070524799E-2</v>
      </c>
      <c r="Q286" s="31">
        <v>2.2783720334246301E-2</v>
      </c>
      <c r="R286" s="32">
        <v>2.3719039291523501E-2</v>
      </c>
      <c r="S286" s="31">
        <v>6.0167199999999997E-3</v>
      </c>
      <c r="T286" s="32">
        <v>5.329E-4</v>
      </c>
      <c r="U286" s="31">
        <v>2.8196200000000001E-2</v>
      </c>
      <c r="V286" s="32"/>
      <c r="W286" s="31">
        <v>2.67301E-3</v>
      </c>
      <c r="X286" s="32">
        <v>1.95026E-4</v>
      </c>
      <c r="Y286" s="31">
        <v>2.8433999999999998E-3</v>
      </c>
      <c r="Z286" s="32">
        <v>1.0222300000000001E-3</v>
      </c>
      <c r="AA286" s="31">
        <v>7.6451899999999996E-4</v>
      </c>
      <c r="AB286" s="32">
        <v>2.1601699999999999E-4</v>
      </c>
      <c r="AC286" s="31">
        <v>9.6317099999999997E-4</v>
      </c>
      <c r="AD286" s="32">
        <v>1.4608000000000001E-4</v>
      </c>
      <c r="AE286" s="31">
        <v>8.6494199999999995E-4</v>
      </c>
      <c r="AF286" s="32">
        <v>2.2523700000000001E-4</v>
      </c>
      <c r="AG286" s="31">
        <v>5.6173200000000001E-4</v>
      </c>
      <c r="AH286" s="32">
        <v>1.2937699999999999E-4</v>
      </c>
      <c r="AI286" s="31">
        <v>1.5850199999999999E-3</v>
      </c>
      <c r="AJ286" s="32">
        <v>7.3428000000000002E-4</v>
      </c>
      <c r="AK286" s="31">
        <v>1.16846E-2</v>
      </c>
      <c r="AL286" s="32"/>
      <c r="AM286" s="31">
        <v>1.0923E-2</v>
      </c>
      <c r="AN286" s="32"/>
      <c r="AO286" s="31">
        <v>1.26053E-2</v>
      </c>
      <c r="AP286" s="32"/>
      <c r="AQ286" s="31">
        <v>4.7839199999999998E-2</v>
      </c>
      <c r="AR286" s="32"/>
      <c r="AS286" s="31">
        <v>1.6421999999999999E-3</v>
      </c>
      <c r="AT286" s="32">
        <v>1.3624399999999999E-3</v>
      </c>
      <c r="AU286" s="31">
        <v>6.8843699999999997E-4</v>
      </c>
      <c r="AV286" s="32"/>
    </row>
    <row r="287" spans="1:48" x14ac:dyDescent="0.25">
      <c r="A287">
        <v>138.07599999999999</v>
      </c>
      <c r="B287" t="s">
        <v>528</v>
      </c>
      <c r="C287" s="13" t="s">
        <v>120</v>
      </c>
      <c r="D287" s="13" t="s">
        <v>122</v>
      </c>
      <c r="E287" s="13">
        <v>3371</v>
      </c>
      <c r="F287" s="13">
        <v>142.24199999999999</v>
      </c>
      <c r="G287" s="29">
        <v>1585.9718476</v>
      </c>
      <c r="H287" s="30">
        <v>7.9590518503622718</v>
      </c>
      <c r="I287" s="31">
        <v>5.1316699999999996E-3</v>
      </c>
      <c r="J287" s="32">
        <v>1.9247999999999999E-3</v>
      </c>
      <c r="K287" s="31">
        <v>4.4644200000000002E-3</v>
      </c>
      <c r="L287" s="32">
        <v>1.6175899999999999E-3</v>
      </c>
      <c r="M287" s="31">
        <v>7.9896600000000009E-3</v>
      </c>
      <c r="N287" s="32">
        <v>1.2174900000000001E-2</v>
      </c>
      <c r="O287" s="31">
        <v>6.7064500000000001E-3</v>
      </c>
      <c r="P287" s="32">
        <v>4.8077500000000004E-3</v>
      </c>
      <c r="Q287" s="31">
        <v>1.0794E-2</v>
      </c>
      <c r="R287" s="32">
        <v>7.7758699999999998E-3</v>
      </c>
      <c r="S287" s="31">
        <v>7.60307E-3</v>
      </c>
      <c r="T287" s="32">
        <v>2.0832200000000002E-3</v>
      </c>
      <c r="U287" s="31">
        <v>2.5053599999999999E-2</v>
      </c>
      <c r="V287" s="32"/>
      <c r="W287" s="31">
        <v>1.8139499999999999E-3</v>
      </c>
      <c r="X287" s="32">
        <v>2.5773199999999999E-4</v>
      </c>
      <c r="Y287" s="31">
        <v>1.5935999999999999E-3</v>
      </c>
      <c r="Z287" s="32">
        <v>3.1467000000000002E-5</v>
      </c>
      <c r="AA287" s="31">
        <v>5.4470799999999998E-4</v>
      </c>
      <c r="AB287" s="32">
        <v>5.3728499999999999E-5</v>
      </c>
      <c r="AC287" s="31">
        <v>6.33145E-4</v>
      </c>
      <c r="AD287" s="32">
        <v>6.7705499999999997E-5</v>
      </c>
      <c r="AE287" s="31">
        <v>4.7512500000000002E-4</v>
      </c>
      <c r="AF287" s="32">
        <v>1.3970200000000001E-4</v>
      </c>
      <c r="AG287" s="31">
        <v>3.4940200000000001E-4</v>
      </c>
      <c r="AH287" s="32">
        <v>8.7167800000000003E-5</v>
      </c>
      <c r="AI287" s="31">
        <v>6.9251999999999996E-4</v>
      </c>
      <c r="AJ287" s="32">
        <v>1.96195E-4</v>
      </c>
      <c r="AK287" s="31">
        <v>6.3405900000000001E-3</v>
      </c>
      <c r="AL287" s="32"/>
      <c r="AM287" s="31">
        <v>3.5367200000000001E-3</v>
      </c>
      <c r="AN287" s="32"/>
      <c r="AO287" s="31">
        <v>2.7423299999999999E-3</v>
      </c>
      <c r="AP287" s="32"/>
      <c r="AQ287" s="31">
        <v>1.3375400000000001E-2</v>
      </c>
      <c r="AR287" s="32"/>
      <c r="AS287" s="31">
        <v>1.5558900000000001E-3</v>
      </c>
      <c r="AT287" s="32">
        <v>1.27333E-3</v>
      </c>
      <c r="AU287" s="31">
        <v>6.5157300000000002E-4</v>
      </c>
      <c r="AV287" s="32"/>
    </row>
    <row r="288" spans="1:48" x14ac:dyDescent="0.25">
      <c r="A288">
        <v>138.09100000000001</v>
      </c>
      <c r="B288" t="s">
        <v>529</v>
      </c>
      <c r="C288" s="13" t="s">
        <v>120</v>
      </c>
      <c r="D288" s="13" t="s">
        <v>122</v>
      </c>
      <c r="E288" s="13">
        <v>3369</v>
      </c>
      <c r="F288" s="13">
        <v>130.23099999999999</v>
      </c>
      <c r="G288" s="29">
        <v>10.562088812800001</v>
      </c>
      <c r="H288" s="30">
        <v>5.7441927167025053</v>
      </c>
      <c r="I288" s="31">
        <v>1.45805E-3</v>
      </c>
      <c r="J288" s="32">
        <v>1.50292E-3</v>
      </c>
      <c r="K288" s="31">
        <v>1.8284499999999999E-3</v>
      </c>
      <c r="L288" s="32">
        <v>1.2292500000000001E-3</v>
      </c>
      <c r="M288" s="31">
        <v>1.2278899999999999E-3</v>
      </c>
      <c r="N288" s="32">
        <v>1.10451E-3</v>
      </c>
      <c r="O288" s="31">
        <v>6.1995499999999999E-3</v>
      </c>
      <c r="P288" s="32">
        <v>8.4597500000000003E-3</v>
      </c>
      <c r="Q288" s="31">
        <v>3.5397100000000002E-3</v>
      </c>
      <c r="R288" s="32">
        <v>3.5898200000000001E-3</v>
      </c>
      <c r="S288" s="31">
        <v>2.18498E-3</v>
      </c>
      <c r="T288" s="32">
        <v>1.9702399999999999E-4</v>
      </c>
      <c r="U288" s="31">
        <v>1.28291E-3</v>
      </c>
      <c r="V288" s="32"/>
      <c r="W288" s="31">
        <v>6.5867900000000001E-4</v>
      </c>
      <c r="X288" s="32">
        <v>1.6714E-4</v>
      </c>
      <c r="Y288" s="31">
        <v>1.56752E-3</v>
      </c>
      <c r="Z288" s="32">
        <v>3.6444599999999999E-4</v>
      </c>
      <c r="AA288" s="31">
        <v>3.6913099999999997E-4</v>
      </c>
      <c r="AB288" s="32">
        <v>1.4161999999999999E-4</v>
      </c>
      <c r="AC288" s="31">
        <v>4.8465800000000001E-4</v>
      </c>
      <c r="AD288" s="32">
        <v>1.33687E-5</v>
      </c>
      <c r="AE288" s="31">
        <v>3.72273E-4</v>
      </c>
      <c r="AF288" s="32">
        <v>3.5811E-5</v>
      </c>
      <c r="AG288" s="31">
        <v>1.8625200000000001E-4</v>
      </c>
      <c r="AH288" s="32">
        <v>2.0831799999999999E-5</v>
      </c>
      <c r="AI288" s="31">
        <v>8.5697400000000004E-4</v>
      </c>
      <c r="AJ288" s="32">
        <v>4.0985300000000001E-4</v>
      </c>
      <c r="AK288" s="31">
        <v>4.8193200000000002E-3</v>
      </c>
      <c r="AL288" s="32"/>
      <c r="AM288" s="31">
        <v>2.9592199999999998E-3</v>
      </c>
      <c r="AN288" s="32"/>
      <c r="AO288" s="31">
        <v>2.87419E-3</v>
      </c>
      <c r="AP288" s="32"/>
      <c r="AQ288" s="31">
        <v>3.9209099999999997E-2</v>
      </c>
      <c r="AR288" s="32"/>
      <c r="AS288" s="31">
        <v>1.2905999999999999E-4</v>
      </c>
      <c r="AT288" s="32">
        <v>4.4947300000000002E-5</v>
      </c>
      <c r="AU288" s="31">
        <v>1.07679E-4</v>
      </c>
      <c r="AV288" s="32"/>
    </row>
    <row r="289" spans="1:48" x14ac:dyDescent="0.25">
      <c r="A289">
        <v>139.02099999999999</v>
      </c>
      <c r="B289" t="s">
        <v>530</v>
      </c>
      <c r="C289" s="13" t="s">
        <v>120</v>
      </c>
      <c r="D289" s="13" t="s">
        <v>122</v>
      </c>
      <c r="E289" s="13">
        <v>3358</v>
      </c>
      <c r="F289" s="13">
        <v>134.19999999999999</v>
      </c>
      <c r="G289" s="29">
        <v>31.593847627999999</v>
      </c>
      <c r="H289" s="30">
        <v>6.2330835614540394</v>
      </c>
      <c r="I289" s="31">
        <v>3.76494E-3</v>
      </c>
      <c r="J289" s="32">
        <v>2.5719200000000001E-3</v>
      </c>
      <c r="K289" s="31">
        <v>3.88128E-3</v>
      </c>
      <c r="L289" s="32">
        <v>1.4042E-3</v>
      </c>
      <c r="M289" s="31">
        <v>4.0663799999999996E-3</v>
      </c>
      <c r="N289" s="32">
        <v>3.3220900000000002E-3</v>
      </c>
      <c r="O289" s="31">
        <v>4.8398699999999996E-3</v>
      </c>
      <c r="P289" s="32">
        <v>3.1733500000000001E-3</v>
      </c>
      <c r="Q289" s="31">
        <v>7.0088800000000003E-3</v>
      </c>
      <c r="R289" s="32">
        <v>4.2755400000000004E-3</v>
      </c>
      <c r="S289" s="31">
        <v>3.88157E-3</v>
      </c>
      <c r="T289" s="32">
        <v>1.42917E-3</v>
      </c>
      <c r="U289" s="31">
        <v>1.25428E-2</v>
      </c>
      <c r="V289" s="32"/>
      <c r="W289" s="31">
        <v>1.40321E-3</v>
      </c>
      <c r="X289" s="32">
        <v>1.4717300000000001E-4</v>
      </c>
      <c r="Y289" s="31">
        <v>1.9286100000000001E-3</v>
      </c>
      <c r="Z289" s="32">
        <v>7.1194599999999998E-5</v>
      </c>
      <c r="AA289" s="31">
        <v>6.5957500000000003E-4</v>
      </c>
      <c r="AB289" s="32">
        <v>5.3509299999999999E-7</v>
      </c>
      <c r="AC289" s="31">
        <v>7.3899700000000003E-4</v>
      </c>
      <c r="AD289" s="32">
        <v>1.23588E-4</v>
      </c>
      <c r="AE289" s="31">
        <v>5.5461699999999998E-4</v>
      </c>
      <c r="AF289" s="32">
        <v>3.9201800000000001E-5</v>
      </c>
      <c r="AG289" s="31">
        <v>5.2493400000000001E-4</v>
      </c>
      <c r="AH289" s="32">
        <v>1.6904499999999999E-4</v>
      </c>
      <c r="AI289" s="31">
        <v>9.7799299999999992E-4</v>
      </c>
      <c r="AJ289" s="32">
        <v>4.5810600000000001E-4</v>
      </c>
      <c r="AK289" s="31">
        <v>6.8951400000000001E-3</v>
      </c>
      <c r="AL289" s="32"/>
      <c r="AM289" s="31">
        <v>3.6964699999999999E-3</v>
      </c>
      <c r="AN289" s="32"/>
      <c r="AO289" s="31">
        <v>3.0506700000000001E-3</v>
      </c>
      <c r="AP289" s="32"/>
      <c r="AQ289" s="31">
        <v>5.0992299999999997E-3</v>
      </c>
      <c r="AR289" s="32"/>
      <c r="AS289" s="31">
        <v>2.0710799999999999E-3</v>
      </c>
      <c r="AT289" s="32">
        <v>1.7941599999999999E-3</v>
      </c>
      <c r="AU289" s="31">
        <v>1.01435E-3</v>
      </c>
      <c r="AV289" s="32"/>
    </row>
    <row r="290" spans="1:48" x14ac:dyDescent="0.25">
      <c r="A290">
        <v>139.03899999999999</v>
      </c>
      <c r="B290" t="s">
        <v>531</v>
      </c>
      <c r="C290" s="13" t="s">
        <v>120</v>
      </c>
      <c r="D290" s="13" t="s">
        <v>122</v>
      </c>
      <c r="E290" s="13">
        <v>3370</v>
      </c>
      <c r="F290" s="13">
        <v>128.215</v>
      </c>
      <c r="G290" s="29">
        <v>156.83200148</v>
      </c>
      <c r="H290" s="30">
        <v>6.9091020479646943</v>
      </c>
      <c r="I290" s="31">
        <v>4.7148000000000002E-2</v>
      </c>
      <c r="J290" s="32">
        <v>2.10054E-2</v>
      </c>
      <c r="K290" s="31">
        <v>3.8302799999999998E-2</v>
      </c>
      <c r="L290" s="32">
        <v>1.45562E-2</v>
      </c>
      <c r="M290" s="31">
        <v>4.0399600000000001E-2</v>
      </c>
      <c r="N290" s="32">
        <v>3.0916300000000001E-2</v>
      </c>
      <c r="O290" s="31">
        <v>3.9228699999999998E-2</v>
      </c>
      <c r="P290" s="32">
        <v>2.84744E-2</v>
      </c>
      <c r="Q290" s="31">
        <v>2.83605E-2</v>
      </c>
      <c r="R290" s="32">
        <v>1.8422299999999999E-2</v>
      </c>
      <c r="S290" s="31">
        <v>1.6557100000000002E-2</v>
      </c>
      <c r="T290" s="32">
        <v>3.0913199999999998E-3</v>
      </c>
      <c r="U290" s="31">
        <v>7.6482800000000004E-2</v>
      </c>
      <c r="V290" s="32"/>
      <c r="W290" s="31">
        <v>2.1267600000000001E-2</v>
      </c>
      <c r="X290" s="32">
        <v>2.56055E-3</v>
      </c>
      <c r="Y290" s="31">
        <v>1.9930400000000001E-2</v>
      </c>
      <c r="Z290" s="32">
        <v>8.5043700000000007E-3</v>
      </c>
      <c r="AA290" s="31">
        <v>8.8169900000000002E-3</v>
      </c>
      <c r="AB290" s="32">
        <v>3.14832E-3</v>
      </c>
      <c r="AC290" s="31">
        <v>1.2630000000000001E-2</v>
      </c>
      <c r="AD290" s="32">
        <v>3.1725500000000001E-3</v>
      </c>
      <c r="AE290" s="31">
        <v>6.75845E-3</v>
      </c>
      <c r="AF290" s="32">
        <v>2.13787E-3</v>
      </c>
      <c r="AG290" s="31">
        <v>5.0596699999999996E-3</v>
      </c>
      <c r="AH290" s="32">
        <v>1.5369100000000001E-3</v>
      </c>
      <c r="AI290" s="31">
        <v>1.27066E-2</v>
      </c>
      <c r="AJ290" s="32">
        <v>5.2064199999999998E-3</v>
      </c>
      <c r="AK290" s="31">
        <v>9.3036499999999994E-2</v>
      </c>
      <c r="AL290" s="32"/>
      <c r="AM290" s="31">
        <v>6.5296900000000005E-2</v>
      </c>
      <c r="AN290" s="32"/>
      <c r="AO290" s="31">
        <v>2.2018900000000001E-2</v>
      </c>
      <c r="AP290" s="32"/>
      <c r="AQ290" s="31">
        <v>5.2158099999999999E-2</v>
      </c>
      <c r="AR290" s="32"/>
      <c r="AS290" s="31">
        <v>2.4895899999999999E-2</v>
      </c>
      <c r="AT290" s="32">
        <v>2.0911800000000001E-2</v>
      </c>
      <c r="AU290" s="31">
        <v>7.0928500000000004E-3</v>
      </c>
      <c r="AV290" s="32"/>
    </row>
    <row r="291" spans="1:48" x14ac:dyDescent="0.25">
      <c r="A291">
        <v>139.07499999999999</v>
      </c>
      <c r="B291" t="s">
        <v>532</v>
      </c>
      <c r="C291" s="34" t="s">
        <v>533</v>
      </c>
      <c r="D291" s="13" t="s">
        <v>122</v>
      </c>
      <c r="E291" s="13">
        <v>646</v>
      </c>
      <c r="F291" s="13">
        <v>108.14</v>
      </c>
      <c r="G291" s="29">
        <v>14.633156075999899</v>
      </c>
      <c r="H291" s="30">
        <v>5.805052896345912</v>
      </c>
      <c r="I291" s="31">
        <v>0.35780609936348401</v>
      </c>
      <c r="J291" s="32">
        <v>0.184500247533365</v>
      </c>
      <c r="K291" s="31">
        <v>0.262216661119482</v>
      </c>
      <c r="L291" s="32">
        <v>7.6864903359726997E-2</v>
      </c>
      <c r="M291" s="31">
        <v>0.700782832062669</v>
      </c>
      <c r="N291" s="32">
        <v>1.19737038288633</v>
      </c>
      <c r="O291" s="31">
        <v>0.54423351429545797</v>
      </c>
      <c r="P291" s="32">
        <v>0.33842997520665902</v>
      </c>
      <c r="Q291" s="31">
        <v>0.52969134010264995</v>
      </c>
      <c r="R291" s="32">
        <v>0.33514869203437903</v>
      </c>
      <c r="S291" s="31">
        <v>0.46362700000000001</v>
      </c>
      <c r="T291" s="32">
        <v>6.9170300000000004E-2</v>
      </c>
      <c r="U291" s="31">
        <v>1.36317</v>
      </c>
      <c r="V291" s="32"/>
      <c r="W291" s="31">
        <v>0.106101</v>
      </c>
      <c r="X291" s="32">
        <v>1.83965E-2</v>
      </c>
      <c r="Y291" s="31">
        <v>0.10194300000000001</v>
      </c>
      <c r="Z291" s="32">
        <v>4.3508599999999998E-3</v>
      </c>
      <c r="AA291" s="31">
        <v>4.0475700000000003E-2</v>
      </c>
      <c r="AB291" s="32">
        <v>6.94789E-3</v>
      </c>
      <c r="AC291" s="31">
        <v>4.60239E-2</v>
      </c>
      <c r="AD291" s="32">
        <v>4.7465900000000002E-3</v>
      </c>
      <c r="AE291" s="31">
        <v>2.9371700000000001E-2</v>
      </c>
      <c r="AF291" s="32">
        <v>4.6219399999999997E-3</v>
      </c>
      <c r="AG291" s="31">
        <v>2.18246E-2</v>
      </c>
      <c r="AH291" s="32">
        <v>4.8562600000000003E-3</v>
      </c>
      <c r="AI291" s="31">
        <v>4.2169199999999997E-2</v>
      </c>
      <c r="AJ291" s="32">
        <v>1.14503E-2</v>
      </c>
      <c r="AK291" s="31">
        <v>0.41663299999999998</v>
      </c>
      <c r="AL291" s="32"/>
      <c r="AM291" s="31">
        <v>0.22132399999999999</v>
      </c>
      <c r="AN291" s="32"/>
      <c r="AO291" s="31">
        <v>0.206792</v>
      </c>
      <c r="AP291" s="32"/>
      <c r="AQ291" s="31">
        <v>0.504911</v>
      </c>
      <c r="AR291" s="32"/>
      <c r="AS291" s="31">
        <v>0.13414899999999999</v>
      </c>
      <c r="AT291" s="32">
        <v>0.104145</v>
      </c>
      <c r="AU291" s="31">
        <v>4.6218700000000001E-2</v>
      </c>
      <c r="AV291" s="32"/>
    </row>
    <row r="292" spans="1:48" x14ac:dyDescent="0.25">
      <c r="A292">
        <v>139.11199999999999</v>
      </c>
      <c r="B292" t="s">
        <v>534</v>
      </c>
      <c r="C292" s="13" t="s">
        <v>120</v>
      </c>
      <c r="D292" s="13" t="s">
        <v>122</v>
      </c>
      <c r="E292" s="13">
        <v>3369</v>
      </c>
      <c r="F292" s="13">
        <v>130.23099999999999</v>
      </c>
      <c r="G292" s="29">
        <v>10.562088812800001</v>
      </c>
      <c r="H292" s="30">
        <v>5.7441927167025053</v>
      </c>
      <c r="I292" s="31">
        <v>1.17521E-2</v>
      </c>
      <c r="J292" s="32">
        <v>1.1267900000000001E-2</v>
      </c>
      <c r="K292" s="31">
        <v>1.9251999999999998E-2</v>
      </c>
      <c r="L292" s="32">
        <v>9.9783100000000007E-3</v>
      </c>
      <c r="M292" s="31">
        <v>1.5190499999999999E-2</v>
      </c>
      <c r="N292" s="32">
        <v>1.35887E-2</v>
      </c>
      <c r="O292" s="31">
        <v>4.6913799999999999E-2</v>
      </c>
      <c r="P292" s="32">
        <v>4.3808600000000003E-2</v>
      </c>
      <c r="Q292" s="31">
        <v>1.3554800000000001E-2</v>
      </c>
      <c r="R292" s="32">
        <v>1.0183599999999999E-2</v>
      </c>
      <c r="S292" s="31">
        <v>1.3082399999999999E-2</v>
      </c>
      <c r="T292" s="32">
        <v>1.261E-3</v>
      </c>
      <c r="U292" s="31">
        <v>2.1560900000000001E-2</v>
      </c>
      <c r="V292" s="32"/>
      <c r="W292" s="31">
        <v>1.72187E-2</v>
      </c>
      <c r="X292" s="32">
        <v>4.18082E-3</v>
      </c>
      <c r="Y292" s="31">
        <v>2.3327299999999999E-2</v>
      </c>
      <c r="Z292" s="32">
        <v>1.73437E-2</v>
      </c>
      <c r="AA292" s="31">
        <v>4.5478300000000001E-3</v>
      </c>
      <c r="AB292" s="32">
        <v>1.12998E-3</v>
      </c>
      <c r="AC292" s="31">
        <v>4.28905E-3</v>
      </c>
      <c r="AD292" s="32">
        <v>1.2077E-4</v>
      </c>
      <c r="AE292" s="31">
        <v>2.75407E-3</v>
      </c>
      <c r="AF292" s="32">
        <v>4.9168599999999997E-4</v>
      </c>
      <c r="AG292" s="31">
        <v>1.8411199999999999E-3</v>
      </c>
      <c r="AH292" s="32">
        <v>3.5255200000000001E-4</v>
      </c>
      <c r="AI292" s="31">
        <v>5.4244300000000001E-3</v>
      </c>
      <c r="AJ292" s="32">
        <v>2.59479E-3</v>
      </c>
      <c r="AK292" s="31">
        <v>5.0672700000000001E-2</v>
      </c>
      <c r="AL292" s="32"/>
      <c r="AM292" s="31">
        <v>2.66955E-2</v>
      </c>
      <c r="AN292" s="32"/>
      <c r="AO292" s="31">
        <v>4.6496799999999998E-2</v>
      </c>
      <c r="AP292" s="32"/>
      <c r="AQ292" s="31">
        <v>8.3136699999999994E-2</v>
      </c>
      <c r="AR292" s="32"/>
      <c r="AS292" s="31">
        <v>7.4511300000000003E-3</v>
      </c>
      <c r="AT292" s="32">
        <v>7.0752000000000002E-3</v>
      </c>
      <c r="AU292" s="31">
        <v>8.0195600000000004E-4</v>
      </c>
      <c r="AV292" s="32"/>
    </row>
    <row r="293" spans="1:48" x14ac:dyDescent="0.25">
      <c r="A293">
        <v>155.08600000000001</v>
      </c>
      <c r="B293" t="s">
        <v>535</v>
      </c>
      <c r="C293" s="13" t="s">
        <v>120</v>
      </c>
      <c r="D293" s="13" t="s">
        <v>122</v>
      </c>
      <c r="E293" s="13">
        <v>3402</v>
      </c>
      <c r="F293" s="13">
        <v>170.34</v>
      </c>
      <c r="G293" s="29">
        <v>18.050465580000001</v>
      </c>
      <c r="H293" s="30">
        <v>6.0935335774942301</v>
      </c>
      <c r="I293" s="31">
        <v>1.2599000000000001E-2</v>
      </c>
      <c r="J293" s="32">
        <v>9.4025900000000006E-3</v>
      </c>
      <c r="K293" s="31">
        <v>1.5021100000000001E-2</v>
      </c>
      <c r="L293" s="32">
        <v>8.4227599999999996E-3</v>
      </c>
      <c r="M293" s="31">
        <v>1.27127E-2</v>
      </c>
      <c r="N293" s="32">
        <v>1.26214E-2</v>
      </c>
      <c r="O293" s="31">
        <v>1.9501399999999999E-2</v>
      </c>
      <c r="P293" s="32">
        <v>2.2479699999999998E-2</v>
      </c>
      <c r="Q293" s="31">
        <v>1.21075E-2</v>
      </c>
      <c r="R293" s="32">
        <v>8.2034299999999994E-3</v>
      </c>
      <c r="S293" s="31">
        <v>4.3898000000000001E-3</v>
      </c>
      <c r="T293" s="32">
        <v>1.3002199999999999E-3</v>
      </c>
      <c r="U293" s="31">
        <v>7.3681700000000003E-3</v>
      </c>
      <c r="V293" s="32"/>
      <c r="W293" s="31">
        <v>1.2412299999999999E-2</v>
      </c>
      <c r="X293" s="32">
        <v>5.6294400000000003E-3</v>
      </c>
      <c r="Y293" s="31">
        <v>1.19673E-2</v>
      </c>
      <c r="Z293" s="32">
        <v>6.8627699999999998E-3</v>
      </c>
      <c r="AA293" s="31">
        <v>4.2869700000000002E-3</v>
      </c>
      <c r="AB293" s="32">
        <v>2.2278300000000001E-3</v>
      </c>
      <c r="AC293" s="31">
        <v>5.4194400000000002E-3</v>
      </c>
      <c r="AD293" s="32">
        <v>1.53729E-3</v>
      </c>
      <c r="AE293" s="31">
        <v>2.8499300000000001E-3</v>
      </c>
      <c r="AF293" s="32">
        <v>7.5792399999999999E-4</v>
      </c>
      <c r="AG293" s="31">
        <v>3.0823999999999999E-3</v>
      </c>
      <c r="AH293" s="32">
        <v>1.19888E-3</v>
      </c>
      <c r="AI293" s="31">
        <v>3.90961E-3</v>
      </c>
      <c r="AJ293" s="32">
        <v>2.2490499999999998E-3</v>
      </c>
      <c r="AK293" s="31">
        <v>8.3345099999999998E-3</v>
      </c>
      <c r="AL293" s="32"/>
      <c r="AM293" s="31">
        <v>1.0385500000000001E-3</v>
      </c>
      <c r="AN293" s="32"/>
      <c r="AO293" s="31">
        <v>1.09198E-2</v>
      </c>
      <c r="AP293" s="32"/>
      <c r="AQ293" s="31">
        <v>6.9998899999999999E-3</v>
      </c>
      <c r="AR293" s="32"/>
      <c r="AS293" s="31">
        <v>4.79579E-4</v>
      </c>
      <c r="AT293" s="32">
        <v>4.5108999999999998E-5</v>
      </c>
      <c r="AU293" s="31">
        <v>1.7737499999999999E-3</v>
      </c>
      <c r="AV293" s="32"/>
    </row>
    <row r="294" spans="1:48" x14ac:dyDescent="0.25">
      <c r="A294">
        <v>159.11699999999999</v>
      </c>
      <c r="B294" t="s">
        <v>536</v>
      </c>
      <c r="C294" s="13" t="s">
        <v>120</v>
      </c>
      <c r="D294" s="13" t="s">
        <v>122</v>
      </c>
      <c r="E294" s="13">
        <v>3402</v>
      </c>
      <c r="F294" s="13">
        <v>170.34</v>
      </c>
      <c r="G294" s="29">
        <v>18.050465580000001</v>
      </c>
      <c r="H294" s="30">
        <v>6.0935335774942301</v>
      </c>
      <c r="I294" s="31">
        <v>1.3087700000000001E-2</v>
      </c>
      <c r="J294" s="32">
        <v>1.1506000000000001E-2</v>
      </c>
      <c r="K294" s="31">
        <v>1.32798E-2</v>
      </c>
      <c r="L294" s="32">
        <v>6.4060899999999997E-3</v>
      </c>
      <c r="M294" s="31">
        <v>9.9935100000000006E-3</v>
      </c>
      <c r="N294" s="32">
        <v>5.6960800000000001E-3</v>
      </c>
      <c r="O294" s="31">
        <v>3.17693E-2</v>
      </c>
      <c r="P294" s="32">
        <v>2.8562500000000001E-2</v>
      </c>
      <c r="Q294" s="31">
        <v>1.48612E-2</v>
      </c>
      <c r="R294" s="32">
        <v>1.2486799999999999E-2</v>
      </c>
      <c r="S294" s="31">
        <v>2.00567E-2</v>
      </c>
      <c r="T294" s="32">
        <v>5.5723999999999999E-3</v>
      </c>
      <c r="U294" s="31">
        <v>2.7287499999999999E-2</v>
      </c>
      <c r="V294" s="32"/>
      <c r="W294" s="31">
        <v>1.3190199999999999E-2</v>
      </c>
      <c r="X294" s="32">
        <v>3.8856199999999998E-3</v>
      </c>
      <c r="Y294" s="31">
        <v>8.8165499999999994E-3</v>
      </c>
      <c r="Z294" s="32">
        <v>6.90319E-3</v>
      </c>
      <c r="AA294" s="31">
        <v>2.6823200000000002E-3</v>
      </c>
      <c r="AB294" s="32">
        <v>1.0101999999999999E-3</v>
      </c>
      <c r="AC294" s="31">
        <v>3.2442600000000001E-3</v>
      </c>
      <c r="AD294" s="32">
        <v>6.6288600000000001E-4</v>
      </c>
      <c r="AE294" s="31">
        <v>1.3631800000000001E-3</v>
      </c>
      <c r="AF294" s="32">
        <v>3.47735E-4</v>
      </c>
      <c r="AG294" s="31">
        <v>9.0072700000000004E-4</v>
      </c>
      <c r="AH294" s="32">
        <v>2.7951700000000001E-4</v>
      </c>
      <c r="AI294" s="31">
        <v>2.28919E-3</v>
      </c>
      <c r="AJ294" s="32">
        <v>1.1074800000000001E-3</v>
      </c>
      <c r="AK294" s="31">
        <v>2.1505799999999999E-2</v>
      </c>
      <c r="AL294" s="32"/>
      <c r="AM294" s="31">
        <v>5.4061400000000003E-3</v>
      </c>
      <c r="AN294" s="32"/>
      <c r="AO294" s="31">
        <v>5.5602499999999999E-2</v>
      </c>
      <c r="AP294" s="32"/>
      <c r="AQ294" s="31">
        <v>4.5730699999999999E-2</v>
      </c>
      <c r="AR294" s="32"/>
      <c r="AS294" s="31">
        <v>1.33132E-3</v>
      </c>
      <c r="AT294" s="32">
        <v>6.4330699999999997E-4</v>
      </c>
      <c r="AU294" s="31">
        <v>4.7999000000000002E-4</v>
      </c>
      <c r="AV294" s="32"/>
    </row>
    <row r="295" spans="1:48" x14ac:dyDescent="0.25">
      <c r="A295">
        <v>140.071</v>
      </c>
      <c r="B295" t="s">
        <v>537</v>
      </c>
      <c r="C295" s="13" t="s">
        <v>120</v>
      </c>
      <c r="D295" s="13" t="s">
        <v>122</v>
      </c>
      <c r="E295" s="13">
        <v>3370</v>
      </c>
      <c r="F295" s="13">
        <v>128.215</v>
      </c>
      <c r="G295" s="29">
        <v>156.83200148</v>
      </c>
      <c r="H295" s="30">
        <v>6.9091020479646943</v>
      </c>
      <c r="I295" s="31">
        <v>1.8321500000000001E-3</v>
      </c>
      <c r="J295" s="32">
        <v>1.55064E-3</v>
      </c>
      <c r="K295" s="31">
        <v>2.8137599999999998E-3</v>
      </c>
      <c r="L295" s="32">
        <v>1.2099700000000001E-3</v>
      </c>
      <c r="M295" s="31">
        <v>1.83135E-3</v>
      </c>
      <c r="N295" s="32">
        <v>1.4549400000000001E-3</v>
      </c>
      <c r="O295" s="31">
        <v>1.2324E-2</v>
      </c>
      <c r="P295" s="32">
        <v>2.0685599999999998E-2</v>
      </c>
      <c r="Q295" s="31">
        <v>1.4064200000000001E-2</v>
      </c>
      <c r="R295" s="32">
        <v>1.6909799999999999E-2</v>
      </c>
      <c r="S295" s="31">
        <v>2.33899E-3</v>
      </c>
      <c r="T295" s="32">
        <v>5.4090699999999998E-4</v>
      </c>
      <c r="U295" s="31">
        <v>6.5902799999999996E-3</v>
      </c>
      <c r="V295" s="32"/>
      <c r="W295" s="31">
        <v>1.6345699999999999E-3</v>
      </c>
      <c r="X295" s="32">
        <v>8.3433300000000006E-5</v>
      </c>
      <c r="Y295" s="31">
        <v>1.5960600000000001E-3</v>
      </c>
      <c r="Z295" s="32">
        <v>9.3525100000000001E-4</v>
      </c>
      <c r="AA295" s="31">
        <v>2.54465E-4</v>
      </c>
      <c r="AB295" s="32">
        <v>1.2332700000000001E-4</v>
      </c>
      <c r="AC295" s="31">
        <v>3.3374000000000001E-4</v>
      </c>
      <c r="AD295" s="32">
        <v>2.6180500000000001E-5</v>
      </c>
      <c r="AE295" s="31">
        <v>3.3608299999999999E-4</v>
      </c>
      <c r="AF295" s="32">
        <v>5.4249500000000003E-5</v>
      </c>
      <c r="AG295" s="31">
        <v>1.8722000000000001E-4</v>
      </c>
      <c r="AH295" s="32">
        <v>6.2517900000000007E-5</v>
      </c>
      <c r="AI295" s="31">
        <v>9.4647500000000001E-4</v>
      </c>
      <c r="AJ295" s="32">
        <v>7.3249399999999998E-4</v>
      </c>
      <c r="AK295" s="31">
        <v>6.8322900000000004E-3</v>
      </c>
      <c r="AL295" s="32"/>
      <c r="AM295" s="31">
        <v>6.8796400000000002E-3</v>
      </c>
      <c r="AN295" s="32"/>
      <c r="AO295" s="31">
        <v>8.5286100000000007E-3</v>
      </c>
      <c r="AP295" s="32"/>
      <c r="AQ295" s="31">
        <v>6.7066700000000007E-2</v>
      </c>
      <c r="AR295" s="32"/>
      <c r="AS295" s="31">
        <v>6.2727900000000006E-5</v>
      </c>
      <c r="AT295" s="32">
        <v>2.8058000000000001E-5</v>
      </c>
      <c r="AU295" s="31">
        <v>1.2406900000000001E-4</v>
      </c>
      <c r="AV295" s="32"/>
    </row>
    <row r="296" spans="1:48" x14ac:dyDescent="0.25">
      <c r="A296">
        <v>140.107</v>
      </c>
      <c r="B296" t="s">
        <v>538</v>
      </c>
      <c r="C296" s="13" t="s">
        <v>120</v>
      </c>
      <c r="D296" s="13" t="s">
        <v>122</v>
      </c>
      <c r="E296" s="13">
        <v>3369</v>
      </c>
      <c r="F296" s="13">
        <v>130.23099999999999</v>
      </c>
      <c r="G296" s="29">
        <v>10.562088812800001</v>
      </c>
      <c r="H296" s="30">
        <v>5.7441927167025053</v>
      </c>
      <c r="I296" s="31">
        <v>5.4297600000000003E-4</v>
      </c>
      <c r="J296" s="32">
        <v>6.9366600000000001E-4</v>
      </c>
      <c r="K296" s="31">
        <v>7.4664000000000002E-4</v>
      </c>
      <c r="L296" s="32">
        <v>6.2513399999999995E-4</v>
      </c>
      <c r="M296" s="31">
        <v>5.1246099999999997E-4</v>
      </c>
      <c r="N296" s="32">
        <v>5.5119700000000002E-4</v>
      </c>
      <c r="O296" s="31">
        <v>3.47789E-3</v>
      </c>
      <c r="P296" s="32">
        <v>5.9593600000000004E-3</v>
      </c>
      <c r="Q296" s="31">
        <v>1.3388199999999999E-3</v>
      </c>
      <c r="R296" s="32">
        <v>1.68199E-3</v>
      </c>
      <c r="S296" s="31">
        <v>7.4446099999999997E-4</v>
      </c>
      <c r="T296" s="32">
        <v>2.03656E-4</v>
      </c>
      <c r="U296" s="31">
        <v>1.43596E-3</v>
      </c>
      <c r="V296" s="32"/>
      <c r="W296" s="31">
        <v>3.8238900000000001E-4</v>
      </c>
      <c r="X296" s="32">
        <v>3.2390199999999998E-7</v>
      </c>
      <c r="Y296" s="31">
        <v>4.1551100000000003E-4</v>
      </c>
      <c r="Z296" s="32">
        <v>2.0347900000000001E-4</v>
      </c>
      <c r="AA296" s="31">
        <v>9.5877200000000004E-5</v>
      </c>
      <c r="AB296" s="32">
        <v>4.1173700000000002E-5</v>
      </c>
      <c r="AC296" s="31">
        <v>1.22019E-4</v>
      </c>
      <c r="AD296" s="32">
        <v>5.8632900000000004E-6</v>
      </c>
      <c r="AE296" s="31">
        <v>1.01733E-4</v>
      </c>
      <c r="AF296" s="32">
        <v>1.82811E-5</v>
      </c>
      <c r="AG296" s="31">
        <v>5.33672E-5</v>
      </c>
      <c r="AH296" s="32">
        <v>8.6111800000000001E-6</v>
      </c>
      <c r="AI296" s="31">
        <v>2.7810900000000002E-4</v>
      </c>
      <c r="AJ296" s="32">
        <v>1.9821800000000001E-4</v>
      </c>
      <c r="AK296" s="31">
        <v>1.93024E-3</v>
      </c>
      <c r="AL296" s="32"/>
      <c r="AM296" s="31">
        <v>8.1783099999999998E-4</v>
      </c>
      <c r="AN296" s="32"/>
      <c r="AO296" s="31">
        <v>3.8843300000000001E-3</v>
      </c>
      <c r="AP296" s="32"/>
      <c r="AQ296" s="31">
        <v>2.04546E-2</v>
      </c>
      <c r="AR296" s="32"/>
      <c r="AS296" s="31">
        <v>3.7648299999999997E-5</v>
      </c>
      <c r="AT296" s="32">
        <v>8.7364699999999997E-6</v>
      </c>
      <c r="AU296" s="31">
        <v>2.6183999999999999E-5</v>
      </c>
      <c r="AV296" s="32"/>
    </row>
    <row r="297" spans="1:48" x14ac:dyDescent="0.25">
      <c r="A297">
        <v>165.16399999999999</v>
      </c>
      <c r="B297" t="s">
        <v>539</v>
      </c>
      <c r="C297" s="13" t="s">
        <v>120</v>
      </c>
      <c r="D297" s="13" t="s">
        <v>122</v>
      </c>
      <c r="E297" s="13">
        <v>3402</v>
      </c>
      <c r="F297" s="13">
        <v>170.34</v>
      </c>
      <c r="G297" s="29">
        <v>18.050465580000001</v>
      </c>
      <c r="H297" s="30">
        <v>6.0935335774942301</v>
      </c>
      <c r="I297" s="31">
        <v>5.6659600000000003E-3</v>
      </c>
      <c r="J297" s="32">
        <v>3.0378699999999998E-3</v>
      </c>
      <c r="K297" s="31">
        <v>6.6858100000000004E-3</v>
      </c>
      <c r="L297" s="32">
        <v>2.16081E-3</v>
      </c>
      <c r="M297" s="31">
        <v>4.4555699999999998E-3</v>
      </c>
      <c r="N297" s="32">
        <v>3.4808500000000002E-3</v>
      </c>
      <c r="O297" s="31">
        <v>1.16308E-2</v>
      </c>
      <c r="P297" s="32">
        <v>8.9328500000000009E-3</v>
      </c>
      <c r="Q297" s="31">
        <v>9.0858999999999992E-3</v>
      </c>
      <c r="R297" s="32">
        <v>6.6466800000000003E-3</v>
      </c>
      <c r="S297" s="31">
        <v>7.7705999999999999E-3</v>
      </c>
      <c r="T297" s="32">
        <v>1.0303999999999999E-3</v>
      </c>
      <c r="U297" s="31">
        <v>2.1382399999999999E-2</v>
      </c>
      <c r="V297" s="32"/>
      <c r="W297" s="31">
        <v>4.666E-3</v>
      </c>
      <c r="X297" s="32">
        <v>1.14108E-3</v>
      </c>
      <c r="Y297" s="31">
        <v>3.4766100000000002E-3</v>
      </c>
      <c r="Z297" s="32">
        <v>8.6953799999999999E-4</v>
      </c>
      <c r="AA297" s="31">
        <v>8.68409E-4</v>
      </c>
      <c r="AB297" s="32">
        <v>3.14514E-4</v>
      </c>
      <c r="AC297" s="31">
        <v>9.4408299999999997E-4</v>
      </c>
      <c r="AD297" s="32">
        <v>1.08336E-4</v>
      </c>
      <c r="AE297" s="31">
        <v>8.2402899999999999E-4</v>
      </c>
      <c r="AF297" s="32">
        <v>2.2768699999999999E-4</v>
      </c>
      <c r="AG297" s="31">
        <v>5.0698099999999999E-4</v>
      </c>
      <c r="AH297" s="32">
        <v>1.91676E-4</v>
      </c>
      <c r="AI297" s="31">
        <v>1.2923100000000001E-3</v>
      </c>
      <c r="AJ297" s="32">
        <v>5.3086099999999998E-4</v>
      </c>
      <c r="AK297" s="31">
        <v>1.5827600000000001E-2</v>
      </c>
      <c r="AL297" s="32"/>
      <c r="AM297" s="31">
        <v>5.8101999999999997E-3</v>
      </c>
      <c r="AN297" s="32"/>
      <c r="AO297" s="31">
        <v>1.5930099999999999E-2</v>
      </c>
      <c r="AP297" s="32"/>
      <c r="AQ297" s="31">
        <v>2.6452199999999999E-2</v>
      </c>
      <c r="AR297" s="32"/>
      <c r="AS297" s="31">
        <v>2.9644699999999999E-3</v>
      </c>
      <c r="AT297" s="32">
        <v>2.42107E-3</v>
      </c>
      <c r="AU297" s="31">
        <v>5.8830600000000003E-4</v>
      </c>
      <c r="AV297" s="32"/>
    </row>
    <row r="298" spans="1:48" x14ac:dyDescent="0.25">
      <c r="A298">
        <v>140.97</v>
      </c>
      <c r="B298" t="s">
        <v>540</v>
      </c>
      <c r="C298" s="13" t="s">
        <v>120</v>
      </c>
      <c r="D298" s="13" t="s">
        <v>122</v>
      </c>
      <c r="E298" s="13">
        <v>3358</v>
      </c>
      <c r="F298" s="13">
        <v>134.19999999999999</v>
      </c>
      <c r="G298" s="29">
        <v>31.593847627999999</v>
      </c>
      <c r="H298" s="30">
        <v>6.2330835614540394</v>
      </c>
      <c r="I298" s="31">
        <v>4.6131399999999999E-4</v>
      </c>
      <c r="J298" s="32">
        <v>1.9948500000000001E-4</v>
      </c>
      <c r="K298" s="31">
        <v>5.5074699999999998E-4</v>
      </c>
      <c r="L298" s="32">
        <v>2.722E-4</v>
      </c>
      <c r="M298" s="31">
        <v>4.15575E-4</v>
      </c>
      <c r="N298" s="32">
        <v>3.06588E-4</v>
      </c>
      <c r="O298" s="31">
        <v>7.1891200000000004E-4</v>
      </c>
      <c r="P298" s="32">
        <v>5.4295600000000004E-4</v>
      </c>
      <c r="Q298" s="31">
        <v>9.56604E-4</v>
      </c>
      <c r="R298" s="32">
        <v>6.8627E-4</v>
      </c>
      <c r="S298" s="31">
        <v>4.4519399999999999E-4</v>
      </c>
      <c r="T298" s="32">
        <v>6.3901900000000006E-5</v>
      </c>
      <c r="U298" s="31">
        <v>9.7030700000000001E-4</v>
      </c>
      <c r="V298" s="32"/>
      <c r="W298" s="31">
        <v>1.56656E-4</v>
      </c>
      <c r="X298" s="32">
        <v>2.5973999999999999E-5</v>
      </c>
      <c r="Y298" s="31">
        <v>4.0660400000000003E-4</v>
      </c>
      <c r="Z298" s="32">
        <v>1.29192E-5</v>
      </c>
      <c r="AA298" s="31">
        <v>1.40939E-4</v>
      </c>
      <c r="AB298" s="32">
        <v>1.5604099999999999E-5</v>
      </c>
      <c r="AC298" s="31">
        <v>1.7646799999999999E-4</v>
      </c>
      <c r="AD298" s="32">
        <v>1.15319E-4</v>
      </c>
      <c r="AE298" s="31">
        <v>1.13744E-4</v>
      </c>
      <c r="AF298" s="32">
        <v>6.2344300000000005E-5</v>
      </c>
      <c r="AG298" s="31">
        <v>1.28885E-4</v>
      </c>
      <c r="AH298" s="32">
        <v>6.9464100000000005E-5</v>
      </c>
      <c r="AI298" s="31">
        <v>2.0473999999999999E-4</v>
      </c>
      <c r="AJ298" s="32">
        <v>8.0941500000000004E-5</v>
      </c>
      <c r="AK298" s="31">
        <v>1.5690000000000001E-3</v>
      </c>
      <c r="AL298" s="32"/>
      <c r="AM298" s="31">
        <v>4.9301399999999995E-4</v>
      </c>
      <c r="AN298" s="32"/>
      <c r="AO298" s="31">
        <v>4.12896E-4</v>
      </c>
      <c r="AP298" s="32"/>
      <c r="AQ298" s="31">
        <v>9.4992999999999998E-4</v>
      </c>
      <c r="AR298" s="32"/>
      <c r="AS298" s="31">
        <v>4.6514700000000001E-4</v>
      </c>
      <c r="AT298" s="32">
        <v>4.9434000000000001E-4</v>
      </c>
      <c r="AU298" s="31">
        <v>1.00029E-4</v>
      </c>
      <c r="AV298" s="32"/>
    </row>
    <row r="299" spans="1:48" x14ac:dyDescent="0.25">
      <c r="A299">
        <v>141.018</v>
      </c>
      <c r="B299" t="s">
        <v>541</v>
      </c>
      <c r="C299" s="13" t="s">
        <v>120</v>
      </c>
      <c r="D299" s="13" t="s">
        <v>122</v>
      </c>
      <c r="E299" s="13">
        <v>3370</v>
      </c>
      <c r="F299" s="13">
        <v>128.215</v>
      </c>
      <c r="G299" s="29">
        <v>156.83200148</v>
      </c>
      <c r="H299" s="30">
        <v>6.9091020479646943</v>
      </c>
      <c r="I299" s="31">
        <v>3.3616700000000002E-3</v>
      </c>
      <c r="J299" s="32">
        <v>1.9954500000000002E-3</v>
      </c>
      <c r="K299" s="31">
        <v>3.6586399999999999E-3</v>
      </c>
      <c r="L299" s="32">
        <v>1.8530300000000001E-3</v>
      </c>
      <c r="M299" s="31">
        <v>4.4786399999999999E-3</v>
      </c>
      <c r="N299" s="32">
        <v>3.7459199999999998E-3</v>
      </c>
      <c r="O299" s="31">
        <v>3.0115400000000001E-3</v>
      </c>
      <c r="P299" s="32">
        <v>1.48635E-3</v>
      </c>
      <c r="Q299" s="31">
        <v>2.9792299999999998E-3</v>
      </c>
      <c r="R299" s="32">
        <v>1.7186700000000001E-3</v>
      </c>
      <c r="S299" s="31">
        <v>2.07303E-3</v>
      </c>
      <c r="T299" s="32">
        <v>8.7480200000000004E-4</v>
      </c>
      <c r="U299" s="31">
        <v>1.1054899999999999E-2</v>
      </c>
      <c r="V299" s="32"/>
      <c r="W299" s="31">
        <v>1.8231300000000001E-3</v>
      </c>
      <c r="X299" s="32">
        <v>1.9588599999999999E-4</v>
      </c>
      <c r="Y299" s="31">
        <v>1.2991700000000001E-3</v>
      </c>
      <c r="Z299" s="32">
        <v>1.0636E-3</v>
      </c>
      <c r="AA299" s="31">
        <v>5.8944900000000003E-4</v>
      </c>
      <c r="AB299" s="32">
        <v>1.05611E-5</v>
      </c>
      <c r="AC299" s="31">
        <v>1.23481E-3</v>
      </c>
      <c r="AD299" s="32">
        <v>9.60432E-4</v>
      </c>
      <c r="AE299" s="31">
        <v>2.04143E-4</v>
      </c>
      <c r="AF299" s="32">
        <v>2.01607E-4</v>
      </c>
      <c r="AG299" s="31">
        <v>3.84585E-4</v>
      </c>
      <c r="AH299" s="32">
        <v>3.3473299999999998E-4</v>
      </c>
      <c r="AI299" s="31">
        <v>1.37571E-3</v>
      </c>
      <c r="AJ299" s="32">
        <v>1.1359E-3</v>
      </c>
      <c r="AK299" s="31">
        <v>7.7532599999999997E-3</v>
      </c>
      <c r="AL299" s="32"/>
      <c r="AM299" s="31">
        <v>2.30605E-3</v>
      </c>
      <c r="AN299" s="32"/>
      <c r="AO299" s="31">
        <v>7.5141699999999999E-4</v>
      </c>
      <c r="AP299" s="32"/>
      <c r="AQ299" s="31">
        <v>3.06705E-3</v>
      </c>
      <c r="AR299" s="32"/>
      <c r="AS299" s="31">
        <v>1.2443700000000001E-3</v>
      </c>
      <c r="AT299" s="32">
        <v>1.4265E-3</v>
      </c>
      <c r="AU299" s="31">
        <v>8.9231900000000003E-4</v>
      </c>
      <c r="AV299" s="32"/>
    </row>
    <row r="300" spans="1:48" x14ac:dyDescent="0.25">
      <c r="A300">
        <v>141.05500000000001</v>
      </c>
      <c r="B300" t="s">
        <v>542</v>
      </c>
      <c r="C300" s="13" t="s">
        <v>120</v>
      </c>
      <c r="D300" s="13" t="s">
        <v>122</v>
      </c>
      <c r="E300" s="13">
        <v>3370</v>
      </c>
      <c r="F300" s="13">
        <v>128.215</v>
      </c>
      <c r="G300" s="29">
        <v>156.83200148</v>
      </c>
      <c r="H300" s="30">
        <v>6.9091020479646943</v>
      </c>
      <c r="I300" s="31">
        <v>5.07629E-2</v>
      </c>
      <c r="J300" s="32">
        <v>1.88042E-2</v>
      </c>
      <c r="K300" s="31">
        <v>4.2469199999999999E-2</v>
      </c>
      <c r="L300" s="32">
        <v>1.58856E-2</v>
      </c>
      <c r="M300" s="31">
        <v>5.9031399999999998E-2</v>
      </c>
      <c r="N300" s="32">
        <v>6.0037899999999998E-2</v>
      </c>
      <c r="O300" s="31">
        <v>6.86499E-2</v>
      </c>
      <c r="P300" s="32">
        <v>4.6117100000000001E-2</v>
      </c>
      <c r="Q300" s="31">
        <v>7.4116500000000002E-2</v>
      </c>
      <c r="R300" s="32">
        <v>5.7094600000000002E-2</v>
      </c>
      <c r="S300" s="31">
        <v>5.3756900000000003E-2</v>
      </c>
      <c r="T300" s="32">
        <v>1.0918499999999999E-2</v>
      </c>
      <c r="U300" s="31">
        <v>0.129999</v>
      </c>
      <c r="V300" s="32"/>
      <c r="W300" s="31">
        <v>1.9799600000000001E-2</v>
      </c>
      <c r="X300" s="32">
        <v>3.45736E-3</v>
      </c>
      <c r="Y300" s="31">
        <v>2.7760400000000001E-2</v>
      </c>
      <c r="Z300" s="32">
        <v>6.3640199999999997E-3</v>
      </c>
      <c r="AA300" s="31">
        <v>2.4733499999999999E-2</v>
      </c>
      <c r="AB300" s="32">
        <v>4.9143299999999997E-3</v>
      </c>
      <c r="AC300" s="31">
        <v>2.9236000000000002E-2</v>
      </c>
      <c r="AD300" s="32">
        <v>5.4906499999999997E-3</v>
      </c>
      <c r="AE300" s="31">
        <v>1.66708E-2</v>
      </c>
      <c r="AF300" s="32">
        <v>3.5257399999999999E-3</v>
      </c>
      <c r="AG300" s="31">
        <v>1.2157299999999999E-2</v>
      </c>
      <c r="AH300" s="32">
        <v>3.0572300000000002E-3</v>
      </c>
      <c r="AI300" s="31">
        <v>1.8689399999999998E-2</v>
      </c>
      <c r="AJ300" s="32">
        <v>2.7048699999999998E-3</v>
      </c>
      <c r="AK300" s="31">
        <v>0.18264900000000001</v>
      </c>
      <c r="AL300" s="32"/>
      <c r="AM300" s="31">
        <v>8.9328199999999996E-2</v>
      </c>
      <c r="AN300" s="32"/>
      <c r="AO300" s="31">
        <v>6.8845299999999998E-2</v>
      </c>
      <c r="AP300" s="32"/>
      <c r="AQ300" s="31">
        <v>0.186031</v>
      </c>
      <c r="AR300" s="32"/>
      <c r="AS300" s="31">
        <v>6.0182199999999998E-2</v>
      </c>
      <c r="AT300" s="32">
        <v>4.5427299999999997E-2</v>
      </c>
      <c r="AU300" s="31">
        <v>7.0240700000000003E-3</v>
      </c>
      <c r="AV300" s="32"/>
    </row>
    <row r="301" spans="1:48" x14ac:dyDescent="0.25">
      <c r="A301">
        <v>141.09100000000001</v>
      </c>
      <c r="B301" t="s">
        <v>543</v>
      </c>
      <c r="C301" s="13" t="s">
        <v>120</v>
      </c>
      <c r="D301" s="13" t="s">
        <v>122</v>
      </c>
      <c r="E301" s="13">
        <v>3369</v>
      </c>
      <c r="F301" s="13">
        <v>130.23099999999999</v>
      </c>
      <c r="G301" s="29">
        <v>10.562088812800001</v>
      </c>
      <c r="H301" s="30">
        <v>5.7441927167025053</v>
      </c>
      <c r="I301" s="31">
        <v>1.58324E-2</v>
      </c>
      <c r="J301" s="32">
        <v>6.3840099999999999E-3</v>
      </c>
      <c r="K301" s="31">
        <v>1.6135699999999999E-2</v>
      </c>
      <c r="L301" s="32">
        <v>4.7056399999999996E-3</v>
      </c>
      <c r="M301" s="31">
        <v>1.26036E-2</v>
      </c>
      <c r="N301" s="32">
        <v>7.7398800000000002E-3</v>
      </c>
      <c r="O301" s="31">
        <v>4.0183999999999997E-2</v>
      </c>
      <c r="P301" s="32">
        <v>3.2900199999999998E-2</v>
      </c>
      <c r="Q301" s="31">
        <v>2.4478199999999999E-2</v>
      </c>
      <c r="R301" s="32">
        <v>1.48524E-2</v>
      </c>
      <c r="S301" s="31">
        <v>1.6261299999999999E-2</v>
      </c>
      <c r="T301" s="32">
        <v>1.94915E-3</v>
      </c>
      <c r="U301" s="31">
        <v>3.66644E-2</v>
      </c>
      <c r="V301" s="32"/>
      <c r="W301" s="31">
        <v>1.18548E-2</v>
      </c>
      <c r="X301" s="32">
        <v>2.4931100000000002E-3</v>
      </c>
      <c r="Y301" s="31">
        <v>1.53697E-2</v>
      </c>
      <c r="Z301" s="32">
        <v>5.4338700000000004E-3</v>
      </c>
      <c r="AA301" s="31">
        <v>5.1887699999999997E-3</v>
      </c>
      <c r="AB301" s="32">
        <v>8.0664699999999996E-4</v>
      </c>
      <c r="AC301" s="31">
        <v>4.4622999999999998E-3</v>
      </c>
      <c r="AD301" s="32">
        <v>8.2006099999999997E-4</v>
      </c>
      <c r="AE301" s="31">
        <v>3.5612299999999999E-3</v>
      </c>
      <c r="AF301" s="32">
        <v>6.1532700000000004E-4</v>
      </c>
      <c r="AG301" s="31">
        <v>2.3899099999999999E-3</v>
      </c>
      <c r="AH301" s="32">
        <v>8.5207800000000004E-4</v>
      </c>
      <c r="AI301" s="31">
        <v>6.2119699999999998E-3</v>
      </c>
      <c r="AJ301" s="32">
        <v>1.6374499999999999E-3</v>
      </c>
      <c r="AK301" s="31">
        <v>6.63739E-2</v>
      </c>
      <c r="AL301" s="32"/>
      <c r="AM301" s="31">
        <v>5.6692600000000003E-2</v>
      </c>
      <c r="AN301" s="32"/>
      <c r="AO301" s="31">
        <v>1.8347200000000001E-2</v>
      </c>
      <c r="AP301" s="32"/>
      <c r="AQ301" s="31">
        <v>7.2434100000000001E-2</v>
      </c>
      <c r="AR301" s="32"/>
      <c r="AS301" s="31">
        <v>1.0730999999999999E-2</v>
      </c>
      <c r="AT301" s="32">
        <v>9.2990099999999999E-3</v>
      </c>
      <c r="AU301" s="31">
        <v>2.2055999999999998E-3</v>
      </c>
      <c r="AV301" s="32"/>
    </row>
    <row r="302" spans="1:48" x14ac:dyDescent="0.25">
      <c r="A302">
        <v>141.12700000000001</v>
      </c>
      <c r="B302" t="s">
        <v>544</v>
      </c>
      <c r="C302" s="13" t="s">
        <v>120</v>
      </c>
      <c r="D302" s="13" t="s">
        <v>122</v>
      </c>
      <c r="E302" s="13">
        <v>3369</v>
      </c>
      <c r="F302" s="13">
        <v>130.23099999999999</v>
      </c>
      <c r="G302" s="29">
        <v>10.562088812800001</v>
      </c>
      <c r="H302" s="30">
        <v>5.7441927167025053</v>
      </c>
      <c r="I302" s="31">
        <v>6.2297100000000003E-3</v>
      </c>
      <c r="J302" s="32">
        <v>2.5771600000000002E-3</v>
      </c>
      <c r="K302" s="31">
        <v>9.7735200000000008E-3</v>
      </c>
      <c r="L302" s="32">
        <v>4.2140499999999996E-3</v>
      </c>
      <c r="M302" s="31">
        <v>6.86974E-3</v>
      </c>
      <c r="N302" s="32">
        <v>3.40384E-3</v>
      </c>
      <c r="O302" s="31">
        <v>1.8850200000000001E-2</v>
      </c>
      <c r="P302" s="32">
        <v>1.7175300000000001E-2</v>
      </c>
      <c r="Q302" s="31">
        <v>1.3354700000000001E-2</v>
      </c>
      <c r="R302" s="32">
        <v>1.2214300000000001E-2</v>
      </c>
      <c r="S302" s="31">
        <v>9.7883599999999994E-3</v>
      </c>
      <c r="T302" s="32">
        <v>1.3533600000000001E-3</v>
      </c>
      <c r="U302" s="31">
        <v>2.41665E-2</v>
      </c>
      <c r="V302" s="32"/>
      <c r="W302" s="31">
        <v>5.1697899999999996E-3</v>
      </c>
      <c r="X302" s="32">
        <v>1.0448300000000001E-3</v>
      </c>
      <c r="Y302" s="31">
        <v>4.6975799999999998E-3</v>
      </c>
      <c r="Z302" s="32">
        <v>2.4080999999999998E-3</v>
      </c>
      <c r="AA302" s="31">
        <v>2.08157E-3</v>
      </c>
      <c r="AB302" s="32">
        <v>7.6157799999999995E-4</v>
      </c>
      <c r="AC302" s="31">
        <v>2.2961399999999999E-3</v>
      </c>
      <c r="AD302" s="32">
        <v>2.97072E-4</v>
      </c>
      <c r="AE302" s="31">
        <v>1.4865499999999999E-3</v>
      </c>
      <c r="AF302" s="32">
        <v>3.0930999999999998E-4</v>
      </c>
      <c r="AG302" s="31">
        <v>1.09494E-3</v>
      </c>
      <c r="AH302" s="32">
        <v>3.2352500000000002E-4</v>
      </c>
      <c r="AI302" s="31">
        <v>2.7503699999999998E-3</v>
      </c>
      <c r="AJ302" s="32">
        <v>1.41679E-3</v>
      </c>
      <c r="AK302" s="31">
        <v>2.5074200000000001E-2</v>
      </c>
      <c r="AL302" s="32"/>
      <c r="AM302" s="31">
        <v>7.8334000000000008E-3</v>
      </c>
      <c r="AN302" s="32"/>
      <c r="AO302" s="31">
        <v>2.4341000000000002E-2</v>
      </c>
      <c r="AP302" s="32"/>
      <c r="AQ302" s="31">
        <v>2.8826999999999998E-2</v>
      </c>
      <c r="AR302" s="32"/>
      <c r="AS302" s="31">
        <v>6.0126900000000002E-3</v>
      </c>
      <c r="AT302" s="32">
        <v>5.0364399999999997E-3</v>
      </c>
      <c r="AU302" s="31">
        <v>7.7317499999999997E-4</v>
      </c>
      <c r="AV302" s="32"/>
    </row>
    <row r="303" spans="1:48" x14ac:dyDescent="0.25">
      <c r="A303">
        <v>166.172</v>
      </c>
      <c r="B303" t="s">
        <v>545</v>
      </c>
      <c r="C303" s="13" t="s">
        <v>120</v>
      </c>
      <c r="D303" s="13" t="s">
        <v>122</v>
      </c>
      <c r="E303" s="13">
        <v>3402</v>
      </c>
      <c r="F303" s="13">
        <v>170.34</v>
      </c>
      <c r="G303" s="29">
        <v>18.050465580000001</v>
      </c>
      <c r="H303" s="30">
        <v>6.0935335774942301</v>
      </c>
      <c r="I303" s="31">
        <v>7.7148500000000003E-4</v>
      </c>
      <c r="J303" s="32">
        <v>3.9614300000000001E-4</v>
      </c>
      <c r="K303" s="31">
        <v>7.6371999999999996E-4</v>
      </c>
      <c r="L303" s="32">
        <v>3.1946399999999999E-4</v>
      </c>
      <c r="M303" s="31">
        <v>6.0430399999999995E-4</v>
      </c>
      <c r="N303" s="32">
        <v>2.65414E-4</v>
      </c>
      <c r="O303" s="31">
        <v>2.82942E-3</v>
      </c>
      <c r="P303" s="32">
        <v>3.9213700000000004E-3</v>
      </c>
      <c r="Q303" s="31">
        <v>2.6235799999999999E-3</v>
      </c>
      <c r="R303" s="32">
        <v>2.8425999999999998E-3</v>
      </c>
      <c r="S303" s="31">
        <v>8.0678100000000001E-4</v>
      </c>
      <c r="T303" s="32">
        <v>6.0250200000000001E-5</v>
      </c>
      <c r="U303" s="31">
        <v>2.6835700000000001E-3</v>
      </c>
      <c r="V303" s="32"/>
      <c r="W303" s="31">
        <v>4.6268200000000001E-4</v>
      </c>
      <c r="X303" s="32">
        <v>6.5622299999999997E-5</v>
      </c>
      <c r="Y303" s="31">
        <v>6.3973999999999997E-4</v>
      </c>
      <c r="Z303" s="32">
        <v>1.2798400000000001E-4</v>
      </c>
      <c r="AA303" s="31">
        <v>1.4129999999999999E-4</v>
      </c>
      <c r="AB303" s="32">
        <v>3.2935799999999997E-5</v>
      </c>
      <c r="AC303" s="31">
        <v>1.6280900000000001E-4</v>
      </c>
      <c r="AD303" s="32">
        <v>1.9697599999999999E-5</v>
      </c>
      <c r="AE303" s="31">
        <v>1.41116E-4</v>
      </c>
      <c r="AF303" s="32">
        <v>1.80755E-5</v>
      </c>
      <c r="AG303" s="31">
        <v>9.2263999999999996E-5</v>
      </c>
      <c r="AH303" s="32">
        <v>2.1959200000000001E-5</v>
      </c>
      <c r="AI303" s="31">
        <v>2.6722600000000002E-4</v>
      </c>
      <c r="AJ303" s="32">
        <v>1.55589E-4</v>
      </c>
      <c r="AK303" s="31">
        <v>2.28487E-3</v>
      </c>
      <c r="AL303" s="32"/>
      <c r="AM303" s="31">
        <v>9.1823800000000004E-4</v>
      </c>
      <c r="AN303" s="32"/>
      <c r="AO303" s="31">
        <v>3.1819399999999999E-3</v>
      </c>
      <c r="AP303" s="32"/>
      <c r="AQ303" s="31">
        <v>8.5655999999999996E-3</v>
      </c>
      <c r="AR303" s="32"/>
      <c r="AS303" s="31">
        <v>2.7906799999999999E-4</v>
      </c>
      <c r="AT303" s="32">
        <v>1.9621100000000001E-4</v>
      </c>
      <c r="AU303" s="31">
        <v>8.65145E-5</v>
      </c>
      <c r="AV303" s="32"/>
    </row>
    <row r="304" spans="1:48" x14ac:dyDescent="0.25">
      <c r="A304">
        <v>142.05000000000001</v>
      </c>
      <c r="B304" t="s">
        <v>546</v>
      </c>
      <c r="C304" s="13" t="s">
        <v>120</v>
      </c>
      <c r="D304" s="13" t="s">
        <v>122</v>
      </c>
      <c r="E304" s="13">
        <v>3370</v>
      </c>
      <c r="F304" s="13">
        <v>128.215</v>
      </c>
      <c r="G304" s="29">
        <v>156.83200148</v>
      </c>
      <c r="H304" s="30">
        <v>6.9091020479646943</v>
      </c>
      <c r="I304" s="31">
        <v>1.5594599999999999E-3</v>
      </c>
      <c r="J304" s="32">
        <v>8.2273600000000002E-4</v>
      </c>
      <c r="K304" s="31">
        <v>1.71167E-3</v>
      </c>
      <c r="L304" s="32">
        <v>4.4638499999999999E-4</v>
      </c>
      <c r="M304" s="31">
        <v>1.87608E-3</v>
      </c>
      <c r="N304" s="32">
        <v>1.0332099999999999E-3</v>
      </c>
      <c r="O304" s="31">
        <v>3.47817E-3</v>
      </c>
      <c r="P304" s="32">
        <v>3.2824E-3</v>
      </c>
      <c r="Q304" s="31">
        <v>3.5598600000000002E-3</v>
      </c>
      <c r="R304" s="32">
        <v>3.3822700000000002E-3</v>
      </c>
      <c r="S304" s="31">
        <v>1.0198900000000001E-3</v>
      </c>
      <c r="T304" s="32">
        <v>2.0452900000000001E-4</v>
      </c>
      <c r="U304" s="31">
        <v>4.73742E-3</v>
      </c>
      <c r="V304" s="32"/>
      <c r="W304" s="31">
        <v>1.43819E-3</v>
      </c>
      <c r="X304" s="32">
        <v>1.5195699999999999E-5</v>
      </c>
      <c r="Y304" s="31">
        <v>1.27932E-3</v>
      </c>
      <c r="Z304" s="32">
        <v>7.2714399999999999E-4</v>
      </c>
      <c r="AA304" s="31">
        <v>3.9497300000000001E-4</v>
      </c>
      <c r="AB304" s="32">
        <v>1.86918E-4</v>
      </c>
      <c r="AC304" s="31">
        <v>5.3186200000000002E-4</v>
      </c>
      <c r="AD304" s="32">
        <v>3.1195500000000001E-6</v>
      </c>
      <c r="AE304" s="31">
        <v>3.6335499999999999E-4</v>
      </c>
      <c r="AF304" s="32">
        <v>9.4813800000000004E-5</v>
      </c>
      <c r="AG304" s="31">
        <v>3.1992499999999998E-4</v>
      </c>
      <c r="AH304" s="32">
        <v>1.40965E-4</v>
      </c>
      <c r="AI304" s="31">
        <v>1.0172899999999999E-3</v>
      </c>
      <c r="AJ304" s="32">
        <v>6.8570000000000002E-4</v>
      </c>
      <c r="AK304" s="31">
        <v>3.7147299999999999E-3</v>
      </c>
      <c r="AL304" s="32"/>
      <c r="AM304" s="31">
        <v>2.0863499999999998E-3</v>
      </c>
      <c r="AN304" s="32"/>
      <c r="AO304" s="31">
        <v>2.5654100000000002E-3</v>
      </c>
      <c r="AP304" s="32"/>
      <c r="AQ304" s="31">
        <v>1.1922500000000001E-2</v>
      </c>
      <c r="AR304" s="32"/>
      <c r="AS304" s="31">
        <v>3.02522E-4</v>
      </c>
      <c r="AT304" s="32">
        <v>2.2324399999999999E-4</v>
      </c>
      <c r="AU304" s="31">
        <v>2.33549E-4</v>
      </c>
      <c r="AV304" s="32"/>
    </row>
    <row r="305" spans="1:48" x14ac:dyDescent="0.25">
      <c r="A305">
        <v>142.08600000000001</v>
      </c>
      <c r="B305" t="s">
        <v>547</v>
      </c>
      <c r="C305" s="13" t="s">
        <v>120</v>
      </c>
      <c r="D305" s="13" t="s">
        <v>122</v>
      </c>
      <c r="E305" s="13">
        <v>3370</v>
      </c>
      <c r="F305" s="13">
        <v>128.215</v>
      </c>
      <c r="G305" s="29">
        <v>156.83200148</v>
      </c>
      <c r="H305" s="30">
        <v>6.9091020479646943</v>
      </c>
      <c r="I305" s="31">
        <v>6.5572199999999997E-4</v>
      </c>
      <c r="J305" s="32">
        <v>4.2266100000000001E-4</v>
      </c>
      <c r="K305" s="31">
        <v>7.7181500000000002E-4</v>
      </c>
      <c r="L305" s="32">
        <v>3.50496E-4</v>
      </c>
      <c r="M305" s="31">
        <v>4.4927500000000001E-4</v>
      </c>
      <c r="N305" s="32">
        <v>1.9351500000000001E-4</v>
      </c>
      <c r="O305" s="31">
        <v>3.4514900000000002E-3</v>
      </c>
      <c r="P305" s="32">
        <v>5.3389700000000002E-3</v>
      </c>
      <c r="Q305" s="31">
        <v>3.0192000000000001E-3</v>
      </c>
      <c r="R305" s="32">
        <v>3.23304E-3</v>
      </c>
      <c r="S305" s="31">
        <v>8.8692000000000003E-4</v>
      </c>
      <c r="T305" s="32">
        <v>3.2178699999999997E-5</v>
      </c>
      <c r="U305" s="31">
        <v>2.8407100000000002E-3</v>
      </c>
      <c r="V305" s="32"/>
      <c r="W305" s="31">
        <v>2.7746699999999999E-4</v>
      </c>
      <c r="X305" s="32">
        <v>1.6027599999999999E-5</v>
      </c>
      <c r="Y305" s="31">
        <v>5.3620800000000004E-4</v>
      </c>
      <c r="Z305" s="32">
        <v>1.80302E-4</v>
      </c>
      <c r="AA305" s="31">
        <v>1.4750000000000001E-4</v>
      </c>
      <c r="AB305" s="32">
        <v>3.1624000000000001E-5</v>
      </c>
      <c r="AC305" s="31">
        <v>1.7687900000000001E-4</v>
      </c>
      <c r="AD305" s="32">
        <v>3.4779800000000002E-5</v>
      </c>
      <c r="AE305" s="31">
        <v>1.5300900000000001E-4</v>
      </c>
      <c r="AF305" s="32">
        <v>5.3643000000000001E-5</v>
      </c>
      <c r="AG305" s="31">
        <v>8.5193700000000004E-5</v>
      </c>
      <c r="AH305" s="32">
        <v>8.8288299999999996E-6</v>
      </c>
      <c r="AI305" s="31">
        <v>3.53116E-4</v>
      </c>
      <c r="AJ305" s="32">
        <v>1.99054E-4</v>
      </c>
      <c r="AK305" s="31">
        <v>3.3731099999999999E-3</v>
      </c>
      <c r="AL305" s="32"/>
      <c r="AM305" s="31">
        <v>1.54769E-3</v>
      </c>
      <c r="AN305" s="32"/>
      <c r="AO305" s="31">
        <v>2.76765E-3</v>
      </c>
      <c r="AP305" s="32"/>
      <c r="AQ305" s="31">
        <v>1.5297699999999999E-2</v>
      </c>
      <c r="AR305" s="32"/>
      <c r="AS305" s="31">
        <v>8.6404199999999995E-5</v>
      </c>
      <c r="AT305" s="32">
        <v>5.2960000000000001E-5</v>
      </c>
      <c r="AU305" s="31">
        <v>6.9075399999999999E-5</v>
      </c>
      <c r="AV305" s="32"/>
    </row>
    <row r="306" spans="1:48" x14ac:dyDescent="0.25">
      <c r="A306">
        <v>142.12299999999999</v>
      </c>
      <c r="B306" t="s">
        <v>548</v>
      </c>
      <c r="C306" s="13" t="s">
        <v>120</v>
      </c>
      <c r="D306" s="13" t="s">
        <v>122</v>
      </c>
      <c r="E306" s="13">
        <v>3369</v>
      </c>
      <c r="F306" s="13">
        <v>130.23099999999999</v>
      </c>
      <c r="G306" s="29">
        <v>10.562088812800001</v>
      </c>
      <c r="H306" s="30">
        <v>5.7441927167025053</v>
      </c>
      <c r="I306" s="31">
        <v>2.20757E-4</v>
      </c>
      <c r="J306" s="32">
        <v>1.64306E-4</v>
      </c>
      <c r="K306" s="31">
        <v>2.81654E-4</v>
      </c>
      <c r="L306" s="32">
        <v>1.3280900000000001E-4</v>
      </c>
      <c r="M306" s="31">
        <v>2.2042000000000001E-4</v>
      </c>
      <c r="N306" s="32">
        <v>9.9577100000000006E-5</v>
      </c>
      <c r="O306" s="31">
        <v>1.3720799999999999E-3</v>
      </c>
      <c r="P306" s="32">
        <v>2.17227E-3</v>
      </c>
      <c r="Q306" s="31">
        <v>9.7780900000000006E-4</v>
      </c>
      <c r="R306" s="32">
        <v>9.8854200000000002E-4</v>
      </c>
      <c r="S306" s="31">
        <v>2.5250799999999998E-4</v>
      </c>
      <c r="T306" s="32">
        <v>1.8207999999999999E-5</v>
      </c>
      <c r="U306" s="31">
        <v>8.8157899999999996E-4</v>
      </c>
      <c r="V306" s="32"/>
      <c r="W306" s="31">
        <v>1.38214E-4</v>
      </c>
      <c r="X306" s="32">
        <v>4.5138300000000003E-6</v>
      </c>
      <c r="Y306" s="31">
        <v>2.1576899999999999E-4</v>
      </c>
      <c r="Z306" s="32">
        <v>1.07125E-4</v>
      </c>
      <c r="AA306" s="31">
        <v>4.4754199999999999E-5</v>
      </c>
      <c r="AB306" s="32">
        <v>5.15269E-6</v>
      </c>
      <c r="AC306" s="31">
        <v>4.47455E-5</v>
      </c>
      <c r="AD306" s="32">
        <v>4.4417500000000003E-6</v>
      </c>
      <c r="AE306" s="31">
        <v>4.03508E-5</v>
      </c>
      <c r="AF306" s="32">
        <v>6.4756999999999997E-6</v>
      </c>
      <c r="AG306" s="31">
        <v>2.8252E-5</v>
      </c>
      <c r="AH306" s="32">
        <v>8.4826900000000003E-6</v>
      </c>
      <c r="AI306" s="31">
        <v>1.14508E-4</v>
      </c>
      <c r="AJ306" s="32">
        <v>8.5594599999999995E-5</v>
      </c>
      <c r="AK306" s="31">
        <v>8.0028800000000002E-4</v>
      </c>
      <c r="AL306" s="32"/>
      <c r="AM306" s="31">
        <v>4.6290600000000002E-4</v>
      </c>
      <c r="AN306" s="32"/>
      <c r="AO306" s="31">
        <v>6.0451999999999999E-4</v>
      </c>
      <c r="AP306" s="32"/>
      <c r="AQ306" s="31">
        <v>6.39464E-3</v>
      </c>
      <c r="AR306" s="32"/>
      <c r="AS306" s="31">
        <v>3.09313E-5</v>
      </c>
      <c r="AT306" s="32">
        <v>1.8989400000000002E-5</v>
      </c>
      <c r="AU306" s="31">
        <v>2.6608500000000001E-5</v>
      </c>
      <c r="AV306" s="32"/>
    </row>
    <row r="307" spans="1:48" x14ac:dyDescent="0.25">
      <c r="A307">
        <v>167.179</v>
      </c>
      <c r="B307" t="s">
        <v>549</v>
      </c>
      <c r="C307" s="13" t="s">
        <v>120</v>
      </c>
      <c r="D307" s="13" t="s">
        <v>122</v>
      </c>
      <c r="E307" s="13">
        <v>3402</v>
      </c>
      <c r="F307" s="13">
        <v>170.34</v>
      </c>
      <c r="G307" s="29">
        <v>18.050465580000001</v>
      </c>
      <c r="H307" s="30">
        <v>6.0935335774942301</v>
      </c>
      <c r="I307" s="31">
        <v>3.6540600000000002E-3</v>
      </c>
      <c r="J307" s="32">
        <v>2.42209E-3</v>
      </c>
      <c r="K307" s="31">
        <v>3.0922900000000001E-3</v>
      </c>
      <c r="L307" s="32">
        <v>1.1198600000000001E-3</v>
      </c>
      <c r="M307" s="31">
        <v>5.7259099999999999E-3</v>
      </c>
      <c r="N307" s="32">
        <v>7.2311399999999996E-3</v>
      </c>
      <c r="O307" s="31">
        <v>4.8448800000000002E-3</v>
      </c>
      <c r="P307" s="32">
        <v>2.5572199999999998E-3</v>
      </c>
      <c r="Q307" s="31">
        <v>5.3765699999999998E-3</v>
      </c>
      <c r="R307" s="32">
        <v>4.0237900000000002E-3</v>
      </c>
      <c r="S307" s="31">
        <v>3.28013E-3</v>
      </c>
      <c r="T307" s="32">
        <v>6.2970799999999998E-4</v>
      </c>
      <c r="U307" s="31">
        <v>1.5906199999999999E-2</v>
      </c>
      <c r="V307" s="32"/>
      <c r="W307" s="31">
        <v>2.0174099999999999E-3</v>
      </c>
      <c r="X307" s="32">
        <v>4.31285E-4</v>
      </c>
      <c r="Y307" s="31">
        <v>2.2208100000000001E-3</v>
      </c>
      <c r="Z307" s="32">
        <v>6.2888899999999999E-4</v>
      </c>
      <c r="AA307" s="31">
        <v>5.59363E-4</v>
      </c>
      <c r="AB307" s="32">
        <v>1.8019800000000001E-4</v>
      </c>
      <c r="AC307" s="31">
        <v>7.0569999999999997E-4</v>
      </c>
      <c r="AD307" s="32">
        <v>3.3713500000000002E-5</v>
      </c>
      <c r="AE307" s="31">
        <v>5.7778699999999996E-4</v>
      </c>
      <c r="AF307" s="32">
        <v>9.4053400000000003E-5</v>
      </c>
      <c r="AG307" s="31">
        <v>4.4021400000000002E-4</v>
      </c>
      <c r="AH307" s="32">
        <v>1.7570500000000001E-4</v>
      </c>
      <c r="AI307" s="31">
        <v>9.8711700000000003E-4</v>
      </c>
      <c r="AJ307" s="32">
        <v>2.7789299999999998E-4</v>
      </c>
      <c r="AK307" s="31">
        <v>8.6779300000000004E-3</v>
      </c>
      <c r="AL307" s="32"/>
      <c r="AM307" s="31">
        <v>4.5104000000000003E-3</v>
      </c>
      <c r="AN307" s="32"/>
      <c r="AO307" s="31">
        <v>9.2676500000000005E-3</v>
      </c>
      <c r="AP307" s="32"/>
      <c r="AQ307" s="31">
        <v>9.6696500000000001E-3</v>
      </c>
      <c r="AR307" s="32"/>
      <c r="AS307" s="31">
        <v>2.1215700000000001E-3</v>
      </c>
      <c r="AT307" s="32">
        <v>1.7092800000000001E-3</v>
      </c>
      <c r="AU307" s="31">
        <v>6.4245800000000005E-4</v>
      </c>
      <c r="AV307" s="32"/>
    </row>
    <row r="308" spans="1:48" x14ac:dyDescent="0.25">
      <c r="A308">
        <v>143.03399999999999</v>
      </c>
      <c r="B308" t="s">
        <v>550</v>
      </c>
      <c r="C308" s="13" t="s">
        <v>120</v>
      </c>
      <c r="D308" s="13" t="s">
        <v>122</v>
      </c>
      <c r="E308" s="13">
        <v>3370</v>
      </c>
      <c r="F308" s="13">
        <v>128.215</v>
      </c>
      <c r="G308" s="29">
        <v>156.83200148</v>
      </c>
      <c r="H308" s="30">
        <v>6.9091020479646943</v>
      </c>
      <c r="I308" s="31">
        <v>3.2933799999999999E-2</v>
      </c>
      <c r="J308" s="32">
        <v>1.4841E-2</v>
      </c>
      <c r="K308" s="31">
        <v>3.4436500000000002E-2</v>
      </c>
      <c r="L308" s="32">
        <v>1.66889E-2</v>
      </c>
      <c r="M308" s="31">
        <v>7.6204999999999995E-2</v>
      </c>
      <c r="N308" s="32">
        <v>0.122526</v>
      </c>
      <c r="O308" s="31">
        <v>3.7502099999999997E-2</v>
      </c>
      <c r="P308" s="32">
        <v>1.8467299999999999E-2</v>
      </c>
      <c r="Q308" s="31">
        <v>3.2432000000000002E-2</v>
      </c>
      <c r="R308" s="32">
        <v>1.7745E-2</v>
      </c>
      <c r="S308" s="31">
        <v>5.0495499999999999E-2</v>
      </c>
      <c r="T308" s="32">
        <v>1.7670499999999999E-2</v>
      </c>
      <c r="U308" s="31">
        <v>0.145757</v>
      </c>
      <c r="V308" s="32"/>
      <c r="W308" s="31">
        <v>1.08856E-2</v>
      </c>
      <c r="X308" s="32">
        <v>1.9508399999999999E-3</v>
      </c>
      <c r="Y308" s="31">
        <v>8.4776299999999999E-3</v>
      </c>
      <c r="Z308" s="32">
        <v>4.6678199999999996E-3</v>
      </c>
      <c r="AA308" s="31">
        <v>9.2689599999999997E-3</v>
      </c>
      <c r="AB308" s="32">
        <v>5.2136600000000002E-3</v>
      </c>
      <c r="AC308" s="31">
        <v>1.05763E-2</v>
      </c>
      <c r="AD308" s="32">
        <v>9.4232500000000004E-4</v>
      </c>
      <c r="AE308" s="31">
        <v>2.6499700000000002E-3</v>
      </c>
      <c r="AF308" s="32">
        <v>9.9211999999999998E-4</v>
      </c>
      <c r="AG308" s="31">
        <v>2.6377800000000002E-3</v>
      </c>
      <c r="AH308" s="32">
        <v>1.2853400000000001E-3</v>
      </c>
      <c r="AI308" s="31">
        <v>8.3271899999999999E-3</v>
      </c>
      <c r="AJ308" s="32">
        <v>5.7071400000000003E-3</v>
      </c>
      <c r="AK308" s="31">
        <v>5.2612399999999997E-2</v>
      </c>
      <c r="AL308" s="32"/>
      <c r="AM308" s="31">
        <v>3.0802699999999999E-2</v>
      </c>
      <c r="AN308" s="32"/>
      <c r="AO308" s="31">
        <v>1.24399E-2</v>
      </c>
      <c r="AP308" s="32"/>
      <c r="AQ308" s="31">
        <v>4.2448800000000002E-2</v>
      </c>
      <c r="AR308" s="32"/>
      <c r="AS308" s="31">
        <v>1.32266E-2</v>
      </c>
      <c r="AT308" s="32">
        <v>9.0779699999999994E-3</v>
      </c>
      <c r="AU308" s="31">
        <v>6.4841999999999999E-3</v>
      </c>
      <c r="AV308" s="32"/>
    </row>
    <row r="309" spans="1:48" x14ac:dyDescent="0.25">
      <c r="A309">
        <v>143.07</v>
      </c>
      <c r="B309" t="s">
        <v>551</v>
      </c>
      <c r="C309" s="13" t="s">
        <v>120</v>
      </c>
      <c r="D309" s="13" t="s">
        <v>122</v>
      </c>
      <c r="E309" s="13">
        <v>3370</v>
      </c>
      <c r="F309" s="13">
        <v>128.215</v>
      </c>
      <c r="G309" s="29">
        <v>156.83200148</v>
      </c>
      <c r="H309" s="30">
        <v>6.9091020479646943</v>
      </c>
      <c r="I309" s="31">
        <v>3.5340099999999999E-2</v>
      </c>
      <c r="J309" s="32">
        <v>1.391E-2</v>
      </c>
      <c r="K309" s="31">
        <v>2.9883400000000001E-2</v>
      </c>
      <c r="L309" s="32">
        <v>1.076E-2</v>
      </c>
      <c r="M309" s="31">
        <v>3.6335899999999997E-2</v>
      </c>
      <c r="N309" s="32">
        <v>3.2073900000000002E-2</v>
      </c>
      <c r="O309" s="31">
        <v>6.9053799999999999E-2</v>
      </c>
      <c r="P309" s="32">
        <v>5.96801E-2</v>
      </c>
      <c r="Q309" s="31">
        <v>6.8317100000000006E-2</v>
      </c>
      <c r="R309" s="32">
        <v>5.1147600000000001E-2</v>
      </c>
      <c r="S309" s="31">
        <v>3.8831999999999998E-2</v>
      </c>
      <c r="T309" s="32">
        <v>6.04953E-3</v>
      </c>
      <c r="U309" s="31">
        <v>0.11572399999999999</v>
      </c>
      <c r="V309" s="32"/>
      <c r="W309" s="31">
        <v>1.33186E-2</v>
      </c>
      <c r="X309" s="32">
        <v>2.4967000000000001E-3</v>
      </c>
      <c r="Y309" s="31">
        <v>1.7708700000000001E-2</v>
      </c>
      <c r="Z309" s="32">
        <v>2.9525699999999998E-3</v>
      </c>
      <c r="AA309" s="31">
        <v>6.0262900000000001E-3</v>
      </c>
      <c r="AB309" s="32">
        <v>1.15445E-3</v>
      </c>
      <c r="AC309" s="31">
        <v>6.6650700000000004E-3</v>
      </c>
      <c r="AD309" s="32">
        <v>1.5072099999999999E-3</v>
      </c>
      <c r="AE309" s="31">
        <v>5.1912900000000003E-3</v>
      </c>
      <c r="AF309" s="32">
        <v>7.8937099999999997E-4</v>
      </c>
      <c r="AG309" s="31">
        <v>3.65403E-3</v>
      </c>
      <c r="AH309" s="32">
        <v>8.3441099999999996E-4</v>
      </c>
      <c r="AI309" s="31">
        <v>7.9519699999999992E-3</v>
      </c>
      <c r="AJ309" s="32">
        <v>2.3654499999999998E-3</v>
      </c>
      <c r="AK309" s="31">
        <v>9.3216999999999994E-2</v>
      </c>
      <c r="AL309" s="32"/>
      <c r="AM309" s="31">
        <v>7.5771400000000003E-2</v>
      </c>
      <c r="AN309" s="32"/>
      <c r="AO309" s="31">
        <v>2.1742500000000001E-2</v>
      </c>
      <c r="AP309" s="32"/>
      <c r="AQ309" s="31">
        <v>0.115033</v>
      </c>
      <c r="AR309" s="32"/>
      <c r="AS309" s="31">
        <v>2.537E-2</v>
      </c>
      <c r="AT309" s="32">
        <v>2.0247100000000001E-2</v>
      </c>
      <c r="AU309" s="31">
        <v>5.4200400000000001E-3</v>
      </c>
      <c r="AV309" s="32"/>
    </row>
    <row r="310" spans="1:48" x14ac:dyDescent="0.25">
      <c r="A310">
        <v>143.08600000000001</v>
      </c>
      <c r="B310" t="s">
        <v>552</v>
      </c>
      <c r="C310" s="34" t="s">
        <v>553</v>
      </c>
      <c r="D310" s="13" t="s">
        <v>122</v>
      </c>
      <c r="E310" s="13">
        <v>556</v>
      </c>
      <c r="F310" s="13">
        <v>142.20099999999999</v>
      </c>
      <c r="G310" s="29">
        <v>8.9025632177999992</v>
      </c>
      <c r="H310" s="30">
        <v>5.7081462431462864</v>
      </c>
      <c r="I310" s="31">
        <v>3.6136928595770203E-2</v>
      </c>
      <c r="J310" s="32">
        <v>2.8581362182249902E-2</v>
      </c>
      <c r="K310" s="31">
        <v>3.6665767173046503E-2</v>
      </c>
      <c r="L310" s="32">
        <v>2.3829638409915501E-2</v>
      </c>
      <c r="M310" s="31">
        <v>3.4512943439793699E-2</v>
      </c>
      <c r="N310" s="32">
        <v>3.4981126455579901E-2</v>
      </c>
      <c r="O310" s="31">
        <v>6.7504505467126302E-2</v>
      </c>
      <c r="P310" s="32">
        <v>6.2713697994987702E-2</v>
      </c>
      <c r="Q310" s="31">
        <v>2.67644980013402E-2</v>
      </c>
      <c r="R310" s="32">
        <v>1.7167566349496299E-2</v>
      </c>
      <c r="S310" s="31">
        <v>1.7265300000000001E-2</v>
      </c>
      <c r="T310" s="32">
        <v>2.15971E-3</v>
      </c>
      <c r="U310" s="31">
        <v>3.0957100000000001E-2</v>
      </c>
      <c r="V310" s="32"/>
      <c r="W310" s="31">
        <v>4.5054200000000003E-2</v>
      </c>
      <c r="X310" s="32">
        <v>1.3563199999999999E-2</v>
      </c>
      <c r="Y310" s="31">
        <v>3.7928299999999998E-2</v>
      </c>
      <c r="Z310" s="32">
        <v>2.36379E-2</v>
      </c>
      <c r="AA310" s="31">
        <v>1.2512300000000001E-2</v>
      </c>
      <c r="AB310" s="32">
        <v>5.3672600000000004E-3</v>
      </c>
      <c r="AC310" s="31">
        <v>1.51632E-2</v>
      </c>
      <c r="AD310" s="32">
        <v>3.9424200000000003E-3</v>
      </c>
      <c r="AE310" s="31">
        <v>8.5984300000000007E-3</v>
      </c>
      <c r="AF310" s="32">
        <v>8.8590000000000001E-4</v>
      </c>
      <c r="AG310" s="31">
        <v>7.33448E-3</v>
      </c>
      <c r="AH310" s="32">
        <v>2.9063600000000002E-3</v>
      </c>
      <c r="AI310" s="31">
        <v>1.18335E-2</v>
      </c>
      <c r="AJ310" s="32">
        <v>3.60875E-3</v>
      </c>
      <c r="AK310" s="31">
        <v>6.1399799999999997E-2</v>
      </c>
      <c r="AL310" s="32"/>
      <c r="AM310" s="31">
        <v>5.8726500000000001E-3</v>
      </c>
      <c r="AN310" s="32"/>
      <c r="AO310" s="31">
        <v>7.4156E-2</v>
      </c>
      <c r="AP310" s="32"/>
      <c r="AQ310" s="31">
        <v>5.2092100000000002E-2</v>
      </c>
      <c r="AR310" s="32"/>
      <c r="AS310" s="31">
        <v>3.4432E-3</v>
      </c>
      <c r="AT310" s="32">
        <v>1.6475400000000001E-3</v>
      </c>
      <c r="AU310" s="31">
        <v>5.0310900000000002E-3</v>
      </c>
      <c r="AV310" s="32"/>
    </row>
    <row r="311" spans="1:48" x14ac:dyDescent="0.25">
      <c r="A311">
        <v>143.107</v>
      </c>
      <c r="B311" t="s">
        <v>554</v>
      </c>
      <c r="C311" s="13" t="s">
        <v>120</v>
      </c>
      <c r="D311" s="13" t="s">
        <v>122</v>
      </c>
      <c r="E311" s="13">
        <v>3369</v>
      </c>
      <c r="F311" s="13">
        <v>130.23099999999999</v>
      </c>
      <c r="G311" s="29">
        <v>10.562088812800001</v>
      </c>
      <c r="H311" s="30">
        <v>5.7441927167025053</v>
      </c>
      <c r="I311" s="31">
        <v>5.8085400000000001E-3</v>
      </c>
      <c r="J311" s="32">
        <v>3.21492E-3</v>
      </c>
      <c r="K311" s="31">
        <v>1.11789E-2</v>
      </c>
      <c r="L311" s="32">
        <v>5.8948799999999999E-3</v>
      </c>
      <c r="M311" s="31">
        <v>7.8050599999999999E-3</v>
      </c>
      <c r="N311" s="32">
        <v>4.1541900000000003E-3</v>
      </c>
      <c r="O311" s="31">
        <v>1.7303700000000002E-2</v>
      </c>
      <c r="P311" s="32">
        <v>1.43196E-2</v>
      </c>
      <c r="Q311" s="31">
        <v>1.12231E-2</v>
      </c>
      <c r="R311" s="32">
        <v>8.5878099999999995E-3</v>
      </c>
      <c r="S311" s="31">
        <v>1.07058E-2</v>
      </c>
      <c r="T311" s="32">
        <v>1.3586399999999999E-3</v>
      </c>
      <c r="U311" s="31">
        <v>3.2562000000000001E-2</v>
      </c>
      <c r="V311" s="32"/>
      <c r="W311" s="31">
        <v>6.3246400000000003E-3</v>
      </c>
      <c r="X311" s="32">
        <v>1.2330100000000001E-3</v>
      </c>
      <c r="Y311" s="31">
        <v>3.4297400000000001E-3</v>
      </c>
      <c r="Z311" s="32">
        <v>2.09384E-3</v>
      </c>
      <c r="AA311" s="31">
        <v>2.09173E-3</v>
      </c>
      <c r="AB311" s="32">
        <v>9.4977799999999997E-4</v>
      </c>
      <c r="AC311" s="31">
        <v>2.09684E-3</v>
      </c>
      <c r="AD311" s="32">
        <v>7.6907800000000003E-5</v>
      </c>
      <c r="AE311" s="31">
        <v>1.45999E-3</v>
      </c>
      <c r="AF311" s="32">
        <v>3.7153400000000002E-4</v>
      </c>
      <c r="AG311" s="31">
        <v>9.0440699999999998E-4</v>
      </c>
      <c r="AH311" s="32">
        <v>1.14585E-4</v>
      </c>
      <c r="AI311" s="31">
        <v>2.79656E-3</v>
      </c>
      <c r="AJ311" s="32">
        <v>2.1172500000000002E-3</v>
      </c>
      <c r="AK311" s="31">
        <v>2.1691200000000001E-2</v>
      </c>
      <c r="AL311" s="32"/>
      <c r="AM311" s="31">
        <v>7.9160099999999994E-3</v>
      </c>
      <c r="AN311" s="32"/>
      <c r="AO311" s="31">
        <v>1.4101600000000001E-2</v>
      </c>
      <c r="AP311" s="32"/>
      <c r="AQ311" s="31">
        <v>2.1279800000000001E-2</v>
      </c>
      <c r="AR311" s="32"/>
      <c r="AS311" s="31">
        <v>3.6503899999999999E-3</v>
      </c>
      <c r="AT311" s="32">
        <v>3.0491300000000002E-3</v>
      </c>
      <c r="AU311" s="31">
        <v>7.9643699999999999E-4</v>
      </c>
      <c r="AV311" s="32"/>
    </row>
    <row r="312" spans="1:48" x14ac:dyDescent="0.25">
      <c r="A312">
        <v>143.143</v>
      </c>
      <c r="B312" t="s">
        <v>555</v>
      </c>
      <c r="C312" s="13" t="s">
        <v>120</v>
      </c>
      <c r="D312" s="13" t="s">
        <v>122</v>
      </c>
      <c r="E312" s="13">
        <v>3369</v>
      </c>
      <c r="F312" s="13">
        <v>130.23099999999999</v>
      </c>
      <c r="G312" s="29">
        <v>10.562088812800001</v>
      </c>
      <c r="H312" s="30">
        <v>5.7441927167025053</v>
      </c>
      <c r="I312" s="31">
        <v>3.2221799999999998E-3</v>
      </c>
      <c r="J312" s="32">
        <v>1.62342E-3</v>
      </c>
      <c r="K312" s="31">
        <v>4.2493000000000001E-3</v>
      </c>
      <c r="L312" s="32">
        <v>2.2000600000000002E-3</v>
      </c>
      <c r="M312" s="31">
        <v>3.2916E-3</v>
      </c>
      <c r="N312" s="32">
        <v>2.2669399999999998E-3</v>
      </c>
      <c r="O312" s="31">
        <v>1.0787400000000001E-2</v>
      </c>
      <c r="P312" s="32">
        <v>1.3457999999999999E-2</v>
      </c>
      <c r="Q312" s="31">
        <v>7.4303299999999997E-3</v>
      </c>
      <c r="R312" s="32">
        <v>6.5980600000000002E-3</v>
      </c>
      <c r="S312" s="31">
        <v>4.2084899999999996E-3</v>
      </c>
      <c r="T312" s="32">
        <v>6.7402599999999999E-4</v>
      </c>
      <c r="U312" s="31">
        <v>1.6877E-2</v>
      </c>
      <c r="V312" s="32"/>
      <c r="W312" s="31">
        <v>2.3444199999999998E-3</v>
      </c>
      <c r="X312" s="32">
        <v>6.0421599999999998E-4</v>
      </c>
      <c r="Y312" s="31">
        <v>2.4589999999999998E-3</v>
      </c>
      <c r="Z312" s="32">
        <v>9.5343299999999995E-4</v>
      </c>
      <c r="AA312" s="31">
        <v>3.7235099999999999E-4</v>
      </c>
      <c r="AB312" s="32">
        <v>8.2876199999999998E-5</v>
      </c>
      <c r="AC312" s="31">
        <v>3.3931199999999998E-4</v>
      </c>
      <c r="AD312" s="32">
        <v>1.57097E-4</v>
      </c>
      <c r="AE312" s="31">
        <v>4.4919900000000001E-4</v>
      </c>
      <c r="AF312" s="32">
        <v>2.3019699999999999E-4</v>
      </c>
      <c r="AG312" s="31">
        <v>3.55013E-4</v>
      </c>
      <c r="AH312" s="32">
        <v>2.10576E-4</v>
      </c>
      <c r="AI312" s="31">
        <v>1.3434600000000001E-3</v>
      </c>
      <c r="AJ312" s="32">
        <v>6.8143299999999995E-4</v>
      </c>
      <c r="AK312" s="31">
        <v>1.35184E-2</v>
      </c>
      <c r="AL312" s="32"/>
      <c r="AM312" s="31">
        <v>6.8606500000000003E-3</v>
      </c>
      <c r="AN312" s="32"/>
      <c r="AO312" s="31">
        <v>1.39877E-2</v>
      </c>
      <c r="AP312" s="32"/>
      <c r="AQ312" s="31">
        <v>1.62372E-2</v>
      </c>
      <c r="AR312" s="32"/>
      <c r="AS312" s="31">
        <v>2.3622000000000001E-3</v>
      </c>
      <c r="AT312" s="32">
        <v>1.9423699999999999E-3</v>
      </c>
      <c r="AU312" s="31">
        <v>6.30205E-4</v>
      </c>
      <c r="AV312" s="32"/>
    </row>
    <row r="313" spans="1:48" x14ac:dyDescent="0.25">
      <c r="A313">
        <v>169.19499999999999</v>
      </c>
      <c r="B313" t="s">
        <v>556</v>
      </c>
      <c r="C313" s="13" t="s">
        <v>120</v>
      </c>
      <c r="D313" s="13" t="s">
        <v>122</v>
      </c>
      <c r="E313" s="13">
        <v>3402</v>
      </c>
      <c r="F313" s="13">
        <v>170.34</v>
      </c>
      <c r="G313" s="29">
        <v>18.050465580000001</v>
      </c>
      <c r="H313" s="30">
        <v>6.0935335774942301</v>
      </c>
      <c r="I313" s="31">
        <v>2.0248499999999999E-3</v>
      </c>
      <c r="J313" s="32">
        <v>1.3076699999999999E-3</v>
      </c>
      <c r="K313" s="31">
        <v>2.48E-3</v>
      </c>
      <c r="L313" s="32">
        <v>9.768209999999999E-4</v>
      </c>
      <c r="M313" s="31">
        <v>1.89547E-3</v>
      </c>
      <c r="N313" s="32">
        <v>1.2129E-3</v>
      </c>
      <c r="O313" s="31">
        <v>6.1953399999999997E-3</v>
      </c>
      <c r="P313" s="32">
        <v>4.5636299999999999E-3</v>
      </c>
      <c r="Q313" s="31">
        <v>4.2951200000000004E-3</v>
      </c>
      <c r="R313" s="32">
        <v>3.8796999999999998E-3</v>
      </c>
      <c r="S313" s="31">
        <v>2.27714E-3</v>
      </c>
      <c r="T313" s="32">
        <v>1.63855E-4</v>
      </c>
      <c r="U313" s="31">
        <v>5.6807300000000002E-3</v>
      </c>
      <c r="V313" s="32"/>
      <c r="W313" s="31">
        <v>2.03002E-3</v>
      </c>
      <c r="X313" s="32">
        <v>4.0337499999999998E-4</v>
      </c>
      <c r="Y313" s="31">
        <v>3.41829E-3</v>
      </c>
      <c r="Z313" s="32">
        <v>8.0999999999999996E-4</v>
      </c>
      <c r="AA313" s="31">
        <v>1.33274E-3</v>
      </c>
      <c r="AB313" s="32">
        <v>3.0735799999999998E-4</v>
      </c>
      <c r="AC313" s="31">
        <v>1.62167E-3</v>
      </c>
      <c r="AD313" s="32">
        <v>2.5348900000000003E-4</v>
      </c>
      <c r="AE313" s="31">
        <v>1.21283E-3</v>
      </c>
      <c r="AF313" s="32">
        <v>1.46494E-4</v>
      </c>
      <c r="AG313" s="31">
        <v>7.4969800000000003E-4</v>
      </c>
      <c r="AH313" s="32">
        <v>2.4176300000000001E-4</v>
      </c>
      <c r="AI313" s="31">
        <v>1.30138E-3</v>
      </c>
      <c r="AJ313" s="32">
        <v>1.2594200000000001E-4</v>
      </c>
      <c r="AK313" s="31">
        <v>1.1547399999999999E-2</v>
      </c>
      <c r="AL313" s="32"/>
      <c r="AM313" s="31">
        <v>3.6881700000000002E-3</v>
      </c>
      <c r="AN313" s="32"/>
      <c r="AO313" s="31">
        <v>1.65871E-2</v>
      </c>
      <c r="AP313" s="32"/>
      <c r="AQ313" s="31">
        <v>1.6657700000000001E-2</v>
      </c>
      <c r="AR313" s="32"/>
      <c r="AS313" s="31">
        <v>4.4102300000000002E-3</v>
      </c>
      <c r="AT313" s="32">
        <v>3.2633200000000001E-3</v>
      </c>
      <c r="AU313" s="31">
        <v>3.5366299999999999E-4</v>
      </c>
      <c r="AV313" s="32"/>
    </row>
    <row r="314" spans="1:48" x14ac:dyDescent="0.25">
      <c r="A314">
        <v>144.04400000000001</v>
      </c>
      <c r="B314" t="s">
        <v>557</v>
      </c>
      <c r="C314" s="13" t="s">
        <v>120</v>
      </c>
      <c r="D314" s="13" t="s">
        <v>122</v>
      </c>
      <c r="E314" s="13">
        <v>3369</v>
      </c>
      <c r="F314" s="13">
        <v>130.23099999999999</v>
      </c>
      <c r="G314" s="29">
        <v>10.562088812800001</v>
      </c>
      <c r="H314" s="30">
        <v>5.7441927167025053</v>
      </c>
      <c r="I314" s="31">
        <v>1.00467E-3</v>
      </c>
      <c r="J314" s="32">
        <v>4.5995600000000003E-4</v>
      </c>
      <c r="K314" s="31">
        <v>1.0968099999999999E-3</v>
      </c>
      <c r="L314" s="32">
        <v>3.3252999999999999E-4</v>
      </c>
      <c r="M314" s="31">
        <v>1.0101000000000001E-3</v>
      </c>
      <c r="N314" s="32">
        <v>5.0199200000000004E-4</v>
      </c>
      <c r="O314" s="31">
        <v>1.5161300000000001E-3</v>
      </c>
      <c r="P314" s="32">
        <v>1.1561200000000001E-3</v>
      </c>
      <c r="Q314" s="31">
        <v>2.3025900000000002E-3</v>
      </c>
      <c r="R314" s="32">
        <v>1.91563E-3</v>
      </c>
      <c r="S314" s="31">
        <v>7.6311800000000002E-4</v>
      </c>
      <c r="T314" s="32">
        <v>1.08538E-4</v>
      </c>
      <c r="U314" s="31">
        <v>2.5569199999999999E-3</v>
      </c>
      <c r="V314" s="32"/>
      <c r="W314" s="31">
        <v>7.2504899999999996E-4</v>
      </c>
      <c r="X314" s="32">
        <v>2.2124200000000001E-5</v>
      </c>
      <c r="Y314" s="31">
        <v>8.3869599999999999E-4</v>
      </c>
      <c r="Z314" s="32">
        <v>4.0444800000000001E-4</v>
      </c>
      <c r="AA314" s="31">
        <v>2.3784500000000001E-4</v>
      </c>
      <c r="AB314" s="32">
        <v>5.0904900000000001E-5</v>
      </c>
      <c r="AC314" s="31">
        <v>3.12503E-4</v>
      </c>
      <c r="AD314" s="32">
        <v>5.41463E-5</v>
      </c>
      <c r="AE314" s="31">
        <v>2.7205699999999997E-4</v>
      </c>
      <c r="AF314" s="32">
        <v>6.1141400000000004E-5</v>
      </c>
      <c r="AG314" s="31">
        <v>2.0286600000000001E-4</v>
      </c>
      <c r="AH314" s="32">
        <v>7.1578899999999993E-5</v>
      </c>
      <c r="AI314" s="31">
        <v>6.6016200000000005E-4</v>
      </c>
      <c r="AJ314" s="32">
        <v>3.83562E-4</v>
      </c>
      <c r="AK314" s="31">
        <v>1.9262699999999999E-3</v>
      </c>
      <c r="AL314" s="32"/>
      <c r="AM314" s="31">
        <v>1.83595E-3</v>
      </c>
      <c r="AN314" s="32"/>
      <c r="AO314" s="31">
        <v>3.2695699999999999E-3</v>
      </c>
      <c r="AP314" s="32"/>
      <c r="AQ314" s="31">
        <v>5.8434799999999999E-3</v>
      </c>
      <c r="AR314" s="32"/>
      <c r="AS314" s="31">
        <v>2.3618700000000001E-4</v>
      </c>
      <c r="AT314" s="32">
        <v>1.8266499999999999E-4</v>
      </c>
      <c r="AU314" s="31">
        <v>1.2417099999999999E-4</v>
      </c>
      <c r="AV314" s="32"/>
    </row>
    <row r="315" spans="1:48" x14ac:dyDescent="0.25">
      <c r="A315">
        <v>144.066</v>
      </c>
      <c r="B315" t="s">
        <v>558</v>
      </c>
      <c r="C315" s="13" t="s">
        <v>120</v>
      </c>
      <c r="D315" s="13" t="s">
        <v>122</v>
      </c>
      <c r="E315" s="13">
        <v>3370</v>
      </c>
      <c r="F315" s="13">
        <v>128.215</v>
      </c>
      <c r="G315" s="29">
        <v>156.83200148</v>
      </c>
      <c r="H315" s="30">
        <v>6.9091020479646943</v>
      </c>
      <c r="I315" s="31">
        <v>2.75245E-3</v>
      </c>
      <c r="J315" s="32">
        <v>1.7334900000000001E-3</v>
      </c>
      <c r="K315" s="31">
        <v>2.8766400000000002E-3</v>
      </c>
      <c r="L315" s="32">
        <v>9.5330800000000004E-4</v>
      </c>
      <c r="M315" s="31">
        <v>2.9131999999999999E-3</v>
      </c>
      <c r="N315" s="32">
        <v>1.62991E-3</v>
      </c>
      <c r="O315" s="31">
        <v>6.1596799999999998E-3</v>
      </c>
      <c r="P315" s="32">
        <v>5.4870700000000001E-3</v>
      </c>
      <c r="Q315" s="31">
        <v>7.1912900000000004E-3</v>
      </c>
      <c r="R315" s="32">
        <v>5.8102800000000001E-3</v>
      </c>
      <c r="S315" s="31">
        <v>1.94809E-3</v>
      </c>
      <c r="T315" s="32">
        <v>2.5445399999999999E-5</v>
      </c>
      <c r="U315" s="31">
        <v>6.45994E-3</v>
      </c>
      <c r="V315" s="32"/>
      <c r="W315" s="31">
        <v>1.5753900000000001E-3</v>
      </c>
      <c r="X315" s="32">
        <v>1.58555E-4</v>
      </c>
      <c r="Y315" s="31">
        <v>2.1247100000000001E-3</v>
      </c>
      <c r="Z315" s="32">
        <v>1.23667E-3</v>
      </c>
      <c r="AA315" s="31">
        <v>5.3618199999999996E-4</v>
      </c>
      <c r="AB315" s="32">
        <v>2.1094899999999999E-4</v>
      </c>
      <c r="AC315" s="31">
        <v>7.79436E-4</v>
      </c>
      <c r="AD315" s="32">
        <v>1.96236E-5</v>
      </c>
      <c r="AE315" s="31">
        <v>6.5892000000000001E-4</v>
      </c>
      <c r="AF315" s="32">
        <v>1.23826E-4</v>
      </c>
      <c r="AG315" s="31">
        <v>3.44719E-4</v>
      </c>
      <c r="AH315" s="32">
        <v>8.7048100000000004E-5</v>
      </c>
      <c r="AI315" s="31">
        <v>1.1394899999999999E-3</v>
      </c>
      <c r="AJ315" s="32">
        <v>6.9755100000000003E-4</v>
      </c>
      <c r="AK315" s="31">
        <v>8.6011500000000001E-3</v>
      </c>
      <c r="AL315" s="32"/>
      <c r="AM315" s="31">
        <v>5.1338199999999999E-3</v>
      </c>
      <c r="AN315" s="32"/>
      <c r="AO315" s="31">
        <v>7.2651499999999997E-3</v>
      </c>
      <c r="AP315" s="32"/>
      <c r="AQ315" s="31">
        <v>5.3662599999999998E-2</v>
      </c>
      <c r="AR315" s="32"/>
      <c r="AS315" s="31">
        <v>3.5494299999999998E-4</v>
      </c>
      <c r="AT315" s="32">
        <v>2.2810500000000001E-4</v>
      </c>
      <c r="AU315" s="31">
        <v>1.9501699999999999E-4</v>
      </c>
      <c r="AV315" s="32"/>
    </row>
    <row r="316" spans="1:48" x14ac:dyDescent="0.25">
      <c r="A316">
        <v>171.21100000000001</v>
      </c>
      <c r="B316" t="s">
        <v>559</v>
      </c>
      <c r="C316" s="13" t="s">
        <v>120</v>
      </c>
      <c r="D316" s="13" t="s">
        <v>122</v>
      </c>
      <c r="E316" s="13">
        <v>3402</v>
      </c>
      <c r="F316" s="13">
        <v>170.34</v>
      </c>
      <c r="G316" s="29">
        <v>18.050465580000001</v>
      </c>
      <c r="H316" s="30">
        <v>6.0935335774942301</v>
      </c>
      <c r="I316" s="31">
        <v>1.3018000000000001E-3</v>
      </c>
      <c r="J316" s="32">
        <v>8.5656199999999995E-4</v>
      </c>
      <c r="K316" s="31">
        <v>1.5542500000000001E-3</v>
      </c>
      <c r="L316" s="32">
        <v>7.0826299999999999E-4</v>
      </c>
      <c r="M316" s="31">
        <v>1.3456799999999999E-3</v>
      </c>
      <c r="N316" s="32">
        <v>7.12223E-4</v>
      </c>
      <c r="O316" s="31">
        <v>2.6487199999999998E-3</v>
      </c>
      <c r="P316" s="32">
        <v>1.9777900000000001E-3</v>
      </c>
      <c r="Q316" s="31">
        <v>1.2782799999999999E-3</v>
      </c>
      <c r="R316" s="32">
        <v>9.4629600000000001E-4</v>
      </c>
      <c r="S316" s="31">
        <v>2.3837900000000002E-3</v>
      </c>
      <c r="T316" s="32">
        <v>9.1896600000000004E-5</v>
      </c>
      <c r="U316" s="31">
        <v>6.8886599999999996E-3</v>
      </c>
      <c r="V316" s="32"/>
      <c r="W316" s="31">
        <v>1.29083E-3</v>
      </c>
      <c r="X316" s="32">
        <v>2.5147899999999998E-4</v>
      </c>
      <c r="Y316" s="31">
        <v>1.31701E-3</v>
      </c>
      <c r="Z316" s="32">
        <v>7.3648400000000003E-4</v>
      </c>
      <c r="AA316" s="31">
        <v>2.6829300000000001E-4</v>
      </c>
      <c r="AB316" s="32">
        <v>7.2491199999999995E-5</v>
      </c>
      <c r="AC316" s="31">
        <v>3.0969599999999998E-4</v>
      </c>
      <c r="AD316" s="32">
        <v>2.5265700000000001E-5</v>
      </c>
      <c r="AE316" s="31">
        <v>1.84203E-4</v>
      </c>
      <c r="AF316" s="32">
        <v>5.4563800000000001E-5</v>
      </c>
      <c r="AG316" s="31">
        <v>1.32309E-4</v>
      </c>
      <c r="AH316" s="32">
        <v>4.0565100000000002E-5</v>
      </c>
      <c r="AI316" s="31">
        <v>3.8423800000000002E-4</v>
      </c>
      <c r="AJ316" s="32">
        <v>1.3363200000000001E-4</v>
      </c>
      <c r="AK316" s="31">
        <v>3.16352E-3</v>
      </c>
      <c r="AL316" s="32"/>
      <c r="AM316" s="31">
        <v>1.00355E-3</v>
      </c>
      <c r="AN316" s="32"/>
      <c r="AO316" s="31">
        <v>6.4625799999999999E-3</v>
      </c>
      <c r="AP316" s="32"/>
      <c r="AQ316" s="31">
        <v>5.8310699999999998E-3</v>
      </c>
      <c r="AR316" s="32"/>
      <c r="AS316" s="31">
        <v>3.3200299999999999E-4</v>
      </c>
      <c r="AT316" s="32">
        <v>2.3429399999999999E-4</v>
      </c>
      <c r="AU316" s="31">
        <v>1.31638E-4</v>
      </c>
      <c r="AV316" s="32"/>
    </row>
    <row r="317" spans="1:48" x14ac:dyDescent="0.25">
      <c r="A317">
        <v>144.13800000000001</v>
      </c>
      <c r="B317" t="s">
        <v>560</v>
      </c>
      <c r="C317" s="13" t="s">
        <v>120</v>
      </c>
      <c r="D317" s="13" t="s">
        <v>122</v>
      </c>
      <c r="E317" s="13">
        <v>3369</v>
      </c>
      <c r="F317" s="13">
        <v>130.23099999999999</v>
      </c>
      <c r="G317" s="29">
        <v>10.562088812800001</v>
      </c>
      <c r="H317" s="30">
        <v>5.7441927167025053</v>
      </c>
      <c r="I317" s="31">
        <v>1.98934E-4</v>
      </c>
      <c r="J317" s="32">
        <v>1.09509E-4</v>
      </c>
      <c r="K317" s="31">
        <v>2.6091200000000003E-4</v>
      </c>
      <c r="L317" s="32">
        <v>8.5090299999999994E-5</v>
      </c>
      <c r="M317" s="31">
        <v>1.9572900000000001E-4</v>
      </c>
      <c r="N317" s="32">
        <v>9.8333599999999996E-5</v>
      </c>
      <c r="O317" s="31">
        <v>1.28871E-3</v>
      </c>
      <c r="P317" s="32">
        <v>2.18782E-3</v>
      </c>
      <c r="Q317" s="31">
        <v>1.1008599999999999E-3</v>
      </c>
      <c r="R317" s="32">
        <v>1.0961600000000001E-3</v>
      </c>
      <c r="S317" s="31">
        <v>2.22745E-4</v>
      </c>
      <c r="T317" s="32">
        <v>2.65402E-5</v>
      </c>
      <c r="U317" s="31">
        <v>1.0261199999999999E-3</v>
      </c>
      <c r="V317" s="32"/>
      <c r="W317" s="31">
        <v>1.3550199999999999E-4</v>
      </c>
      <c r="X317" s="32">
        <v>5.0308500000000003E-6</v>
      </c>
      <c r="Y317" s="31">
        <v>1.95009E-4</v>
      </c>
      <c r="Z317" s="32">
        <v>8.9642399999999994E-5</v>
      </c>
      <c r="AA317" s="31">
        <v>3.2421600000000001E-5</v>
      </c>
      <c r="AB317" s="32">
        <v>3.8170099999999999E-6</v>
      </c>
      <c r="AC317" s="31">
        <v>3.2718200000000001E-5</v>
      </c>
      <c r="AD317" s="32">
        <v>5.9497199999999997E-6</v>
      </c>
      <c r="AE317" s="31">
        <v>3.9545300000000002E-5</v>
      </c>
      <c r="AF317" s="32">
        <v>1.3387099999999999E-5</v>
      </c>
      <c r="AG317" s="31">
        <v>2.6656300000000001E-5</v>
      </c>
      <c r="AH317" s="32">
        <v>7.7866499999999994E-6</v>
      </c>
      <c r="AI317" s="31">
        <v>1.17736E-4</v>
      </c>
      <c r="AJ317" s="32">
        <v>8.4617199999999993E-5</v>
      </c>
      <c r="AK317" s="31">
        <v>7.6228799999999996E-4</v>
      </c>
      <c r="AL317" s="32"/>
      <c r="AM317" s="31">
        <v>4.25635E-4</v>
      </c>
      <c r="AN317" s="32"/>
      <c r="AO317" s="31">
        <v>2.11466E-3</v>
      </c>
      <c r="AP317" s="32"/>
      <c r="AQ317" s="31">
        <v>5.2153599999999996E-3</v>
      </c>
      <c r="AR317" s="32"/>
      <c r="AS317" s="31">
        <v>4.4264400000000003E-5</v>
      </c>
      <c r="AT317" s="32">
        <v>3.1130000000000002E-5</v>
      </c>
      <c r="AU317" s="31">
        <v>3.5489399999999999E-5</v>
      </c>
      <c r="AV317" s="32"/>
    </row>
    <row r="318" spans="1:48" x14ac:dyDescent="0.25">
      <c r="A318">
        <v>171.11699999999999</v>
      </c>
      <c r="B318" t="s">
        <v>561</v>
      </c>
      <c r="C318" s="13" t="s">
        <v>120</v>
      </c>
      <c r="D318" s="13" t="s">
        <v>122</v>
      </c>
      <c r="E318" s="13">
        <v>3402</v>
      </c>
      <c r="F318" s="13">
        <v>170.34</v>
      </c>
      <c r="G318" s="29">
        <v>18.050465580000001</v>
      </c>
      <c r="H318" s="30">
        <v>6.0935335774942301</v>
      </c>
      <c r="I318" s="31">
        <v>1.6636600000000001E-2</v>
      </c>
      <c r="J318" s="32">
        <v>1.1395199999999999E-2</v>
      </c>
      <c r="K318" s="31">
        <v>1.6278399999999998E-2</v>
      </c>
      <c r="L318" s="32">
        <v>6.60993E-3</v>
      </c>
      <c r="M318" s="31">
        <v>1.4921500000000001E-2</v>
      </c>
      <c r="N318" s="32">
        <v>9.3094900000000001E-3</v>
      </c>
      <c r="O318" s="31">
        <v>2.78144E-2</v>
      </c>
      <c r="P318" s="32">
        <v>2.3747600000000001E-2</v>
      </c>
      <c r="Q318" s="31">
        <v>1.9166800000000001E-2</v>
      </c>
      <c r="R318" s="32">
        <v>1.62069E-2</v>
      </c>
      <c r="S318" s="31">
        <v>3.1824199999999997E-2</v>
      </c>
      <c r="T318" s="32">
        <v>1.26102E-2</v>
      </c>
      <c r="U318" s="31">
        <v>5.9658299999999997E-2</v>
      </c>
      <c r="V318" s="32"/>
      <c r="W318" s="31">
        <v>1.0919699999999999E-2</v>
      </c>
      <c r="X318" s="32">
        <v>2.9652599999999999E-3</v>
      </c>
      <c r="Y318" s="31">
        <v>9.7234799999999996E-3</v>
      </c>
      <c r="Z318" s="32">
        <v>6.9489E-3</v>
      </c>
      <c r="AA318" s="31">
        <v>3.6685699999999999E-3</v>
      </c>
      <c r="AB318" s="32">
        <v>1.3232599999999999E-3</v>
      </c>
      <c r="AC318" s="31">
        <v>4.4753700000000002E-3</v>
      </c>
      <c r="AD318" s="32">
        <v>8.1228099999999998E-4</v>
      </c>
      <c r="AE318" s="31">
        <v>1.7280500000000001E-3</v>
      </c>
      <c r="AF318" s="32">
        <v>4.41001E-4</v>
      </c>
      <c r="AG318" s="31">
        <v>1.13305E-3</v>
      </c>
      <c r="AH318" s="32">
        <v>3.08533E-4</v>
      </c>
      <c r="AI318" s="31">
        <v>2.3228099999999998E-3</v>
      </c>
      <c r="AJ318" s="32">
        <v>7.5280599999999996E-4</v>
      </c>
      <c r="AK318" s="31">
        <v>2.2583499999999999E-2</v>
      </c>
      <c r="AL318" s="32"/>
      <c r="AM318" s="31">
        <v>5.2860099999999998E-3</v>
      </c>
      <c r="AN318" s="32"/>
      <c r="AO318" s="31">
        <v>6.7266900000000004E-2</v>
      </c>
      <c r="AP318" s="32"/>
      <c r="AQ318" s="31">
        <v>4.8719899999999997E-2</v>
      </c>
      <c r="AR318" s="32"/>
      <c r="AS318" s="31">
        <v>1.6360999999999999E-3</v>
      </c>
      <c r="AT318" s="32">
        <v>9.6536500000000004E-4</v>
      </c>
      <c r="AU318" s="31">
        <v>7.1694E-4</v>
      </c>
      <c r="AV318" s="32"/>
    </row>
    <row r="319" spans="1:48" x14ac:dyDescent="0.25">
      <c r="A319">
        <v>145.05000000000001</v>
      </c>
      <c r="B319" t="s">
        <v>562</v>
      </c>
      <c r="C319" s="34" t="s">
        <v>563</v>
      </c>
      <c r="D319" s="13" t="s">
        <v>122</v>
      </c>
      <c r="E319" s="13">
        <v>955</v>
      </c>
      <c r="F319" s="13">
        <v>162.14099999999999</v>
      </c>
      <c r="G319" s="29">
        <v>1.0003789605599999E-5</v>
      </c>
      <c r="H319" s="30">
        <v>-0.18421407717188476</v>
      </c>
      <c r="I319" s="31">
        <v>0.17285227169557399</v>
      </c>
      <c r="J319" s="32">
        <v>8.1188730077874E-2</v>
      </c>
      <c r="K319" s="31">
        <v>0.156972526945862</v>
      </c>
      <c r="L319" s="32">
        <v>6.5534518260686195E-2</v>
      </c>
      <c r="M319" s="31">
        <v>0.242871110674721</v>
      </c>
      <c r="N319" s="32">
        <v>0.32513164441564701</v>
      </c>
      <c r="O319" s="31">
        <v>0.15750413080651299</v>
      </c>
      <c r="P319" s="32">
        <v>9.2476596865975799E-2</v>
      </c>
      <c r="Q319" s="31">
        <v>0.19210544427027601</v>
      </c>
      <c r="R319" s="32">
        <v>0.117841644263847</v>
      </c>
      <c r="S319" s="31">
        <v>0.29415599999999997</v>
      </c>
      <c r="T319" s="32">
        <v>8.4723599999999996E-2</v>
      </c>
      <c r="U319" s="31">
        <v>0.831982</v>
      </c>
      <c r="V319" s="32"/>
      <c r="W319" s="31">
        <v>4.1650199999999998E-2</v>
      </c>
      <c r="X319" s="32">
        <v>8.3967099999999999E-3</v>
      </c>
      <c r="Y319" s="31">
        <v>3.091E-2</v>
      </c>
      <c r="Z319" s="32">
        <v>1.04761E-2</v>
      </c>
      <c r="AA319" s="31">
        <v>2.1756999999999999E-2</v>
      </c>
      <c r="AB319" s="32">
        <v>9.3161000000000008E-3</v>
      </c>
      <c r="AC319" s="31">
        <v>2.7764799999999999E-2</v>
      </c>
      <c r="AD319" s="32">
        <v>6.5594599999999996E-3</v>
      </c>
      <c r="AE319" s="31">
        <v>9.1619700000000002E-3</v>
      </c>
      <c r="AF319" s="32">
        <v>1.99037E-3</v>
      </c>
      <c r="AG319" s="31">
        <v>7.8413900000000002E-3</v>
      </c>
      <c r="AH319" s="32">
        <v>2.5327700000000002E-3</v>
      </c>
      <c r="AI319" s="31">
        <v>2.75865E-2</v>
      </c>
      <c r="AJ319" s="32">
        <v>1.8527399999999999E-2</v>
      </c>
      <c r="AK319" s="31">
        <v>0.18046899999999999</v>
      </c>
      <c r="AL319" s="32"/>
      <c r="AM319" s="31">
        <v>0.12670300000000001</v>
      </c>
      <c r="AN319" s="32"/>
      <c r="AO319" s="31">
        <v>0.34850500000000001</v>
      </c>
      <c r="AP319" s="32"/>
      <c r="AQ319" s="31">
        <v>0.21945999999999999</v>
      </c>
      <c r="AR319" s="32"/>
      <c r="AS319" s="31">
        <v>7.0944800000000002E-2</v>
      </c>
      <c r="AT319" s="32">
        <v>4.7066700000000003E-2</v>
      </c>
      <c r="AU319" s="31">
        <v>1.8398000000000001E-2</v>
      </c>
      <c r="AV319" s="32"/>
    </row>
    <row r="320" spans="1:48" x14ac:dyDescent="0.25">
      <c r="A320">
        <v>145.065</v>
      </c>
      <c r="B320" t="s">
        <v>564</v>
      </c>
      <c r="C320" s="34" t="s">
        <v>565</v>
      </c>
      <c r="D320" s="13" t="s">
        <v>122</v>
      </c>
      <c r="E320" s="13">
        <v>3469</v>
      </c>
      <c r="F320" s="13">
        <v>144.173</v>
      </c>
      <c r="G320" s="29">
        <v>2.5176793123999999</v>
      </c>
      <c r="H320" s="30">
        <v>5.1656128731772695</v>
      </c>
      <c r="I320" s="31">
        <v>2.3593827068702101E-2</v>
      </c>
      <c r="J320" s="32">
        <v>1.7738340240686198E-2</v>
      </c>
      <c r="K320" s="31">
        <v>2.4800414681873099E-2</v>
      </c>
      <c r="L320" s="32">
        <v>1.69285156068462E-2</v>
      </c>
      <c r="M320" s="31">
        <v>2.2429858405094701E-2</v>
      </c>
      <c r="N320" s="32">
        <v>2.1777102138445598E-2</v>
      </c>
      <c r="O320" s="31">
        <v>3.3023318727342398E-2</v>
      </c>
      <c r="P320" s="32">
        <v>3.6831402582914903E-2</v>
      </c>
      <c r="Q320" s="31">
        <v>1.6630925311900201E-2</v>
      </c>
      <c r="R320" s="32">
        <v>8.8945269565480593E-3</v>
      </c>
      <c r="S320" s="31">
        <v>1.35224E-2</v>
      </c>
      <c r="T320" s="32">
        <v>8.3523199999999999E-3</v>
      </c>
      <c r="U320" s="31">
        <v>2.1337600000000002E-2</v>
      </c>
      <c r="V320" s="32"/>
      <c r="W320" s="31">
        <v>2.1153600000000002E-2</v>
      </c>
      <c r="X320" s="32">
        <v>4.6544300000000002E-3</v>
      </c>
      <c r="Y320" s="31">
        <v>2.2877499999999999E-2</v>
      </c>
      <c r="Z320" s="32">
        <v>1.2663499999999999E-2</v>
      </c>
      <c r="AA320" s="31">
        <v>9.4739300000000002E-3</v>
      </c>
      <c r="AB320" s="32">
        <v>2.99424E-3</v>
      </c>
      <c r="AC320" s="31">
        <v>1.0618499999999999E-2</v>
      </c>
      <c r="AD320" s="32">
        <v>1.4000200000000001E-3</v>
      </c>
      <c r="AE320" s="31">
        <v>7.3308000000000002E-3</v>
      </c>
      <c r="AF320" s="32">
        <v>1.1104400000000001E-3</v>
      </c>
      <c r="AG320" s="31">
        <v>5.4760599999999996E-3</v>
      </c>
      <c r="AH320" s="32">
        <v>1.78123E-3</v>
      </c>
      <c r="AI320" s="31">
        <v>9.9103500000000001E-3</v>
      </c>
      <c r="AJ320" s="32">
        <v>3.22558E-3</v>
      </c>
      <c r="AK320" s="31">
        <v>4.1403099999999998E-2</v>
      </c>
      <c r="AL320" s="32"/>
      <c r="AM320" s="31">
        <v>9.8045500000000004E-3</v>
      </c>
      <c r="AN320" s="32"/>
      <c r="AO320" s="31">
        <v>8.1506600000000005E-3</v>
      </c>
      <c r="AP320" s="32"/>
      <c r="AQ320" s="31">
        <v>3.3466000000000003E-2</v>
      </c>
      <c r="AR320" s="32"/>
      <c r="AS320" s="31">
        <v>5.3687800000000001E-3</v>
      </c>
      <c r="AT320" s="32">
        <v>3.9188699999999996E-3</v>
      </c>
      <c r="AU320" s="31">
        <v>2.5788600000000001E-3</v>
      </c>
      <c r="AV320" s="32"/>
    </row>
    <row r="321" spans="1:48" x14ac:dyDescent="0.25">
      <c r="A321">
        <v>145.101</v>
      </c>
      <c r="B321" t="s">
        <v>566</v>
      </c>
      <c r="C321" s="34" t="s">
        <v>567</v>
      </c>
      <c r="D321" s="13" t="s">
        <v>122</v>
      </c>
      <c r="E321" s="13">
        <v>3470</v>
      </c>
      <c r="F321" s="13">
        <v>144.21700000000001</v>
      </c>
      <c r="G321" s="29">
        <v>3.0705923107999999</v>
      </c>
      <c r="H321" s="30">
        <v>5.251967141518266</v>
      </c>
      <c r="I321" s="31">
        <v>1.56465156761443E-2</v>
      </c>
      <c r="J321" s="32">
        <v>1.6351074076173901E-2</v>
      </c>
      <c r="K321" s="31">
        <v>1.69864388594109E-2</v>
      </c>
      <c r="L321" s="32">
        <v>1.2528893600433201E-2</v>
      </c>
      <c r="M321" s="31">
        <v>1.41107894054084E-2</v>
      </c>
      <c r="N321" s="32">
        <v>1.4571052608184899E-2</v>
      </c>
      <c r="O321" s="31">
        <v>4.0455704889389703E-2</v>
      </c>
      <c r="P321" s="32">
        <v>3.6321243277204603E-2</v>
      </c>
      <c r="Q321" s="31">
        <v>1.52921881684118E-2</v>
      </c>
      <c r="R321" s="32">
        <v>1.0675271319713501E-2</v>
      </c>
      <c r="S321" s="31">
        <v>8.3568500000000007E-3</v>
      </c>
      <c r="T321" s="32">
        <v>4.3949000000000002E-3</v>
      </c>
      <c r="U321" s="31">
        <v>9.4661099999999998E-3</v>
      </c>
      <c r="V321" s="32"/>
      <c r="W321" s="31">
        <v>2.1113900000000001E-2</v>
      </c>
      <c r="X321" s="32">
        <v>6.3647900000000004E-3</v>
      </c>
      <c r="Y321" s="31">
        <v>1.6308699999999999E-2</v>
      </c>
      <c r="Z321" s="32">
        <v>1.31903E-2</v>
      </c>
      <c r="AA321" s="31">
        <v>3.84826E-3</v>
      </c>
      <c r="AB321" s="32">
        <v>1.3950600000000001E-3</v>
      </c>
      <c r="AC321" s="31">
        <v>4.5995000000000003E-3</v>
      </c>
      <c r="AD321" s="32">
        <v>1.7596700000000001E-3</v>
      </c>
      <c r="AE321" s="31">
        <v>2.26837E-3</v>
      </c>
      <c r="AF321" s="32">
        <v>4.8769699999999999E-4</v>
      </c>
      <c r="AG321" s="31">
        <v>1.6147799999999999E-3</v>
      </c>
      <c r="AH321" s="32">
        <v>5.6178300000000005E-4</v>
      </c>
      <c r="AI321" s="31">
        <v>4.0122200000000004E-3</v>
      </c>
      <c r="AJ321" s="32">
        <v>1.6077400000000001E-3</v>
      </c>
      <c r="AK321" s="31">
        <v>2.9916000000000002E-2</v>
      </c>
      <c r="AL321" s="32"/>
      <c r="AM321" s="31">
        <v>2.9823699999999998E-3</v>
      </c>
      <c r="AN321" s="32"/>
      <c r="AO321" s="31">
        <v>6.2753299999999998E-2</v>
      </c>
      <c r="AP321" s="32"/>
      <c r="AQ321" s="31">
        <v>3.9745900000000001E-2</v>
      </c>
      <c r="AR321" s="32"/>
      <c r="AS321" s="31">
        <v>1.0707399999999999E-3</v>
      </c>
      <c r="AT321" s="32">
        <v>5.9161700000000001E-4</v>
      </c>
      <c r="AU321" s="31">
        <v>6.9932399999999997E-4</v>
      </c>
      <c r="AV321" s="32"/>
    </row>
    <row r="322" spans="1:48" x14ac:dyDescent="0.25">
      <c r="A322">
        <v>145.12200000000001</v>
      </c>
      <c r="B322" t="s">
        <v>568</v>
      </c>
      <c r="C322" s="13" t="s">
        <v>120</v>
      </c>
      <c r="D322" s="13" t="s">
        <v>122</v>
      </c>
      <c r="E322" s="13">
        <v>3369</v>
      </c>
      <c r="F322" s="13">
        <v>130.23099999999999</v>
      </c>
      <c r="G322" s="29">
        <v>10.562088812800001</v>
      </c>
      <c r="H322" s="30">
        <v>5.7441927167025053</v>
      </c>
      <c r="I322" s="31">
        <v>1.24414E-2</v>
      </c>
      <c r="J322" s="32">
        <v>4.5385900000000003E-3</v>
      </c>
      <c r="K322" s="31">
        <v>1.8104700000000001E-2</v>
      </c>
      <c r="L322" s="32">
        <v>1.10276E-2</v>
      </c>
      <c r="M322" s="31">
        <v>9.93986E-3</v>
      </c>
      <c r="N322" s="32">
        <v>4.2020399999999998E-3</v>
      </c>
      <c r="O322" s="31">
        <v>2.5882599999999999E-2</v>
      </c>
      <c r="P322" s="32">
        <v>2.45703E-2</v>
      </c>
      <c r="Q322" s="31">
        <v>2.6921899999999999E-2</v>
      </c>
      <c r="R322" s="32">
        <v>2.2898000000000002E-2</v>
      </c>
      <c r="S322" s="31">
        <v>2.87811E-2</v>
      </c>
      <c r="T322" s="32">
        <v>4.4023200000000004E-3</v>
      </c>
      <c r="U322" s="31">
        <v>0.103473</v>
      </c>
      <c r="V322" s="32"/>
      <c r="W322" s="31">
        <v>4.6002500000000002E-3</v>
      </c>
      <c r="X322" s="32">
        <v>6.00885E-4</v>
      </c>
      <c r="Y322" s="31">
        <v>3.88375E-3</v>
      </c>
      <c r="Z322" s="32">
        <v>9.5851699999999998E-4</v>
      </c>
      <c r="AA322" s="31">
        <v>2.4877599999999999E-3</v>
      </c>
      <c r="AB322" s="32">
        <v>1.10472E-3</v>
      </c>
      <c r="AC322" s="31">
        <v>2.6216299999999998E-3</v>
      </c>
      <c r="AD322" s="32">
        <v>3.2849300000000001E-4</v>
      </c>
      <c r="AE322" s="31">
        <v>1.42121E-3</v>
      </c>
      <c r="AF322" s="32">
        <v>2.0194399999999999E-4</v>
      </c>
      <c r="AG322" s="31">
        <v>1.01216E-3</v>
      </c>
      <c r="AH322" s="32">
        <v>2.6283099999999999E-4</v>
      </c>
      <c r="AI322" s="31">
        <v>3.0654100000000002E-3</v>
      </c>
      <c r="AJ322" s="32">
        <v>1.9878700000000001E-3</v>
      </c>
      <c r="AK322" s="31">
        <v>3.1441299999999998E-2</v>
      </c>
      <c r="AL322" s="32"/>
      <c r="AM322" s="31">
        <v>1.49996E-2</v>
      </c>
      <c r="AN322" s="32"/>
      <c r="AO322" s="31">
        <v>4.1884400000000002E-2</v>
      </c>
      <c r="AP322" s="32"/>
      <c r="AQ322" s="31">
        <v>5.3371300000000003E-2</v>
      </c>
      <c r="AR322" s="32"/>
      <c r="AS322" s="31">
        <v>8.4869100000000003E-3</v>
      </c>
      <c r="AT322" s="32">
        <v>6.4876999999999999E-3</v>
      </c>
      <c r="AU322" s="31">
        <v>1.5683100000000001E-3</v>
      </c>
      <c r="AV322" s="32"/>
    </row>
    <row r="323" spans="1:48" x14ac:dyDescent="0.25">
      <c r="A323">
        <v>145.15899999999999</v>
      </c>
      <c r="B323" t="s">
        <v>569</v>
      </c>
      <c r="C323" s="13" t="s">
        <v>120</v>
      </c>
      <c r="D323" s="13" t="s">
        <v>122</v>
      </c>
      <c r="E323" s="13">
        <v>3369</v>
      </c>
      <c r="F323" s="13">
        <v>130.23099999999999</v>
      </c>
      <c r="G323" s="29">
        <v>10.562088812800001</v>
      </c>
      <c r="H323" s="30">
        <v>5.7441927167025053</v>
      </c>
      <c r="I323" s="31">
        <v>2.7378599999999999E-3</v>
      </c>
      <c r="J323" s="32">
        <v>2.3573499999999998E-3</v>
      </c>
      <c r="K323" s="31">
        <v>2.9807499999999999E-3</v>
      </c>
      <c r="L323" s="32">
        <v>2.0098400000000002E-3</v>
      </c>
      <c r="M323" s="31">
        <v>3.8292999999999999E-3</v>
      </c>
      <c r="N323" s="32">
        <v>3.7951299999999999E-3</v>
      </c>
      <c r="O323" s="31">
        <v>4.5334399999999997E-3</v>
      </c>
      <c r="P323" s="32">
        <v>3.8083100000000001E-3</v>
      </c>
      <c r="Q323" s="31">
        <v>1.18578E-3</v>
      </c>
      <c r="R323" s="32">
        <v>5.6649900000000004E-4</v>
      </c>
      <c r="S323" s="31">
        <v>3.8433E-3</v>
      </c>
      <c r="T323" s="32">
        <v>1.36944E-3</v>
      </c>
      <c r="U323" s="31">
        <v>1.9406300000000001E-2</v>
      </c>
      <c r="V323" s="32"/>
      <c r="W323" s="31">
        <v>2.6102400000000002E-3</v>
      </c>
      <c r="X323" s="32">
        <v>4.8696699999999999E-4</v>
      </c>
      <c r="Y323" s="31">
        <v>2.5549700000000002E-3</v>
      </c>
      <c r="Z323" s="32">
        <v>1.23832E-3</v>
      </c>
      <c r="AA323" s="31">
        <v>3.8048699999999999E-4</v>
      </c>
      <c r="AB323" s="32">
        <v>5.8031600000000002E-5</v>
      </c>
      <c r="AC323" s="31">
        <v>4.80292E-4</v>
      </c>
      <c r="AD323" s="32">
        <v>8.0051799999999998E-5</v>
      </c>
      <c r="AE323" s="31">
        <v>3.8286100000000002E-4</v>
      </c>
      <c r="AF323" s="32">
        <v>1.6653300000000001E-4</v>
      </c>
      <c r="AG323" s="31">
        <v>2.6096799999999999E-4</v>
      </c>
      <c r="AH323" s="32">
        <v>1.14745E-4</v>
      </c>
      <c r="AI323" s="31">
        <v>1.3026400000000001E-3</v>
      </c>
      <c r="AJ323" s="32">
        <v>6.1112299999999998E-4</v>
      </c>
      <c r="AK323" s="31">
        <v>7.8556100000000007E-3</v>
      </c>
      <c r="AL323" s="32"/>
      <c r="AM323" s="31">
        <v>4.7194799999999999E-3</v>
      </c>
      <c r="AN323" s="32"/>
      <c r="AO323" s="31">
        <v>8.7376499999999996E-3</v>
      </c>
      <c r="AP323" s="32"/>
      <c r="AQ323" s="31">
        <v>9.26686E-3</v>
      </c>
      <c r="AR323" s="32"/>
      <c r="AS323" s="31">
        <v>1.9243400000000001E-3</v>
      </c>
      <c r="AT323" s="32">
        <v>1.35786E-3</v>
      </c>
      <c r="AU323" s="31">
        <v>6.4187399999999996E-4</v>
      </c>
      <c r="AV323" s="32"/>
    </row>
    <row r="324" spans="1:48" x14ac:dyDescent="0.25">
      <c r="A324">
        <v>173.13200000000001</v>
      </c>
      <c r="B324" t="s">
        <v>570</v>
      </c>
      <c r="C324" s="13" t="s">
        <v>120</v>
      </c>
      <c r="D324" s="13" t="s">
        <v>122</v>
      </c>
      <c r="E324" s="13">
        <v>3402</v>
      </c>
      <c r="F324" s="13">
        <v>170.34</v>
      </c>
      <c r="G324" s="29">
        <v>18.050465580000001</v>
      </c>
      <c r="H324" s="30">
        <v>6.0935335774942301</v>
      </c>
      <c r="I324" s="31">
        <v>9.0772300000000004E-3</v>
      </c>
      <c r="J324" s="32">
        <v>7.9589399999999994E-3</v>
      </c>
      <c r="K324" s="31">
        <v>8.7191300000000003E-3</v>
      </c>
      <c r="L324" s="32">
        <v>4.4803200000000003E-3</v>
      </c>
      <c r="M324" s="31">
        <v>7.2816799999999996E-3</v>
      </c>
      <c r="N324" s="32">
        <v>4.9765399999999998E-3</v>
      </c>
      <c r="O324" s="31">
        <v>1.76282E-2</v>
      </c>
      <c r="P324" s="32">
        <v>1.6581100000000001E-2</v>
      </c>
      <c r="Q324" s="31">
        <v>1.03243E-2</v>
      </c>
      <c r="R324" s="32">
        <v>8.3982499999999995E-3</v>
      </c>
      <c r="S324" s="31">
        <v>1.5691E-2</v>
      </c>
      <c r="T324" s="32">
        <v>6.2967700000000001E-3</v>
      </c>
      <c r="U324" s="31">
        <v>2.3045800000000002E-2</v>
      </c>
      <c r="V324" s="32"/>
      <c r="W324" s="31">
        <v>6.0569500000000002E-3</v>
      </c>
      <c r="X324" s="32">
        <v>1.9575199999999999E-3</v>
      </c>
      <c r="Y324" s="31">
        <v>3.6426800000000001E-3</v>
      </c>
      <c r="Z324" s="32">
        <v>3.1875100000000002E-3</v>
      </c>
      <c r="AA324" s="31">
        <v>1.3493400000000001E-3</v>
      </c>
      <c r="AB324" s="32">
        <v>7.8408500000000001E-4</v>
      </c>
      <c r="AC324" s="31">
        <v>1.6690400000000001E-3</v>
      </c>
      <c r="AD324" s="32">
        <v>4.0094600000000001E-4</v>
      </c>
      <c r="AE324" s="31">
        <v>5.5346599999999996E-4</v>
      </c>
      <c r="AF324" s="32">
        <v>1.4794400000000001E-4</v>
      </c>
      <c r="AG324" s="31">
        <v>3.9974699999999999E-4</v>
      </c>
      <c r="AH324" s="32">
        <v>2.05603E-4</v>
      </c>
      <c r="AI324" s="31">
        <v>8.1786000000000001E-4</v>
      </c>
      <c r="AJ324" s="32">
        <v>7.6268699999999996E-4</v>
      </c>
      <c r="AK324" s="31">
        <v>8.6297600000000002E-3</v>
      </c>
      <c r="AL324" s="32"/>
      <c r="AM324" s="31">
        <v>1.4390200000000001E-3</v>
      </c>
      <c r="AN324" s="32"/>
      <c r="AO324" s="31">
        <v>3.77515E-2</v>
      </c>
      <c r="AP324" s="32"/>
      <c r="AQ324" s="31">
        <v>3.1651199999999997E-2</v>
      </c>
      <c r="AR324" s="32"/>
      <c r="AS324" s="31">
        <v>1.47909E-4</v>
      </c>
      <c r="AT324" s="32">
        <v>1.14306E-5</v>
      </c>
      <c r="AU324" s="31">
        <v>1.43184E-4</v>
      </c>
      <c r="AV324" s="32"/>
    </row>
    <row r="325" spans="1:48" x14ac:dyDescent="0.25">
      <c r="A325">
        <v>147.029</v>
      </c>
      <c r="B325" t="s">
        <v>571</v>
      </c>
      <c r="C325" s="13" t="s">
        <v>120</v>
      </c>
      <c r="D325" s="13" t="s">
        <v>122</v>
      </c>
      <c r="E325" s="13">
        <v>3371</v>
      </c>
      <c r="F325" s="13">
        <v>142.24199999999999</v>
      </c>
      <c r="G325" s="29">
        <v>1585.9718476</v>
      </c>
      <c r="H325" s="30">
        <v>7.9590518503622718</v>
      </c>
      <c r="I325" s="31">
        <v>1.5089700000000001E-3</v>
      </c>
      <c r="J325" s="32">
        <v>5.1066499999999999E-4</v>
      </c>
      <c r="K325" s="31">
        <v>1.9516799999999999E-3</v>
      </c>
      <c r="L325" s="32">
        <v>7.3690500000000005E-4</v>
      </c>
      <c r="M325" s="31">
        <v>1.47441E-3</v>
      </c>
      <c r="N325" s="32">
        <v>4.8280900000000001E-4</v>
      </c>
      <c r="O325" s="31">
        <v>2.65664E-3</v>
      </c>
      <c r="P325" s="32">
        <v>1.7597100000000001E-3</v>
      </c>
      <c r="Q325" s="31">
        <v>2.1165400000000001E-3</v>
      </c>
      <c r="R325" s="32">
        <v>1.2620699999999999E-3</v>
      </c>
      <c r="S325" s="31">
        <v>1.3450700000000001E-3</v>
      </c>
      <c r="T325" s="32">
        <v>2.8908499999999999E-5</v>
      </c>
      <c r="U325" s="31">
        <v>5.18944E-3</v>
      </c>
      <c r="V325" s="32"/>
      <c r="W325" s="31">
        <v>1.38995E-3</v>
      </c>
      <c r="X325" s="32">
        <v>1.52924E-4</v>
      </c>
      <c r="Y325" s="31">
        <v>1.29897E-3</v>
      </c>
      <c r="Z325" s="32">
        <v>2.2503599999999999E-4</v>
      </c>
      <c r="AA325" s="31">
        <v>3.2606200000000001E-4</v>
      </c>
      <c r="AB325" s="32">
        <v>1.14693E-5</v>
      </c>
      <c r="AC325" s="31">
        <v>3.5240100000000002E-4</v>
      </c>
      <c r="AD325" s="32">
        <v>9.1099600000000004E-5</v>
      </c>
      <c r="AE325" s="31">
        <v>3.7418100000000001E-4</v>
      </c>
      <c r="AF325" s="32">
        <v>6.99658E-5</v>
      </c>
      <c r="AG325" s="31">
        <v>3.8223199999999998E-4</v>
      </c>
      <c r="AH325" s="32">
        <v>1.7310599999999999E-4</v>
      </c>
      <c r="AI325" s="31">
        <v>1.85246E-3</v>
      </c>
      <c r="AJ325" s="32">
        <v>1.1836800000000001E-3</v>
      </c>
      <c r="AK325" s="31">
        <v>4.9497300000000003E-3</v>
      </c>
      <c r="AL325" s="32"/>
      <c r="AM325" s="31">
        <v>2.5816900000000002E-3</v>
      </c>
      <c r="AN325" s="32"/>
      <c r="AO325" s="31">
        <v>3.2699999999999999E-3</v>
      </c>
      <c r="AP325" s="32"/>
      <c r="AQ325" s="31">
        <v>2.6764200000000001E-3</v>
      </c>
      <c r="AR325" s="32"/>
      <c r="AS325" s="31">
        <v>7.9060000000000003E-4</v>
      </c>
      <c r="AT325" s="32">
        <v>6.9381200000000003E-4</v>
      </c>
      <c r="AU325" s="31">
        <v>7.1036000000000005E-4</v>
      </c>
      <c r="AV325" s="32"/>
    </row>
    <row r="326" spans="1:48" x14ac:dyDescent="0.25">
      <c r="A326">
        <v>147.04400000000001</v>
      </c>
      <c r="B326" t="s">
        <v>572</v>
      </c>
      <c r="C326" s="13" t="s">
        <v>120</v>
      </c>
      <c r="D326" s="13" t="s">
        <v>122</v>
      </c>
      <c r="E326" s="13">
        <v>3369</v>
      </c>
      <c r="F326" s="13">
        <v>130.23099999999999</v>
      </c>
      <c r="G326" s="29">
        <v>10.562088812800001</v>
      </c>
      <c r="H326" s="30">
        <v>5.7441927167025053</v>
      </c>
      <c r="I326" s="31">
        <v>1.4895500000000001E-2</v>
      </c>
      <c r="J326" s="32">
        <v>5.6413499999999998E-3</v>
      </c>
      <c r="K326" s="31">
        <v>1.42895E-2</v>
      </c>
      <c r="L326" s="32">
        <v>5.6164400000000003E-3</v>
      </c>
      <c r="M326" s="31">
        <v>1.47642E-2</v>
      </c>
      <c r="N326" s="32">
        <v>7.5489099999999998E-3</v>
      </c>
      <c r="O326" s="31">
        <v>1.7536800000000002E-2</v>
      </c>
      <c r="P326" s="32">
        <v>9.7474499999999995E-3</v>
      </c>
      <c r="Q326" s="31">
        <v>1.52674E-2</v>
      </c>
      <c r="R326" s="32">
        <v>8.2188000000000001E-3</v>
      </c>
      <c r="S326" s="31">
        <v>7.7187799999999997E-3</v>
      </c>
      <c r="T326" s="32">
        <v>2.5862699999999999E-3</v>
      </c>
      <c r="U326" s="31">
        <v>1.7304799999999999E-2</v>
      </c>
      <c r="V326" s="32"/>
      <c r="W326" s="31">
        <v>1.1727E-2</v>
      </c>
      <c r="X326" s="32">
        <v>1.3877E-3</v>
      </c>
      <c r="Y326" s="31">
        <v>1.44204E-2</v>
      </c>
      <c r="Z326" s="32">
        <v>8.0164099999999999E-3</v>
      </c>
      <c r="AA326" s="31">
        <v>5.0461600000000001E-3</v>
      </c>
      <c r="AB326" s="32">
        <v>1.2218699999999999E-3</v>
      </c>
      <c r="AC326" s="31">
        <v>5.3832400000000001E-3</v>
      </c>
      <c r="AD326" s="32">
        <v>7.5830600000000004E-4</v>
      </c>
      <c r="AE326" s="31">
        <v>4.8142200000000001E-3</v>
      </c>
      <c r="AF326" s="32">
        <v>5.9607499999999995E-4</v>
      </c>
      <c r="AG326" s="31">
        <v>3.6751599999999998E-3</v>
      </c>
      <c r="AH326" s="32">
        <v>1.10571E-3</v>
      </c>
      <c r="AI326" s="31">
        <v>4.9001299999999998E-2</v>
      </c>
      <c r="AJ326" s="32">
        <v>3.75191E-2</v>
      </c>
      <c r="AK326" s="31">
        <v>2.3788400000000001E-2</v>
      </c>
      <c r="AL326" s="32"/>
      <c r="AM326" s="31">
        <v>1.30344E-2</v>
      </c>
      <c r="AN326" s="32"/>
      <c r="AO326" s="31">
        <v>1.7057800000000001E-2</v>
      </c>
      <c r="AP326" s="32"/>
      <c r="AQ326" s="31">
        <v>2.28106E-2</v>
      </c>
      <c r="AR326" s="32"/>
      <c r="AS326" s="31">
        <v>5.72121E-3</v>
      </c>
      <c r="AT326" s="32">
        <v>4.5037699999999998E-3</v>
      </c>
      <c r="AU326" s="31">
        <v>2.3083000000000001E-3</v>
      </c>
      <c r="AV326" s="32"/>
    </row>
    <row r="327" spans="1:48" x14ac:dyDescent="0.25">
      <c r="A327">
        <v>147.065</v>
      </c>
      <c r="B327" t="s">
        <v>573</v>
      </c>
      <c r="C327" s="13" t="s">
        <v>120</v>
      </c>
      <c r="D327" s="13" t="s">
        <v>122</v>
      </c>
      <c r="E327" s="13">
        <v>3370</v>
      </c>
      <c r="F327" s="13">
        <v>128.215</v>
      </c>
      <c r="G327" s="29">
        <v>156.83200148</v>
      </c>
      <c r="H327" s="30">
        <v>6.9091020479646943</v>
      </c>
      <c r="I327" s="31">
        <v>9.2937599999999999E-3</v>
      </c>
      <c r="J327" s="32">
        <v>3.1430500000000001E-3</v>
      </c>
      <c r="K327" s="31">
        <v>1.0727799999999999E-2</v>
      </c>
      <c r="L327" s="32">
        <v>5.0219699999999997E-3</v>
      </c>
      <c r="M327" s="31">
        <v>8.9728099999999995E-3</v>
      </c>
      <c r="N327" s="32">
        <v>4.4476899999999998E-3</v>
      </c>
      <c r="O327" s="31">
        <v>1.6601500000000002E-2</v>
      </c>
      <c r="P327" s="32">
        <v>1.32978E-2</v>
      </c>
      <c r="Q327" s="31">
        <v>1.80191E-2</v>
      </c>
      <c r="R327" s="32">
        <v>1.19884E-2</v>
      </c>
      <c r="S327" s="31">
        <v>1.30259E-2</v>
      </c>
      <c r="T327" s="32">
        <v>2.53988E-3</v>
      </c>
      <c r="U327" s="31">
        <v>3.06062E-2</v>
      </c>
      <c r="V327" s="32"/>
      <c r="W327" s="31">
        <v>4.6611400000000002E-3</v>
      </c>
      <c r="X327" s="32">
        <v>6.0618800000000002E-4</v>
      </c>
      <c r="Y327" s="31">
        <v>4.4391200000000004E-3</v>
      </c>
      <c r="Z327" s="32">
        <v>6.6064499999999996E-4</v>
      </c>
      <c r="AA327" s="31">
        <v>1.9220699999999999E-3</v>
      </c>
      <c r="AB327" s="32">
        <v>4.4396600000000001E-4</v>
      </c>
      <c r="AC327" s="31">
        <v>2.5622399999999999E-3</v>
      </c>
      <c r="AD327" s="32">
        <v>2.9326500000000002E-4</v>
      </c>
      <c r="AE327" s="31">
        <v>6.332E-3</v>
      </c>
      <c r="AF327" s="32">
        <v>1.13503E-3</v>
      </c>
      <c r="AG327" s="31">
        <v>4.29898E-3</v>
      </c>
      <c r="AH327" s="32">
        <v>8.5177699999999996E-4</v>
      </c>
      <c r="AI327" s="31">
        <v>3.3387199999999999E-3</v>
      </c>
      <c r="AJ327" s="32">
        <v>1.40744E-3</v>
      </c>
      <c r="AK327" s="31">
        <v>2.29871E-2</v>
      </c>
      <c r="AL327" s="32"/>
      <c r="AM327" s="31">
        <v>1.99487E-2</v>
      </c>
      <c r="AN327" s="32"/>
      <c r="AO327" s="31">
        <v>1.4010399999999999E-2</v>
      </c>
      <c r="AP327" s="32"/>
      <c r="AQ327" s="31">
        <v>3.1255100000000001E-2</v>
      </c>
      <c r="AR327" s="32"/>
      <c r="AS327" s="31">
        <v>5.40239E-3</v>
      </c>
      <c r="AT327" s="32">
        <v>2.9240400000000001E-3</v>
      </c>
      <c r="AU327" s="31">
        <v>1.9323400000000001E-3</v>
      </c>
      <c r="AV327" s="32"/>
    </row>
    <row r="328" spans="1:48" x14ac:dyDescent="0.25">
      <c r="A328">
        <v>147.08000000000001</v>
      </c>
      <c r="B328" t="s">
        <v>574</v>
      </c>
      <c r="C328" s="34" t="s">
        <v>575</v>
      </c>
      <c r="D328" s="13" t="s">
        <v>122</v>
      </c>
      <c r="E328" s="13">
        <v>3471</v>
      </c>
      <c r="F328" s="13">
        <v>146.18899999999999</v>
      </c>
      <c r="G328" s="29">
        <v>15.682933504000001</v>
      </c>
      <c r="H328" s="30">
        <v>5.9660705227160076</v>
      </c>
      <c r="I328" s="31">
        <v>4.6584228693247499E-2</v>
      </c>
      <c r="J328" s="32">
        <v>2.3670352212794399E-2</v>
      </c>
      <c r="K328" s="31">
        <v>4.2782064275248499E-2</v>
      </c>
      <c r="L328" s="32">
        <v>1.7924385638535201E-2</v>
      </c>
      <c r="M328" s="31">
        <v>4.0280291968781398E-2</v>
      </c>
      <c r="N328" s="32">
        <v>1.9614054580027601E-2</v>
      </c>
      <c r="O328" s="31">
        <v>8.01911343367918E-2</v>
      </c>
      <c r="P328" s="32">
        <v>5.9246094957174401E-2</v>
      </c>
      <c r="Q328" s="31">
        <v>6.15902105104566E-2</v>
      </c>
      <c r="R328" s="32">
        <v>4.0108368666570603E-2</v>
      </c>
      <c r="S328" s="31">
        <v>4.5719599999999999E-2</v>
      </c>
      <c r="T328" s="32">
        <v>8.3018499999999995E-3</v>
      </c>
      <c r="U328" s="31">
        <v>0.101618</v>
      </c>
      <c r="V328" s="32"/>
      <c r="W328" s="31">
        <v>2.8929099999999999E-2</v>
      </c>
      <c r="X328" s="32">
        <v>7.1439299999999997E-3</v>
      </c>
      <c r="Y328" s="31">
        <v>2.99876E-2</v>
      </c>
      <c r="Z328" s="32">
        <v>1.2922400000000001E-2</v>
      </c>
      <c r="AA328" s="31">
        <v>1.22489E-2</v>
      </c>
      <c r="AB328" s="32">
        <v>1.8051600000000001E-3</v>
      </c>
      <c r="AC328" s="31">
        <v>1.28997E-2</v>
      </c>
      <c r="AD328" s="32">
        <v>1.08567E-3</v>
      </c>
      <c r="AE328" s="31">
        <v>8.0755500000000008E-3</v>
      </c>
      <c r="AF328" s="32">
        <v>1.37722E-3</v>
      </c>
      <c r="AG328" s="31">
        <v>5.4547700000000003E-3</v>
      </c>
      <c r="AH328" s="32">
        <v>9.4274400000000003E-4</v>
      </c>
      <c r="AI328" s="31">
        <v>1.9673400000000001E-2</v>
      </c>
      <c r="AJ328" s="32">
        <v>7.3747099999999996E-3</v>
      </c>
      <c r="AK328" s="31">
        <v>9.1560900000000001E-2</v>
      </c>
      <c r="AL328" s="32"/>
      <c r="AM328" s="31">
        <v>3.8216199999999999E-2</v>
      </c>
      <c r="AN328" s="32"/>
      <c r="AO328" s="31">
        <v>8.6547499999999999E-2</v>
      </c>
      <c r="AP328" s="32"/>
      <c r="AQ328" s="31">
        <v>0.10499600000000001</v>
      </c>
      <c r="AR328" s="32"/>
      <c r="AS328" s="31">
        <v>1.5051500000000001E-2</v>
      </c>
      <c r="AT328" s="32">
        <v>1.0308599999999999E-2</v>
      </c>
      <c r="AU328" s="31">
        <v>4.8378400000000004E-3</v>
      </c>
      <c r="AV328" s="32"/>
    </row>
    <row r="329" spans="1:48" x14ac:dyDescent="0.25">
      <c r="A329">
        <v>179.179</v>
      </c>
      <c r="B329" t="s">
        <v>576</v>
      </c>
      <c r="C329" s="13" t="s">
        <v>120</v>
      </c>
      <c r="D329" s="13" t="s">
        <v>122</v>
      </c>
      <c r="E329" s="13">
        <v>3402</v>
      </c>
      <c r="F329" s="13">
        <v>170.34</v>
      </c>
      <c r="G329" s="29">
        <v>18.050465580000001</v>
      </c>
      <c r="H329" s="30">
        <v>6.0935335774942301</v>
      </c>
      <c r="I329" s="31">
        <v>2.8280900000000001E-3</v>
      </c>
      <c r="J329" s="32">
        <v>1.3412400000000001E-3</v>
      </c>
      <c r="K329" s="31">
        <v>2.8607699999999999E-3</v>
      </c>
      <c r="L329" s="32">
        <v>1.0991499999999999E-3</v>
      </c>
      <c r="M329" s="31">
        <v>3.1946800000000001E-3</v>
      </c>
      <c r="N329" s="32">
        <v>2.8706999999999999E-3</v>
      </c>
      <c r="O329" s="31">
        <v>4.6832200000000001E-3</v>
      </c>
      <c r="P329" s="32">
        <v>3.4579200000000002E-3</v>
      </c>
      <c r="Q329" s="31">
        <v>4.4094299999999998E-3</v>
      </c>
      <c r="R329" s="32">
        <v>3.4866300000000001E-3</v>
      </c>
      <c r="S329" s="31">
        <v>3.2603100000000002E-3</v>
      </c>
      <c r="T329" s="32">
        <v>7.6935999999999997E-4</v>
      </c>
      <c r="U329" s="31">
        <v>5.7848700000000001E-3</v>
      </c>
      <c r="V329" s="32"/>
      <c r="W329" s="31">
        <v>2.0459699999999998E-3</v>
      </c>
      <c r="X329" s="32">
        <v>6.3798200000000005E-4</v>
      </c>
      <c r="Y329" s="31">
        <v>1.0355200000000001E-3</v>
      </c>
      <c r="Z329" s="32">
        <v>9.0705399999999994E-5</v>
      </c>
      <c r="AA329" s="31">
        <v>5.7633399999999996E-4</v>
      </c>
      <c r="AB329" s="32">
        <v>2.4296100000000001E-4</v>
      </c>
      <c r="AC329" s="31">
        <v>6.4488600000000001E-4</v>
      </c>
      <c r="AD329" s="32">
        <v>3.58016E-5</v>
      </c>
      <c r="AE329" s="31">
        <v>6.0871999999999999E-4</v>
      </c>
      <c r="AF329" s="32">
        <v>5.8996699999999997E-5</v>
      </c>
      <c r="AG329" s="31">
        <v>4.3248899999999999E-4</v>
      </c>
      <c r="AH329" s="32">
        <v>1.37088E-4</v>
      </c>
      <c r="AI329" s="31">
        <v>5.3461899999999996E-4</v>
      </c>
      <c r="AJ329" s="32">
        <v>2.38316E-4</v>
      </c>
      <c r="AK329" s="31">
        <v>5.6979600000000002E-3</v>
      </c>
      <c r="AL329" s="32"/>
      <c r="AM329" s="31">
        <v>1.9315000000000001E-3</v>
      </c>
      <c r="AN329" s="32"/>
      <c r="AO329" s="31">
        <v>1.0352399999999999E-2</v>
      </c>
      <c r="AP329" s="32"/>
      <c r="AQ329" s="31">
        <v>1.16927E-2</v>
      </c>
      <c r="AR329" s="32"/>
      <c r="AS329" s="31">
        <v>7.1732000000000002E-4</v>
      </c>
      <c r="AT329" s="32">
        <v>5.0749300000000003E-4</v>
      </c>
      <c r="AU329" s="31">
        <v>2.6022900000000001E-4</v>
      </c>
      <c r="AV329" s="32"/>
    </row>
    <row r="330" spans="1:48" x14ac:dyDescent="0.25">
      <c r="A330">
        <v>148.03899999999999</v>
      </c>
      <c r="B330" t="s">
        <v>577</v>
      </c>
      <c r="C330" s="13" t="s">
        <v>120</v>
      </c>
      <c r="D330" s="13" t="s">
        <v>122</v>
      </c>
      <c r="E330" s="13">
        <v>3369</v>
      </c>
      <c r="F330" s="13">
        <v>130.23099999999999</v>
      </c>
      <c r="G330" s="29">
        <v>10.562088812800001</v>
      </c>
      <c r="H330" s="30">
        <v>5.7441927167025053</v>
      </c>
      <c r="I330" s="31">
        <v>1.6883899999999999E-3</v>
      </c>
      <c r="J330" s="32">
        <v>7.7519199999999996E-4</v>
      </c>
      <c r="K330" s="31">
        <v>1.71956E-3</v>
      </c>
      <c r="L330" s="32">
        <v>3.8311699999999998E-4</v>
      </c>
      <c r="M330" s="31">
        <v>1.78813E-3</v>
      </c>
      <c r="N330" s="32">
        <v>1.0062000000000001E-3</v>
      </c>
      <c r="O330" s="31">
        <v>2.6802900000000001E-3</v>
      </c>
      <c r="P330" s="32">
        <v>2.5340599999999999E-3</v>
      </c>
      <c r="Q330" s="31">
        <v>4.70324E-3</v>
      </c>
      <c r="R330" s="32">
        <v>4.1659399999999999E-3</v>
      </c>
      <c r="S330" s="31">
        <v>1.3201899999999999E-3</v>
      </c>
      <c r="T330" s="32">
        <v>2.2168399999999999E-4</v>
      </c>
      <c r="U330" s="31">
        <v>3.9996700000000003E-3</v>
      </c>
      <c r="V330" s="32"/>
      <c r="W330" s="31">
        <v>1.01862E-3</v>
      </c>
      <c r="X330" s="32">
        <v>8.4644199999999998E-5</v>
      </c>
      <c r="Y330" s="31">
        <v>1.1237300000000001E-3</v>
      </c>
      <c r="Z330" s="32">
        <v>6.3150599999999999E-4</v>
      </c>
      <c r="AA330" s="31">
        <v>3.2767799999999998E-4</v>
      </c>
      <c r="AB330" s="32">
        <v>9.5365099999999999E-5</v>
      </c>
      <c r="AC330" s="31">
        <v>4.2951099999999999E-4</v>
      </c>
      <c r="AD330" s="32">
        <v>6.2174200000000005E-5</v>
      </c>
      <c r="AE330" s="31">
        <v>3.8697900000000002E-4</v>
      </c>
      <c r="AF330" s="32">
        <v>1.01785E-4</v>
      </c>
      <c r="AG330" s="31">
        <v>2.33658E-4</v>
      </c>
      <c r="AH330" s="32">
        <v>8.1457099999999996E-5</v>
      </c>
      <c r="AI330" s="31">
        <v>1.25741E-3</v>
      </c>
      <c r="AJ330" s="32">
        <v>8.8316700000000002E-4</v>
      </c>
      <c r="AK330" s="31">
        <v>3.0284399999999999E-3</v>
      </c>
      <c r="AL330" s="32"/>
      <c r="AM330" s="31">
        <v>2.1214300000000001E-3</v>
      </c>
      <c r="AN330" s="32"/>
      <c r="AO330" s="31">
        <v>7.0410200000000003E-3</v>
      </c>
      <c r="AP330" s="32"/>
      <c r="AQ330" s="31">
        <v>1.26108E-2</v>
      </c>
      <c r="AR330" s="32"/>
      <c r="AS330" s="31">
        <v>4.1129699999999998E-4</v>
      </c>
      <c r="AT330" s="32">
        <v>3.3041100000000002E-4</v>
      </c>
      <c r="AU330" s="31">
        <v>1.5639899999999999E-4</v>
      </c>
      <c r="AV330" s="32"/>
    </row>
    <row r="331" spans="1:48" x14ac:dyDescent="0.25">
      <c r="A331">
        <v>148.07599999999999</v>
      </c>
      <c r="B331" t="s">
        <v>578</v>
      </c>
      <c r="C331" s="13" t="s">
        <v>120</v>
      </c>
      <c r="D331" s="13" t="s">
        <v>122</v>
      </c>
      <c r="E331" s="13">
        <v>3369</v>
      </c>
      <c r="F331" s="13">
        <v>130.23099999999999</v>
      </c>
      <c r="G331" s="29">
        <v>10.562088812800001</v>
      </c>
      <c r="H331" s="30">
        <v>5.7441927167025053</v>
      </c>
      <c r="I331" s="31">
        <v>2.5112400000000001E-3</v>
      </c>
      <c r="J331" s="32">
        <v>2.17323E-3</v>
      </c>
      <c r="K331" s="31">
        <v>2.1912699999999999E-3</v>
      </c>
      <c r="L331" s="32">
        <v>9.1101599999999995E-4</v>
      </c>
      <c r="M331" s="31">
        <v>1.79513E-3</v>
      </c>
      <c r="N331" s="32">
        <v>1.25091E-3</v>
      </c>
      <c r="O331" s="31">
        <v>8.0044799999999996E-3</v>
      </c>
      <c r="P331" s="32">
        <v>1.0775399999999999E-2</v>
      </c>
      <c r="Q331" s="31">
        <v>7.3747200000000004E-3</v>
      </c>
      <c r="R331" s="32">
        <v>7.55355E-3</v>
      </c>
      <c r="S331" s="31">
        <v>2.30627E-3</v>
      </c>
      <c r="T331" s="32">
        <v>1.2981200000000001E-4</v>
      </c>
      <c r="U331" s="31">
        <v>5.7227700000000003E-3</v>
      </c>
      <c r="V331" s="32"/>
      <c r="W331" s="31">
        <v>1.25606E-3</v>
      </c>
      <c r="X331" s="32">
        <v>2.0292299999999999E-5</v>
      </c>
      <c r="Y331" s="31">
        <v>1.8495300000000001E-3</v>
      </c>
      <c r="Z331" s="32">
        <v>9.9124499999999997E-4</v>
      </c>
      <c r="AA331" s="31">
        <v>4.7047700000000002E-4</v>
      </c>
      <c r="AB331" s="32">
        <v>1.6577599999999999E-4</v>
      </c>
      <c r="AC331" s="31">
        <v>6.6487700000000002E-4</v>
      </c>
      <c r="AD331" s="32">
        <v>2.9303899999999999E-5</v>
      </c>
      <c r="AE331" s="31">
        <v>4.5226700000000001E-4</v>
      </c>
      <c r="AF331" s="32">
        <v>9.0682199999999997E-5</v>
      </c>
      <c r="AG331" s="31">
        <v>2.19824E-4</v>
      </c>
      <c r="AH331" s="32">
        <v>2.3704900000000001E-5</v>
      </c>
      <c r="AI331" s="31">
        <v>9.10041E-4</v>
      </c>
      <c r="AJ331" s="32">
        <v>3.8140599999999999E-4</v>
      </c>
      <c r="AK331" s="31">
        <v>5.5336999999999999E-3</v>
      </c>
      <c r="AL331" s="32"/>
      <c r="AM331" s="31">
        <v>2.6725400000000002E-3</v>
      </c>
      <c r="AN331" s="32"/>
      <c r="AO331" s="31">
        <v>5.9472300000000004E-3</v>
      </c>
      <c r="AP331" s="32"/>
      <c r="AQ331" s="31">
        <v>3.5063900000000002E-2</v>
      </c>
      <c r="AR331" s="32"/>
      <c r="AS331" s="31">
        <v>2.1765599999999999E-4</v>
      </c>
      <c r="AT331" s="32">
        <v>1.3395400000000001E-4</v>
      </c>
      <c r="AU331" s="31">
        <v>1.10578E-4</v>
      </c>
      <c r="AV331" s="32"/>
    </row>
    <row r="332" spans="1:48" x14ac:dyDescent="0.25">
      <c r="A332">
        <v>148.16999999999999</v>
      </c>
      <c r="B332" t="s">
        <v>579</v>
      </c>
      <c r="C332" s="13" t="s">
        <v>120</v>
      </c>
      <c r="D332" s="13" t="s">
        <v>122</v>
      </c>
      <c r="E332" s="13">
        <v>3369</v>
      </c>
      <c r="F332" s="13">
        <v>130.23099999999999</v>
      </c>
      <c r="G332" s="29">
        <v>10.562088812800001</v>
      </c>
      <c r="H332" s="30">
        <v>5.7441927167025053</v>
      </c>
      <c r="I332" s="31">
        <v>2.7420599999999998E-4</v>
      </c>
      <c r="J332" s="32">
        <v>1.9802900000000001E-4</v>
      </c>
      <c r="K332" s="31">
        <v>2.9199599999999999E-4</v>
      </c>
      <c r="L332" s="32">
        <v>1.34392E-4</v>
      </c>
      <c r="M332" s="31">
        <v>2.6394199999999997E-4</v>
      </c>
      <c r="N332" s="32">
        <v>1.6144900000000001E-4</v>
      </c>
      <c r="O332" s="31">
        <v>8.9922400000000001E-4</v>
      </c>
      <c r="P332" s="32">
        <v>1.1645900000000001E-3</v>
      </c>
      <c r="Q332" s="31">
        <v>4.1899599999999998E-4</v>
      </c>
      <c r="R332" s="32">
        <v>3.6542699999999998E-4</v>
      </c>
      <c r="S332" s="31">
        <v>3.2096099999999998E-4</v>
      </c>
      <c r="T332" s="32">
        <v>1.17887E-4</v>
      </c>
      <c r="U332" s="31">
        <v>1.12896E-3</v>
      </c>
      <c r="V332" s="32"/>
      <c r="W332" s="31">
        <v>2.4572999999999999E-4</v>
      </c>
      <c r="X332" s="32">
        <v>2.10733E-5</v>
      </c>
      <c r="Y332" s="31">
        <v>3.0897599999999998E-4</v>
      </c>
      <c r="Z332" s="32">
        <v>1.19601E-4</v>
      </c>
      <c r="AA332" s="31">
        <v>5.2081499999999999E-5</v>
      </c>
      <c r="AB332" s="32">
        <v>7.1177999999999999E-6</v>
      </c>
      <c r="AC332" s="31">
        <v>6.1682500000000004E-5</v>
      </c>
      <c r="AD332" s="32">
        <v>2.37739E-6</v>
      </c>
      <c r="AE332" s="31">
        <v>5.7946599999999998E-5</v>
      </c>
      <c r="AF332" s="32">
        <v>1.7840099999999999E-5</v>
      </c>
      <c r="AG332" s="31">
        <v>3.6158899999999997E-5</v>
      </c>
      <c r="AH332" s="32">
        <v>1.42242E-5</v>
      </c>
      <c r="AI332" s="31">
        <v>1.9341599999999999E-4</v>
      </c>
      <c r="AJ332" s="32">
        <v>9.2738799999999994E-5</v>
      </c>
      <c r="AK332" s="31">
        <v>9.8235100000000001E-4</v>
      </c>
      <c r="AL332" s="32"/>
      <c r="AM332" s="31">
        <v>5.2661299999999999E-4</v>
      </c>
      <c r="AN332" s="32"/>
      <c r="AO332" s="31">
        <v>9.5644999999999997E-4</v>
      </c>
      <c r="AP332" s="32"/>
      <c r="AQ332" s="31">
        <v>3.2011100000000001E-3</v>
      </c>
      <c r="AR332" s="32"/>
      <c r="AS332" s="31">
        <v>1.14845E-4</v>
      </c>
      <c r="AT332" s="32">
        <v>8.0512400000000005E-5</v>
      </c>
      <c r="AU332" s="31">
        <v>4.2157299999999997E-5</v>
      </c>
      <c r="AV332" s="32"/>
    </row>
    <row r="333" spans="1:48" x14ac:dyDescent="0.25">
      <c r="A333">
        <v>149.023</v>
      </c>
      <c r="B333" t="s">
        <v>580</v>
      </c>
      <c r="C333" s="13" t="s">
        <v>120</v>
      </c>
      <c r="D333" s="13" t="s">
        <v>122</v>
      </c>
      <c r="E333" s="13">
        <v>3369</v>
      </c>
      <c r="F333" s="13">
        <v>130.23099999999999</v>
      </c>
      <c r="G333" s="29">
        <v>10.562088812800001</v>
      </c>
      <c r="H333" s="30">
        <v>5.7441927167025053</v>
      </c>
      <c r="I333" s="31">
        <v>7.1201399999999996E-3</v>
      </c>
      <c r="J333" s="32">
        <v>2.1023499999999998E-3</v>
      </c>
      <c r="K333" s="31">
        <v>7.7949500000000001E-3</v>
      </c>
      <c r="L333" s="32">
        <v>2.6900499999999998E-3</v>
      </c>
      <c r="M333" s="31">
        <v>5.8951999999999997E-3</v>
      </c>
      <c r="N333" s="32">
        <v>3.2841200000000002E-3</v>
      </c>
      <c r="O333" s="31">
        <v>5.9578599999999997E-3</v>
      </c>
      <c r="P333" s="32">
        <v>2.555E-3</v>
      </c>
      <c r="Q333" s="31">
        <v>1.0137699999999999E-2</v>
      </c>
      <c r="R333" s="32">
        <v>3.6411899999999999E-3</v>
      </c>
      <c r="S333" s="31">
        <v>6.99462E-3</v>
      </c>
      <c r="T333" s="32">
        <v>2.4583399999999998E-3</v>
      </c>
      <c r="U333" s="31">
        <v>1.1664000000000001E-2</v>
      </c>
      <c r="V333" s="32"/>
      <c r="W333" s="31">
        <v>4.4373299999999997E-3</v>
      </c>
      <c r="X333" s="32">
        <v>7.7866899999999998E-5</v>
      </c>
      <c r="Y333" s="31">
        <v>3.3761500000000001E-3</v>
      </c>
      <c r="Z333" s="32">
        <v>8.9225800000000005E-4</v>
      </c>
      <c r="AA333" s="31">
        <v>2.1275000000000001E-3</v>
      </c>
      <c r="AB333" s="32">
        <v>4.8540600000000002E-4</v>
      </c>
      <c r="AC333" s="31">
        <v>2.3838000000000002E-3</v>
      </c>
      <c r="AD333" s="32">
        <v>7.6797900000000001E-4</v>
      </c>
      <c r="AE333" s="31">
        <v>2.0535499999999999E-3</v>
      </c>
      <c r="AF333" s="32">
        <v>3.6802299999999998E-4</v>
      </c>
      <c r="AG333" s="31">
        <v>1.6604899999999999E-3</v>
      </c>
      <c r="AH333" s="32">
        <v>4.8173699999999999E-4</v>
      </c>
      <c r="AI333" s="31">
        <v>3.1268300000000001E-3</v>
      </c>
      <c r="AJ333" s="32">
        <v>1.1880199999999999E-3</v>
      </c>
      <c r="AK333" s="31">
        <v>1.0186300000000001E-2</v>
      </c>
      <c r="AL333" s="32"/>
      <c r="AM333" s="31">
        <v>1.05998E-2</v>
      </c>
      <c r="AN333" s="32"/>
      <c r="AO333" s="31">
        <v>2.2840900000000001E-2</v>
      </c>
      <c r="AP333" s="32"/>
      <c r="AQ333" s="31">
        <v>1.1407199999999999E-2</v>
      </c>
      <c r="AR333" s="32"/>
      <c r="AS333" s="31">
        <v>3.8331099999999998E-3</v>
      </c>
      <c r="AT333" s="32">
        <v>3.5525999999999999E-3</v>
      </c>
      <c r="AU333" s="31">
        <v>1.17515E-3</v>
      </c>
      <c r="AV333" s="32"/>
    </row>
    <row r="334" spans="1:48" x14ac:dyDescent="0.25">
      <c r="A334">
        <v>149.06</v>
      </c>
      <c r="B334" t="s">
        <v>581</v>
      </c>
      <c r="C334" s="13" t="s">
        <v>120</v>
      </c>
      <c r="D334" s="13" t="s">
        <v>122</v>
      </c>
      <c r="E334" s="13">
        <v>3369</v>
      </c>
      <c r="F334" s="13">
        <v>130.23099999999999</v>
      </c>
      <c r="G334" s="29">
        <v>10.562088812800001</v>
      </c>
      <c r="H334" s="30">
        <v>5.7441927167025053</v>
      </c>
      <c r="I334" s="31">
        <v>4.81404E-2</v>
      </c>
      <c r="J334" s="32">
        <v>1.8639200000000002E-2</v>
      </c>
      <c r="K334" s="31">
        <v>4.1432200000000002E-2</v>
      </c>
      <c r="L334" s="32">
        <v>1.6674100000000001E-2</v>
      </c>
      <c r="M334" s="31">
        <v>5.2911600000000003E-2</v>
      </c>
      <c r="N334" s="32">
        <v>2.99987E-2</v>
      </c>
      <c r="O334" s="31">
        <v>6.32466E-2</v>
      </c>
      <c r="P334" s="32">
        <v>4.5536300000000002E-2</v>
      </c>
      <c r="Q334" s="31">
        <v>6.0512700000000003E-2</v>
      </c>
      <c r="R334" s="32">
        <v>3.7339799999999999E-2</v>
      </c>
      <c r="S334" s="31">
        <v>4.3197699999999999E-2</v>
      </c>
      <c r="T334" s="32">
        <v>9.0832900000000008E-3</v>
      </c>
      <c r="U334" s="31">
        <v>0.105173</v>
      </c>
      <c r="V334" s="32"/>
      <c r="W334" s="31">
        <v>2.5268700000000002E-2</v>
      </c>
      <c r="X334" s="32">
        <v>3.37105E-3</v>
      </c>
      <c r="Y334" s="31">
        <v>2.34299E-2</v>
      </c>
      <c r="Z334" s="32">
        <v>7.9710900000000001E-3</v>
      </c>
      <c r="AA334" s="31">
        <v>1.23208E-2</v>
      </c>
      <c r="AB334" s="32">
        <v>3.1200400000000001E-3</v>
      </c>
      <c r="AC334" s="31">
        <v>1.4328799999999999E-2</v>
      </c>
      <c r="AD334" s="32">
        <v>6.3835400000000005E-4</v>
      </c>
      <c r="AE334" s="31">
        <v>8.2678000000000005E-3</v>
      </c>
      <c r="AF334" s="32">
        <v>1.3589800000000001E-3</v>
      </c>
      <c r="AG334" s="31">
        <v>5.6331899999999997E-3</v>
      </c>
      <c r="AH334" s="32">
        <v>1.2748E-3</v>
      </c>
      <c r="AI334" s="31">
        <v>8.2788500000000001E-2</v>
      </c>
      <c r="AJ334" s="32">
        <v>7.8716300000000003E-2</v>
      </c>
      <c r="AK334" s="31">
        <v>8.6110400000000004E-2</v>
      </c>
      <c r="AL334" s="32"/>
      <c r="AM334" s="31">
        <v>5.4223100000000003E-2</v>
      </c>
      <c r="AN334" s="32"/>
      <c r="AO334" s="31">
        <v>4.7572700000000002E-2</v>
      </c>
      <c r="AP334" s="32"/>
      <c r="AQ334" s="31">
        <v>0.107473</v>
      </c>
      <c r="AR334" s="32"/>
      <c r="AS334" s="31">
        <v>1.9387000000000001E-2</v>
      </c>
      <c r="AT334" s="32">
        <v>1.45273E-2</v>
      </c>
      <c r="AU334" s="31">
        <v>5.98717E-3</v>
      </c>
      <c r="AV334" s="32"/>
    </row>
    <row r="335" spans="1:48" x14ac:dyDescent="0.25">
      <c r="A335">
        <v>149.096</v>
      </c>
      <c r="B335" t="s">
        <v>582</v>
      </c>
      <c r="C335" s="34" t="s">
        <v>583</v>
      </c>
      <c r="D335" s="13" t="s">
        <v>122</v>
      </c>
      <c r="E335" s="13">
        <v>3077</v>
      </c>
      <c r="F335" s="13">
        <v>148.20500000000001</v>
      </c>
      <c r="G335" s="29">
        <v>23.168563838000001</v>
      </c>
      <c r="H335" s="30">
        <v>6.1414904958261154</v>
      </c>
      <c r="I335" s="31">
        <v>5.7195785727576401E-2</v>
      </c>
      <c r="J335" s="32">
        <v>5.6920837424707799E-2</v>
      </c>
      <c r="K335" s="31">
        <v>2.68963429862615E-2</v>
      </c>
      <c r="L335" s="32">
        <v>1.2484027434224601E-2</v>
      </c>
      <c r="M335" s="31">
        <v>2.1408578956712401E-2</v>
      </c>
      <c r="N335" s="32">
        <v>1.0603178601737401E-2</v>
      </c>
      <c r="O335" s="31">
        <v>4.6537559001295997E-2</v>
      </c>
      <c r="P335" s="32">
        <v>3.3998249115301901E-2</v>
      </c>
      <c r="Q335" s="31">
        <v>3.2387082364674601E-2</v>
      </c>
      <c r="R335" s="32">
        <v>2.05494411877741E-2</v>
      </c>
      <c r="S335" s="31">
        <v>2.6673599999999999E-2</v>
      </c>
      <c r="T335" s="32">
        <v>3.9328499999999999E-3</v>
      </c>
      <c r="U335" s="31">
        <v>5.2273800000000002E-2</v>
      </c>
      <c r="V335" s="32"/>
      <c r="W335" s="31">
        <v>1.7638299999999999E-2</v>
      </c>
      <c r="X335" s="32">
        <v>5.0449099999999997E-3</v>
      </c>
      <c r="Y335" s="31">
        <v>1.9598500000000001E-2</v>
      </c>
      <c r="Z335" s="32">
        <v>1.0863100000000001E-2</v>
      </c>
      <c r="AA335" s="31">
        <v>4.9262000000000004E-3</v>
      </c>
      <c r="AB335" s="32">
        <v>5.6460199999999999E-4</v>
      </c>
      <c r="AC335" s="31">
        <v>5.1614299999999998E-3</v>
      </c>
      <c r="AD335" s="32">
        <v>3.1219599999999999E-4</v>
      </c>
      <c r="AE335" s="31">
        <v>3.43174E-3</v>
      </c>
      <c r="AF335" s="32">
        <v>6.7072200000000001E-4</v>
      </c>
      <c r="AG335" s="31">
        <v>2.1339499999999999E-3</v>
      </c>
      <c r="AH335" s="32">
        <v>2.80046E-4</v>
      </c>
      <c r="AI335" s="31">
        <v>2.7776699999999999E-3</v>
      </c>
      <c r="AJ335" s="32">
        <v>1.87408E-3</v>
      </c>
      <c r="AK335" s="31">
        <v>4.8326099999999997E-2</v>
      </c>
      <c r="AL335" s="32"/>
      <c r="AM335" s="31">
        <v>2.0182100000000001E-2</v>
      </c>
      <c r="AN335" s="32"/>
      <c r="AO335" s="31">
        <v>3.37702E-2</v>
      </c>
      <c r="AP335" s="32"/>
      <c r="AQ335" s="31">
        <v>5.2719299999999997E-2</v>
      </c>
      <c r="AR335" s="32"/>
      <c r="AS335" s="31">
        <v>7.9863899999999995E-3</v>
      </c>
      <c r="AT335" s="32">
        <v>5.32893E-3</v>
      </c>
      <c r="AU335" s="31">
        <v>2.4749300000000002E-3</v>
      </c>
      <c r="AV335" s="32"/>
    </row>
    <row r="336" spans="1:48" x14ac:dyDescent="0.25">
      <c r="A336">
        <v>149.13200000000001</v>
      </c>
      <c r="B336" t="s">
        <v>584</v>
      </c>
      <c r="C336" s="34" t="s">
        <v>585</v>
      </c>
      <c r="D336" s="13" t="s">
        <v>122</v>
      </c>
      <c r="E336" s="13">
        <v>3472</v>
      </c>
      <c r="F336" s="13">
        <v>148.249</v>
      </c>
      <c r="G336" s="29">
        <v>94.540230063999999</v>
      </c>
      <c r="H336" s="30">
        <v>6.7523369537146527</v>
      </c>
      <c r="I336" s="31">
        <v>8.9035808396731395E-3</v>
      </c>
      <c r="J336" s="32">
        <v>7.1750701741999804E-3</v>
      </c>
      <c r="K336" s="31">
        <v>1.41932329651082E-2</v>
      </c>
      <c r="L336" s="32">
        <v>7.7645237564211902E-3</v>
      </c>
      <c r="M336" s="31">
        <v>9.4937999209344006E-3</v>
      </c>
      <c r="N336" s="32">
        <v>5.7267808668917102E-3</v>
      </c>
      <c r="O336" s="31">
        <v>2.56288500468787E-2</v>
      </c>
      <c r="P336" s="32">
        <v>2.1080404925960999E-2</v>
      </c>
      <c r="Q336" s="31">
        <v>1.20010282188851E-2</v>
      </c>
      <c r="R336" s="32">
        <v>7.2449132369323101E-3</v>
      </c>
      <c r="S336" s="31">
        <v>2.1581400000000001E-2</v>
      </c>
      <c r="T336" s="32">
        <v>4.4826400000000004E-3</v>
      </c>
      <c r="U336" s="31">
        <v>1.8069499999999999E-2</v>
      </c>
      <c r="V336" s="32"/>
      <c r="W336" s="31">
        <v>1.75062E-2</v>
      </c>
      <c r="X336" s="32">
        <v>5.2639100000000001E-3</v>
      </c>
      <c r="Y336" s="31">
        <v>5.3109799999999999E-3</v>
      </c>
      <c r="Z336" s="32">
        <v>4.2501300000000004E-3</v>
      </c>
      <c r="AA336" s="31">
        <v>1.87867E-3</v>
      </c>
      <c r="AB336" s="32">
        <v>9.61837E-4</v>
      </c>
      <c r="AC336" s="31">
        <v>1.9972200000000001E-3</v>
      </c>
      <c r="AD336" s="32">
        <v>8.2031600000000002E-5</v>
      </c>
      <c r="AE336" s="31">
        <v>1.3512699999999999E-3</v>
      </c>
      <c r="AF336" s="32">
        <v>3.6004800000000002E-4</v>
      </c>
      <c r="AG336" s="31">
        <v>7.8421399999999998E-4</v>
      </c>
      <c r="AH336" s="32">
        <v>1.6805800000000001E-4</v>
      </c>
      <c r="AI336" s="31">
        <v>6.0928199999999997E-3</v>
      </c>
      <c r="AJ336" s="32">
        <v>5.5840899999999999E-3</v>
      </c>
      <c r="AK336" s="31">
        <v>1.5469E-2</v>
      </c>
      <c r="AL336" s="32"/>
      <c r="AM336" s="31">
        <v>3.70375E-3</v>
      </c>
      <c r="AN336" s="32"/>
      <c r="AO336" s="31">
        <v>4.97277E-2</v>
      </c>
      <c r="AP336" s="32"/>
      <c r="AQ336" s="31">
        <v>3.2627900000000001E-2</v>
      </c>
      <c r="AR336" s="32"/>
      <c r="AS336" s="31">
        <v>1.11746E-3</v>
      </c>
      <c r="AT336" s="32">
        <v>7.6505599999999996E-4</v>
      </c>
      <c r="AU336" s="31">
        <v>1.7006200000000001E-4</v>
      </c>
      <c r="AV336" s="32"/>
    </row>
    <row r="337" spans="1:48" x14ac:dyDescent="0.25">
      <c r="A337">
        <v>150.05500000000001</v>
      </c>
      <c r="B337" t="s">
        <v>586</v>
      </c>
      <c r="C337" s="13" t="s">
        <v>120</v>
      </c>
      <c r="D337" s="13" t="s">
        <v>122</v>
      </c>
      <c r="E337" s="13">
        <v>3369</v>
      </c>
      <c r="F337" s="13">
        <v>130.23099999999999</v>
      </c>
      <c r="G337" s="29">
        <v>10.562088812800001</v>
      </c>
      <c r="H337" s="30">
        <v>5.7441927167025053</v>
      </c>
      <c r="I337" s="31">
        <v>3.7269400000000002E-3</v>
      </c>
      <c r="J337" s="32">
        <v>1.73862E-3</v>
      </c>
      <c r="K337" s="31">
        <v>3.1266699999999998E-3</v>
      </c>
      <c r="L337" s="32">
        <v>1.16982E-3</v>
      </c>
      <c r="M337" s="31">
        <v>4.6688500000000004E-3</v>
      </c>
      <c r="N337" s="32">
        <v>5.7433099999999997E-3</v>
      </c>
      <c r="O337" s="31">
        <v>5.2364000000000004E-3</v>
      </c>
      <c r="P337" s="32">
        <v>4.7710000000000001E-3</v>
      </c>
      <c r="Q337" s="31">
        <v>8.0302499999999992E-3</v>
      </c>
      <c r="R337" s="32">
        <v>6.8579399999999999E-3</v>
      </c>
      <c r="S337" s="31">
        <v>3.3797900000000001E-3</v>
      </c>
      <c r="T337" s="32">
        <v>5.0435300000000003E-4</v>
      </c>
      <c r="U337" s="31">
        <v>1.1673299999999999E-2</v>
      </c>
      <c r="V337" s="32"/>
      <c r="W337" s="31">
        <v>1.7903299999999999E-3</v>
      </c>
      <c r="X337" s="32">
        <v>1.3767900000000001E-4</v>
      </c>
      <c r="Y337" s="31">
        <v>1.6660799999999999E-3</v>
      </c>
      <c r="Z337" s="32">
        <v>4.4038699999999998E-4</v>
      </c>
      <c r="AA337" s="31">
        <v>4.5739899999999999E-4</v>
      </c>
      <c r="AB337" s="32">
        <v>1.30266E-4</v>
      </c>
      <c r="AC337" s="31">
        <v>5.9729900000000003E-4</v>
      </c>
      <c r="AD337" s="32">
        <v>1.1122500000000001E-4</v>
      </c>
      <c r="AE337" s="31">
        <v>5.01459E-4</v>
      </c>
      <c r="AF337" s="32">
        <v>1.10571E-4</v>
      </c>
      <c r="AG337" s="31">
        <v>3.0670399999999998E-4</v>
      </c>
      <c r="AH337" s="32">
        <v>5.4788099999999998E-5</v>
      </c>
      <c r="AI337" s="31">
        <v>8.3312399999999997E-4</v>
      </c>
      <c r="AJ337" s="32">
        <v>3.2925899999999999E-4</v>
      </c>
      <c r="AK337" s="31">
        <v>7.94745E-3</v>
      </c>
      <c r="AL337" s="32"/>
      <c r="AM337" s="31">
        <v>5.2507999999999999E-3</v>
      </c>
      <c r="AN337" s="32"/>
      <c r="AO337" s="31">
        <v>5.2672200000000004E-3</v>
      </c>
      <c r="AP337" s="32"/>
      <c r="AQ337" s="31">
        <v>2.2661199999999999E-2</v>
      </c>
      <c r="AR337" s="32"/>
      <c r="AS337" s="31">
        <v>1.29447E-3</v>
      </c>
      <c r="AT337" s="32">
        <v>1.0706800000000001E-3</v>
      </c>
      <c r="AU337" s="31">
        <v>3.3952400000000001E-4</v>
      </c>
      <c r="AV337" s="32"/>
    </row>
    <row r="338" spans="1:48" x14ac:dyDescent="0.25">
      <c r="A338">
        <v>150.07599999999999</v>
      </c>
      <c r="B338" t="s">
        <v>587</v>
      </c>
      <c r="C338" s="13" t="s">
        <v>120</v>
      </c>
      <c r="D338" s="13" t="s">
        <v>122</v>
      </c>
      <c r="E338" s="13">
        <v>3371</v>
      </c>
      <c r="F338" s="13">
        <v>142.24199999999999</v>
      </c>
      <c r="G338" s="29">
        <v>1585.9718476</v>
      </c>
      <c r="H338" s="30">
        <v>7.9590518503622718</v>
      </c>
      <c r="I338" s="31">
        <v>5.7560399999999996E-3</v>
      </c>
      <c r="J338" s="32">
        <v>2.9026E-3</v>
      </c>
      <c r="K338" s="31">
        <v>4.6907600000000004E-3</v>
      </c>
      <c r="L338" s="32">
        <v>2.2593600000000002E-3</v>
      </c>
      <c r="M338" s="31">
        <v>6.0194100000000002E-3</v>
      </c>
      <c r="N338" s="32">
        <v>7.7993999999999997E-3</v>
      </c>
      <c r="O338" s="31">
        <v>7.0265500000000003E-3</v>
      </c>
      <c r="P338" s="32">
        <v>5.2261499999999997E-3</v>
      </c>
      <c r="Q338" s="31">
        <v>1.081E-2</v>
      </c>
      <c r="R338" s="32">
        <v>8.2537099999999992E-3</v>
      </c>
      <c r="S338" s="31">
        <v>5.4888599999999999E-3</v>
      </c>
      <c r="T338" s="32">
        <v>9.8700400000000009E-4</v>
      </c>
      <c r="U338" s="31">
        <v>1.50986E-2</v>
      </c>
      <c r="V338" s="32"/>
      <c r="W338" s="31">
        <v>2.27253E-3</v>
      </c>
      <c r="X338" s="32">
        <v>2.5790200000000001E-4</v>
      </c>
      <c r="Y338" s="31">
        <v>2.4247499999999998E-3</v>
      </c>
      <c r="Z338" s="32">
        <v>4.7614900000000002E-6</v>
      </c>
      <c r="AA338" s="31">
        <v>6.4180400000000005E-4</v>
      </c>
      <c r="AB338" s="32">
        <v>1.1558299999999999E-4</v>
      </c>
      <c r="AC338" s="31">
        <v>7.4605199999999998E-4</v>
      </c>
      <c r="AD338" s="32">
        <v>1.7678400000000001E-4</v>
      </c>
      <c r="AE338" s="31">
        <v>6.4128899999999996E-4</v>
      </c>
      <c r="AF338" s="32">
        <v>1.20699E-4</v>
      </c>
      <c r="AG338" s="31">
        <v>3.9556900000000002E-4</v>
      </c>
      <c r="AH338" s="32">
        <v>6.6440700000000002E-5</v>
      </c>
      <c r="AI338" s="31">
        <v>7.2338100000000005E-4</v>
      </c>
      <c r="AJ338" s="32">
        <v>2.43148E-4</v>
      </c>
      <c r="AK338" s="31">
        <v>1.3210899999999999E-2</v>
      </c>
      <c r="AL338" s="32"/>
      <c r="AM338" s="31">
        <v>7.9461099999999993E-3</v>
      </c>
      <c r="AN338" s="32"/>
      <c r="AO338" s="31">
        <v>3.4881399999999998E-3</v>
      </c>
      <c r="AP338" s="32"/>
      <c r="AQ338" s="31">
        <v>2.48005E-2</v>
      </c>
      <c r="AR338" s="32"/>
      <c r="AS338" s="31">
        <v>1.84249E-3</v>
      </c>
      <c r="AT338" s="32">
        <v>1.50742E-3</v>
      </c>
      <c r="AU338" s="31">
        <v>4.0635399999999999E-4</v>
      </c>
      <c r="AV338" s="32"/>
    </row>
    <row r="339" spans="1:48" x14ac:dyDescent="0.25">
      <c r="A339">
        <v>150.09100000000001</v>
      </c>
      <c r="B339" t="s">
        <v>588</v>
      </c>
      <c r="C339" s="13" t="s">
        <v>120</v>
      </c>
      <c r="D339" s="13" t="s">
        <v>122</v>
      </c>
      <c r="E339" s="13">
        <v>3369</v>
      </c>
      <c r="F339" s="13">
        <v>130.23099999999999</v>
      </c>
      <c r="G339" s="29">
        <v>10.562088812800001</v>
      </c>
      <c r="H339" s="30">
        <v>5.7441927167025053</v>
      </c>
      <c r="I339" s="31">
        <v>6.1483200000000005E-4</v>
      </c>
      <c r="J339" s="32">
        <v>5.5743199999999996E-4</v>
      </c>
      <c r="K339" s="31">
        <v>7.60211E-4</v>
      </c>
      <c r="L339" s="32">
        <v>2.9303199999999998E-4</v>
      </c>
      <c r="M339" s="31">
        <v>8.30447E-4</v>
      </c>
      <c r="N339" s="32">
        <v>7.7268499999999995E-4</v>
      </c>
      <c r="O339" s="31">
        <v>5.1280199999999996E-3</v>
      </c>
      <c r="P339" s="32">
        <v>7.7720599999999999E-3</v>
      </c>
      <c r="Q339" s="31">
        <v>2.6761599999999999E-3</v>
      </c>
      <c r="R339" s="32">
        <v>3.2782000000000002E-3</v>
      </c>
      <c r="S339" s="31">
        <v>6.0871500000000002E-4</v>
      </c>
      <c r="T339" s="32">
        <v>4.2947300000000001E-5</v>
      </c>
      <c r="U339" s="31">
        <v>2.0443000000000002E-3</v>
      </c>
      <c r="V339" s="32"/>
      <c r="W339" s="31">
        <v>6.1741200000000002E-4</v>
      </c>
      <c r="X339" s="32">
        <v>4.6349600000000001E-5</v>
      </c>
      <c r="Y339" s="31">
        <v>1.2238399999999999E-3</v>
      </c>
      <c r="Z339" s="32">
        <v>6.9502500000000005E-4</v>
      </c>
      <c r="AA339" s="31">
        <v>2.28915E-4</v>
      </c>
      <c r="AB339" s="32">
        <v>7.1336100000000003E-5</v>
      </c>
      <c r="AC339" s="31">
        <v>3.1206099999999998E-4</v>
      </c>
      <c r="AD339" s="32">
        <v>2.2033999999999999E-5</v>
      </c>
      <c r="AE339" s="31">
        <v>2.22759E-4</v>
      </c>
      <c r="AF339" s="32">
        <v>3.3033500000000001E-5</v>
      </c>
      <c r="AG339" s="31">
        <v>1.15856E-4</v>
      </c>
      <c r="AH339" s="32">
        <v>1.8207200000000001E-5</v>
      </c>
      <c r="AI339" s="31">
        <v>6.1482500000000005E-4</v>
      </c>
      <c r="AJ339" s="32">
        <v>3.21634E-4</v>
      </c>
      <c r="AK339" s="31">
        <v>2.08931E-3</v>
      </c>
      <c r="AL339" s="32"/>
      <c r="AM339" s="31">
        <v>1.0566E-3</v>
      </c>
      <c r="AN339" s="32"/>
      <c r="AO339" s="31">
        <v>2.5194700000000002E-3</v>
      </c>
      <c r="AP339" s="32"/>
      <c r="AQ339" s="31">
        <v>2.0253400000000001E-2</v>
      </c>
      <c r="AR339" s="32"/>
      <c r="AS339" s="31">
        <v>6.8093600000000001E-5</v>
      </c>
      <c r="AT339" s="32">
        <v>2.47863E-5</v>
      </c>
      <c r="AU339" s="31">
        <v>7.3416200000000004E-5</v>
      </c>
      <c r="AV339" s="32"/>
    </row>
    <row r="340" spans="1:48" x14ac:dyDescent="0.25">
      <c r="A340">
        <v>181.19499999999999</v>
      </c>
      <c r="B340" t="s">
        <v>589</v>
      </c>
      <c r="C340" s="13" t="s">
        <v>120</v>
      </c>
      <c r="D340" s="13" t="s">
        <v>122</v>
      </c>
      <c r="E340" s="13">
        <v>3402</v>
      </c>
      <c r="F340" s="13">
        <v>170.34</v>
      </c>
      <c r="G340" s="29">
        <v>18.050465580000001</v>
      </c>
      <c r="H340" s="30">
        <v>6.0935335774942301</v>
      </c>
      <c r="I340" s="31">
        <v>2.84067E-3</v>
      </c>
      <c r="J340" s="32">
        <v>1.57975E-3</v>
      </c>
      <c r="K340" s="31">
        <v>2.2910700000000001E-3</v>
      </c>
      <c r="L340" s="32">
        <v>9.3930000000000001E-4</v>
      </c>
      <c r="M340" s="31">
        <v>3.6651100000000001E-3</v>
      </c>
      <c r="N340" s="32">
        <v>4.3981999999999997E-3</v>
      </c>
      <c r="O340" s="31">
        <v>4.0405800000000002E-3</v>
      </c>
      <c r="P340" s="32">
        <v>2.31657E-3</v>
      </c>
      <c r="Q340" s="31">
        <v>4.2752500000000004E-3</v>
      </c>
      <c r="R340" s="32">
        <v>3.6086400000000002E-3</v>
      </c>
      <c r="S340" s="31">
        <v>2.5984300000000001E-3</v>
      </c>
      <c r="T340" s="32">
        <v>2.26777E-4</v>
      </c>
      <c r="U340" s="31">
        <v>1.0463E-2</v>
      </c>
      <c r="V340" s="32"/>
      <c r="W340" s="31">
        <v>1.49551E-3</v>
      </c>
      <c r="X340" s="32">
        <v>1.19424E-4</v>
      </c>
      <c r="Y340" s="31">
        <v>2.24618E-3</v>
      </c>
      <c r="Z340" s="32">
        <v>1.02654E-5</v>
      </c>
      <c r="AA340" s="31">
        <v>1.15803E-3</v>
      </c>
      <c r="AB340" s="32">
        <v>3.0334999999999997E-4</v>
      </c>
      <c r="AC340" s="31">
        <v>1.44012E-3</v>
      </c>
      <c r="AD340" s="32">
        <v>2.2941300000000001E-4</v>
      </c>
      <c r="AE340" s="31">
        <v>1.18603E-3</v>
      </c>
      <c r="AF340" s="32">
        <v>9.6022999999999999E-5</v>
      </c>
      <c r="AG340" s="31">
        <v>6.5111900000000003E-4</v>
      </c>
      <c r="AH340" s="32">
        <v>1.4522E-4</v>
      </c>
      <c r="AI340" s="31">
        <v>1.07825E-3</v>
      </c>
      <c r="AJ340" s="32">
        <v>2.1181999999999999E-4</v>
      </c>
      <c r="AK340" s="31">
        <v>1.3141099999999999E-2</v>
      </c>
      <c r="AL340" s="32"/>
      <c r="AM340" s="31">
        <v>2.8375499999999999E-3</v>
      </c>
      <c r="AN340" s="32"/>
      <c r="AO340" s="31">
        <v>8.3414700000000001E-3</v>
      </c>
      <c r="AP340" s="32"/>
      <c r="AQ340" s="31">
        <v>1.2999399999999999E-2</v>
      </c>
      <c r="AR340" s="32"/>
      <c r="AS340" s="31">
        <v>3.1168300000000001E-3</v>
      </c>
      <c r="AT340" s="32">
        <v>2.2252000000000001E-3</v>
      </c>
      <c r="AU340" s="31">
        <v>6.3523200000000001E-4</v>
      </c>
      <c r="AV340" s="32"/>
    </row>
    <row r="341" spans="1:48" x14ac:dyDescent="0.25">
      <c r="A341">
        <v>151.024</v>
      </c>
      <c r="B341" t="s">
        <v>590</v>
      </c>
      <c r="C341" s="13" t="s">
        <v>120</v>
      </c>
      <c r="D341" s="13" t="s">
        <v>122</v>
      </c>
      <c r="E341" s="13">
        <v>3371</v>
      </c>
      <c r="F341" s="13">
        <v>142.24199999999999</v>
      </c>
      <c r="G341" s="29">
        <v>1585.9718476</v>
      </c>
      <c r="H341" s="30">
        <v>7.9590518503622718</v>
      </c>
      <c r="I341" s="31">
        <v>3.0541499999999998E-3</v>
      </c>
      <c r="J341" s="32">
        <v>1.84666E-3</v>
      </c>
      <c r="K341" s="31">
        <v>2.7517900000000001E-3</v>
      </c>
      <c r="L341" s="32">
        <v>6.1978999999999995E-4</v>
      </c>
      <c r="M341" s="31">
        <v>2.3971399999999999E-3</v>
      </c>
      <c r="N341" s="32">
        <v>1.43761E-3</v>
      </c>
      <c r="O341" s="31">
        <v>3.2422100000000001E-3</v>
      </c>
      <c r="P341" s="32">
        <v>1.8551399999999999E-3</v>
      </c>
      <c r="Q341" s="31">
        <v>4.35653E-3</v>
      </c>
      <c r="R341" s="32">
        <v>2.89587E-3</v>
      </c>
      <c r="S341" s="31">
        <v>2.23296E-3</v>
      </c>
      <c r="T341" s="32">
        <v>5.5615899999999997E-4</v>
      </c>
      <c r="U341" s="31">
        <v>9.3135800000000001E-3</v>
      </c>
      <c r="V341" s="32"/>
      <c r="W341" s="31">
        <v>1.48207E-3</v>
      </c>
      <c r="X341" s="32">
        <v>9.3086799999999998E-5</v>
      </c>
      <c r="Y341" s="31">
        <v>1.79309E-3</v>
      </c>
      <c r="Z341" s="32">
        <v>2.66822E-5</v>
      </c>
      <c r="AA341" s="31">
        <v>3.5740499999999998E-4</v>
      </c>
      <c r="AB341" s="32">
        <v>8.3162699999999996E-5</v>
      </c>
      <c r="AC341" s="31">
        <v>4.13495E-4</v>
      </c>
      <c r="AD341" s="32">
        <v>9.1213900000000004E-5</v>
      </c>
      <c r="AE341" s="31">
        <v>3.94638E-4</v>
      </c>
      <c r="AF341" s="32">
        <v>2.7667399999999999E-5</v>
      </c>
      <c r="AG341" s="31">
        <v>3.2073399999999998E-4</v>
      </c>
      <c r="AH341" s="32">
        <v>1.0182E-4</v>
      </c>
      <c r="AI341" s="31">
        <v>7.8812700000000001E-4</v>
      </c>
      <c r="AJ341" s="32">
        <v>3.5759499999999999E-4</v>
      </c>
      <c r="AK341" s="31">
        <v>9.3986999999999994E-3</v>
      </c>
      <c r="AL341" s="32"/>
      <c r="AM341" s="31">
        <v>4.8774500000000002E-3</v>
      </c>
      <c r="AN341" s="32"/>
      <c r="AO341" s="31">
        <v>2.59487E-3</v>
      </c>
      <c r="AP341" s="32"/>
      <c r="AQ341" s="31">
        <v>7.6893100000000004E-3</v>
      </c>
      <c r="AR341" s="32"/>
      <c r="AS341" s="31">
        <v>1.63517E-3</v>
      </c>
      <c r="AT341" s="32">
        <v>1.4327299999999999E-3</v>
      </c>
      <c r="AU341" s="31">
        <v>6.1142599999999998E-4</v>
      </c>
      <c r="AV341" s="32"/>
    </row>
    <row r="342" spans="1:48" x14ac:dyDescent="0.25">
      <c r="A342">
        <v>151.03899999999999</v>
      </c>
      <c r="B342" t="s">
        <v>591</v>
      </c>
      <c r="C342" s="13" t="s">
        <v>120</v>
      </c>
      <c r="D342" s="13" t="s">
        <v>122</v>
      </c>
      <c r="E342" s="13">
        <v>3369</v>
      </c>
      <c r="F342" s="13">
        <v>130.23099999999999</v>
      </c>
      <c r="G342" s="29">
        <v>10.562088812800001</v>
      </c>
      <c r="H342" s="30">
        <v>5.7441927167025053</v>
      </c>
      <c r="I342" s="31">
        <v>1.3630400000000001E-2</v>
      </c>
      <c r="J342" s="32">
        <v>5.47438E-3</v>
      </c>
      <c r="K342" s="31">
        <v>1.17491E-2</v>
      </c>
      <c r="L342" s="32">
        <v>4.9343099999999999E-3</v>
      </c>
      <c r="M342" s="31">
        <v>1.8371800000000001E-2</v>
      </c>
      <c r="N342" s="32">
        <v>1.8648700000000001E-2</v>
      </c>
      <c r="O342" s="31">
        <v>1.24203E-2</v>
      </c>
      <c r="P342" s="32">
        <v>9.9237600000000002E-3</v>
      </c>
      <c r="Q342" s="31">
        <v>1.6765599999999999E-2</v>
      </c>
      <c r="R342" s="32">
        <v>1.0040800000000001E-2</v>
      </c>
      <c r="S342" s="31">
        <v>9.7370600000000005E-3</v>
      </c>
      <c r="T342" s="32">
        <v>4.7397699999999999E-3</v>
      </c>
      <c r="U342" s="31">
        <v>2.4980200000000001E-2</v>
      </c>
      <c r="V342" s="32"/>
      <c r="W342" s="31">
        <v>6.8176199999999999E-3</v>
      </c>
      <c r="X342" s="32">
        <v>1.3052599999999999E-3</v>
      </c>
      <c r="Y342" s="31">
        <v>5.8969499999999998E-3</v>
      </c>
      <c r="Z342" s="32">
        <v>2.4548999999999999E-3</v>
      </c>
      <c r="AA342" s="31">
        <v>3.07545E-3</v>
      </c>
      <c r="AB342" s="32">
        <v>8.8740100000000001E-4</v>
      </c>
      <c r="AC342" s="31">
        <v>4.19163E-3</v>
      </c>
      <c r="AD342" s="32">
        <v>7.0462499999999996E-4</v>
      </c>
      <c r="AE342" s="31">
        <v>2.7816999999999998E-3</v>
      </c>
      <c r="AF342" s="32">
        <v>7.4573200000000004E-4</v>
      </c>
      <c r="AG342" s="31">
        <v>1.92738E-3</v>
      </c>
      <c r="AH342" s="32">
        <v>7.2983200000000003E-4</v>
      </c>
      <c r="AI342" s="31">
        <v>4.1468099999999999E-3</v>
      </c>
      <c r="AJ342" s="32">
        <v>1.63126E-3</v>
      </c>
      <c r="AK342" s="31">
        <v>1.5950200000000001E-2</v>
      </c>
      <c r="AL342" s="32"/>
      <c r="AM342" s="31">
        <v>7.0926599999999998E-3</v>
      </c>
      <c r="AN342" s="32"/>
      <c r="AO342" s="31">
        <v>7.1647400000000002E-3</v>
      </c>
      <c r="AP342" s="32"/>
      <c r="AQ342" s="31">
        <v>1.1658999999999999E-2</v>
      </c>
      <c r="AR342" s="32"/>
      <c r="AS342" s="31">
        <v>5.1030700000000003E-3</v>
      </c>
      <c r="AT342" s="32">
        <v>4.0729900000000003E-3</v>
      </c>
      <c r="AU342" s="31">
        <v>1.74453E-3</v>
      </c>
      <c r="AV342" s="32"/>
    </row>
    <row r="343" spans="1:48" x14ac:dyDescent="0.25">
      <c r="A343">
        <v>151.07499999999999</v>
      </c>
      <c r="B343" t="s">
        <v>592</v>
      </c>
      <c r="C343" s="34" t="s">
        <v>593</v>
      </c>
      <c r="D343" s="13" t="s">
        <v>122</v>
      </c>
      <c r="E343" s="13">
        <v>2426</v>
      </c>
      <c r="F343" s="13">
        <v>150.17699999999999</v>
      </c>
      <c r="G343" s="29">
        <v>0.92819576331999998</v>
      </c>
      <c r="H343" s="30">
        <v>4.749971532545632</v>
      </c>
      <c r="I343" s="31">
        <v>0.18009653937255299</v>
      </c>
      <c r="J343" s="32">
        <v>9.1564300098070303E-2</v>
      </c>
      <c r="K343" s="31">
        <v>0.14109831859618999</v>
      </c>
      <c r="L343" s="32">
        <v>7.5957620953599397E-2</v>
      </c>
      <c r="M343" s="31">
        <v>0.21749363773880101</v>
      </c>
      <c r="N343" s="32">
        <v>0.31087019659727699</v>
      </c>
      <c r="O343" s="31">
        <v>0.18332077674833799</v>
      </c>
      <c r="P343" s="32">
        <v>0.12307313355293099</v>
      </c>
      <c r="Q343" s="31">
        <v>0.21451814676402001</v>
      </c>
      <c r="R343" s="32">
        <v>0.13864898869971201</v>
      </c>
      <c r="S343" s="31">
        <v>0.16656599999999999</v>
      </c>
      <c r="T343" s="32">
        <v>1.47364E-2</v>
      </c>
      <c r="U343" s="31">
        <v>0.40257500000000002</v>
      </c>
      <c r="V343" s="32"/>
      <c r="W343" s="31">
        <v>8.1364099999999995E-2</v>
      </c>
      <c r="X343" s="32">
        <v>1.8618699999999998E-2</v>
      </c>
      <c r="Y343" s="31">
        <v>6.5165399999999998E-2</v>
      </c>
      <c r="Z343" s="32">
        <v>6.3098599999999996E-3</v>
      </c>
      <c r="AA343" s="31">
        <v>1.88136E-2</v>
      </c>
      <c r="AB343" s="32">
        <v>3.74289E-3</v>
      </c>
      <c r="AC343" s="31">
        <v>2.1253299999999999E-2</v>
      </c>
      <c r="AD343" s="32">
        <v>4.7452400000000004E-3</v>
      </c>
      <c r="AE343" s="31">
        <v>1.6909899999999999E-2</v>
      </c>
      <c r="AF343" s="32">
        <v>3.2895400000000001E-3</v>
      </c>
      <c r="AG343" s="31">
        <v>1.14632E-2</v>
      </c>
      <c r="AH343" s="32">
        <v>2.0817100000000001E-3</v>
      </c>
      <c r="AI343" s="31">
        <v>2.2844199999999999E-2</v>
      </c>
      <c r="AJ343" s="32">
        <v>9.0609599999999998E-3</v>
      </c>
      <c r="AK343" s="31">
        <v>0.460401</v>
      </c>
      <c r="AL343" s="32"/>
      <c r="AM343" s="31">
        <v>0.32938200000000001</v>
      </c>
      <c r="AN343" s="32"/>
      <c r="AO343" s="31">
        <v>9.0189800000000001E-2</v>
      </c>
      <c r="AP343" s="32"/>
      <c r="AQ343" s="31">
        <v>0.60227399999999998</v>
      </c>
      <c r="AR343" s="32"/>
      <c r="AS343" s="31">
        <v>7.1122400000000002E-2</v>
      </c>
      <c r="AT343" s="32">
        <v>6.1543500000000001E-2</v>
      </c>
      <c r="AU343" s="31">
        <v>1.4352699999999999E-2</v>
      </c>
      <c r="AV343" s="32"/>
    </row>
    <row r="344" spans="1:48" x14ac:dyDescent="0.25">
      <c r="A344">
        <v>151.11199999999999</v>
      </c>
      <c r="B344" t="s">
        <v>594</v>
      </c>
      <c r="C344" s="13" t="s">
        <v>120</v>
      </c>
      <c r="D344" s="13" t="s">
        <v>122</v>
      </c>
      <c r="E344" s="13">
        <v>3368</v>
      </c>
      <c r="F344" s="13">
        <v>174.28399999999999</v>
      </c>
      <c r="G344" s="29">
        <v>0.61810612318000002</v>
      </c>
      <c r="H344" s="30">
        <v>4.6380490911164136</v>
      </c>
      <c r="I344" s="31">
        <v>1.8346899999999999E-2</v>
      </c>
      <c r="J344" s="32">
        <v>1.1976199999999999E-2</v>
      </c>
      <c r="K344" s="31">
        <v>1.5697900000000001E-2</v>
      </c>
      <c r="L344" s="32">
        <v>4.3434499999999996E-3</v>
      </c>
      <c r="M344" s="31">
        <v>1.8792900000000001E-2</v>
      </c>
      <c r="N344" s="32">
        <v>1.4660599999999999E-2</v>
      </c>
      <c r="O344" s="31">
        <v>5.5143600000000001E-2</v>
      </c>
      <c r="P344" s="32">
        <v>4.3065399999999997E-2</v>
      </c>
      <c r="Q344" s="31">
        <v>1.9432899999999999E-2</v>
      </c>
      <c r="R344" s="32">
        <v>1.32563E-2</v>
      </c>
      <c r="S344" s="31">
        <v>1.8538800000000001E-2</v>
      </c>
      <c r="T344" s="32">
        <v>2.2131799999999999E-3</v>
      </c>
      <c r="U344" s="31">
        <v>3.6508400000000003E-2</v>
      </c>
      <c r="V344" s="32"/>
      <c r="W344" s="31">
        <v>1.8189500000000001E-2</v>
      </c>
      <c r="X344" s="32">
        <v>5.59604E-3</v>
      </c>
      <c r="Y344" s="31">
        <v>3.5318000000000002E-2</v>
      </c>
      <c r="Z344" s="32">
        <v>2.44032E-2</v>
      </c>
      <c r="AA344" s="31">
        <v>3.0121200000000001E-3</v>
      </c>
      <c r="AB344" s="32">
        <v>4.30145E-4</v>
      </c>
      <c r="AC344" s="31">
        <v>2.9510700000000001E-3</v>
      </c>
      <c r="AD344" s="32">
        <v>4.84637E-4</v>
      </c>
      <c r="AE344" s="31">
        <v>1.84793E-3</v>
      </c>
      <c r="AF344" s="32">
        <v>5.7504500000000005E-4</v>
      </c>
      <c r="AG344" s="31">
        <v>1.1548699999999999E-3</v>
      </c>
      <c r="AH344" s="32">
        <v>3.6302099999999999E-4</v>
      </c>
      <c r="AI344" s="31">
        <v>3.49899E-3</v>
      </c>
      <c r="AJ344" s="32">
        <v>7.3684200000000003E-4</v>
      </c>
      <c r="AK344" s="31">
        <v>2.2154199999999999E-2</v>
      </c>
      <c r="AL344" s="32"/>
      <c r="AM344" s="31">
        <v>4.1093099999999997E-3</v>
      </c>
      <c r="AN344" s="32"/>
      <c r="AO344" s="31">
        <v>2.8740600000000002E-2</v>
      </c>
      <c r="AP344" s="32"/>
      <c r="AQ344" s="31">
        <v>3.2842299999999998E-2</v>
      </c>
      <c r="AR344" s="32"/>
      <c r="AS344" s="31">
        <v>3.1507000000000002E-3</v>
      </c>
      <c r="AT344" s="32">
        <v>1.6678299999999999E-3</v>
      </c>
      <c r="AU344" s="31">
        <v>1.10158E-3</v>
      </c>
      <c r="AV344" s="32"/>
    </row>
    <row r="345" spans="1:48" x14ac:dyDescent="0.25">
      <c r="A345">
        <v>183.21100000000001</v>
      </c>
      <c r="B345" t="s">
        <v>595</v>
      </c>
      <c r="C345" s="13" t="s">
        <v>120</v>
      </c>
      <c r="D345" s="13" t="s">
        <v>122</v>
      </c>
      <c r="E345" s="13">
        <v>3402</v>
      </c>
      <c r="F345" s="13">
        <v>170.34</v>
      </c>
      <c r="G345" s="29">
        <v>18.050465580000001</v>
      </c>
      <c r="H345" s="30">
        <v>6.0935335774942301</v>
      </c>
      <c r="I345" s="31">
        <v>1.78191E-3</v>
      </c>
      <c r="J345" s="32">
        <v>9.8272399999999992E-4</v>
      </c>
      <c r="K345" s="31">
        <v>2.0548900000000002E-3</v>
      </c>
      <c r="L345" s="32">
        <v>7.9064200000000004E-4</v>
      </c>
      <c r="M345" s="31">
        <v>1.6758599999999999E-3</v>
      </c>
      <c r="N345" s="32">
        <v>8.0645599999999999E-4</v>
      </c>
      <c r="O345" s="31">
        <v>5.1836E-3</v>
      </c>
      <c r="P345" s="32">
        <v>4.2007199999999998E-3</v>
      </c>
      <c r="Q345" s="31">
        <v>4.0482799999999996E-3</v>
      </c>
      <c r="R345" s="32">
        <v>3.5282999999999998E-3</v>
      </c>
      <c r="S345" s="31">
        <v>2.2146700000000002E-3</v>
      </c>
      <c r="T345" s="32">
        <v>8.2957100000000006E-5</v>
      </c>
      <c r="U345" s="31">
        <v>5.5886099999999999E-3</v>
      </c>
      <c r="V345" s="32"/>
      <c r="W345" s="31">
        <v>1.40398E-3</v>
      </c>
      <c r="X345" s="32">
        <v>1.9814799999999999E-4</v>
      </c>
      <c r="Y345" s="31">
        <v>2.5293300000000002E-3</v>
      </c>
      <c r="Z345" s="32">
        <v>7.8514800000000005E-4</v>
      </c>
      <c r="AA345" s="31">
        <v>1.0461699999999999E-3</v>
      </c>
      <c r="AB345" s="32">
        <v>2.8366900000000001E-4</v>
      </c>
      <c r="AC345" s="31">
        <v>1.20936E-3</v>
      </c>
      <c r="AD345" s="32">
        <v>1.65236E-4</v>
      </c>
      <c r="AE345" s="31">
        <v>8.9517199999999996E-4</v>
      </c>
      <c r="AF345" s="32">
        <v>1.54959E-4</v>
      </c>
      <c r="AG345" s="31">
        <v>5.3740799999999996E-4</v>
      </c>
      <c r="AH345" s="32">
        <v>1.9566700000000001E-4</v>
      </c>
      <c r="AI345" s="31">
        <v>9.6212299999999995E-4</v>
      </c>
      <c r="AJ345" s="32">
        <v>1.6790800000000001E-4</v>
      </c>
      <c r="AK345" s="31">
        <v>7.8745499999999993E-3</v>
      </c>
      <c r="AL345" s="32"/>
      <c r="AM345" s="31">
        <v>2.3538700000000001E-3</v>
      </c>
      <c r="AN345" s="32"/>
      <c r="AO345" s="31">
        <v>1.56613E-2</v>
      </c>
      <c r="AP345" s="32"/>
      <c r="AQ345" s="31">
        <v>1.3321899999999999E-2</v>
      </c>
      <c r="AR345" s="32"/>
      <c r="AS345" s="31">
        <v>1.8370999999999999E-3</v>
      </c>
      <c r="AT345" s="32">
        <v>1.5304400000000001E-3</v>
      </c>
      <c r="AU345" s="31">
        <v>3.1611200000000001E-4</v>
      </c>
      <c r="AV345" s="32"/>
    </row>
    <row r="346" spans="1:48" x14ac:dyDescent="0.25">
      <c r="A346">
        <v>152.03399999999999</v>
      </c>
      <c r="B346" t="s">
        <v>596</v>
      </c>
      <c r="C346" s="13" t="s">
        <v>120</v>
      </c>
      <c r="D346" s="13" t="s">
        <v>122</v>
      </c>
      <c r="E346" s="13">
        <v>3370</v>
      </c>
      <c r="F346" s="13">
        <v>128.215</v>
      </c>
      <c r="G346" s="29">
        <v>156.83200148</v>
      </c>
      <c r="H346" s="30">
        <v>6.9091020479646943</v>
      </c>
      <c r="I346" s="31">
        <v>1.4457599999999999E-3</v>
      </c>
      <c r="J346" s="32">
        <v>9.3459499999999998E-4</v>
      </c>
      <c r="K346" s="31">
        <v>1.08909E-3</v>
      </c>
      <c r="L346" s="32">
        <v>3.5211699999999999E-4</v>
      </c>
      <c r="M346" s="31">
        <v>1.8828E-3</v>
      </c>
      <c r="N346" s="32">
        <v>2.48658E-3</v>
      </c>
      <c r="O346" s="31">
        <v>1.1889400000000001E-3</v>
      </c>
      <c r="P346" s="32">
        <v>5.8163099999999999E-4</v>
      </c>
      <c r="Q346" s="31">
        <v>2.4886800000000001E-3</v>
      </c>
      <c r="R346" s="32">
        <v>1.86937E-3</v>
      </c>
      <c r="S346" s="31">
        <v>8.2651600000000001E-4</v>
      </c>
      <c r="T346" s="32">
        <v>1.82783E-4</v>
      </c>
      <c r="U346" s="31">
        <v>4.8243799999999996E-3</v>
      </c>
      <c r="V346" s="32"/>
      <c r="W346" s="31">
        <v>5.8013300000000004E-4</v>
      </c>
      <c r="X346" s="32">
        <v>1.40395E-5</v>
      </c>
      <c r="Y346" s="31">
        <v>4.9423700000000002E-4</v>
      </c>
      <c r="Z346" s="32">
        <v>7.9502100000000006E-5</v>
      </c>
      <c r="AA346" s="31">
        <v>1.6537600000000001E-4</v>
      </c>
      <c r="AB346" s="32">
        <v>3.7400600000000002E-5</v>
      </c>
      <c r="AC346" s="31">
        <v>2.2015500000000001E-4</v>
      </c>
      <c r="AD346" s="32">
        <v>6.2613400000000006E-5</v>
      </c>
      <c r="AE346" s="31">
        <v>1.93127E-4</v>
      </c>
      <c r="AF346" s="32">
        <v>7.1689700000000006E-5</v>
      </c>
      <c r="AG346" s="31">
        <v>1.6600499999999999E-4</v>
      </c>
      <c r="AH346" s="32">
        <v>7.5031700000000002E-5</v>
      </c>
      <c r="AI346" s="31">
        <v>3.1610200000000002E-4</v>
      </c>
      <c r="AJ346" s="32">
        <v>1.0335E-4</v>
      </c>
      <c r="AK346" s="31">
        <v>2.5089000000000001E-3</v>
      </c>
      <c r="AL346" s="32"/>
      <c r="AM346" s="31">
        <v>1.66329E-3</v>
      </c>
      <c r="AN346" s="32"/>
      <c r="AO346" s="31">
        <v>9.836510000000001E-4</v>
      </c>
      <c r="AP346" s="32"/>
      <c r="AQ346" s="31">
        <v>1.6618500000000001E-3</v>
      </c>
      <c r="AR346" s="32"/>
      <c r="AS346" s="31">
        <v>5.5451800000000005E-4</v>
      </c>
      <c r="AT346" s="32">
        <v>5.1864200000000004E-4</v>
      </c>
      <c r="AU346" s="31">
        <v>2.21239E-4</v>
      </c>
      <c r="AV346" s="32"/>
    </row>
    <row r="347" spans="1:48" x14ac:dyDescent="0.25">
      <c r="A347">
        <v>152.071</v>
      </c>
      <c r="B347" t="s">
        <v>597</v>
      </c>
      <c r="C347" s="13" t="s">
        <v>120</v>
      </c>
      <c r="D347" s="13" t="s">
        <v>122</v>
      </c>
      <c r="E347" s="13">
        <v>3369</v>
      </c>
      <c r="F347" s="13">
        <v>130.23099999999999</v>
      </c>
      <c r="G347" s="29">
        <v>10.562088812800001</v>
      </c>
      <c r="H347" s="30">
        <v>5.7441927167025053</v>
      </c>
      <c r="I347" s="31">
        <v>1.3132300000000001E-3</v>
      </c>
      <c r="J347" s="32">
        <v>5.7900099999999999E-4</v>
      </c>
      <c r="K347" s="31">
        <v>1.53364E-3</v>
      </c>
      <c r="L347" s="32">
        <v>5.7266900000000004E-4</v>
      </c>
      <c r="M347" s="31">
        <v>1.2510799999999999E-3</v>
      </c>
      <c r="N347" s="32">
        <v>5.61291E-4</v>
      </c>
      <c r="O347" s="31">
        <v>5.5379699999999997E-3</v>
      </c>
      <c r="P347" s="32">
        <v>8.5222500000000003E-3</v>
      </c>
      <c r="Q347" s="31">
        <v>7.4717799999999999E-3</v>
      </c>
      <c r="R347" s="32">
        <v>7.49674E-3</v>
      </c>
      <c r="S347" s="31">
        <v>1.3618300000000001E-3</v>
      </c>
      <c r="T347" s="32">
        <v>3.9437700000000001E-4</v>
      </c>
      <c r="U347" s="31">
        <v>7.2976300000000003E-3</v>
      </c>
      <c r="V347" s="32"/>
      <c r="W347" s="31">
        <v>6.09327E-4</v>
      </c>
      <c r="X347" s="32">
        <v>5.6585200000000002E-5</v>
      </c>
      <c r="Y347" s="31">
        <v>8.0588000000000003E-4</v>
      </c>
      <c r="Z347" s="32">
        <v>2.52055E-4</v>
      </c>
      <c r="AA347" s="31">
        <v>2.7631999999999998E-4</v>
      </c>
      <c r="AB347" s="32">
        <v>6.57349E-5</v>
      </c>
      <c r="AC347" s="31">
        <v>3.6185200000000002E-4</v>
      </c>
      <c r="AD347" s="32">
        <v>5.3471299999999997E-5</v>
      </c>
      <c r="AE347" s="31">
        <v>2.9920000000000001E-4</v>
      </c>
      <c r="AF347" s="32">
        <v>6.3740900000000005E-5</v>
      </c>
      <c r="AG347" s="31">
        <v>1.9786200000000001E-4</v>
      </c>
      <c r="AH347" s="32">
        <v>4.3355800000000003E-5</v>
      </c>
      <c r="AI347" s="31">
        <v>4.4711700000000002E-4</v>
      </c>
      <c r="AJ347" s="32">
        <v>2.2012600000000001E-4</v>
      </c>
      <c r="AK347" s="31">
        <v>2.6298099999999998E-3</v>
      </c>
      <c r="AL347" s="32"/>
      <c r="AM347" s="31">
        <v>1.50475E-3</v>
      </c>
      <c r="AN347" s="32"/>
      <c r="AO347" s="31">
        <v>3.0324499999999999E-3</v>
      </c>
      <c r="AP347" s="32"/>
      <c r="AQ347" s="31">
        <v>4.1347000000000002E-2</v>
      </c>
      <c r="AR347" s="32"/>
      <c r="AS347" s="31">
        <v>3.5907099999999998E-4</v>
      </c>
      <c r="AT347" s="32">
        <v>2.7298300000000003E-4</v>
      </c>
      <c r="AU347" s="31">
        <v>2.1972499999999999E-4</v>
      </c>
      <c r="AV347" s="32"/>
    </row>
    <row r="348" spans="1:48" x14ac:dyDescent="0.25">
      <c r="A348">
        <v>153.05500000000001</v>
      </c>
      <c r="B348" t="s">
        <v>598</v>
      </c>
      <c r="C348" s="34" t="s">
        <v>599</v>
      </c>
      <c r="D348" s="13" t="s">
        <v>122</v>
      </c>
      <c r="E348" s="13">
        <v>3473</v>
      </c>
      <c r="F348" s="13">
        <v>152.149</v>
      </c>
      <c r="G348" s="29">
        <v>1.5590674680000001E-2</v>
      </c>
      <c r="H348" s="30">
        <v>2.9808625381472793</v>
      </c>
      <c r="I348" s="31">
        <v>0.215836390490592</v>
      </c>
      <c r="J348" s="32">
        <v>0.14690836979063601</v>
      </c>
      <c r="K348" s="31">
        <v>0.139319198566244</v>
      </c>
      <c r="L348" s="32">
        <v>4.4123816790080699E-2</v>
      </c>
      <c r="M348" s="31">
        <v>0.34887454747448898</v>
      </c>
      <c r="N348" s="32">
        <v>0.546796974256616</v>
      </c>
      <c r="O348" s="31">
        <v>0.168538576013121</v>
      </c>
      <c r="P348" s="32">
        <v>9.5872190785428996E-2</v>
      </c>
      <c r="Q348" s="31">
        <v>0.34746754881853198</v>
      </c>
      <c r="R348" s="32">
        <v>0.257313476384882</v>
      </c>
      <c r="S348" s="31">
        <v>0.13744700000000001</v>
      </c>
      <c r="T348" s="32">
        <v>3.4752600000000002E-2</v>
      </c>
      <c r="U348" s="31">
        <v>0.569994</v>
      </c>
      <c r="V348" s="32"/>
      <c r="W348" s="31">
        <v>6.5232999999999999E-2</v>
      </c>
      <c r="X348" s="32">
        <v>7.7982199999999998E-3</v>
      </c>
      <c r="Y348" s="31">
        <v>6.5271499999999996E-2</v>
      </c>
      <c r="Z348" s="32">
        <v>1.58458E-2</v>
      </c>
      <c r="AA348" s="31">
        <v>2.8009599999999999E-2</v>
      </c>
      <c r="AB348" s="32">
        <v>7.8488199999999994E-3</v>
      </c>
      <c r="AC348" s="31">
        <v>3.3150800000000001E-2</v>
      </c>
      <c r="AD348" s="32">
        <v>7.0669000000000001E-3</v>
      </c>
      <c r="AE348" s="31">
        <v>2.4381199999999999E-2</v>
      </c>
      <c r="AF348" s="32">
        <v>5.9328100000000002E-3</v>
      </c>
      <c r="AG348" s="31">
        <v>1.7689099999999999E-2</v>
      </c>
      <c r="AH348" s="32">
        <v>4.6183200000000004E-3</v>
      </c>
      <c r="AI348" s="31">
        <v>3.5330899999999998E-2</v>
      </c>
      <c r="AJ348" s="32">
        <v>9.4431099999999994E-3</v>
      </c>
      <c r="AK348" s="31">
        <v>0.30154300000000001</v>
      </c>
      <c r="AL348" s="32"/>
      <c r="AM348" s="31">
        <v>0.16378899999999999</v>
      </c>
      <c r="AN348" s="32"/>
      <c r="AO348" s="31">
        <v>0.132521</v>
      </c>
      <c r="AP348" s="32"/>
      <c r="AQ348" s="31">
        <v>0.278225</v>
      </c>
      <c r="AR348" s="32"/>
      <c r="AS348" s="31">
        <v>7.3510000000000006E-2</v>
      </c>
      <c r="AT348" s="32">
        <v>6.0497700000000001E-2</v>
      </c>
      <c r="AU348" s="31">
        <v>2.5982999999999999E-2</v>
      </c>
      <c r="AV348" s="32"/>
    </row>
    <row r="349" spans="1:48" x14ac:dyDescent="0.25">
      <c r="A349">
        <v>153.07</v>
      </c>
      <c r="B349" t="s">
        <v>600</v>
      </c>
      <c r="C349" s="34" t="s">
        <v>601</v>
      </c>
      <c r="D349" s="13" t="s">
        <v>122</v>
      </c>
      <c r="E349" s="13">
        <v>847</v>
      </c>
      <c r="F349" s="13">
        <v>152.196</v>
      </c>
      <c r="G349" s="29">
        <v>0.88125708677999903</v>
      </c>
      <c r="H349" s="30">
        <v>4.7332343873041651</v>
      </c>
      <c r="I349" s="31">
        <v>1.0469853762105101E-2</v>
      </c>
      <c r="J349" s="32">
        <v>9.4145075164484004E-3</v>
      </c>
      <c r="K349" s="31">
        <v>1.00005472523381E-2</v>
      </c>
      <c r="L349" s="32">
        <v>6.6375324426231298E-3</v>
      </c>
      <c r="M349" s="31">
        <v>1.52733633984582E-2</v>
      </c>
      <c r="N349" s="32">
        <v>1.52079496155723E-2</v>
      </c>
      <c r="O349" s="31">
        <v>2.1893263956467499E-2</v>
      </c>
      <c r="P349" s="32">
        <v>3.3510599156801602E-2</v>
      </c>
      <c r="Q349" s="31">
        <v>6.63988881523937E-3</v>
      </c>
      <c r="R349" s="32">
        <v>5.1987595014510203E-3</v>
      </c>
      <c r="S349" s="31">
        <v>2.45992E-3</v>
      </c>
      <c r="T349" s="32">
        <v>1.4170000000000001E-3</v>
      </c>
      <c r="U349" s="31">
        <v>2.6238299999999998E-4</v>
      </c>
      <c r="V349" s="32"/>
      <c r="W349" s="31">
        <v>1.6105100000000001E-2</v>
      </c>
      <c r="X349" s="32">
        <v>6.9577600000000003E-3</v>
      </c>
      <c r="Y349" s="31">
        <v>1.1849999999999999E-2</v>
      </c>
      <c r="Z349" s="32">
        <v>5.5770200000000002E-3</v>
      </c>
      <c r="AA349" s="31">
        <v>4.1429600000000002E-3</v>
      </c>
      <c r="AB349" s="32">
        <v>2.48227E-3</v>
      </c>
      <c r="AC349" s="31">
        <v>5.4806999999999998E-3</v>
      </c>
      <c r="AD349" s="32">
        <v>1.6894E-3</v>
      </c>
      <c r="AE349" s="31">
        <v>1.06293E-2</v>
      </c>
      <c r="AF349" s="32">
        <v>3.48892E-3</v>
      </c>
      <c r="AG349" s="31">
        <v>1.2747E-2</v>
      </c>
      <c r="AH349" s="32">
        <v>5.0495699999999998E-3</v>
      </c>
      <c r="AI349" s="31">
        <v>3.35264E-3</v>
      </c>
      <c r="AJ349" s="32">
        <v>1.7125899999999999E-3</v>
      </c>
      <c r="AK349" s="31">
        <v>4.4926699999999998E-3</v>
      </c>
      <c r="AL349" s="32"/>
      <c r="AM349" s="31">
        <v>3.2386200000000001E-4</v>
      </c>
      <c r="AN349" s="32"/>
      <c r="AO349" s="31">
        <v>2.3683799999999998E-3</v>
      </c>
      <c r="AP349" s="32"/>
      <c r="AQ349" s="31">
        <v>3.32818E-3</v>
      </c>
      <c r="AR349" s="32"/>
      <c r="AS349" s="31">
        <v>4.24082E-4</v>
      </c>
      <c r="AT349" s="32">
        <v>4.4014999999999998E-5</v>
      </c>
      <c r="AU349" s="31">
        <v>2.4560599999999999E-3</v>
      </c>
      <c r="AV349" s="32"/>
    </row>
    <row r="350" spans="1:48" x14ac:dyDescent="0.25">
      <c r="A350">
        <v>153.09100000000001</v>
      </c>
      <c r="B350" t="s">
        <v>602</v>
      </c>
      <c r="C350" s="13" t="s">
        <v>120</v>
      </c>
      <c r="D350" s="13" t="s">
        <v>122</v>
      </c>
      <c r="E350" s="13">
        <v>3369</v>
      </c>
      <c r="F350" s="13">
        <v>130.23099999999999</v>
      </c>
      <c r="G350" s="29">
        <v>10.562088812800001</v>
      </c>
      <c r="H350" s="30">
        <v>5.7441927167025053</v>
      </c>
      <c r="I350" s="31">
        <v>9.80269E-2</v>
      </c>
      <c r="J350" s="32">
        <v>3.9774900000000002E-2</v>
      </c>
      <c r="K350" s="31">
        <v>7.5893299999999997E-2</v>
      </c>
      <c r="L350" s="32">
        <v>2.3644399999999999E-2</v>
      </c>
      <c r="M350" s="31">
        <v>0.14879800000000001</v>
      </c>
      <c r="N350" s="32">
        <v>0.216506</v>
      </c>
      <c r="O350" s="31">
        <v>0.128026</v>
      </c>
      <c r="P350" s="32">
        <v>9.2554600000000001E-2</v>
      </c>
      <c r="Q350" s="31">
        <v>0.16319600000000001</v>
      </c>
      <c r="R350" s="32">
        <v>0.11043799999999999</v>
      </c>
      <c r="S350" s="31">
        <v>0.119757</v>
      </c>
      <c r="T350" s="32">
        <v>2.23743E-2</v>
      </c>
      <c r="U350" s="31">
        <v>0.35191699999999998</v>
      </c>
      <c r="V350" s="32"/>
      <c r="W350" s="31">
        <v>3.3028099999999998E-2</v>
      </c>
      <c r="X350" s="32">
        <v>5.2653400000000003E-3</v>
      </c>
      <c r="Y350" s="31">
        <v>4.1665599999999997E-2</v>
      </c>
      <c r="Z350" s="32">
        <v>7.4619999999999999E-3</v>
      </c>
      <c r="AA350" s="31">
        <v>1.51091E-2</v>
      </c>
      <c r="AB350" s="32">
        <v>2.2149700000000001E-3</v>
      </c>
      <c r="AC350" s="31">
        <v>1.62232E-2</v>
      </c>
      <c r="AD350" s="32">
        <v>2.3161800000000001E-3</v>
      </c>
      <c r="AE350" s="31">
        <v>9.5683000000000001E-3</v>
      </c>
      <c r="AF350" s="32">
        <v>1.8342600000000001E-3</v>
      </c>
      <c r="AG350" s="31">
        <v>6.8364599999999999E-3</v>
      </c>
      <c r="AH350" s="32">
        <v>2.2005599999999998E-3</v>
      </c>
      <c r="AI350" s="31">
        <v>1.34894E-2</v>
      </c>
      <c r="AJ350" s="32">
        <v>3.0187299999999999E-3</v>
      </c>
      <c r="AK350" s="31">
        <v>0.15704599999999999</v>
      </c>
      <c r="AL350" s="32"/>
      <c r="AM350" s="31">
        <v>0.11794</v>
      </c>
      <c r="AN350" s="32"/>
      <c r="AO350" s="31">
        <v>6.5862100000000007E-2</v>
      </c>
      <c r="AP350" s="32"/>
      <c r="AQ350" s="31">
        <v>0.30902600000000002</v>
      </c>
      <c r="AR350" s="32"/>
      <c r="AS350" s="31">
        <v>3.8604199999999998E-2</v>
      </c>
      <c r="AT350" s="32">
        <v>3.1135099999999999E-2</v>
      </c>
      <c r="AU350" s="31">
        <v>1.2878499999999999E-2</v>
      </c>
      <c r="AV350" s="32"/>
    </row>
    <row r="351" spans="1:48" x14ac:dyDescent="0.25">
      <c r="A351">
        <v>153.12700000000001</v>
      </c>
      <c r="B351" t="s">
        <v>603</v>
      </c>
      <c r="C351" s="34" t="s">
        <v>604</v>
      </c>
      <c r="D351" s="13" t="s">
        <v>122</v>
      </c>
      <c r="E351" s="13">
        <v>330</v>
      </c>
      <c r="F351" s="13">
        <v>152.23699999999999</v>
      </c>
      <c r="G351" s="29">
        <v>86.675031996000001</v>
      </c>
      <c r="H351" s="30">
        <v>6.7261427540901879</v>
      </c>
      <c r="I351" s="31">
        <v>2.5911901980133701E-2</v>
      </c>
      <c r="J351" s="32">
        <v>4.12703840660259E-2</v>
      </c>
      <c r="K351" s="31">
        <v>2.66854993577854E-2</v>
      </c>
      <c r="L351" s="32">
        <v>1.7121670946224399E-2</v>
      </c>
      <c r="M351" s="31">
        <v>2.4877230212083101E-2</v>
      </c>
      <c r="N351" s="32">
        <v>2.2246909969635801E-2</v>
      </c>
      <c r="O351" s="31">
        <v>6.6003252649204605E-2</v>
      </c>
      <c r="P351" s="32">
        <v>5.31452960443917E-2</v>
      </c>
      <c r="Q351" s="31">
        <v>2.5308559700361801E-2</v>
      </c>
      <c r="R351" s="32">
        <v>2.2490792036591501E-3</v>
      </c>
      <c r="S351" s="31">
        <v>2.22188E-2</v>
      </c>
      <c r="T351" s="32">
        <v>4.58641E-3</v>
      </c>
      <c r="U351" s="31">
        <v>3.6329100000000003E-2</v>
      </c>
      <c r="V351" s="32"/>
      <c r="W351" s="31">
        <v>1.8858699999999999E-2</v>
      </c>
      <c r="X351" s="32">
        <v>6.1422999999999998E-3</v>
      </c>
      <c r="Y351" s="31">
        <v>0.30900300000000003</v>
      </c>
      <c r="Z351" s="32">
        <v>0.228714</v>
      </c>
      <c r="AA351" s="31">
        <v>1.8452799999999999E-3</v>
      </c>
      <c r="AB351" s="32">
        <v>6.7476999999999999E-4</v>
      </c>
      <c r="AC351" s="31">
        <v>2.0467300000000001E-3</v>
      </c>
      <c r="AD351" s="32">
        <v>2.9278099999999999E-4</v>
      </c>
      <c r="AE351" s="31">
        <v>2.0216100000000001E-3</v>
      </c>
      <c r="AF351" s="32">
        <v>6.4258800000000004E-4</v>
      </c>
      <c r="AG351" s="31">
        <v>1.31499E-3</v>
      </c>
      <c r="AH351" s="32">
        <v>3.2670600000000001E-4</v>
      </c>
      <c r="AI351" s="31">
        <v>3.2141499999999998E-3</v>
      </c>
      <c r="AJ351" s="32">
        <v>1.9597400000000002E-3</v>
      </c>
      <c r="AK351" s="31">
        <v>2.6545800000000001E-2</v>
      </c>
      <c r="AL351" s="32"/>
      <c r="AM351" s="31">
        <v>8.6162099999999991E-3</v>
      </c>
      <c r="AN351" s="32"/>
      <c r="AO351" s="31">
        <v>2.8431499999999998E-2</v>
      </c>
      <c r="AP351" s="32"/>
      <c r="AQ351" s="31">
        <v>3.5781500000000001E-2</v>
      </c>
      <c r="AR351" s="32"/>
      <c r="AS351" s="31">
        <v>2.72179E-3</v>
      </c>
      <c r="AT351" s="32">
        <v>1.72796E-3</v>
      </c>
      <c r="AU351" s="31">
        <v>8.3963799999999997E-4</v>
      </c>
      <c r="AV351" s="32"/>
    </row>
    <row r="352" spans="1:48" x14ac:dyDescent="0.25">
      <c r="A352">
        <v>183.11699999999999</v>
      </c>
      <c r="B352" t="s">
        <v>605</v>
      </c>
      <c r="C352" s="13" t="s">
        <v>120</v>
      </c>
      <c r="D352" s="13" t="s">
        <v>122</v>
      </c>
      <c r="E352" s="13">
        <v>3401</v>
      </c>
      <c r="F352" s="13">
        <v>198.39400000000001</v>
      </c>
      <c r="G352" s="29">
        <v>1.5465218677999999</v>
      </c>
      <c r="H352" s="30">
        <v>5.09261312535161</v>
      </c>
      <c r="I352" s="31">
        <v>6.1496199999999997E-3</v>
      </c>
      <c r="J352" s="32">
        <v>4.3951399999999996E-3</v>
      </c>
      <c r="K352" s="31">
        <v>7.1980300000000002E-3</v>
      </c>
      <c r="L352" s="32">
        <v>3.9675600000000002E-3</v>
      </c>
      <c r="M352" s="31">
        <v>3.9333199999999997E-3</v>
      </c>
      <c r="N352" s="32">
        <v>2.07099E-3</v>
      </c>
      <c r="O352" s="31">
        <v>1.0893099999999999E-2</v>
      </c>
      <c r="P352" s="32">
        <v>8.8826600000000006E-3</v>
      </c>
      <c r="Q352" s="31">
        <v>6.6427700000000001E-3</v>
      </c>
      <c r="R352" s="32">
        <v>4.9954200000000004E-3</v>
      </c>
      <c r="S352" s="31">
        <v>8.2510299999999995E-3</v>
      </c>
      <c r="T352" s="32">
        <v>1.90822E-3</v>
      </c>
      <c r="U352" s="31">
        <v>1.6745099999999999E-2</v>
      </c>
      <c r="V352" s="32"/>
      <c r="W352" s="31">
        <v>4.5355899999999999E-3</v>
      </c>
      <c r="X352" s="32">
        <v>1.07963E-3</v>
      </c>
      <c r="Y352" s="31">
        <v>3.87594E-3</v>
      </c>
      <c r="Z352" s="32">
        <v>5.1568000000000002E-4</v>
      </c>
      <c r="AA352" s="31">
        <v>1.2897099999999999E-3</v>
      </c>
      <c r="AB352" s="32">
        <v>6.14794E-4</v>
      </c>
      <c r="AC352" s="31">
        <v>1.4608399999999999E-3</v>
      </c>
      <c r="AD352" s="32">
        <v>8.1209299999999995E-5</v>
      </c>
      <c r="AE352" s="31">
        <v>7.3382600000000003E-4</v>
      </c>
      <c r="AF352" s="32">
        <v>2.6138499999999999E-4</v>
      </c>
      <c r="AG352" s="31">
        <v>8.3131000000000004E-4</v>
      </c>
      <c r="AH352" s="32">
        <v>5.3632099999999998E-4</v>
      </c>
      <c r="AI352" s="31">
        <v>1.6465799999999999E-3</v>
      </c>
      <c r="AJ352" s="32">
        <v>7.0120999999999996E-4</v>
      </c>
      <c r="AK352" s="31">
        <v>1.1272000000000001E-2</v>
      </c>
      <c r="AL352" s="32"/>
      <c r="AM352" s="31">
        <v>5.03872E-3</v>
      </c>
      <c r="AN352" s="32"/>
      <c r="AO352" s="31">
        <v>1.8846399999999999E-2</v>
      </c>
      <c r="AP352" s="32"/>
      <c r="AQ352" s="31">
        <v>1.41186E-2</v>
      </c>
      <c r="AR352" s="32"/>
      <c r="AS352" s="31">
        <v>8.0402000000000002E-4</v>
      </c>
      <c r="AT352" s="32">
        <v>2.3257900000000001E-4</v>
      </c>
      <c r="AU352" s="31">
        <v>2.5292899999999999E-4</v>
      </c>
      <c r="AV352" s="32"/>
    </row>
    <row r="353" spans="1:48" x14ac:dyDescent="0.25">
      <c r="A353">
        <v>185.13200000000001</v>
      </c>
      <c r="B353" t="s">
        <v>606</v>
      </c>
      <c r="C353" s="13" t="s">
        <v>120</v>
      </c>
      <c r="D353" s="13" t="s">
        <v>122</v>
      </c>
      <c r="E353" s="13">
        <v>3401</v>
      </c>
      <c r="F353" s="13">
        <v>198.39400000000001</v>
      </c>
      <c r="G353" s="29">
        <v>1.5465218677999999</v>
      </c>
      <c r="H353" s="30">
        <v>5.09261312535161</v>
      </c>
      <c r="I353" s="31">
        <v>8.1218499999999999E-3</v>
      </c>
      <c r="J353" s="32">
        <v>6.5929400000000003E-3</v>
      </c>
      <c r="K353" s="31">
        <v>8.7254199999999994E-3</v>
      </c>
      <c r="L353" s="32">
        <v>4.8720899999999999E-3</v>
      </c>
      <c r="M353" s="31">
        <v>7.8688400000000002E-3</v>
      </c>
      <c r="N353" s="32">
        <v>4.4015599999999997E-3</v>
      </c>
      <c r="O353" s="31">
        <v>1.46499E-2</v>
      </c>
      <c r="P353" s="32">
        <v>1.35166E-2</v>
      </c>
      <c r="Q353" s="31">
        <v>9.9460999999999994E-3</v>
      </c>
      <c r="R353" s="32">
        <v>7.4462800000000004E-3</v>
      </c>
      <c r="S353" s="31">
        <v>1.28725E-2</v>
      </c>
      <c r="T353" s="32">
        <v>4.6158500000000003E-3</v>
      </c>
      <c r="U353" s="31">
        <v>1.9324000000000001E-2</v>
      </c>
      <c r="V353" s="32"/>
      <c r="W353" s="31">
        <v>3.55836E-3</v>
      </c>
      <c r="X353" s="32">
        <v>8.5308400000000005E-4</v>
      </c>
      <c r="Y353" s="31">
        <v>3.1087699999999998E-3</v>
      </c>
      <c r="Z353" s="32">
        <v>2.2121699999999998E-3</v>
      </c>
      <c r="AA353" s="31">
        <v>1.37119E-3</v>
      </c>
      <c r="AB353" s="32">
        <v>5.7391799999999998E-4</v>
      </c>
      <c r="AC353" s="31">
        <v>1.6293E-3</v>
      </c>
      <c r="AD353" s="32">
        <v>3.59692E-4</v>
      </c>
      <c r="AE353" s="31">
        <v>6.9906899999999997E-4</v>
      </c>
      <c r="AF353" s="32">
        <v>1.9192100000000001E-4</v>
      </c>
      <c r="AG353" s="31">
        <v>4.50844E-4</v>
      </c>
      <c r="AH353" s="32">
        <v>1.5199199999999999E-4</v>
      </c>
      <c r="AI353" s="31">
        <v>6.9427699999999998E-4</v>
      </c>
      <c r="AJ353" s="32">
        <v>3.1952100000000002E-4</v>
      </c>
      <c r="AK353" s="31">
        <v>9.0170200000000006E-3</v>
      </c>
      <c r="AL353" s="32"/>
      <c r="AM353" s="31">
        <v>2.0810799999999999E-3</v>
      </c>
      <c r="AN353" s="32"/>
      <c r="AO353" s="31">
        <v>4.4229299999999999E-2</v>
      </c>
      <c r="AP353" s="32"/>
      <c r="AQ353" s="31">
        <v>2.26564E-2</v>
      </c>
      <c r="AR353" s="32"/>
      <c r="AS353" s="31">
        <v>6.8684400000000004E-4</v>
      </c>
      <c r="AT353" s="32">
        <v>3.9834799999999997E-4</v>
      </c>
      <c r="AU353" s="31">
        <v>2.4478599999999998E-4</v>
      </c>
      <c r="AV353" s="32"/>
    </row>
    <row r="354" spans="1:48" x14ac:dyDescent="0.25">
      <c r="A354">
        <v>154.08600000000001</v>
      </c>
      <c r="B354" t="s">
        <v>607</v>
      </c>
      <c r="C354" s="13" t="s">
        <v>120</v>
      </c>
      <c r="D354" s="13" t="s">
        <v>122</v>
      </c>
      <c r="E354" s="13">
        <v>3369</v>
      </c>
      <c r="F354" s="13">
        <v>130.23099999999999</v>
      </c>
      <c r="G354" s="29">
        <v>10.562088812800001</v>
      </c>
      <c r="H354" s="30">
        <v>5.7441927167025053</v>
      </c>
      <c r="I354" s="31">
        <v>9.2363799999999995E-4</v>
      </c>
      <c r="J354" s="32">
        <v>6.9721300000000002E-4</v>
      </c>
      <c r="K354" s="31">
        <v>1.3873799999999999E-3</v>
      </c>
      <c r="L354" s="32">
        <v>7.4281599999999998E-4</v>
      </c>
      <c r="M354" s="31">
        <v>7.2473199999999996E-4</v>
      </c>
      <c r="N354" s="32">
        <v>4.4776000000000001E-4</v>
      </c>
      <c r="O354" s="31">
        <v>7.8441499999999994E-3</v>
      </c>
      <c r="P354" s="32">
        <v>1.38949E-2</v>
      </c>
      <c r="Q354" s="31">
        <v>7.8694200000000002E-3</v>
      </c>
      <c r="R354" s="32">
        <v>9.5781900000000003E-3</v>
      </c>
      <c r="S354" s="31">
        <v>1.12217E-3</v>
      </c>
      <c r="T354" s="32">
        <v>1.1480999999999999E-4</v>
      </c>
      <c r="U354" s="31">
        <v>5.4377599999999998E-3</v>
      </c>
      <c r="V354" s="32"/>
      <c r="W354" s="31">
        <v>6.0223700000000004E-4</v>
      </c>
      <c r="X354" s="32">
        <v>2.0449600000000002E-5</v>
      </c>
      <c r="Y354" s="31">
        <v>5.4055499999999996E-4</v>
      </c>
      <c r="Z354" s="32">
        <v>3.67257E-5</v>
      </c>
      <c r="AA354" s="31">
        <v>1.19465E-4</v>
      </c>
      <c r="AB354" s="32">
        <v>3.7343199999999998E-5</v>
      </c>
      <c r="AC354" s="31">
        <v>1.2607699999999999E-4</v>
      </c>
      <c r="AD354" s="32">
        <v>1.82534E-5</v>
      </c>
      <c r="AE354" s="31">
        <v>1.23201E-4</v>
      </c>
      <c r="AF354" s="32">
        <v>2.7246999999999998E-5</v>
      </c>
      <c r="AG354" s="31">
        <v>8.7376199999999999E-5</v>
      </c>
      <c r="AH354" s="32">
        <v>3.6663199999999998E-5</v>
      </c>
      <c r="AI354" s="31">
        <v>5.8288999999999997E-4</v>
      </c>
      <c r="AJ354" s="32">
        <v>5.1067300000000001E-4</v>
      </c>
      <c r="AK354" s="31">
        <v>4.23968E-3</v>
      </c>
      <c r="AL354" s="32"/>
      <c r="AM354" s="31">
        <v>3.5268700000000001E-3</v>
      </c>
      <c r="AN354" s="32"/>
      <c r="AO354" s="31">
        <v>5.32687E-3</v>
      </c>
      <c r="AP354" s="32"/>
      <c r="AQ354" s="31">
        <v>4.3236400000000001E-2</v>
      </c>
      <c r="AR354" s="32"/>
      <c r="AS354" s="31">
        <v>7.9242399999999999E-5</v>
      </c>
      <c r="AT354" s="32">
        <v>3.4239200000000002E-5</v>
      </c>
      <c r="AU354" s="31">
        <v>1.0634899999999999E-4</v>
      </c>
      <c r="AV354" s="32"/>
    </row>
    <row r="355" spans="1:48" x14ac:dyDescent="0.25">
      <c r="A355">
        <v>187.148</v>
      </c>
      <c r="B355" t="s">
        <v>608</v>
      </c>
      <c r="C355" s="13" t="s">
        <v>120</v>
      </c>
      <c r="D355" s="13" t="s">
        <v>122</v>
      </c>
      <c r="E355" s="13">
        <v>3401</v>
      </c>
      <c r="F355" s="13">
        <v>198.39400000000001</v>
      </c>
      <c r="G355" s="29">
        <v>1.5465218677999999</v>
      </c>
      <c r="H355" s="30">
        <v>5.09261312535161</v>
      </c>
      <c r="I355" s="31">
        <v>5.9923900000000002E-3</v>
      </c>
      <c r="J355" s="32">
        <v>5.15541E-3</v>
      </c>
      <c r="K355" s="31">
        <v>6.5986700000000001E-3</v>
      </c>
      <c r="L355" s="32">
        <v>3.5836000000000002E-3</v>
      </c>
      <c r="M355" s="31">
        <v>6.96789E-3</v>
      </c>
      <c r="N355" s="32">
        <v>4.8042900000000001E-3</v>
      </c>
      <c r="O355" s="31">
        <v>1.09649E-2</v>
      </c>
      <c r="P355" s="32">
        <v>9.9944300000000003E-3</v>
      </c>
      <c r="Q355" s="31">
        <v>6.9677999999999997E-3</v>
      </c>
      <c r="R355" s="32">
        <v>5.5335799999999997E-3</v>
      </c>
      <c r="S355" s="31">
        <v>1.0619200000000001E-2</v>
      </c>
      <c r="T355" s="32">
        <v>3.56967E-3</v>
      </c>
      <c r="U355" s="31">
        <v>1.40505E-2</v>
      </c>
      <c r="V355" s="32"/>
      <c r="W355" s="31">
        <v>3.3068300000000002E-3</v>
      </c>
      <c r="X355" s="32">
        <v>1.05576E-3</v>
      </c>
      <c r="Y355" s="31">
        <v>3.4090499999999998E-3</v>
      </c>
      <c r="Z355" s="32">
        <v>3.0180699999999999E-3</v>
      </c>
      <c r="AA355" s="31">
        <v>8.8469999999999998E-4</v>
      </c>
      <c r="AB355" s="32">
        <v>4.0831899999999998E-4</v>
      </c>
      <c r="AC355" s="31">
        <v>9.9783800000000002E-4</v>
      </c>
      <c r="AD355" s="32">
        <v>1.3562200000000001E-4</v>
      </c>
      <c r="AE355" s="31">
        <v>4.8918900000000001E-4</v>
      </c>
      <c r="AF355" s="32">
        <v>1.5113600000000001E-4</v>
      </c>
      <c r="AG355" s="31">
        <v>2.8742500000000001E-4</v>
      </c>
      <c r="AH355" s="32">
        <v>8.6550499999999997E-5</v>
      </c>
      <c r="AI355" s="31">
        <v>6.5923700000000002E-4</v>
      </c>
      <c r="AJ355" s="32">
        <v>4.1199999999999999E-4</v>
      </c>
      <c r="AK355" s="31">
        <v>5.7795299999999997E-3</v>
      </c>
      <c r="AL355" s="32"/>
      <c r="AM355" s="31">
        <v>1.76954E-3</v>
      </c>
      <c r="AN355" s="32"/>
      <c r="AO355" s="31">
        <v>3.6603400000000001E-2</v>
      </c>
      <c r="AP355" s="32"/>
      <c r="AQ355" s="31">
        <v>2.2371100000000001E-2</v>
      </c>
      <c r="AR355" s="32"/>
      <c r="AS355" s="31">
        <v>5.2972000000000002E-4</v>
      </c>
      <c r="AT355" s="32">
        <v>3.7686399999999998E-4</v>
      </c>
      <c r="AU355" s="31">
        <v>1.5003E-4</v>
      </c>
      <c r="AV355" s="32"/>
    </row>
    <row r="356" spans="1:48" x14ac:dyDescent="0.25">
      <c r="A356">
        <v>155.03399999999999</v>
      </c>
      <c r="B356" t="s">
        <v>609</v>
      </c>
      <c r="C356" s="13" t="s">
        <v>120</v>
      </c>
      <c r="D356" s="13" t="s">
        <v>122</v>
      </c>
      <c r="E356" s="13">
        <v>3370</v>
      </c>
      <c r="F356" s="13">
        <v>128.215</v>
      </c>
      <c r="G356" s="29">
        <v>156.83200148</v>
      </c>
      <c r="H356" s="30">
        <v>6.9091020479646943</v>
      </c>
      <c r="I356" s="31">
        <v>7.4057999999999997E-3</v>
      </c>
      <c r="J356" s="32">
        <v>2.6487199999999998E-3</v>
      </c>
      <c r="K356" s="31">
        <v>7.2029599999999996E-3</v>
      </c>
      <c r="L356" s="32">
        <v>2.2921399999999998E-3</v>
      </c>
      <c r="M356" s="31">
        <v>9.5663299999999996E-3</v>
      </c>
      <c r="N356" s="32">
        <v>5.5045700000000003E-3</v>
      </c>
      <c r="O356" s="31">
        <v>7.2644700000000003E-3</v>
      </c>
      <c r="P356" s="32">
        <v>3.9928000000000003E-3</v>
      </c>
      <c r="Q356" s="31">
        <v>6.3064699999999998E-3</v>
      </c>
      <c r="R356" s="32">
        <v>3.3867099999999998E-3</v>
      </c>
      <c r="S356" s="31">
        <v>5.7083699999999999E-3</v>
      </c>
      <c r="T356" s="32">
        <v>1.38408E-3</v>
      </c>
      <c r="U356" s="31">
        <v>2.6980299999999999E-2</v>
      </c>
      <c r="V356" s="32"/>
      <c r="W356" s="31">
        <v>4.6920299999999998E-3</v>
      </c>
      <c r="X356" s="32">
        <v>7.1309100000000001E-4</v>
      </c>
      <c r="Y356" s="31">
        <v>4.3921000000000003E-3</v>
      </c>
      <c r="Z356" s="32">
        <v>2.4730799999999999E-3</v>
      </c>
      <c r="AA356" s="31">
        <v>9.4275299999999995E-4</v>
      </c>
      <c r="AB356" s="32">
        <v>1.8358099999999999E-4</v>
      </c>
      <c r="AC356" s="31">
        <v>1.4196499999999999E-3</v>
      </c>
      <c r="AD356" s="32">
        <v>6.5685199999999998E-4</v>
      </c>
      <c r="AE356" s="31">
        <v>1.0996199999999999E-3</v>
      </c>
      <c r="AF356" s="32">
        <v>6.8632800000000005E-4</v>
      </c>
      <c r="AG356" s="31">
        <v>1.2081800000000001E-3</v>
      </c>
      <c r="AH356" s="32">
        <v>6.5147499999999999E-4</v>
      </c>
      <c r="AI356" s="31">
        <v>3.38763E-3</v>
      </c>
      <c r="AJ356" s="32">
        <v>1.8490100000000001E-3</v>
      </c>
      <c r="AK356" s="31">
        <v>1.9350599999999999E-2</v>
      </c>
      <c r="AL356" s="32"/>
      <c r="AM356" s="31">
        <v>3.6553800000000002E-3</v>
      </c>
      <c r="AN356" s="32"/>
      <c r="AO356" s="31">
        <v>2.5451699999999998E-3</v>
      </c>
      <c r="AP356" s="32"/>
      <c r="AQ356" s="31">
        <v>5.0782199999999996E-3</v>
      </c>
      <c r="AR356" s="32"/>
      <c r="AS356" s="31">
        <v>2.74465E-3</v>
      </c>
      <c r="AT356" s="32">
        <v>3.14029E-3</v>
      </c>
      <c r="AU356" s="31">
        <v>1.49748E-3</v>
      </c>
      <c r="AV356" s="32"/>
    </row>
    <row r="357" spans="1:48" x14ac:dyDescent="0.25">
      <c r="A357">
        <v>155.07</v>
      </c>
      <c r="B357" t="s">
        <v>610</v>
      </c>
      <c r="C357" s="34" t="s">
        <v>611</v>
      </c>
      <c r="D357" s="13" t="s">
        <v>122</v>
      </c>
      <c r="E357" s="13">
        <v>969</v>
      </c>
      <c r="F357" s="13">
        <v>154.16499999999999</v>
      </c>
      <c r="G357" s="29">
        <v>5.6496130753999998E-4</v>
      </c>
      <c r="H357" s="30">
        <v>1.5457330189374663</v>
      </c>
      <c r="I357" s="31">
        <v>2.5086355347967E-2</v>
      </c>
      <c r="J357" s="32">
        <v>8.9341935869544607E-3</v>
      </c>
      <c r="K357" s="31">
        <v>2.15732359916911E-2</v>
      </c>
      <c r="L357" s="32">
        <v>7.8386133864525292E-3</v>
      </c>
      <c r="M357" s="31">
        <v>2.67585752835987E-2</v>
      </c>
      <c r="N357" s="32">
        <v>2.3501780919994501E-2</v>
      </c>
      <c r="O357" s="31">
        <v>4.5171038524634603E-2</v>
      </c>
      <c r="P357" s="32">
        <v>3.0631179767191902E-2</v>
      </c>
      <c r="Q357" s="31">
        <v>4.4537426966182597E-2</v>
      </c>
      <c r="R357" s="32">
        <v>3.5941835416626697E-2</v>
      </c>
      <c r="S357" s="31">
        <v>2.5244300000000001E-2</v>
      </c>
      <c r="T357" s="32">
        <v>4.6619499999999998E-3</v>
      </c>
      <c r="U357" s="31">
        <v>4.5306300000000001E-2</v>
      </c>
      <c r="V357" s="32"/>
      <c r="W357" s="31">
        <v>1.1468300000000001E-2</v>
      </c>
      <c r="X357" s="32">
        <v>1.83052E-3</v>
      </c>
      <c r="Y357" s="31">
        <v>4.68125E-2</v>
      </c>
      <c r="Z357" s="32">
        <v>1.9577900000000001E-3</v>
      </c>
      <c r="AA357" s="31">
        <v>6.6574599999999998E-2</v>
      </c>
      <c r="AB357" s="32">
        <v>1.0431899999999999E-2</v>
      </c>
      <c r="AC357" s="31">
        <v>6.4189099999999999E-2</v>
      </c>
      <c r="AD357" s="32">
        <v>1.60124E-2</v>
      </c>
      <c r="AE357" s="31">
        <v>4.4516800000000002E-2</v>
      </c>
      <c r="AF357" s="32">
        <v>1.05574E-2</v>
      </c>
      <c r="AG357" s="31">
        <v>2.8684100000000001E-2</v>
      </c>
      <c r="AH357" s="32">
        <v>7.6787699999999997E-3</v>
      </c>
      <c r="AI357" s="31">
        <v>3.1645800000000002E-2</v>
      </c>
      <c r="AJ357" s="32">
        <v>6.8374000000000004E-3</v>
      </c>
      <c r="AK357" s="31">
        <v>0.34393099999999999</v>
      </c>
      <c r="AL357" s="32"/>
      <c r="AM357" s="31">
        <v>0.102233</v>
      </c>
      <c r="AN357" s="32"/>
      <c r="AO357" s="31">
        <v>4.55599E-2</v>
      </c>
      <c r="AP357" s="32"/>
      <c r="AQ357" s="31">
        <v>0.17136999999999999</v>
      </c>
      <c r="AR357" s="32"/>
      <c r="AS357" s="31">
        <v>0.13894599999999999</v>
      </c>
      <c r="AT357" s="32">
        <v>0.123339</v>
      </c>
      <c r="AU357" s="31">
        <v>7.4331500000000003E-3</v>
      </c>
      <c r="AV357" s="32"/>
    </row>
    <row r="358" spans="1:48" x14ac:dyDescent="0.25">
      <c r="A358">
        <v>189.16399999999999</v>
      </c>
      <c r="B358" t="s">
        <v>612</v>
      </c>
      <c r="C358" s="13" t="s">
        <v>120</v>
      </c>
      <c r="D358" s="13" t="s">
        <v>122</v>
      </c>
      <c r="E358" s="13">
        <v>3401</v>
      </c>
      <c r="F358" s="13">
        <v>198.39400000000001</v>
      </c>
      <c r="G358" s="29">
        <v>1.5465218677999999</v>
      </c>
      <c r="H358" s="30">
        <v>5.09261312535161</v>
      </c>
      <c r="I358" s="31">
        <v>5.5925799999999998E-3</v>
      </c>
      <c r="J358" s="32">
        <v>4.7883999999999999E-3</v>
      </c>
      <c r="K358" s="31">
        <v>4.5601399999999999E-3</v>
      </c>
      <c r="L358" s="32">
        <v>1.95291E-3</v>
      </c>
      <c r="M358" s="31">
        <v>5.2249699999999998E-3</v>
      </c>
      <c r="N358" s="32">
        <v>4.6323900000000001E-3</v>
      </c>
      <c r="O358" s="31">
        <v>7.6315699999999998E-3</v>
      </c>
      <c r="P358" s="32">
        <v>6.9916700000000002E-3</v>
      </c>
      <c r="Q358" s="31">
        <v>6.7088099999999999E-3</v>
      </c>
      <c r="R358" s="32">
        <v>6.0959999999999999E-3</v>
      </c>
      <c r="S358" s="31">
        <v>9.4892699999999993E-3</v>
      </c>
      <c r="T358" s="32">
        <v>3.3243000000000001E-3</v>
      </c>
      <c r="U358" s="31">
        <v>1.49304E-2</v>
      </c>
      <c r="V358" s="32"/>
      <c r="W358" s="31">
        <v>4.6162099999999999E-3</v>
      </c>
      <c r="X358" s="32">
        <v>1.62704E-3</v>
      </c>
      <c r="Y358" s="31">
        <v>5.3979099999999997E-3</v>
      </c>
      <c r="Z358" s="32">
        <v>4.9130600000000003E-3</v>
      </c>
      <c r="AA358" s="31">
        <v>1.0918E-3</v>
      </c>
      <c r="AB358" s="32">
        <v>5.8893400000000005E-4</v>
      </c>
      <c r="AC358" s="31">
        <v>1.33311E-3</v>
      </c>
      <c r="AD358" s="32">
        <v>8.6929200000000008E-6</v>
      </c>
      <c r="AE358" s="31">
        <v>6.8934499999999995E-4</v>
      </c>
      <c r="AF358" s="32">
        <v>2.0550000000000001E-4</v>
      </c>
      <c r="AG358" s="31">
        <v>4.0584799999999999E-4</v>
      </c>
      <c r="AH358" s="32">
        <v>1.12938E-4</v>
      </c>
      <c r="AI358" s="31">
        <v>8.2043600000000002E-4</v>
      </c>
      <c r="AJ358" s="32">
        <v>6.5979400000000001E-4</v>
      </c>
      <c r="AK358" s="31">
        <v>3.5783199999999999E-3</v>
      </c>
      <c r="AL358" s="32"/>
      <c r="AM358" s="31">
        <v>1.0920000000000001E-3</v>
      </c>
      <c r="AN358" s="32"/>
      <c r="AO358" s="31">
        <v>4.6684200000000002E-2</v>
      </c>
      <c r="AP358" s="32"/>
      <c r="AQ358" s="31">
        <v>2.2146300000000001E-2</v>
      </c>
      <c r="AR358" s="32"/>
      <c r="AS358" s="31">
        <v>3.5028899999999999E-4</v>
      </c>
      <c r="AT358" s="32">
        <v>1.9238999999999999E-4</v>
      </c>
      <c r="AU358" s="31">
        <v>7.1718399999999994E-5</v>
      </c>
      <c r="AV358" s="32"/>
    </row>
    <row r="359" spans="1:48" x14ac:dyDescent="0.25">
      <c r="A359">
        <v>155.107</v>
      </c>
      <c r="B359" t="s">
        <v>613</v>
      </c>
      <c r="C359" s="13" t="s">
        <v>120</v>
      </c>
      <c r="D359" s="13" t="s">
        <v>122</v>
      </c>
      <c r="E359" s="13">
        <v>3369</v>
      </c>
      <c r="F359" s="13">
        <v>130.23099999999999</v>
      </c>
      <c r="G359" s="29">
        <v>10.562088812800001</v>
      </c>
      <c r="H359" s="30">
        <v>5.7441927167025053</v>
      </c>
      <c r="I359" s="31">
        <v>7.44723E-3</v>
      </c>
      <c r="J359" s="32">
        <v>3.9219199999999997E-3</v>
      </c>
      <c r="K359" s="31">
        <v>7.8533000000000006E-3</v>
      </c>
      <c r="L359" s="32">
        <v>2.9544800000000002E-3</v>
      </c>
      <c r="M359" s="31">
        <v>6.5596300000000003E-3</v>
      </c>
      <c r="N359" s="32">
        <v>2.8796500000000001E-3</v>
      </c>
      <c r="O359" s="31">
        <v>1.4667700000000001E-2</v>
      </c>
      <c r="P359" s="32">
        <v>1.28419E-2</v>
      </c>
      <c r="Q359" s="31">
        <v>9.6764299999999998E-3</v>
      </c>
      <c r="R359" s="32">
        <v>5.9854599999999997E-3</v>
      </c>
      <c r="S359" s="31">
        <v>8.2473400000000006E-3</v>
      </c>
      <c r="T359" s="32">
        <v>1.5918600000000001E-3</v>
      </c>
      <c r="U359" s="31">
        <v>2.1717899999999998E-2</v>
      </c>
      <c r="V359" s="32"/>
      <c r="W359" s="31">
        <v>5.9342900000000001E-3</v>
      </c>
      <c r="X359" s="32">
        <v>1.1052E-3</v>
      </c>
      <c r="Y359" s="31">
        <v>4.5101100000000003E-3</v>
      </c>
      <c r="Z359" s="32">
        <v>3.39244E-3</v>
      </c>
      <c r="AA359" s="31">
        <v>1.15215E-4</v>
      </c>
      <c r="AB359" s="32">
        <v>4.9577699999999998E-5</v>
      </c>
      <c r="AC359" s="31">
        <v>1.4054399999999999E-4</v>
      </c>
      <c r="AD359" s="32">
        <v>4.8749899999999999E-5</v>
      </c>
      <c r="AE359" s="31">
        <v>1.00065E-4</v>
      </c>
      <c r="AF359" s="32">
        <v>1.59159E-4</v>
      </c>
      <c r="AG359" s="31">
        <v>3.3674399999999997E-5</v>
      </c>
      <c r="AH359" s="32">
        <v>3.2035600000000002E-5</v>
      </c>
      <c r="AI359" s="31">
        <v>9.2689699999999999E-4</v>
      </c>
      <c r="AJ359" s="32">
        <v>7.6202699999999997E-4</v>
      </c>
      <c r="AK359" s="31">
        <v>6.8569099999999999E-3</v>
      </c>
      <c r="AL359" s="32"/>
      <c r="AM359" s="31">
        <v>1.0786799999999999E-2</v>
      </c>
      <c r="AN359" s="32"/>
      <c r="AO359" s="31">
        <v>8.0569600000000002E-3</v>
      </c>
      <c r="AP359" s="32"/>
      <c r="AQ359" s="31">
        <v>2.17532E-2</v>
      </c>
      <c r="AR359" s="32"/>
      <c r="AS359" s="31">
        <v>4.6897399999999999E-4</v>
      </c>
      <c r="AT359" s="32">
        <v>4.4120200000000002E-4</v>
      </c>
      <c r="AU359" s="31">
        <v>6.2427900000000004E-4</v>
      </c>
      <c r="AV359" s="32"/>
    </row>
    <row r="360" spans="1:48" x14ac:dyDescent="0.25">
      <c r="A360">
        <v>155.143</v>
      </c>
      <c r="B360" t="s">
        <v>614</v>
      </c>
      <c r="C360" s="34" t="s">
        <v>615</v>
      </c>
      <c r="D360" s="13" t="s">
        <v>122</v>
      </c>
      <c r="E360" s="13">
        <v>2758</v>
      </c>
      <c r="F360" s="13">
        <v>154.25299999999999</v>
      </c>
      <c r="G360" s="29">
        <v>253.07582006000001</v>
      </c>
      <c r="H360" s="30">
        <v>7.1972127983287075</v>
      </c>
      <c r="I360" s="31">
        <v>3.5393766333882402E-3</v>
      </c>
      <c r="J360" s="32">
        <v>1.7058290588688101E-3</v>
      </c>
      <c r="K360" s="31">
        <v>5.6375537609310699E-3</v>
      </c>
      <c r="L360" s="32">
        <v>2.0700630404098101E-3</v>
      </c>
      <c r="M360" s="31">
        <v>4.6955160032773301E-3</v>
      </c>
      <c r="N360" s="32">
        <v>2.9546080767042398E-3</v>
      </c>
      <c r="O360" s="31">
        <v>1.1109953260596399E-2</v>
      </c>
      <c r="P360" s="32">
        <v>8.9417778982046094E-3</v>
      </c>
      <c r="Q360" s="31">
        <v>7.2695463776797E-3</v>
      </c>
      <c r="R360" s="32">
        <v>5.9356626345480404E-3</v>
      </c>
      <c r="S360" s="31">
        <v>6.2572299999999999E-3</v>
      </c>
      <c r="T360" s="32">
        <v>7.7674899999999997E-4</v>
      </c>
      <c r="U360" s="31">
        <v>1.1280699999999999E-2</v>
      </c>
      <c r="V360" s="32"/>
      <c r="W360" s="31">
        <v>3.3391800000000002E-3</v>
      </c>
      <c r="X360" s="32">
        <v>8.0268500000000003E-4</v>
      </c>
      <c r="Y360" s="31">
        <v>6.6230200000000003E-3</v>
      </c>
      <c r="Z360" s="32">
        <v>4.0959799999999999E-3</v>
      </c>
      <c r="AA360" s="31">
        <v>1.26527E-3</v>
      </c>
      <c r="AB360" s="32">
        <v>5.7056200000000004E-4</v>
      </c>
      <c r="AC360" s="31">
        <v>1.2303800000000001E-3</v>
      </c>
      <c r="AD360" s="32">
        <v>1.8683099999999999E-4</v>
      </c>
      <c r="AE360" s="31">
        <v>1.39433E-3</v>
      </c>
      <c r="AF360" s="32">
        <v>9.3748099999999999E-4</v>
      </c>
      <c r="AG360" s="31">
        <v>1.1444300000000001E-3</v>
      </c>
      <c r="AH360" s="32">
        <v>8.1181099999999996E-4</v>
      </c>
      <c r="AI360" s="31">
        <v>2.6074700000000002E-3</v>
      </c>
      <c r="AJ360" s="32">
        <v>7.2476400000000003E-4</v>
      </c>
      <c r="AK360" s="31">
        <v>2.9839299999999999E-2</v>
      </c>
      <c r="AL360" s="32"/>
      <c r="AM360" s="31">
        <v>7.3757299999999996E-3</v>
      </c>
      <c r="AN360" s="32"/>
      <c r="AO360" s="31">
        <v>1.8165500000000001E-2</v>
      </c>
      <c r="AP360" s="32"/>
      <c r="AQ360" s="31">
        <v>2.0270199999999999E-2</v>
      </c>
      <c r="AR360" s="32"/>
      <c r="AS360" s="31">
        <v>7.1745100000000003E-3</v>
      </c>
      <c r="AT360" s="32">
        <v>6.4123799999999996E-3</v>
      </c>
      <c r="AU360" s="31">
        <v>4.24213E-4</v>
      </c>
      <c r="AV360" s="32"/>
    </row>
    <row r="361" spans="1:48" x14ac:dyDescent="0.25">
      <c r="A361">
        <v>191.179</v>
      </c>
      <c r="B361" t="s">
        <v>616</v>
      </c>
      <c r="C361" s="13" t="s">
        <v>120</v>
      </c>
      <c r="D361" s="13" t="s">
        <v>122</v>
      </c>
      <c r="E361" s="13">
        <v>3401</v>
      </c>
      <c r="F361" s="13">
        <v>198.39400000000001</v>
      </c>
      <c r="G361" s="29">
        <v>1.5465218677999999</v>
      </c>
      <c r="H361" s="30">
        <v>5.09261312535161</v>
      </c>
      <c r="I361" s="31">
        <v>7.01726E-3</v>
      </c>
      <c r="J361" s="32">
        <v>4.9448900000000004E-3</v>
      </c>
      <c r="K361" s="31">
        <v>6.5610699999999996E-3</v>
      </c>
      <c r="L361" s="32">
        <v>2.0447E-3</v>
      </c>
      <c r="M361" s="31">
        <v>6.8924700000000004E-3</v>
      </c>
      <c r="N361" s="32">
        <v>5.8379800000000004E-3</v>
      </c>
      <c r="O361" s="31">
        <v>1.2676E-2</v>
      </c>
      <c r="P361" s="32">
        <v>1.02103E-2</v>
      </c>
      <c r="Q361" s="31">
        <v>1.1376799999999999E-2</v>
      </c>
      <c r="R361" s="32">
        <v>8.90758E-3</v>
      </c>
      <c r="S361" s="31">
        <v>1.22414E-2</v>
      </c>
      <c r="T361" s="32">
        <v>3.4116200000000002E-3</v>
      </c>
      <c r="U361" s="31">
        <v>2.3088999999999998E-2</v>
      </c>
      <c r="V361" s="32"/>
      <c r="W361" s="31">
        <v>5.6534000000000003E-3</v>
      </c>
      <c r="X361" s="32">
        <v>1.9245899999999999E-3</v>
      </c>
      <c r="Y361" s="31">
        <v>2.1932499999999999E-3</v>
      </c>
      <c r="Z361" s="32">
        <v>1.3008E-3</v>
      </c>
      <c r="AA361" s="31">
        <v>2.6435400000000002E-3</v>
      </c>
      <c r="AB361" s="32">
        <v>1.30393E-3</v>
      </c>
      <c r="AC361" s="31">
        <v>3.2153699999999999E-3</v>
      </c>
      <c r="AD361" s="32">
        <v>1.5521600000000001E-5</v>
      </c>
      <c r="AE361" s="31">
        <v>1.3235600000000001E-3</v>
      </c>
      <c r="AF361" s="32">
        <v>2.7990399999999998E-4</v>
      </c>
      <c r="AG361" s="31">
        <v>7.9611600000000003E-4</v>
      </c>
      <c r="AH361" s="32">
        <v>2.0379E-4</v>
      </c>
      <c r="AI361" s="31">
        <v>1.10016E-3</v>
      </c>
      <c r="AJ361" s="32">
        <v>7.30994E-4</v>
      </c>
      <c r="AK361" s="31">
        <v>8.8536799999999992E-3</v>
      </c>
      <c r="AL361" s="32"/>
      <c r="AM361" s="31">
        <v>3.4501499999999999E-3</v>
      </c>
      <c r="AN361" s="32"/>
      <c r="AO361" s="31">
        <v>3.7319400000000003E-2</v>
      </c>
      <c r="AP361" s="32"/>
      <c r="AQ361" s="31">
        <v>3.7503399999999999E-2</v>
      </c>
      <c r="AR361" s="32"/>
      <c r="AS361" s="31">
        <v>1.28779E-3</v>
      </c>
      <c r="AT361" s="32">
        <v>7.8597200000000002E-4</v>
      </c>
      <c r="AU361" s="31">
        <v>2.2370800000000001E-4</v>
      </c>
      <c r="AV361" s="32"/>
    </row>
    <row r="362" spans="1:48" x14ac:dyDescent="0.25">
      <c r="A362">
        <v>156.066</v>
      </c>
      <c r="B362" t="s">
        <v>617</v>
      </c>
      <c r="C362" s="13" t="s">
        <v>120</v>
      </c>
      <c r="D362" s="13" t="s">
        <v>122</v>
      </c>
      <c r="E362" s="13">
        <v>3370</v>
      </c>
      <c r="F362" s="13">
        <v>128.215</v>
      </c>
      <c r="G362" s="29">
        <v>156.83200148</v>
      </c>
      <c r="H362" s="30">
        <v>6.9091020479646943</v>
      </c>
      <c r="I362" s="31">
        <v>1.1471700000000001E-3</v>
      </c>
      <c r="J362" s="32">
        <v>7.4201400000000004E-4</v>
      </c>
      <c r="K362" s="31">
        <v>1.25814E-3</v>
      </c>
      <c r="L362" s="32">
        <v>4.7040299999999999E-4</v>
      </c>
      <c r="M362" s="31">
        <v>1.1293200000000001E-3</v>
      </c>
      <c r="N362" s="32">
        <v>5.83684E-4</v>
      </c>
      <c r="O362" s="31">
        <v>3.1622400000000002E-3</v>
      </c>
      <c r="P362" s="32">
        <v>3.5487100000000001E-3</v>
      </c>
      <c r="Q362" s="31">
        <v>3.3782999999999999E-3</v>
      </c>
      <c r="R362" s="32">
        <v>3.3514600000000001E-3</v>
      </c>
      <c r="S362" s="31">
        <v>7.4477500000000004E-4</v>
      </c>
      <c r="T362" s="32">
        <v>6.3011700000000005E-5</v>
      </c>
      <c r="U362" s="31">
        <v>2.8460999999999998E-3</v>
      </c>
      <c r="V362" s="32"/>
      <c r="W362" s="31">
        <v>8.3454000000000004E-4</v>
      </c>
      <c r="X362" s="32">
        <v>3.60118E-5</v>
      </c>
      <c r="Y362" s="31">
        <v>1.0880799999999999E-3</v>
      </c>
      <c r="Z362" s="32">
        <v>5.8381299999999998E-4</v>
      </c>
      <c r="AA362" s="31">
        <v>2.3915699999999999E-4</v>
      </c>
      <c r="AB362" s="32">
        <v>1.3498899999999999E-4</v>
      </c>
      <c r="AC362" s="31">
        <v>3.1997200000000002E-4</v>
      </c>
      <c r="AD362" s="32">
        <v>1.8775800000000001E-5</v>
      </c>
      <c r="AE362" s="31">
        <v>3.1534199999999998E-4</v>
      </c>
      <c r="AF362" s="32">
        <v>1.91987E-5</v>
      </c>
      <c r="AG362" s="31">
        <v>2.2633199999999999E-4</v>
      </c>
      <c r="AH362" s="32">
        <v>6.8660599999999998E-5</v>
      </c>
      <c r="AI362" s="31">
        <v>5.8911200000000003E-4</v>
      </c>
      <c r="AJ362" s="32">
        <v>3.5173000000000002E-4</v>
      </c>
      <c r="AK362" s="31">
        <v>2.8054899999999999E-3</v>
      </c>
      <c r="AL362" s="32"/>
      <c r="AM362" s="31">
        <v>2.1042000000000001E-3</v>
      </c>
      <c r="AN362" s="32"/>
      <c r="AO362" s="31">
        <v>2.6887E-3</v>
      </c>
      <c r="AP362" s="32"/>
      <c r="AQ362" s="31">
        <v>1.7378299999999999E-2</v>
      </c>
      <c r="AR362" s="32"/>
      <c r="AS362" s="31">
        <v>8.1910900000000002E-5</v>
      </c>
      <c r="AT362" s="32">
        <v>2.02542E-5</v>
      </c>
      <c r="AU362" s="31">
        <v>1.3463400000000001E-4</v>
      </c>
      <c r="AV362" s="32"/>
    </row>
    <row r="363" spans="1:48" x14ac:dyDescent="0.25">
      <c r="A363">
        <v>157.05000000000001</v>
      </c>
      <c r="B363" t="s">
        <v>618</v>
      </c>
      <c r="C363" s="13" t="s">
        <v>120</v>
      </c>
      <c r="D363" s="13" t="s">
        <v>122</v>
      </c>
      <c r="E363" s="13">
        <v>3370</v>
      </c>
      <c r="F363" s="13">
        <v>128.215</v>
      </c>
      <c r="G363" s="29">
        <v>156.83200148</v>
      </c>
      <c r="H363" s="30">
        <v>6.9091020479646943</v>
      </c>
      <c r="I363" s="31">
        <v>1.06564E-2</v>
      </c>
      <c r="J363" s="32">
        <v>3.44217E-3</v>
      </c>
      <c r="K363" s="31">
        <v>1.0704099999999999E-2</v>
      </c>
      <c r="L363" s="32">
        <v>3.7303200000000001E-3</v>
      </c>
      <c r="M363" s="31">
        <v>1.38297E-2</v>
      </c>
      <c r="N363" s="32">
        <v>9.3197599999999998E-3</v>
      </c>
      <c r="O363" s="31">
        <v>1.31025E-2</v>
      </c>
      <c r="P363" s="32">
        <v>7.7294699999999996E-3</v>
      </c>
      <c r="Q363" s="31">
        <v>1.0222999999999999E-2</v>
      </c>
      <c r="R363" s="32">
        <v>6.1099800000000001E-3</v>
      </c>
      <c r="S363" s="31">
        <v>9.1060599999999992E-3</v>
      </c>
      <c r="T363" s="32">
        <v>1.9831699999999998E-3</v>
      </c>
      <c r="U363" s="31">
        <v>2.6350100000000001E-2</v>
      </c>
      <c r="V363" s="32"/>
      <c r="W363" s="31">
        <v>4.9997499999999999E-3</v>
      </c>
      <c r="X363" s="32">
        <v>9.2567300000000001E-4</v>
      </c>
      <c r="Y363" s="31">
        <v>7.1695300000000003E-3</v>
      </c>
      <c r="Z363" s="32">
        <v>2.9682100000000002E-3</v>
      </c>
      <c r="AA363" s="31">
        <v>2.6319500000000001E-3</v>
      </c>
      <c r="AB363" s="32">
        <v>9.6745299999999995E-4</v>
      </c>
      <c r="AC363" s="31">
        <v>4.0247800000000004E-3</v>
      </c>
      <c r="AD363" s="32">
        <v>8.33284E-4</v>
      </c>
      <c r="AE363" s="31">
        <v>2.2003600000000002E-3</v>
      </c>
      <c r="AF363" s="32">
        <v>5.8989700000000003E-4</v>
      </c>
      <c r="AG363" s="31">
        <v>1.87864E-3</v>
      </c>
      <c r="AH363" s="32">
        <v>6.8134499999999998E-4</v>
      </c>
      <c r="AI363" s="31">
        <v>4.8102500000000003E-3</v>
      </c>
      <c r="AJ363" s="32">
        <v>2.0631099999999999E-3</v>
      </c>
      <c r="AK363" s="31">
        <v>5.5322799999999998E-2</v>
      </c>
      <c r="AL363" s="32"/>
      <c r="AM363" s="31">
        <v>1.7329600000000001E-2</v>
      </c>
      <c r="AN363" s="32"/>
      <c r="AO363" s="31">
        <v>6.47717E-3</v>
      </c>
      <c r="AP363" s="32"/>
      <c r="AQ363" s="31">
        <v>3.57793E-2</v>
      </c>
      <c r="AR363" s="32"/>
      <c r="AS363" s="31">
        <v>9.1851899999999993E-3</v>
      </c>
      <c r="AT363" s="32">
        <v>7.6778999999999997E-3</v>
      </c>
      <c r="AU363" s="31">
        <v>2.1794700000000002E-3</v>
      </c>
      <c r="AV363" s="32"/>
    </row>
    <row r="364" spans="1:48" x14ac:dyDescent="0.25">
      <c r="A364">
        <v>157.065</v>
      </c>
      <c r="B364" t="s">
        <v>619</v>
      </c>
      <c r="C364" s="13" t="s">
        <v>120</v>
      </c>
      <c r="D364" s="13" t="s">
        <v>122</v>
      </c>
      <c r="E364" s="13">
        <v>3368</v>
      </c>
      <c r="F364" s="13">
        <v>174.28399999999999</v>
      </c>
      <c r="G364" s="29">
        <v>0.61810612318000002</v>
      </c>
      <c r="H364" s="30">
        <v>4.6380490911164136</v>
      </c>
      <c r="I364" s="31">
        <v>8.3161799999999994E-3</v>
      </c>
      <c r="J364" s="32">
        <v>5.5565099999999997E-3</v>
      </c>
      <c r="K364" s="31">
        <v>9.65185E-3</v>
      </c>
      <c r="L364" s="32">
        <v>5.7339000000000001E-3</v>
      </c>
      <c r="M364" s="31">
        <v>8.2350400000000008E-3</v>
      </c>
      <c r="N364" s="32">
        <v>6.8401399999999998E-3</v>
      </c>
      <c r="O364" s="31">
        <v>1.0673200000000001E-2</v>
      </c>
      <c r="P364" s="32">
        <v>1.12073E-2</v>
      </c>
      <c r="Q364" s="31">
        <v>5.72954E-3</v>
      </c>
      <c r="R364" s="32">
        <v>2.6571199999999998E-3</v>
      </c>
      <c r="S364" s="31">
        <v>2.98533E-3</v>
      </c>
      <c r="T364" s="32">
        <v>1.2441799999999999E-3</v>
      </c>
      <c r="U364" s="31">
        <v>6.7907899999999997E-3</v>
      </c>
      <c r="V364" s="32"/>
      <c r="W364" s="31">
        <v>8.7095899999999997E-3</v>
      </c>
      <c r="X364" s="32">
        <v>2.1029400000000002E-3</v>
      </c>
      <c r="Y364" s="31">
        <v>9.0559200000000003E-3</v>
      </c>
      <c r="Z364" s="32">
        <v>4.2923199999999996E-3</v>
      </c>
      <c r="AA364" s="31">
        <v>3.5110100000000002E-3</v>
      </c>
      <c r="AB364" s="32">
        <v>1.24026E-3</v>
      </c>
      <c r="AC364" s="31">
        <v>3.8473000000000001E-3</v>
      </c>
      <c r="AD364" s="32">
        <v>4.4883299999999998E-5</v>
      </c>
      <c r="AE364" s="31">
        <v>3.5818199999999999E-3</v>
      </c>
      <c r="AF364" s="32">
        <v>7.1068900000000003E-4</v>
      </c>
      <c r="AG364" s="31">
        <v>3.1131100000000001E-3</v>
      </c>
      <c r="AH364" s="32">
        <v>9.821910000000001E-4</v>
      </c>
      <c r="AI364" s="31">
        <v>2.91844E-3</v>
      </c>
      <c r="AJ364" s="32">
        <v>1.0482099999999999E-3</v>
      </c>
      <c r="AK364" s="31">
        <v>1.1911E-2</v>
      </c>
      <c r="AL364" s="32"/>
      <c r="AM364" s="31">
        <v>3.7491600000000001E-3</v>
      </c>
      <c r="AN364" s="32"/>
      <c r="AO364" s="31">
        <v>2.7346200000000001E-3</v>
      </c>
      <c r="AP364" s="32"/>
      <c r="AQ364" s="31">
        <v>6.9985400000000001E-3</v>
      </c>
      <c r="AR364" s="32"/>
      <c r="AS364" s="31">
        <v>1.4946E-3</v>
      </c>
      <c r="AT364" s="32">
        <v>8.8258E-4</v>
      </c>
      <c r="AU364" s="31">
        <v>1.5989699999999999E-3</v>
      </c>
      <c r="AV364" s="32"/>
    </row>
    <row r="365" spans="1:48" x14ac:dyDescent="0.25">
      <c r="A365">
        <v>157.08600000000001</v>
      </c>
      <c r="B365" t="s">
        <v>620</v>
      </c>
      <c r="C365" s="13" t="s">
        <v>120</v>
      </c>
      <c r="D365" s="13" t="s">
        <v>122</v>
      </c>
      <c r="E365" s="13">
        <v>3369</v>
      </c>
      <c r="F365" s="13">
        <v>130.23099999999999</v>
      </c>
      <c r="G365" s="29">
        <v>10.562088812800001</v>
      </c>
      <c r="H365" s="30">
        <v>5.7441927167025053</v>
      </c>
      <c r="I365" s="31">
        <v>1.2263700000000001E-2</v>
      </c>
      <c r="J365" s="32">
        <v>5.2543900000000003E-3</v>
      </c>
      <c r="K365" s="31">
        <v>1.0645E-2</v>
      </c>
      <c r="L365" s="32">
        <v>3.6739099999999998E-3</v>
      </c>
      <c r="M365" s="31">
        <v>1.85157E-2</v>
      </c>
      <c r="N365" s="32">
        <v>2.52777E-2</v>
      </c>
      <c r="O365" s="31">
        <v>1.5653199999999999E-2</v>
      </c>
      <c r="P365" s="32">
        <v>1.1962E-2</v>
      </c>
      <c r="Q365" s="31">
        <v>2.0878299999999999E-2</v>
      </c>
      <c r="R365" s="32">
        <v>1.41085E-2</v>
      </c>
      <c r="S365" s="31">
        <v>1.25834E-2</v>
      </c>
      <c r="T365" s="32">
        <v>1.9295600000000001E-3</v>
      </c>
      <c r="U365" s="31">
        <v>4.5427700000000001E-2</v>
      </c>
      <c r="V365" s="32"/>
      <c r="W365" s="31">
        <v>4.4136399999999999E-3</v>
      </c>
      <c r="X365" s="32">
        <v>8.7190399999999995E-4</v>
      </c>
      <c r="Y365" s="31">
        <v>5.5520400000000003E-3</v>
      </c>
      <c r="Z365" s="32">
        <v>5.9410500000000005E-4</v>
      </c>
      <c r="AA365" s="31">
        <v>2.0246700000000001E-3</v>
      </c>
      <c r="AB365" s="32">
        <v>2.6598099999999999E-4</v>
      </c>
      <c r="AC365" s="31">
        <v>1.97116E-3</v>
      </c>
      <c r="AD365" s="32">
        <v>4.3165400000000001E-4</v>
      </c>
      <c r="AE365" s="31">
        <v>1.7622E-3</v>
      </c>
      <c r="AF365" s="32">
        <v>1.6883100000000001E-4</v>
      </c>
      <c r="AG365" s="31">
        <v>1.2309199999999999E-3</v>
      </c>
      <c r="AH365" s="32">
        <v>3.4127700000000002E-4</v>
      </c>
      <c r="AI365" s="31">
        <v>2.3880500000000001E-3</v>
      </c>
      <c r="AJ365" s="32">
        <v>6.3355200000000001E-4</v>
      </c>
      <c r="AK365" s="31">
        <v>2.6640899999999999E-2</v>
      </c>
      <c r="AL365" s="32"/>
      <c r="AM365" s="31">
        <v>2.2758400000000002E-2</v>
      </c>
      <c r="AN365" s="32"/>
      <c r="AO365" s="31">
        <v>1.0457299999999999E-2</v>
      </c>
      <c r="AP365" s="32"/>
      <c r="AQ365" s="31">
        <v>3.24763E-2</v>
      </c>
      <c r="AR365" s="32"/>
      <c r="AS365" s="31">
        <v>5.8477900000000003E-3</v>
      </c>
      <c r="AT365" s="32">
        <v>5.0463799999999996E-3</v>
      </c>
      <c r="AU365" s="31">
        <v>2.15563E-3</v>
      </c>
      <c r="AV365" s="32"/>
    </row>
    <row r="366" spans="1:48" x14ac:dyDescent="0.25">
      <c r="A366">
        <v>157.101</v>
      </c>
      <c r="B366" t="s">
        <v>621</v>
      </c>
      <c r="C366" s="34" t="s">
        <v>622</v>
      </c>
      <c r="D366" s="13" t="s">
        <v>122</v>
      </c>
      <c r="E366" s="13">
        <v>2332</v>
      </c>
      <c r="F366" s="13">
        <v>156.22800000000001</v>
      </c>
      <c r="G366" s="29">
        <v>2.8500377262000001</v>
      </c>
      <c r="H366" s="30">
        <v>5.2543380082251572</v>
      </c>
      <c r="I366" s="31">
        <v>2.51127661552067E-2</v>
      </c>
      <c r="J366" s="32">
        <v>1.9462833333878299E-2</v>
      </c>
      <c r="K366" s="31">
        <v>2.5254837515324799E-2</v>
      </c>
      <c r="L366" s="32">
        <v>1.2947817029150601E-2</v>
      </c>
      <c r="M366" s="31">
        <v>2.24253334964419E-2</v>
      </c>
      <c r="N366" s="32">
        <v>1.40070482981734E-2</v>
      </c>
      <c r="O366" s="31">
        <v>4.9391584799965901E-2</v>
      </c>
      <c r="P366" s="32">
        <v>4.5798271694348497E-2</v>
      </c>
      <c r="Q366" s="31">
        <v>2.3673389194897101E-2</v>
      </c>
      <c r="R366" s="32">
        <v>1.77150727892336E-2</v>
      </c>
      <c r="S366" s="31">
        <v>2.8562199999999999E-2</v>
      </c>
      <c r="T366" s="32">
        <v>7.9752399999999998E-3</v>
      </c>
      <c r="U366" s="31">
        <v>4.8719199999999997E-2</v>
      </c>
      <c r="V366" s="32"/>
      <c r="W366" s="31">
        <v>2.4113300000000001E-2</v>
      </c>
      <c r="X366" s="32">
        <v>6.7177399999999998E-3</v>
      </c>
      <c r="Y366" s="31">
        <v>1.8944300000000001E-2</v>
      </c>
      <c r="Z366" s="32">
        <v>1.26929E-2</v>
      </c>
      <c r="AA366" s="31">
        <v>7.2890899999999998E-3</v>
      </c>
      <c r="AB366" s="32">
        <v>2.8339300000000001E-3</v>
      </c>
      <c r="AC366" s="31">
        <v>8.6330799999999996E-3</v>
      </c>
      <c r="AD366" s="32">
        <v>1.9394099999999999E-3</v>
      </c>
      <c r="AE366" s="31">
        <v>3.8108899999999999E-3</v>
      </c>
      <c r="AF366" s="32">
        <v>7.4125600000000003E-4</v>
      </c>
      <c r="AG366" s="31">
        <v>2.8244199999999998E-3</v>
      </c>
      <c r="AH366" s="32">
        <v>9.9424499999999994E-4</v>
      </c>
      <c r="AI366" s="31">
        <v>6.03245E-3</v>
      </c>
      <c r="AJ366" s="32">
        <v>2.0666600000000001E-3</v>
      </c>
      <c r="AK366" s="31">
        <v>4.2593899999999997E-2</v>
      </c>
      <c r="AL366" s="32"/>
      <c r="AM366" s="31">
        <v>6.51616E-3</v>
      </c>
      <c r="AN366" s="32"/>
      <c r="AO366" s="31">
        <v>0.10037699999999999</v>
      </c>
      <c r="AP366" s="32"/>
      <c r="AQ366" s="31">
        <v>5.25797E-2</v>
      </c>
      <c r="AR366" s="32"/>
      <c r="AS366" s="31">
        <v>2.8015599999999998E-3</v>
      </c>
      <c r="AT366" s="32">
        <v>1.49792E-3</v>
      </c>
      <c r="AU366" s="31">
        <v>2.03192E-3</v>
      </c>
      <c r="AV366" s="32"/>
    </row>
    <row r="367" spans="1:48" x14ac:dyDescent="0.25">
      <c r="A367">
        <v>157.12200000000001</v>
      </c>
      <c r="B367" t="s">
        <v>623</v>
      </c>
      <c r="C367" s="13" t="s">
        <v>120</v>
      </c>
      <c r="D367" s="13" t="s">
        <v>122</v>
      </c>
      <c r="E367" s="13">
        <v>3369</v>
      </c>
      <c r="F367" s="13">
        <v>130.23099999999999</v>
      </c>
      <c r="G367" s="29">
        <v>10.562088812800001</v>
      </c>
      <c r="H367" s="30">
        <v>5.7441927167025053</v>
      </c>
      <c r="I367" s="31">
        <v>4.39551E-3</v>
      </c>
      <c r="J367" s="32">
        <v>2.6476999999999998E-3</v>
      </c>
      <c r="K367" s="31">
        <v>8.0629599999999992E-3</v>
      </c>
      <c r="L367" s="32">
        <v>4.2113200000000002E-3</v>
      </c>
      <c r="M367" s="31">
        <v>4.2953699999999997E-3</v>
      </c>
      <c r="N367" s="32">
        <v>3.0425999999999999E-3</v>
      </c>
      <c r="O367" s="31">
        <v>1.0280299999999999E-2</v>
      </c>
      <c r="P367" s="32">
        <v>7.7652499999999996E-3</v>
      </c>
      <c r="Q367" s="31">
        <v>8.2306900000000006E-3</v>
      </c>
      <c r="R367" s="32">
        <v>6.48433E-3</v>
      </c>
      <c r="S367" s="31">
        <v>6.6115200000000001E-3</v>
      </c>
      <c r="T367" s="32">
        <v>1.2944499999999999E-3</v>
      </c>
      <c r="U367" s="31">
        <v>1.54194E-2</v>
      </c>
      <c r="V367" s="32"/>
      <c r="W367" s="31">
        <v>4.4748000000000001E-3</v>
      </c>
      <c r="X367" s="32">
        <v>1.1342399999999999E-3</v>
      </c>
      <c r="Y367" s="31">
        <v>2.41888E-3</v>
      </c>
      <c r="Z367" s="32">
        <v>1.0799500000000001E-3</v>
      </c>
      <c r="AA367" s="31">
        <v>1.35008E-3</v>
      </c>
      <c r="AB367" s="32">
        <v>6.9001900000000005E-4</v>
      </c>
      <c r="AC367" s="31">
        <v>1.40924E-3</v>
      </c>
      <c r="AD367" s="32">
        <v>1.5316699999999999E-5</v>
      </c>
      <c r="AE367" s="31">
        <v>9.1390999999999998E-4</v>
      </c>
      <c r="AF367" s="32">
        <v>1.08257E-4</v>
      </c>
      <c r="AG367" s="31">
        <v>6.5890700000000003E-4</v>
      </c>
      <c r="AH367" s="32">
        <v>2.04219E-4</v>
      </c>
      <c r="AI367" s="31">
        <v>1.68917E-3</v>
      </c>
      <c r="AJ367" s="32">
        <v>1.15774E-3</v>
      </c>
      <c r="AK367" s="31">
        <v>1.1970099999999999E-2</v>
      </c>
      <c r="AL367" s="32"/>
      <c r="AM367" s="31">
        <v>3.3796E-3</v>
      </c>
      <c r="AN367" s="32"/>
      <c r="AO367" s="31">
        <v>1.05407E-2</v>
      </c>
      <c r="AP367" s="32"/>
      <c r="AQ367" s="31">
        <v>1.48253E-2</v>
      </c>
      <c r="AR367" s="32"/>
      <c r="AS367" s="31">
        <v>3.3174200000000002E-3</v>
      </c>
      <c r="AT367" s="32">
        <v>3.2529500000000001E-3</v>
      </c>
      <c r="AU367" s="31">
        <v>5.0064900000000004E-4</v>
      </c>
      <c r="AV367" s="32"/>
    </row>
    <row r="368" spans="1:48" x14ac:dyDescent="0.25">
      <c r="A368">
        <v>157.15899999999999</v>
      </c>
      <c r="B368" t="s">
        <v>624</v>
      </c>
      <c r="C368" s="34" t="s">
        <v>625</v>
      </c>
      <c r="D368" s="13" t="s">
        <v>122</v>
      </c>
      <c r="E368" s="13">
        <v>997</v>
      </c>
      <c r="F368" s="13">
        <v>156.26900000000001</v>
      </c>
      <c r="G368" s="29">
        <v>13.802426693999999</v>
      </c>
      <c r="H368" s="30">
        <v>5.9395568085901038</v>
      </c>
      <c r="I368" s="31">
        <v>1.74411246939878E-3</v>
      </c>
      <c r="J368" s="32">
        <v>9.5993653524431295E-4</v>
      </c>
      <c r="K368" s="31">
        <v>2.4629559399645998E-3</v>
      </c>
      <c r="L368" s="32">
        <v>1.25638690542461E-3</v>
      </c>
      <c r="M368" s="31">
        <v>1.85601524063316E-3</v>
      </c>
      <c r="N368" s="32">
        <v>1.17214951372396E-3</v>
      </c>
      <c r="O368" s="31">
        <v>5.0300079263771499E-3</v>
      </c>
      <c r="P368" s="32">
        <v>6.2264406968614901E-3</v>
      </c>
      <c r="Q368" s="31">
        <v>4.0713131685347903E-3</v>
      </c>
      <c r="R368" s="32">
        <v>3.5298820551297899E-3</v>
      </c>
      <c r="S368" s="31">
        <v>1.71732E-3</v>
      </c>
      <c r="T368" s="32">
        <v>4.4525400000000002E-4</v>
      </c>
      <c r="U368" s="31">
        <v>7.5490100000000001E-3</v>
      </c>
      <c r="V368" s="32"/>
      <c r="W368" s="31">
        <v>1.7558000000000001E-3</v>
      </c>
      <c r="X368" s="32">
        <v>4.8011400000000002E-4</v>
      </c>
      <c r="Y368" s="31">
        <v>1.5544700000000001E-3</v>
      </c>
      <c r="Z368" s="32">
        <v>7.0006599999999995E-4</v>
      </c>
      <c r="AA368" s="31">
        <v>2.7397700000000001E-4</v>
      </c>
      <c r="AB368" s="32">
        <v>6.8983299999999994E-5</v>
      </c>
      <c r="AC368" s="31">
        <v>2.5044599999999998E-4</v>
      </c>
      <c r="AD368" s="32">
        <v>1.1720800000000001E-4</v>
      </c>
      <c r="AE368" s="31">
        <v>4.1498099999999998E-4</v>
      </c>
      <c r="AF368" s="32">
        <v>8.9496399999999999E-5</v>
      </c>
      <c r="AG368" s="31">
        <v>3.2324699999999998E-4</v>
      </c>
      <c r="AH368" s="32">
        <v>1.08214E-4</v>
      </c>
      <c r="AI368" s="31">
        <v>9.9239500000000008E-4</v>
      </c>
      <c r="AJ368" s="32">
        <v>5.3700799999999995E-4</v>
      </c>
      <c r="AK368" s="31">
        <v>7.4198199999999997E-3</v>
      </c>
      <c r="AL368" s="32"/>
      <c r="AM368" s="31">
        <v>2.2801399999999999E-3</v>
      </c>
      <c r="AN368" s="32"/>
      <c r="AO368" s="31">
        <v>1.0700899999999999E-2</v>
      </c>
      <c r="AP368" s="32"/>
      <c r="AQ368" s="31">
        <v>6.9346E-3</v>
      </c>
      <c r="AR368" s="32"/>
      <c r="AS368" s="31">
        <v>8.7171199999999996E-4</v>
      </c>
      <c r="AT368" s="32">
        <v>7.0822300000000001E-4</v>
      </c>
      <c r="AU368" s="31">
        <v>2.9815700000000001E-4</v>
      </c>
      <c r="AV368" s="32"/>
    </row>
    <row r="369" spans="1:48" x14ac:dyDescent="0.25">
      <c r="A369">
        <v>193.19499999999999</v>
      </c>
      <c r="B369" t="s">
        <v>626</v>
      </c>
      <c r="C369" s="13" t="s">
        <v>120</v>
      </c>
      <c r="D369" s="13" t="s">
        <v>122</v>
      </c>
      <c r="E369" s="13">
        <v>3401</v>
      </c>
      <c r="F369" s="13">
        <v>198.39400000000001</v>
      </c>
      <c r="G369" s="29">
        <v>1.5465218677999999</v>
      </c>
      <c r="H369" s="30">
        <v>5.09261312535161</v>
      </c>
      <c r="I369" s="31">
        <v>2.4332099999999999E-3</v>
      </c>
      <c r="J369" s="32">
        <v>1.2485300000000001E-3</v>
      </c>
      <c r="K369" s="31">
        <v>3.0220199999999998E-3</v>
      </c>
      <c r="L369" s="32">
        <v>1.07759E-3</v>
      </c>
      <c r="M369" s="31">
        <v>2.4953100000000001E-3</v>
      </c>
      <c r="N369" s="32">
        <v>1.1825E-3</v>
      </c>
      <c r="O369" s="31">
        <v>6.2101999999999999E-3</v>
      </c>
      <c r="P369" s="32">
        <v>4.9110899999999999E-3</v>
      </c>
      <c r="Q369" s="31">
        <v>5.5506799999999997E-3</v>
      </c>
      <c r="R369" s="32">
        <v>4.6193099999999997E-3</v>
      </c>
      <c r="S369" s="31">
        <v>4.3264100000000002E-3</v>
      </c>
      <c r="T369" s="32">
        <v>9.2968E-4</v>
      </c>
      <c r="U369" s="31">
        <v>6.82302E-3</v>
      </c>
      <c r="V369" s="32"/>
      <c r="W369" s="31">
        <v>2.0287600000000001E-3</v>
      </c>
      <c r="X369" s="32">
        <v>5.8405999999999996E-4</v>
      </c>
      <c r="Y369" s="31">
        <v>1.47163E-3</v>
      </c>
      <c r="Z369" s="32">
        <v>6.0885699999999997E-4</v>
      </c>
      <c r="AA369" s="31">
        <v>6.3675600000000004E-4</v>
      </c>
      <c r="AB369" s="32">
        <v>2.7169100000000001E-4</v>
      </c>
      <c r="AC369" s="31">
        <v>7.3222700000000001E-4</v>
      </c>
      <c r="AD369" s="32">
        <v>2.69404E-5</v>
      </c>
      <c r="AE369" s="31">
        <v>4.8460000000000002E-4</v>
      </c>
      <c r="AF369" s="32">
        <v>6.2421000000000004E-5</v>
      </c>
      <c r="AG369" s="31">
        <v>3.0353999999999998E-4</v>
      </c>
      <c r="AH369" s="32">
        <v>5.8709499999999998E-5</v>
      </c>
      <c r="AI369" s="31">
        <v>6.2378399999999995E-4</v>
      </c>
      <c r="AJ369" s="32">
        <v>3.2847300000000002E-4</v>
      </c>
      <c r="AK369" s="31">
        <v>5.6983600000000004E-3</v>
      </c>
      <c r="AL369" s="32"/>
      <c r="AM369" s="31">
        <v>2.2056799999999998E-3</v>
      </c>
      <c r="AN369" s="32"/>
      <c r="AO369" s="31">
        <v>1.5974100000000001E-2</v>
      </c>
      <c r="AP369" s="32"/>
      <c r="AQ369" s="31">
        <v>1.44555E-2</v>
      </c>
      <c r="AR369" s="32"/>
      <c r="AS369" s="31">
        <v>7.7930999999999996E-4</v>
      </c>
      <c r="AT369" s="32">
        <v>5.3142399999999996E-4</v>
      </c>
      <c r="AU369" s="31">
        <v>1.84413E-4</v>
      </c>
      <c r="AV369" s="32"/>
    </row>
    <row r="370" spans="1:48" x14ac:dyDescent="0.25">
      <c r="A370">
        <v>195.21100000000001</v>
      </c>
      <c r="B370" t="s">
        <v>627</v>
      </c>
      <c r="C370" s="13" t="s">
        <v>120</v>
      </c>
      <c r="D370" s="13" t="s">
        <v>122</v>
      </c>
      <c r="E370" s="13">
        <v>3401</v>
      </c>
      <c r="F370" s="13">
        <v>198.39400000000001</v>
      </c>
      <c r="G370" s="29">
        <v>1.5465218677999999</v>
      </c>
      <c r="H370" s="30">
        <v>5.09261312535161</v>
      </c>
      <c r="I370" s="31">
        <v>9.4556700000000002E-4</v>
      </c>
      <c r="J370" s="32">
        <v>3.1297900000000001E-4</v>
      </c>
      <c r="K370" s="31">
        <v>1.1053700000000001E-3</v>
      </c>
      <c r="L370" s="32">
        <v>3.6007600000000003E-4</v>
      </c>
      <c r="M370" s="31">
        <v>8.3629799999999997E-4</v>
      </c>
      <c r="N370" s="32">
        <v>4.6073199999999999E-4</v>
      </c>
      <c r="O370" s="31">
        <v>1.9148399999999999E-3</v>
      </c>
      <c r="P370" s="32">
        <v>1.2702499999999999E-3</v>
      </c>
      <c r="Q370" s="31">
        <v>1.7036E-3</v>
      </c>
      <c r="R370" s="32">
        <v>1.4480999999999999E-3</v>
      </c>
      <c r="S370" s="31">
        <v>1.0495000000000001E-3</v>
      </c>
      <c r="T370" s="32">
        <v>1.99378E-4</v>
      </c>
      <c r="U370" s="31">
        <v>2.75472E-3</v>
      </c>
      <c r="V370" s="32"/>
      <c r="W370" s="31">
        <v>5.0539699999999999E-4</v>
      </c>
      <c r="X370" s="32">
        <v>1.2518100000000001E-4</v>
      </c>
      <c r="Y370" s="31">
        <v>8.4472599999999996E-4</v>
      </c>
      <c r="Z370" s="32">
        <v>1.9685099999999999E-5</v>
      </c>
      <c r="AA370" s="31">
        <v>5.5545300000000002E-4</v>
      </c>
      <c r="AB370" s="32">
        <v>1.98538E-4</v>
      </c>
      <c r="AC370" s="31">
        <v>7.1732800000000004E-4</v>
      </c>
      <c r="AD370" s="32">
        <v>1.3563200000000001E-4</v>
      </c>
      <c r="AE370" s="31">
        <v>6.2655100000000004E-4</v>
      </c>
      <c r="AF370" s="32">
        <v>1.2084E-4</v>
      </c>
      <c r="AG370" s="31">
        <v>3.2212199999999999E-4</v>
      </c>
      <c r="AH370" s="32">
        <v>7.3962700000000003E-5</v>
      </c>
      <c r="AI370" s="31">
        <v>3.82901E-4</v>
      </c>
      <c r="AJ370" s="32">
        <v>9.4524400000000006E-6</v>
      </c>
      <c r="AK370" s="31">
        <v>5.7609699999999998E-3</v>
      </c>
      <c r="AL370" s="32"/>
      <c r="AM370" s="31">
        <v>1.17884E-3</v>
      </c>
      <c r="AN370" s="32"/>
      <c r="AO370" s="31">
        <v>4.7414500000000004E-3</v>
      </c>
      <c r="AP370" s="32"/>
      <c r="AQ370" s="31">
        <v>8.6236100000000003E-3</v>
      </c>
      <c r="AR370" s="32"/>
      <c r="AS370" s="31">
        <v>1.42285E-3</v>
      </c>
      <c r="AT370" s="32">
        <v>9.7359300000000003E-4</v>
      </c>
      <c r="AU370" s="31">
        <v>1.46668E-4</v>
      </c>
      <c r="AV370" s="32"/>
    </row>
    <row r="371" spans="1:48" x14ac:dyDescent="0.25">
      <c r="A371">
        <v>158.97499999999999</v>
      </c>
      <c r="B371" t="s">
        <v>628</v>
      </c>
      <c r="C371" s="13" t="s">
        <v>120</v>
      </c>
      <c r="D371" s="13" t="s">
        <v>122</v>
      </c>
      <c r="E371" s="13">
        <v>3358</v>
      </c>
      <c r="F371" s="13">
        <v>134.19999999999999</v>
      </c>
      <c r="G371" s="29">
        <v>31.593847627999999</v>
      </c>
      <c r="H371" s="30">
        <v>6.2330835614540394</v>
      </c>
      <c r="I371" s="31">
        <v>1.76859E-4</v>
      </c>
      <c r="J371" s="32">
        <v>7.54728E-5</v>
      </c>
      <c r="K371" s="31">
        <v>2.5232400000000001E-4</v>
      </c>
      <c r="L371" s="32">
        <v>7.57692E-5</v>
      </c>
      <c r="M371" s="31">
        <v>1.49629E-4</v>
      </c>
      <c r="N371" s="32">
        <v>8.83656E-5</v>
      </c>
      <c r="O371" s="31">
        <v>3.2072900000000001E-4</v>
      </c>
      <c r="P371" s="32">
        <v>2.2428500000000001E-4</v>
      </c>
      <c r="Q371" s="31">
        <v>3.3182600000000002E-4</v>
      </c>
      <c r="R371" s="32">
        <v>2.1565700000000001E-4</v>
      </c>
      <c r="S371" s="31">
        <v>1.5377199999999999E-4</v>
      </c>
      <c r="T371" s="32">
        <v>2.8498699999999999E-5</v>
      </c>
      <c r="U371" s="31">
        <v>2.9033599999999998E-4</v>
      </c>
      <c r="V371" s="32"/>
      <c r="W371" s="31">
        <v>1.42187E-4</v>
      </c>
      <c r="X371" s="32">
        <v>2.4615100000000001E-5</v>
      </c>
      <c r="Y371" s="31">
        <v>1.9683E-4</v>
      </c>
      <c r="Z371" s="32">
        <v>5.4202100000000001E-5</v>
      </c>
      <c r="AA371" s="31">
        <v>4.2523700000000001E-5</v>
      </c>
      <c r="AB371" s="32">
        <v>4.5302000000000002E-7</v>
      </c>
      <c r="AC371" s="31">
        <v>4.8803200000000001E-5</v>
      </c>
      <c r="AD371" s="32">
        <v>2.0174999999999999E-5</v>
      </c>
      <c r="AE371" s="31">
        <v>4.2144600000000003E-5</v>
      </c>
      <c r="AF371" s="32">
        <v>2.06236E-5</v>
      </c>
      <c r="AG371" s="31">
        <v>3.8404200000000001E-5</v>
      </c>
      <c r="AH371" s="32">
        <v>1.7353499999999999E-5</v>
      </c>
      <c r="AI371" s="31">
        <v>8.23427E-5</v>
      </c>
      <c r="AJ371" s="32">
        <v>3.7228399999999997E-5</v>
      </c>
      <c r="AK371" s="31">
        <v>4.9393500000000003E-4</v>
      </c>
      <c r="AL371" s="32"/>
      <c r="AM371" s="31">
        <v>1.1823400000000001E-4</v>
      </c>
      <c r="AN371" s="32"/>
      <c r="AO371" s="31">
        <v>2.4635E-4</v>
      </c>
      <c r="AP371" s="32"/>
      <c r="AQ371" s="31">
        <v>3.7086299999999998E-4</v>
      </c>
      <c r="AR371" s="32"/>
      <c r="AS371" s="31">
        <v>9.3532500000000006E-5</v>
      </c>
      <c r="AT371" s="32">
        <v>9.51708E-5</v>
      </c>
      <c r="AU371" s="31">
        <v>3.6127600000000003E-5</v>
      </c>
      <c r="AV371" s="32"/>
    </row>
    <row r="372" spans="1:48" x14ac:dyDescent="0.25">
      <c r="A372">
        <v>159.029</v>
      </c>
      <c r="B372" t="s">
        <v>629</v>
      </c>
      <c r="C372" s="13" t="s">
        <v>120</v>
      </c>
      <c r="D372" s="13" t="s">
        <v>122</v>
      </c>
      <c r="E372" s="13">
        <v>3370</v>
      </c>
      <c r="F372" s="13">
        <v>128.215</v>
      </c>
      <c r="G372" s="29">
        <v>156.83200148</v>
      </c>
      <c r="H372" s="30">
        <v>6.9091020479646943</v>
      </c>
      <c r="I372" s="31">
        <v>2.3067299999999999E-3</v>
      </c>
      <c r="J372" s="32">
        <v>1.41464E-3</v>
      </c>
      <c r="K372" s="31">
        <v>2.88543E-3</v>
      </c>
      <c r="L372" s="32">
        <v>1.5399700000000001E-3</v>
      </c>
      <c r="M372" s="31">
        <v>2.7734299999999999E-3</v>
      </c>
      <c r="N372" s="32">
        <v>2.4591499999999998E-3</v>
      </c>
      <c r="O372" s="31">
        <v>2.1789399999999999E-3</v>
      </c>
      <c r="P372" s="32">
        <v>9.7265299999999997E-4</v>
      </c>
      <c r="Q372" s="31">
        <v>2.23369E-3</v>
      </c>
      <c r="R372" s="32">
        <v>1.2446899999999999E-3</v>
      </c>
      <c r="S372" s="31">
        <v>1.34256E-3</v>
      </c>
      <c r="T372" s="32">
        <v>2.8824100000000001E-4</v>
      </c>
      <c r="U372" s="31">
        <v>1.0388700000000001E-2</v>
      </c>
      <c r="V372" s="32"/>
      <c r="W372" s="31">
        <v>1.5444E-3</v>
      </c>
      <c r="X372" s="32">
        <v>3.5682200000000002E-5</v>
      </c>
      <c r="Y372" s="31">
        <v>1.3087000000000001E-3</v>
      </c>
      <c r="Z372" s="32">
        <v>8.0065400000000004E-4</v>
      </c>
      <c r="AA372" s="31">
        <v>4.4458399999999998E-4</v>
      </c>
      <c r="AB372" s="32">
        <v>1.1757200000000001E-4</v>
      </c>
      <c r="AC372" s="31">
        <v>5.1373800000000002E-4</v>
      </c>
      <c r="AD372" s="32">
        <v>1.8953500000000001E-4</v>
      </c>
      <c r="AE372" s="31">
        <v>3.81507E-4</v>
      </c>
      <c r="AF372" s="32">
        <v>1.1045E-4</v>
      </c>
      <c r="AG372" s="31">
        <v>4.1659500000000002E-4</v>
      </c>
      <c r="AH372" s="32">
        <v>2.8739800000000002E-4</v>
      </c>
      <c r="AI372" s="31">
        <v>1.1221499999999999E-3</v>
      </c>
      <c r="AJ372" s="32">
        <v>7.0421500000000001E-4</v>
      </c>
      <c r="AK372" s="31">
        <v>6.6882399999999998E-3</v>
      </c>
      <c r="AL372" s="32"/>
      <c r="AM372" s="31">
        <v>2.8150599999999999E-3</v>
      </c>
      <c r="AN372" s="32"/>
      <c r="AO372" s="31">
        <v>1.2377200000000001E-3</v>
      </c>
      <c r="AP372" s="32"/>
      <c r="AQ372" s="31">
        <v>2.9682900000000002E-3</v>
      </c>
      <c r="AR372" s="32"/>
      <c r="AS372" s="31">
        <v>9.4813500000000002E-4</v>
      </c>
      <c r="AT372" s="32">
        <v>1.0529700000000001E-3</v>
      </c>
      <c r="AU372" s="31">
        <v>9.3466600000000001E-4</v>
      </c>
      <c r="AV372" s="32"/>
    </row>
    <row r="373" spans="1:48" x14ac:dyDescent="0.25">
      <c r="A373">
        <v>159.04400000000001</v>
      </c>
      <c r="B373" t="s">
        <v>630</v>
      </c>
      <c r="C373" s="13" t="s">
        <v>120</v>
      </c>
      <c r="D373" s="13" t="s">
        <v>122</v>
      </c>
      <c r="E373" s="13">
        <v>3368</v>
      </c>
      <c r="F373" s="13">
        <v>174.28399999999999</v>
      </c>
      <c r="G373" s="29">
        <v>0.61810612318000002</v>
      </c>
      <c r="H373" s="30">
        <v>4.6380490911164136</v>
      </c>
      <c r="I373" s="31">
        <v>4.2857599999999996E-3</v>
      </c>
      <c r="J373" s="32">
        <v>1.78762E-3</v>
      </c>
      <c r="K373" s="31">
        <v>4.6288700000000002E-3</v>
      </c>
      <c r="L373" s="32">
        <v>1.6303299999999999E-3</v>
      </c>
      <c r="M373" s="31">
        <v>4.1233299999999997E-3</v>
      </c>
      <c r="N373" s="32">
        <v>2.32468E-3</v>
      </c>
      <c r="O373" s="31">
        <v>4.8834100000000004E-3</v>
      </c>
      <c r="P373" s="32">
        <v>3.4430400000000001E-3</v>
      </c>
      <c r="Q373" s="31">
        <v>3.7950599999999998E-3</v>
      </c>
      <c r="R373" s="32">
        <v>1.33741E-3</v>
      </c>
      <c r="S373" s="31">
        <v>2.1092699999999999E-3</v>
      </c>
      <c r="T373" s="32">
        <v>7.9592599999999997E-4</v>
      </c>
      <c r="U373" s="31">
        <v>4.5548799999999999E-3</v>
      </c>
      <c r="V373" s="32"/>
      <c r="W373" s="31">
        <v>4.24275E-3</v>
      </c>
      <c r="X373" s="32">
        <v>9.845749999999999E-4</v>
      </c>
      <c r="Y373" s="31">
        <v>4.4003799999999997E-3</v>
      </c>
      <c r="Z373" s="32">
        <v>1.4759599999999999E-3</v>
      </c>
      <c r="AA373" s="31">
        <v>2.0149399999999998E-3</v>
      </c>
      <c r="AB373" s="32">
        <v>5.0873599999999998E-4</v>
      </c>
      <c r="AC373" s="31">
        <v>2.0669899999999999E-3</v>
      </c>
      <c r="AD373" s="32">
        <v>1.61297E-4</v>
      </c>
      <c r="AE373" s="31">
        <v>2.66621E-3</v>
      </c>
      <c r="AF373" s="32">
        <v>5.4031399999999996E-4</v>
      </c>
      <c r="AG373" s="31">
        <v>2.3195099999999999E-3</v>
      </c>
      <c r="AH373" s="32">
        <v>5.5392600000000005E-4</v>
      </c>
      <c r="AI373" s="31">
        <v>1.96999E-3</v>
      </c>
      <c r="AJ373" s="32">
        <v>6.0694299999999998E-4</v>
      </c>
      <c r="AK373" s="31">
        <v>5.72443E-3</v>
      </c>
      <c r="AL373" s="32"/>
      <c r="AM373" s="31">
        <v>3.1038799999999998E-3</v>
      </c>
      <c r="AN373" s="32"/>
      <c r="AO373" s="31">
        <v>1.5539600000000001E-3</v>
      </c>
      <c r="AP373" s="32"/>
      <c r="AQ373" s="31">
        <v>4.8060200000000003E-3</v>
      </c>
      <c r="AR373" s="32"/>
      <c r="AS373" s="31">
        <v>1.26344E-3</v>
      </c>
      <c r="AT373" s="32">
        <v>9.5033400000000005E-4</v>
      </c>
      <c r="AU373" s="31">
        <v>1.05109E-3</v>
      </c>
      <c r="AV373" s="32"/>
    </row>
    <row r="374" spans="1:48" x14ac:dyDescent="0.25">
      <c r="A374">
        <v>159.065</v>
      </c>
      <c r="B374" t="s">
        <v>631</v>
      </c>
      <c r="C374" s="13" t="s">
        <v>120</v>
      </c>
      <c r="D374" s="13" t="s">
        <v>122</v>
      </c>
      <c r="E374" s="13">
        <v>3370</v>
      </c>
      <c r="F374" s="13">
        <v>128.215</v>
      </c>
      <c r="G374" s="29">
        <v>156.83200148</v>
      </c>
      <c r="H374" s="30">
        <v>6.9091020479646943</v>
      </c>
      <c r="I374" s="31">
        <v>8.4620500000000005E-3</v>
      </c>
      <c r="J374" s="32">
        <v>2.6151500000000001E-3</v>
      </c>
      <c r="K374" s="31">
        <v>7.9421400000000003E-3</v>
      </c>
      <c r="L374" s="32">
        <v>2.4125700000000002E-3</v>
      </c>
      <c r="M374" s="31">
        <v>8.0734299999999995E-3</v>
      </c>
      <c r="N374" s="32">
        <v>4.7514999999999996E-3</v>
      </c>
      <c r="O374" s="31">
        <v>1.22393E-2</v>
      </c>
      <c r="P374" s="32">
        <v>8.6766900000000008E-3</v>
      </c>
      <c r="Q374" s="31">
        <v>1.2366200000000001E-2</v>
      </c>
      <c r="R374" s="32">
        <v>7.7372999999999999E-3</v>
      </c>
      <c r="S374" s="31">
        <v>8.4301199999999993E-3</v>
      </c>
      <c r="T374" s="32">
        <v>1.05572E-3</v>
      </c>
      <c r="U374" s="31">
        <v>2.10762E-2</v>
      </c>
      <c r="V374" s="32"/>
      <c r="W374" s="31">
        <v>3.64555E-3</v>
      </c>
      <c r="X374" s="32">
        <v>2.0368200000000001E-4</v>
      </c>
      <c r="Y374" s="31">
        <v>4.8932200000000002E-3</v>
      </c>
      <c r="Z374" s="32">
        <v>1.26074E-3</v>
      </c>
      <c r="AA374" s="31">
        <v>2.5318200000000002E-3</v>
      </c>
      <c r="AB374" s="32">
        <v>5.5290600000000004E-4</v>
      </c>
      <c r="AC374" s="31">
        <v>2.79795E-3</v>
      </c>
      <c r="AD374" s="32">
        <v>4.6613200000000002E-4</v>
      </c>
      <c r="AE374" s="31">
        <v>2.0005700000000001E-3</v>
      </c>
      <c r="AF374" s="32">
        <v>3.9634700000000002E-4</v>
      </c>
      <c r="AG374" s="31">
        <v>1.41844E-3</v>
      </c>
      <c r="AH374" s="32">
        <v>2.7372699999999998E-4</v>
      </c>
      <c r="AI374" s="31">
        <v>2.92451E-3</v>
      </c>
      <c r="AJ374" s="32">
        <v>5.7507700000000001E-4</v>
      </c>
      <c r="AK374" s="31">
        <v>3.0647799999999999E-2</v>
      </c>
      <c r="AL374" s="32"/>
      <c r="AM374" s="31">
        <v>1.7765599999999999E-2</v>
      </c>
      <c r="AN374" s="32"/>
      <c r="AO374" s="31">
        <v>9.9155700000000003E-3</v>
      </c>
      <c r="AP374" s="32"/>
      <c r="AQ374" s="31">
        <v>2.5799699999999998E-2</v>
      </c>
      <c r="AR374" s="32"/>
      <c r="AS374" s="31">
        <v>8.6969500000000002E-3</v>
      </c>
      <c r="AT374" s="32">
        <v>7.9440099999999996E-3</v>
      </c>
      <c r="AU374" s="31">
        <v>1.6428300000000001E-3</v>
      </c>
      <c r="AV374" s="32"/>
    </row>
    <row r="375" spans="1:48" x14ac:dyDescent="0.25">
      <c r="A375">
        <v>159.08000000000001</v>
      </c>
      <c r="B375" t="s">
        <v>632</v>
      </c>
      <c r="C375" s="13" t="s">
        <v>120</v>
      </c>
      <c r="D375" s="13" t="s">
        <v>122</v>
      </c>
      <c r="E375" s="13">
        <v>3368</v>
      </c>
      <c r="F375" s="13">
        <v>174.28399999999999</v>
      </c>
      <c r="G375" s="29">
        <v>0.61810612318000002</v>
      </c>
      <c r="H375" s="30">
        <v>4.6380490911164136</v>
      </c>
      <c r="I375" s="31">
        <v>1.81604E-2</v>
      </c>
      <c r="J375" s="32">
        <v>9.5876699999999995E-3</v>
      </c>
      <c r="K375" s="31">
        <v>1.7133800000000001E-2</v>
      </c>
      <c r="L375" s="32">
        <v>8.5424100000000003E-3</v>
      </c>
      <c r="M375" s="31">
        <v>1.51804E-2</v>
      </c>
      <c r="N375" s="32">
        <v>9.8457300000000005E-3</v>
      </c>
      <c r="O375" s="31">
        <v>2.7784199999999998E-2</v>
      </c>
      <c r="P375" s="32">
        <v>2.57211E-2</v>
      </c>
      <c r="Q375" s="31">
        <v>2.3772399999999999E-2</v>
      </c>
      <c r="R375" s="32">
        <v>1.51527E-2</v>
      </c>
      <c r="S375" s="31">
        <v>1.20851E-2</v>
      </c>
      <c r="T375" s="32">
        <v>3.4922899999999999E-3</v>
      </c>
      <c r="U375" s="31">
        <v>2.18304E-2</v>
      </c>
      <c r="V375" s="32"/>
      <c r="W375" s="31">
        <v>1.07679E-2</v>
      </c>
      <c r="X375" s="32">
        <v>2.6705800000000001E-3</v>
      </c>
      <c r="Y375" s="31">
        <v>1.3439100000000001E-2</v>
      </c>
      <c r="Z375" s="32">
        <v>6.7163600000000002E-3</v>
      </c>
      <c r="AA375" s="31">
        <v>4.89443E-3</v>
      </c>
      <c r="AB375" s="32">
        <v>1.2892699999999999E-3</v>
      </c>
      <c r="AC375" s="31">
        <v>5.7929899999999996E-3</v>
      </c>
      <c r="AD375" s="32">
        <v>8.1103900000000005E-4</v>
      </c>
      <c r="AE375" s="31">
        <v>3.11298E-3</v>
      </c>
      <c r="AF375" s="32">
        <v>4.8763000000000002E-4</v>
      </c>
      <c r="AG375" s="31">
        <v>1.99716E-3</v>
      </c>
      <c r="AH375" s="32">
        <v>5.5249100000000001E-4</v>
      </c>
      <c r="AI375" s="31">
        <v>5.46183E-3</v>
      </c>
      <c r="AJ375" s="32">
        <v>1.6766999999999999E-3</v>
      </c>
      <c r="AK375" s="31">
        <v>3.2149900000000002E-2</v>
      </c>
      <c r="AL375" s="32"/>
      <c r="AM375" s="31">
        <v>1.34716E-2</v>
      </c>
      <c r="AN375" s="32"/>
      <c r="AO375" s="31">
        <v>1.9211300000000001E-2</v>
      </c>
      <c r="AP375" s="32"/>
      <c r="AQ375" s="31">
        <v>4.8831300000000001E-2</v>
      </c>
      <c r="AR375" s="32"/>
      <c r="AS375" s="31">
        <v>4.5741200000000001E-3</v>
      </c>
      <c r="AT375" s="32">
        <v>3.0944700000000002E-3</v>
      </c>
      <c r="AU375" s="31">
        <v>1.6282899999999999E-3</v>
      </c>
      <c r="AV375" s="32"/>
    </row>
    <row r="376" spans="1:48" x14ac:dyDescent="0.25">
      <c r="A376">
        <v>197.226</v>
      </c>
      <c r="B376" t="s">
        <v>633</v>
      </c>
      <c r="C376" s="13" t="s">
        <v>120</v>
      </c>
      <c r="D376" s="13" t="s">
        <v>122</v>
      </c>
      <c r="E376" s="13">
        <v>3401</v>
      </c>
      <c r="F376" s="13">
        <v>198.39400000000001</v>
      </c>
      <c r="G376" s="29">
        <v>1.5465218677999999</v>
      </c>
      <c r="H376" s="30">
        <v>5.09261312535161</v>
      </c>
      <c r="I376" s="31">
        <v>1.4404299999999999E-3</v>
      </c>
      <c r="J376" s="32">
        <v>7.7978100000000001E-4</v>
      </c>
      <c r="K376" s="31">
        <v>1.9586E-3</v>
      </c>
      <c r="L376" s="32">
        <v>5.9809499999999999E-4</v>
      </c>
      <c r="M376" s="31">
        <v>1.23391E-3</v>
      </c>
      <c r="N376" s="32">
        <v>5.4084900000000004E-4</v>
      </c>
      <c r="O376" s="31">
        <v>4.5647400000000003E-3</v>
      </c>
      <c r="P376" s="32">
        <v>4.1021900000000004E-3</v>
      </c>
      <c r="Q376" s="31">
        <v>4.1870099999999997E-3</v>
      </c>
      <c r="R376" s="32">
        <v>3.8588199999999998E-3</v>
      </c>
      <c r="S376" s="31">
        <v>2.0650899999999999E-3</v>
      </c>
      <c r="T376" s="32">
        <v>2.6498800000000002E-4</v>
      </c>
      <c r="U376" s="31">
        <v>4.7207999999999998E-3</v>
      </c>
      <c r="V376" s="32"/>
      <c r="W376" s="31">
        <v>1.11787E-3</v>
      </c>
      <c r="X376" s="32">
        <v>2.68523E-4</v>
      </c>
      <c r="Y376" s="31">
        <v>1.4454299999999999E-3</v>
      </c>
      <c r="Z376" s="32">
        <v>5.0134500000000005E-4</v>
      </c>
      <c r="AA376" s="31">
        <v>5.1548299999999996E-4</v>
      </c>
      <c r="AB376" s="32">
        <v>1.5741E-4</v>
      </c>
      <c r="AC376" s="31">
        <v>5.8219299999999995E-4</v>
      </c>
      <c r="AD376" s="32">
        <v>2.7350100000000001E-5</v>
      </c>
      <c r="AE376" s="31">
        <v>4.5468499999999997E-4</v>
      </c>
      <c r="AF376" s="32">
        <v>7.7803800000000002E-5</v>
      </c>
      <c r="AG376" s="31">
        <v>2.7873900000000002E-4</v>
      </c>
      <c r="AH376" s="32">
        <v>5.3640600000000003E-5</v>
      </c>
      <c r="AI376" s="31">
        <v>6.5445E-4</v>
      </c>
      <c r="AJ376" s="32">
        <v>3.07452E-4</v>
      </c>
      <c r="AK376" s="31">
        <v>5.3071100000000003E-3</v>
      </c>
      <c r="AL376" s="32"/>
      <c r="AM376" s="31">
        <v>1.87721E-3</v>
      </c>
      <c r="AN376" s="32"/>
      <c r="AO376" s="31">
        <v>1.6042899999999999E-2</v>
      </c>
      <c r="AP376" s="32"/>
      <c r="AQ376" s="31">
        <v>1.1498299999999999E-2</v>
      </c>
      <c r="AR376" s="32"/>
      <c r="AS376" s="31">
        <v>6.4911999999999999E-4</v>
      </c>
      <c r="AT376" s="32">
        <v>5.2294199999999998E-4</v>
      </c>
      <c r="AU376" s="31">
        <v>1.3582399999999999E-4</v>
      </c>
      <c r="AV376" s="32"/>
    </row>
    <row r="377" spans="1:48" x14ac:dyDescent="0.25">
      <c r="A377">
        <v>159.13800000000001</v>
      </c>
      <c r="B377" t="s">
        <v>634</v>
      </c>
      <c r="C377" s="13" t="s">
        <v>120</v>
      </c>
      <c r="D377" s="13" t="s">
        <v>122</v>
      </c>
      <c r="E377" s="13">
        <v>3369</v>
      </c>
      <c r="F377" s="13">
        <v>130.23099999999999</v>
      </c>
      <c r="G377" s="29">
        <v>10.562088812800001</v>
      </c>
      <c r="H377" s="30">
        <v>5.7441927167025053</v>
      </c>
      <c r="I377" s="31">
        <v>2.7380999999999998E-3</v>
      </c>
      <c r="J377" s="32">
        <v>1.13441E-3</v>
      </c>
      <c r="K377" s="31">
        <v>4.43246E-3</v>
      </c>
      <c r="L377" s="32">
        <v>2.48197E-3</v>
      </c>
      <c r="M377" s="31">
        <v>2.2410099999999999E-3</v>
      </c>
      <c r="N377" s="32">
        <v>7.9922100000000002E-4</v>
      </c>
      <c r="O377" s="31">
        <v>7.4467400000000003E-3</v>
      </c>
      <c r="P377" s="32">
        <v>7.7831999999999997E-3</v>
      </c>
      <c r="Q377" s="31">
        <v>9.7848099999999997E-3</v>
      </c>
      <c r="R377" s="32">
        <v>9.2505599999999997E-3</v>
      </c>
      <c r="S377" s="31">
        <v>5.3502200000000001E-3</v>
      </c>
      <c r="T377" s="32">
        <v>1.5399999999999999E-3</v>
      </c>
      <c r="U377" s="31">
        <v>1.6479899999999999E-2</v>
      </c>
      <c r="V377" s="32"/>
      <c r="W377" s="31">
        <v>1.58409E-3</v>
      </c>
      <c r="X377" s="32">
        <v>1.93158E-4</v>
      </c>
      <c r="Y377" s="31">
        <v>1.47298E-3</v>
      </c>
      <c r="Z377" s="32">
        <v>2.4310299999999999E-4</v>
      </c>
      <c r="AA377" s="31">
        <v>8.1045300000000004E-4</v>
      </c>
      <c r="AB377" s="32">
        <v>3.1401699999999999E-4</v>
      </c>
      <c r="AC377" s="31">
        <v>7.3324100000000004E-4</v>
      </c>
      <c r="AD377" s="32">
        <v>8.0459799999999998E-5</v>
      </c>
      <c r="AE377" s="31">
        <v>6.6821299999999997E-4</v>
      </c>
      <c r="AF377" s="32">
        <v>6.98947E-5</v>
      </c>
      <c r="AG377" s="31">
        <v>5.1488399999999996E-4</v>
      </c>
      <c r="AH377" s="32">
        <v>1.34089E-4</v>
      </c>
      <c r="AI377" s="31">
        <v>9.8379600000000011E-4</v>
      </c>
      <c r="AJ377" s="32">
        <v>5.2813199999999995E-4</v>
      </c>
      <c r="AK377" s="31">
        <v>8.89385E-3</v>
      </c>
      <c r="AL377" s="32"/>
      <c r="AM377" s="31">
        <v>2.9267899999999999E-3</v>
      </c>
      <c r="AN377" s="32"/>
      <c r="AO377" s="31">
        <v>1.0400400000000001E-2</v>
      </c>
      <c r="AP377" s="32"/>
      <c r="AQ377" s="31">
        <v>1.7377E-2</v>
      </c>
      <c r="AR377" s="32"/>
      <c r="AS377" s="31">
        <v>2.0624300000000001E-3</v>
      </c>
      <c r="AT377" s="32">
        <v>1.78937E-3</v>
      </c>
      <c r="AU377" s="31">
        <v>3.7305299999999998E-4</v>
      </c>
      <c r="AV377" s="32"/>
    </row>
    <row r="378" spans="1:48" x14ac:dyDescent="0.25">
      <c r="A378">
        <v>159.17400000000001</v>
      </c>
      <c r="B378" t="s">
        <v>635</v>
      </c>
      <c r="C378" s="13" t="s">
        <v>120</v>
      </c>
      <c r="D378" s="13" t="s">
        <v>122</v>
      </c>
      <c r="E378" s="13">
        <v>3368</v>
      </c>
      <c r="F378" s="13">
        <v>174.28399999999999</v>
      </c>
      <c r="G378" s="29">
        <v>0.61810612318000002</v>
      </c>
      <c r="H378" s="30">
        <v>4.6380490911164136</v>
      </c>
      <c r="I378" s="31">
        <v>6.4260200000000004E-4</v>
      </c>
      <c r="J378" s="32">
        <v>4.0776400000000002E-4</v>
      </c>
      <c r="K378" s="31">
        <v>7.5414500000000001E-4</v>
      </c>
      <c r="L378" s="32">
        <v>3.8502300000000002E-4</v>
      </c>
      <c r="M378" s="31">
        <v>7.1894199999999998E-4</v>
      </c>
      <c r="N378" s="32">
        <v>5.2597699999999995E-4</v>
      </c>
      <c r="O378" s="31">
        <v>1.2202700000000001E-3</v>
      </c>
      <c r="P378" s="32">
        <v>8.5848299999999995E-4</v>
      </c>
      <c r="Q378" s="31">
        <v>5.3319999999999995E-4</v>
      </c>
      <c r="R378" s="32">
        <v>3.4993200000000001E-4</v>
      </c>
      <c r="S378" s="31">
        <v>4.5281500000000002E-4</v>
      </c>
      <c r="T378" s="32">
        <v>4.3114999999999999E-4</v>
      </c>
      <c r="U378" s="31">
        <v>1.8510200000000001E-3</v>
      </c>
      <c r="V378" s="32"/>
      <c r="W378" s="31">
        <v>6.2661100000000001E-4</v>
      </c>
      <c r="X378" s="32">
        <v>1.00506E-4</v>
      </c>
      <c r="Y378" s="31">
        <v>9.6495800000000003E-4</v>
      </c>
      <c r="Z378" s="32">
        <v>3.7520300000000001E-4</v>
      </c>
      <c r="AA378" s="31">
        <v>1.4098800000000001E-4</v>
      </c>
      <c r="AB378" s="32">
        <v>6.9589600000000004E-6</v>
      </c>
      <c r="AC378" s="31">
        <v>1.6731100000000001E-4</v>
      </c>
      <c r="AD378" s="32">
        <v>6.8070100000000001E-6</v>
      </c>
      <c r="AE378" s="31">
        <v>1.63165E-4</v>
      </c>
      <c r="AF378" s="32">
        <v>7.5679099999999998E-5</v>
      </c>
      <c r="AG378" s="31">
        <v>1.0851E-4</v>
      </c>
      <c r="AH378" s="32">
        <v>5.1979299999999999E-5</v>
      </c>
      <c r="AI378" s="31">
        <v>4.3467700000000001E-4</v>
      </c>
      <c r="AJ378" s="32">
        <v>1.133E-4</v>
      </c>
      <c r="AK378" s="31">
        <v>3.25005E-3</v>
      </c>
      <c r="AL378" s="32"/>
      <c r="AM378" s="31">
        <v>1.71379E-3</v>
      </c>
      <c r="AN378" s="32"/>
      <c r="AO378" s="31">
        <v>1.3691199999999999E-3</v>
      </c>
      <c r="AP378" s="32"/>
      <c r="AQ378" s="31">
        <v>3.3475699999999998E-3</v>
      </c>
      <c r="AR378" s="32"/>
      <c r="AS378" s="31">
        <v>6.4446000000000002E-4</v>
      </c>
      <c r="AT378" s="32">
        <v>5.6717699999999998E-4</v>
      </c>
      <c r="AU378" s="31">
        <v>1.6364400000000001E-4</v>
      </c>
      <c r="AV378" s="32"/>
    </row>
    <row r="379" spans="1:48" x14ac:dyDescent="0.25">
      <c r="A379">
        <v>160.07599999999999</v>
      </c>
      <c r="B379" t="s">
        <v>636</v>
      </c>
      <c r="C379" s="13" t="s">
        <v>120</v>
      </c>
      <c r="D379" s="13" t="s">
        <v>122</v>
      </c>
      <c r="E379" s="13">
        <v>3368</v>
      </c>
      <c r="F379" s="13">
        <v>174.28399999999999</v>
      </c>
      <c r="G379" s="29">
        <v>0.61810612318000002</v>
      </c>
      <c r="H379" s="30">
        <v>4.6380490911164136</v>
      </c>
      <c r="I379" s="31">
        <v>7.6249E-4</v>
      </c>
      <c r="J379" s="32">
        <v>6.1195499999999996E-4</v>
      </c>
      <c r="K379" s="31">
        <v>7.4748399999999997E-4</v>
      </c>
      <c r="L379" s="32">
        <v>3.9474600000000002E-4</v>
      </c>
      <c r="M379" s="31">
        <v>7.36544E-4</v>
      </c>
      <c r="N379" s="32">
        <v>5.1549300000000001E-4</v>
      </c>
      <c r="O379" s="31">
        <v>1.85703E-3</v>
      </c>
      <c r="P379" s="32">
        <v>1.9229900000000001E-3</v>
      </c>
      <c r="Q379" s="31">
        <v>1.8298800000000001E-3</v>
      </c>
      <c r="R379" s="32">
        <v>1.6009799999999999E-3</v>
      </c>
      <c r="S379" s="31">
        <v>5.6602099999999999E-4</v>
      </c>
      <c r="T379" s="32">
        <v>6.4845900000000002E-5</v>
      </c>
      <c r="U379" s="31">
        <v>1.4535100000000001E-3</v>
      </c>
      <c r="V379" s="32"/>
      <c r="W379" s="31">
        <v>4.5586699999999999E-4</v>
      </c>
      <c r="X379" s="32">
        <v>3.6786799999999999E-6</v>
      </c>
      <c r="Y379" s="31">
        <v>6.0483200000000003E-4</v>
      </c>
      <c r="Z379" s="32">
        <v>3.3229800000000002E-4</v>
      </c>
      <c r="AA379" s="31">
        <v>1.5129400000000001E-4</v>
      </c>
      <c r="AB379" s="32">
        <v>5.4481699999999997E-5</v>
      </c>
      <c r="AC379" s="31">
        <v>2.1890000000000001E-4</v>
      </c>
      <c r="AD379" s="32">
        <v>1.3881300000000001E-6</v>
      </c>
      <c r="AE379" s="31">
        <v>1.49254E-4</v>
      </c>
      <c r="AF379" s="32">
        <v>2.2254300000000001E-5</v>
      </c>
      <c r="AG379" s="31">
        <v>8.4188400000000002E-5</v>
      </c>
      <c r="AH379" s="32">
        <v>2.04753E-5</v>
      </c>
      <c r="AI379" s="31">
        <v>2.9660599999999999E-4</v>
      </c>
      <c r="AJ379" s="32">
        <v>1.6227099999999999E-4</v>
      </c>
      <c r="AK379" s="31">
        <v>1.60399E-3</v>
      </c>
      <c r="AL379" s="32"/>
      <c r="AM379" s="31">
        <v>8.7908500000000004E-4</v>
      </c>
      <c r="AN379" s="32"/>
      <c r="AO379" s="31">
        <v>1.5612600000000001E-3</v>
      </c>
      <c r="AP379" s="32"/>
      <c r="AQ379" s="31">
        <v>1.04259E-2</v>
      </c>
      <c r="AR379" s="32"/>
      <c r="AS379" s="31">
        <v>9.9327900000000002E-5</v>
      </c>
      <c r="AT379" s="32">
        <v>6.1620399999999997E-5</v>
      </c>
      <c r="AU379" s="31">
        <v>4.1490399999999998E-5</v>
      </c>
      <c r="AV379" s="32"/>
    </row>
    <row r="380" spans="1:48" x14ac:dyDescent="0.25">
      <c r="A380">
        <v>197.13200000000001</v>
      </c>
      <c r="B380" t="s">
        <v>637</v>
      </c>
      <c r="C380" s="13" t="s">
        <v>120</v>
      </c>
      <c r="D380" s="13" t="s">
        <v>122</v>
      </c>
      <c r="E380" s="13">
        <v>3401</v>
      </c>
      <c r="F380" s="13">
        <v>198.39400000000001</v>
      </c>
      <c r="G380" s="29">
        <v>1.5465218677999999</v>
      </c>
      <c r="H380" s="30">
        <v>5.09261312535161</v>
      </c>
      <c r="I380" s="31">
        <v>4.8738499999999999E-3</v>
      </c>
      <c r="J380" s="32">
        <v>4.2448599999999996E-3</v>
      </c>
      <c r="K380" s="31">
        <v>5.4855800000000003E-3</v>
      </c>
      <c r="L380" s="32">
        <v>3.6018999999999999E-3</v>
      </c>
      <c r="M380" s="31">
        <v>3.1645100000000002E-3</v>
      </c>
      <c r="N380" s="32">
        <v>1.5886400000000001E-3</v>
      </c>
      <c r="O380" s="31">
        <v>9.2078899999999998E-3</v>
      </c>
      <c r="P380" s="32">
        <v>1.1336799999999999E-2</v>
      </c>
      <c r="Q380" s="31">
        <v>5.2488500000000002E-3</v>
      </c>
      <c r="R380" s="32">
        <v>3.46066E-3</v>
      </c>
      <c r="S380" s="31">
        <v>6.0344200000000004E-3</v>
      </c>
      <c r="T380" s="32">
        <v>2.2840299999999998E-3</v>
      </c>
      <c r="U380" s="31">
        <v>7.2671000000000003E-3</v>
      </c>
      <c r="V380" s="32"/>
      <c r="W380" s="31">
        <v>1.57525E-3</v>
      </c>
      <c r="X380" s="32">
        <v>3.5509199999999999E-4</v>
      </c>
      <c r="Y380" s="31">
        <v>1.7759500000000001E-3</v>
      </c>
      <c r="Z380" s="32">
        <v>8.7973299999999995E-4</v>
      </c>
      <c r="AA380" s="31">
        <v>9.7336199999999997E-4</v>
      </c>
      <c r="AB380" s="32">
        <v>4.9354100000000001E-4</v>
      </c>
      <c r="AC380" s="31">
        <v>1.19754E-3</v>
      </c>
      <c r="AD380" s="32">
        <v>8.4994500000000001E-5</v>
      </c>
      <c r="AE380" s="31">
        <v>5.7450000000000003E-4</v>
      </c>
      <c r="AF380" s="32">
        <v>1.0902400000000001E-4</v>
      </c>
      <c r="AG380" s="31">
        <v>3.7947499999999999E-4</v>
      </c>
      <c r="AH380" s="32">
        <v>6.4623500000000002E-5</v>
      </c>
      <c r="AI380" s="31">
        <v>5.4770299999999997E-4</v>
      </c>
      <c r="AJ380" s="32">
        <v>2.0036699999999999E-4</v>
      </c>
      <c r="AK380" s="31">
        <v>6.4732399999999999E-3</v>
      </c>
      <c r="AL380" s="32"/>
      <c r="AM380" s="31">
        <v>1.4510199999999999E-3</v>
      </c>
      <c r="AN380" s="32"/>
      <c r="AO380" s="31">
        <v>1.3206900000000001E-2</v>
      </c>
      <c r="AP380" s="32"/>
      <c r="AQ380" s="31">
        <v>1.11895E-2</v>
      </c>
      <c r="AR380" s="32"/>
      <c r="AS380" s="31">
        <v>5.6706300000000003E-4</v>
      </c>
      <c r="AT380" s="32">
        <v>3.1076900000000002E-4</v>
      </c>
      <c r="AU380" s="31">
        <v>1.6033599999999999E-4</v>
      </c>
      <c r="AV380" s="32"/>
    </row>
    <row r="381" spans="1:48" x14ac:dyDescent="0.25">
      <c r="A381">
        <v>161.06</v>
      </c>
      <c r="B381" t="s">
        <v>638</v>
      </c>
      <c r="C381" s="13" t="s">
        <v>120</v>
      </c>
      <c r="D381" s="13" t="s">
        <v>122</v>
      </c>
      <c r="E381" s="13">
        <v>3368</v>
      </c>
      <c r="F381" s="13">
        <v>174.28399999999999</v>
      </c>
      <c r="G381" s="29">
        <v>0.61810612318000002</v>
      </c>
      <c r="H381" s="30">
        <v>4.6380490911164136</v>
      </c>
      <c r="I381" s="31">
        <v>1.7663700000000001E-2</v>
      </c>
      <c r="J381" s="32">
        <v>7.0414300000000004E-3</v>
      </c>
      <c r="K381" s="31">
        <v>1.6408300000000001E-2</v>
      </c>
      <c r="L381" s="32">
        <v>6.4531900000000001E-3</v>
      </c>
      <c r="M381" s="31">
        <v>1.6437500000000001E-2</v>
      </c>
      <c r="N381" s="32">
        <v>8.7685000000000003E-3</v>
      </c>
      <c r="O381" s="31">
        <v>2.2192300000000002E-2</v>
      </c>
      <c r="P381" s="32">
        <v>1.58072E-2</v>
      </c>
      <c r="Q381" s="31">
        <v>2.1448600000000002E-2</v>
      </c>
      <c r="R381" s="32">
        <v>1.24104E-2</v>
      </c>
      <c r="S381" s="31">
        <v>1.2960299999999999E-2</v>
      </c>
      <c r="T381" s="32">
        <v>4.2622099999999998E-3</v>
      </c>
      <c r="U381" s="31">
        <v>2.5312100000000001E-2</v>
      </c>
      <c r="V381" s="32"/>
      <c r="W381" s="31">
        <v>9.7808900000000004E-3</v>
      </c>
      <c r="X381" s="32">
        <v>1.62557E-3</v>
      </c>
      <c r="Y381" s="31">
        <v>1.04615E-2</v>
      </c>
      <c r="Z381" s="32">
        <v>4.9833899999999999E-3</v>
      </c>
      <c r="AA381" s="31">
        <v>5.0057799999999996E-3</v>
      </c>
      <c r="AB381" s="32">
        <v>1.24544E-3</v>
      </c>
      <c r="AC381" s="31">
        <v>5.9604899999999997E-3</v>
      </c>
      <c r="AD381" s="32">
        <v>3.0889300000000003E-4</v>
      </c>
      <c r="AE381" s="31">
        <v>3.9907900000000001E-3</v>
      </c>
      <c r="AF381" s="32">
        <v>5.6939600000000001E-4</v>
      </c>
      <c r="AG381" s="31">
        <v>2.6871500000000001E-3</v>
      </c>
      <c r="AH381" s="32">
        <v>7.4321499999999998E-4</v>
      </c>
      <c r="AI381" s="31">
        <v>8.7561099999999992E-3</v>
      </c>
      <c r="AJ381" s="32">
        <v>4.67695E-3</v>
      </c>
      <c r="AK381" s="31">
        <v>3.3621699999999997E-2</v>
      </c>
      <c r="AL381" s="32"/>
      <c r="AM381" s="31">
        <v>1.77164E-2</v>
      </c>
      <c r="AN381" s="32"/>
      <c r="AO381" s="31">
        <v>2.05959E-2</v>
      </c>
      <c r="AP381" s="32"/>
      <c r="AQ381" s="31">
        <v>3.4318000000000001E-2</v>
      </c>
      <c r="AR381" s="32"/>
      <c r="AS381" s="31">
        <v>7.5250500000000001E-3</v>
      </c>
      <c r="AT381" s="32">
        <v>5.4942599999999999E-3</v>
      </c>
      <c r="AU381" s="31">
        <v>2.05522E-3</v>
      </c>
      <c r="AV381" s="32"/>
    </row>
    <row r="382" spans="1:48" x14ac:dyDescent="0.25">
      <c r="A382">
        <v>161.096</v>
      </c>
      <c r="B382" t="s">
        <v>639</v>
      </c>
      <c r="C382" s="13" t="s">
        <v>120</v>
      </c>
      <c r="D382" s="13" t="s">
        <v>122</v>
      </c>
      <c r="E382" s="13">
        <v>3368</v>
      </c>
      <c r="F382" s="13">
        <v>174.28399999999999</v>
      </c>
      <c r="G382" s="29">
        <v>0.61810612318000002</v>
      </c>
      <c r="H382" s="30">
        <v>4.6380490911164136</v>
      </c>
      <c r="I382" s="31">
        <v>2.09436E-2</v>
      </c>
      <c r="J382" s="32">
        <v>9.7014900000000001E-3</v>
      </c>
      <c r="K382" s="31">
        <v>1.9385699999999999E-2</v>
      </c>
      <c r="L382" s="32">
        <v>6.9440200000000004E-3</v>
      </c>
      <c r="M382" s="31">
        <v>1.7117400000000001E-2</v>
      </c>
      <c r="N382" s="32">
        <v>7.88845E-3</v>
      </c>
      <c r="O382" s="31">
        <v>4.24707E-2</v>
      </c>
      <c r="P382" s="32">
        <v>3.5482899999999998E-2</v>
      </c>
      <c r="Q382" s="31">
        <v>3.6320699999999997E-2</v>
      </c>
      <c r="R382" s="32">
        <v>2.5788700000000001E-2</v>
      </c>
      <c r="S382" s="31">
        <v>2.4819500000000001E-2</v>
      </c>
      <c r="T382" s="32">
        <v>6.1799300000000001E-3</v>
      </c>
      <c r="U382" s="31">
        <v>4.6799599999999997E-2</v>
      </c>
      <c r="V382" s="32"/>
      <c r="W382" s="31">
        <v>1.08673E-2</v>
      </c>
      <c r="X382" s="32">
        <v>3.0428500000000002E-3</v>
      </c>
      <c r="Y382" s="31">
        <v>1.4158799999999999E-2</v>
      </c>
      <c r="Z382" s="32">
        <v>5.9025900000000001E-3</v>
      </c>
      <c r="AA382" s="31">
        <v>5.8056599999999998E-3</v>
      </c>
      <c r="AB382" s="32">
        <v>6.7493399999999997E-4</v>
      </c>
      <c r="AC382" s="31">
        <v>6.2009500000000002E-3</v>
      </c>
      <c r="AD382" s="32">
        <v>6.6088599999999996E-4</v>
      </c>
      <c r="AE382" s="31">
        <v>3.4293499999999998E-3</v>
      </c>
      <c r="AF382" s="32">
        <v>6.1608799999999999E-4</v>
      </c>
      <c r="AG382" s="31">
        <v>2.11823E-3</v>
      </c>
      <c r="AH382" s="32">
        <v>4.1267499999999999E-4</v>
      </c>
      <c r="AI382" s="31">
        <v>6.8330200000000004E-3</v>
      </c>
      <c r="AJ382" s="32">
        <v>1.2942699999999999E-3</v>
      </c>
      <c r="AK382" s="31">
        <v>5.2909400000000002E-2</v>
      </c>
      <c r="AL382" s="32"/>
      <c r="AM382" s="31">
        <v>2.5276699999999999E-2</v>
      </c>
      <c r="AN382" s="32"/>
      <c r="AO382" s="31">
        <v>4.4924899999999997E-2</v>
      </c>
      <c r="AP382" s="32"/>
      <c r="AQ382" s="31">
        <v>8.2190899999999997E-2</v>
      </c>
      <c r="AR382" s="32"/>
      <c r="AS382" s="31">
        <v>7.3910599999999996E-3</v>
      </c>
      <c r="AT382" s="32">
        <v>4.9601200000000002E-3</v>
      </c>
      <c r="AU382" s="31">
        <v>1.87218E-3</v>
      </c>
      <c r="AV382" s="32"/>
    </row>
    <row r="383" spans="1:48" x14ac:dyDescent="0.25">
      <c r="A383">
        <v>162.05500000000001</v>
      </c>
      <c r="B383" t="s">
        <v>640</v>
      </c>
      <c r="C383" s="13" t="s">
        <v>120</v>
      </c>
      <c r="D383" s="13" t="s">
        <v>122</v>
      </c>
      <c r="E383" s="13">
        <v>3369</v>
      </c>
      <c r="F383" s="13">
        <v>130.23099999999999</v>
      </c>
      <c r="G383" s="29">
        <v>10.562088812800001</v>
      </c>
      <c r="H383" s="30">
        <v>5.7441927167025053</v>
      </c>
      <c r="I383" s="31">
        <v>1.57529E-3</v>
      </c>
      <c r="J383" s="32">
        <v>8.4416899999999997E-4</v>
      </c>
      <c r="K383" s="31">
        <v>1.53706E-3</v>
      </c>
      <c r="L383" s="32">
        <v>3.8875800000000001E-4</v>
      </c>
      <c r="M383" s="31">
        <v>1.55054E-3</v>
      </c>
      <c r="N383" s="32">
        <v>8.4179000000000003E-4</v>
      </c>
      <c r="O383" s="31">
        <v>3.4861900000000001E-3</v>
      </c>
      <c r="P383" s="32">
        <v>4.2641299999999997E-3</v>
      </c>
      <c r="Q383" s="31">
        <v>5.37727E-3</v>
      </c>
      <c r="R383" s="32">
        <v>5.0805299999999998E-3</v>
      </c>
      <c r="S383" s="31">
        <v>1.3721600000000001E-3</v>
      </c>
      <c r="T383" s="32">
        <v>1.8631600000000001E-4</v>
      </c>
      <c r="U383" s="31">
        <v>4.64949E-3</v>
      </c>
      <c r="V383" s="32"/>
      <c r="W383" s="31">
        <v>7.3395899999999996E-4</v>
      </c>
      <c r="X383" s="32">
        <v>1.39493E-5</v>
      </c>
      <c r="Y383" s="31">
        <v>9.3525499999999996E-4</v>
      </c>
      <c r="Z383" s="32">
        <v>5.2693E-4</v>
      </c>
      <c r="AA383" s="31">
        <v>2.8150000000000001E-4</v>
      </c>
      <c r="AB383" s="32">
        <v>8.3803500000000005E-5</v>
      </c>
      <c r="AC383" s="31">
        <v>3.76618E-4</v>
      </c>
      <c r="AD383" s="32">
        <v>1.30714E-5</v>
      </c>
      <c r="AE383" s="31">
        <v>2.8785399999999999E-4</v>
      </c>
      <c r="AF383" s="32">
        <v>7.2005100000000006E-5</v>
      </c>
      <c r="AG383" s="31">
        <v>1.6775199999999999E-4</v>
      </c>
      <c r="AH383" s="32">
        <v>4.3411800000000003E-5</v>
      </c>
      <c r="AI383" s="31">
        <v>5.9818499999999999E-4</v>
      </c>
      <c r="AJ383" s="32">
        <v>2.8913799999999998E-4</v>
      </c>
      <c r="AK383" s="31">
        <v>3.0936100000000001E-3</v>
      </c>
      <c r="AL383" s="32"/>
      <c r="AM383" s="31">
        <v>2.2263700000000001E-3</v>
      </c>
      <c r="AN383" s="32"/>
      <c r="AO383" s="31">
        <v>8.2242200000000008E-3</v>
      </c>
      <c r="AP383" s="32"/>
      <c r="AQ383" s="31">
        <v>1.7413999999999999E-2</v>
      </c>
      <c r="AR383" s="32"/>
      <c r="AS383" s="31">
        <v>3.2733799999999999E-4</v>
      </c>
      <c r="AT383" s="32">
        <v>2.6436899999999998E-4</v>
      </c>
      <c r="AU383" s="31">
        <v>1.08946E-4</v>
      </c>
      <c r="AV383" s="32"/>
    </row>
    <row r="384" spans="1:48" x14ac:dyDescent="0.25">
      <c r="A384">
        <v>162.09100000000001</v>
      </c>
      <c r="B384" t="s">
        <v>641</v>
      </c>
      <c r="C384" s="13" t="s">
        <v>120</v>
      </c>
      <c r="D384" s="13" t="s">
        <v>122</v>
      </c>
      <c r="E384" s="13">
        <v>3368</v>
      </c>
      <c r="F384" s="13">
        <v>174.28399999999999</v>
      </c>
      <c r="G384" s="29">
        <v>0.61810612318000002</v>
      </c>
      <c r="H384" s="30">
        <v>4.6380490911164136</v>
      </c>
      <c r="I384" s="31">
        <v>9.792589999999999E-4</v>
      </c>
      <c r="J384" s="32">
        <v>7.9124900000000005E-4</v>
      </c>
      <c r="K384" s="31">
        <v>9.9234400000000004E-4</v>
      </c>
      <c r="L384" s="32">
        <v>4.6144600000000001E-4</v>
      </c>
      <c r="M384" s="31">
        <v>8.2628400000000005E-4</v>
      </c>
      <c r="N384" s="32">
        <v>5.4529700000000003E-4</v>
      </c>
      <c r="O384" s="31">
        <v>4.0686999999999997E-3</v>
      </c>
      <c r="P384" s="32">
        <v>5.4934600000000004E-3</v>
      </c>
      <c r="Q384" s="31">
        <v>3.41465E-3</v>
      </c>
      <c r="R384" s="32">
        <v>3.2833699999999999E-3</v>
      </c>
      <c r="S384" s="31">
        <v>1.17917E-3</v>
      </c>
      <c r="T384" s="32">
        <v>6.8681099999999995E-5</v>
      </c>
      <c r="U384" s="31">
        <v>2.58252E-3</v>
      </c>
      <c r="V384" s="32"/>
      <c r="W384" s="31">
        <v>5.2162599999999997E-4</v>
      </c>
      <c r="X384" s="32">
        <v>9.5448399999999999E-6</v>
      </c>
      <c r="Y384" s="31">
        <v>8.1706900000000002E-4</v>
      </c>
      <c r="Z384" s="32">
        <v>3.6198399999999998E-4</v>
      </c>
      <c r="AA384" s="31">
        <v>1.9638699999999999E-4</v>
      </c>
      <c r="AB384" s="32">
        <v>7.5767900000000003E-5</v>
      </c>
      <c r="AC384" s="31">
        <v>2.8483399999999998E-4</v>
      </c>
      <c r="AD384" s="32">
        <v>1.33611E-5</v>
      </c>
      <c r="AE384" s="31">
        <v>1.8955099999999999E-4</v>
      </c>
      <c r="AF384" s="32">
        <v>2.9345299999999998E-5</v>
      </c>
      <c r="AG384" s="31">
        <v>9.6786099999999998E-5</v>
      </c>
      <c r="AH384" s="32">
        <v>1.345E-5</v>
      </c>
      <c r="AI384" s="31">
        <v>4.1117299999999997E-4</v>
      </c>
      <c r="AJ384" s="32">
        <v>2.0758300000000001E-4</v>
      </c>
      <c r="AK384" s="31">
        <v>2.84972E-3</v>
      </c>
      <c r="AL384" s="32"/>
      <c r="AM384" s="31">
        <v>1.3304199999999999E-3</v>
      </c>
      <c r="AN384" s="32"/>
      <c r="AO384" s="31">
        <v>2.3308500000000002E-3</v>
      </c>
      <c r="AP384" s="32"/>
      <c r="AQ384" s="31">
        <v>2.2654899999999999E-2</v>
      </c>
      <c r="AR384" s="32"/>
      <c r="AS384" s="31">
        <v>1.17811E-4</v>
      </c>
      <c r="AT384" s="32">
        <v>6.7823499999999999E-5</v>
      </c>
      <c r="AU384" s="31">
        <v>5.3968999999999998E-5</v>
      </c>
      <c r="AV384" s="32"/>
    </row>
    <row r="385" spans="1:48" x14ac:dyDescent="0.25">
      <c r="A385">
        <v>162.185</v>
      </c>
      <c r="B385" t="s">
        <v>642</v>
      </c>
      <c r="C385" s="13" t="s">
        <v>120</v>
      </c>
      <c r="D385" s="13" t="s">
        <v>122</v>
      </c>
      <c r="E385" s="13">
        <v>3369</v>
      </c>
      <c r="F385" s="13">
        <v>130.23099999999999</v>
      </c>
      <c r="G385" s="29">
        <v>10.562088812800001</v>
      </c>
      <c r="H385" s="30">
        <v>5.7441927167025053</v>
      </c>
      <c r="I385" s="31">
        <v>1.8328999999999999E-4</v>
      </c>
      <c r="J385" s="32">
        <v>1.1474E-4</v>
      </c>
      <c r="K385" s="31">
        <v>2.1334199999999999E-4</v>
      </c>
      <c r="L385" s="32">
        <v>8.7507099999999994E-5</v>
      </c>
      <c r="M385" s="31">
        <v>1.9049E-4</v>
      </c>
      <c r="N385" s="32">
        <v>9.6337300000000003E-5</v>
      </c>
      <c r="O385" s="31">
        <v>6.4350099999999999E-4</v>
      </c>
      <c r="P385" s="32">
        <v>8.0188000000000004E-4</v>
      </c>
      <c r="Q385" s="31">
        <v>3.2749199999999997E-4</v>
      </c>
      <c r="R385" s="32">
        <v>2.7346800000000002E-4</v>
      </c>
      <c r="S385" s="31">
        <v>2.59082E-4</v>
      </c>
      <c r="T385" s="32">
        <v>9.5781100000000004E-5</v>
      </c>
      <c r="U385" s="31">
        <v>8.4033600000000001E-4</v>
      </c>
      <c r="V385" s="32"/>
      <c r="W385" s="31">
        <v>1.65193E-4</v>
      </c>
      <c r="X385" s="32">
        <v>9.4663099999999997E-8</v>
      </c>
      <c r="Y385" s="31">
        <v>2.10817E-4</v>
      </c>
      <c r="Z385" s="32">
        <v>8.0676700000000006E-5</v>
      </c>
      <c r="AA385" s="31">
        <v>4.1104499999999999E-5</v>
      </c>
      <c r="AB385" s="32">
        <v>5.8109599999999997E-6</v>
      </c>
      <c r="AC385" s="31">
        <v>4.9741099999999997E-5</v>
      </c>
      <c r="AD385" s="32">
        <v>4.7895800000000001E-6</v>
      </c>
      <c r="AE385" s="31">
        <v>4.1104599999999999E-5</v>
      </c>
      <c r="AF385" s="32">
        <v>1.36408E-5</v>
      </c>
      <c r="AG385" s="31">
        <v>2.71026E-5</v>
      </c>
      <c r="AH385" s="32">
        <v>1.00011E-5</v>
      </c>
      <c r="AI385" s="31">
        <v>1.19914E-4</v>
      </c>
      <c r="AJ385" s="32">
        <v>5.0433299999999997E-5</v>
      </c>
      <c r="AK385" s="31">
        <v>7.9125699999999996E-4</v>
      </c>
      <c r="AL385" s="32"/>
      <c r="AM385" s="31">
        <v>3.8962600000000001E-4</v>
      </c>
      <c r="AN385" s="32"/>
      <c r="AO385" s="31">
        <v>7.9768799999999996E-4</v>
      </c>
      <c r="AP385" s="32"/>
      <c r="AQ385" s="31">
        <v>2.7219000000000002E-3</v>
      </c>
      <c r="AR385" s="32"/>
      <c r="AS385" s="31">
        <v>8.8319999999999995E-5</v>
      </c>
      <c r="AT385" s="32">
        <v>6.6709499999999995E-5</v>
      </c>
      <c r="AU385" s="31">
        <v>2.7554899999999999E-5</v>
      </c>
      <c r="AV385" s="32"/>
    </row>
    <row r="386" spans="1:48" x14ac:dyDescent="0.25">
      <c r="A386">
        <v>163.03899999999999</v>
      </c>
      <c r="B386" t="s">
        <v>643</v>
      </c>
      <c r="C386" s="13" t="s">
        <v>120</v>
      </c>
      <c r="D386" s="13" t="s">
        <v>122</v>
      </c>
      <c r="E386" s="13">
        <v>3369</v>
      </c>
      <c r="F386" s="13">
        <v>130.23099999999999</v>
      </c>
      <c r="G386" s="29">
        <v>10.562088812800001</v>
      </c>
      <c r="H386" s="30">
        <v>5.7441927167025053</v>
      </c>
      <c r="I386" s="31">
        <v>1.0522999999999999E-2</v>
      </c>
      <c r="J386" s="32">
        <v>3.5561099999999999E-3</v>
      </c>
      <c r="K386" s="31">
        <v>9.4480799999999993E-3</v>
      </c>
      <c r="L386" s="32">
        <v>2.7502899999999999E-3</v>
      </c>
      <c r="M386" s="31">
        <v>1.0629700000000001E-2</v>
      </c>
      <c r="N386" s="32">
        <v>7.0337899999999998E-3</v>
      </c>
      <c r="O386" s="31">
        <v>9.4138699999999995E-3</v>
      </c>
      <c r="P386" s="32">
        <v>7.1112299999999996E-3</v>
      </c>
      <c r="Q386" s="31">
        <v>1.2479199999999999E-2</v>
      </c>
      <c r="R386" s="32">
        <v>7.0842500000000003E-3</v>
      </c>
      <c r="S386" s="31">
        <v>9.0533000000000002E-3</v>
      </c>
      <c r="T386" s="32">
        <v>3.4219099999999998E-3</v>
      </c>
      <c r="U386" s="31">
        <v>1.9041599999999999E-2</v>
      </c>
      <c r="V386" s="32"/>
      <c r="W386" s="31">
        <v>4.59517E-3</v>
      </c>
      <c r="X386" s="32">
        <v>5.1240699999999999E-4</v>
      </c>
      <c r="Y386" s="31">
        <v>4.98585E-3</v>
      </c>
      <c r="Z386" s="32">
        <v>2.2498399999999999E-3</v>
      </c>
      <c r="AA386" s="31">
        <v>3.0575899999999998E-3</v>
      </c>
      <c r="AB386" s="32">
        <v>1.03046E-3</v>
      </c>
      <c r="AC386" s="31">
        <v>3.8796099999999999E-3</v>
      </c>
      <c r="AD386" s="32">
        <v>5.6385199999999999E-4</v>
      </c>
      <c r="AE386" s="31">
        <v>2.23844E-3</v>
      </c>
      <c r="AF386" s="32">
        <v>3.7006099999999998E-4</v>
      </c>
      <c r="AG386" s="31">
        <v>1.59231E-3</v>
      </c>
      <c r="AH386" s="32">
        <v>4.6298500000000001E-4</v>
      </c>
      <c r="AI386" s="31">
        <v>3.45773E-3</v>
      </c>
      <c r="AJ386" s="32">
        <v>1.5316500000000001E-3</v>
      </c>
      <c r="AK386" s="31">
        <v>1.7867999999999998E-2</v>
      </c>
      <c r="AL386" s="32"/>
      <c r="AM386" s="31">
        <v>1.36282E-2</v>
      </c>
      <c r="AN386" s="32"/>
      <c r="AO386" s="31">
        <v>2.2317E-2</v>
      </c>
      <c r="AP386" s="32"/>
      <c r="AQ386" s="31">
        <v>1.93505E-2</v>
      </c>
      <c r="AR386" s="32"/>
      <c r="AS386" s="31">
        <v>4.1045200000000004E-3</v>
      </c>
      <c r="AT386" s="32">
        <v>3.4358600000000002E-3</v>
      </c>
      <c r="AU386" s="31">
        <v>1.18709E-3</v>
      </c>
      <c r="AV386" s="32"/>
    </row>
    <row r="387" spans="1:48" x14ac:dyDescent="0.25">
      <c r="A387">
        <v>163.07499999999999</v>
      </c>
      <c r="B387" t="s">
        <v>644</v>
      </c>
      <c r="C387" s="13" t="s">
        <v>120</v>
      </c>
      <c r="D387" s="13" t="s">
        <v>122</v>
      </c>
      <c r="E387" s="13">
        <v>3368</v>
      </c>
      <c r="F387" s="13">
        <v>174.28399999999999</v>
      </c>
      <c r="G387" s="29">
        <v>0.61810612318000002</v>
      </c>
      <c r="H387" s="30">
        <v>4.6380490911164136</v>
      </c>
      <c r="I387" s="31">
        <v>4.76163E-2</v>
      </c>
      <c r="J387" s="32">
        <v>1.82708E-2</v>
      </c>
      <c r="K387" s="31">
        <v>3.9613799999999998E-2</v>
      </c>
      <c r="L387" s="32">
        <v>1.5715900000000001E-2</v>
      </c>
      <c r="M387" s="31">
        <v>5.0145000000000002E-2</v>
      </c>
      <c r="N387" s="32">
        <v>3.9210299999999997E-2</v>
      </c>
      <c r="O387" s="31">
        <v>6.3519099999999995E-2</v>
      </c>
      <c r="P387" s="32">
        <v>4.9531600000000002E-2</v>
      </c>
      <c r="Q387" s="31">
        <v>7.7194299999999993E-2</v>
      </c>
      <c r="R387" s="32">
        <v>5.1916799999999999E-2</v>
      </c>
      <c r="S387" s="31">
        <v>4.7024200000000002E-2</v>
      </c>
      <c r="T387" s="32">
        <v>1.1946999999999999E-2</v>
      </c>
      <c r="U387" s="31">
        <v>0.107193</v>
      </c>
      <c r="V387" s="32"/>
      <c r="W387" s="31">
        <v>1.7625399999999999E-2</v>
      </c>
      <c r="X387" s="32">
        <v>3.5559799999999998E-3</v>
      </c>
      <c r="Y387" s="31">
        <v>1.9954E-2</v>
      </c>
      <c r="Z387" s="32">
        <v>4.8301400000000001E-3</v>
      </c>
      <c r="AA387" s="31">
        <v>9.53385E-3</v>
      </c>
      <c r="AB387" s="32">
        <v>2.1056899999999999E-3</v>
      </c>
      <c r="AC387" s="31">
        <v>1.149E-2</v>
      </c>
      <c r="AD387" s="32">
        <v>4.5453799999999999E-4</v>
      </c>
      <c r="AE387" s="31">
        <v>6.7564599999999997E-3</v>
      </c>
      <c r="AF387" s="32">
        <v>9.6421300000000001E-4</v>
      </c>
      <c r="AG387" s="31">
        <v>4.3367099999999997E-3</v>
      </c>
      <c r="AH387" s="32">
        <v>5.0942800000000003E-4</v>
      </c>
      <c r="AI387" s="31">
        <v>1.33112E-2</v>
      </c>
      <c r="AJ387" s="32">
        <v>6.8388299999999997E-3</v>
      </c>
      <c r="AK387" s="31">
        <v>7.8259800000000004E-2</v>
      </c>
      <c r="AL387" s="32"/>
      <c r="AM387" s="31">
        <v>4.2985599999999999E-2</v>
      </c>
      <c r="AN387" s="32"/>
      <c r="AO387" s="31">
        <v>4.6854600000000003E-2</v>
      </c>
      <c r="AP387" s="32"/>
      <c r="AQ387" s="31">
        <v>0.123186</v>
      </c>
      <c r="AR387" s="32"/>
      <c r="AS387" s="31">
        <v>1.81575E-2</v>
      </c>
      <c r="AT387" s="32">
        <v>1.3218000000000001E-2</v>
      </c>
      <c r="AU387" s="31">
        <v>4.8283700000000002E-3</v>
      </c>
      <c r="AV387" s="32"/>
    </row>
    <row r="388" spans="1:48" x14ac:dyDescent="0.25">
      <c r="A388">
        <v>163.11199999999999</v>
      </c>
      <c r="B388" t="s">
        <v>645</v>
      </c>
      <c r="C388" s="13" t="s">
        <v>120</v>
      </c>
      <c r="D388" s="13" t="s">
        <v>122</v>
      </c>
      <c r="E388" s="13">
        <v>3368</v>
      </c>
      <c r="F388" s="13">
        <v>174.28399999999999</v>
      </c>
      <c r="G388" s="29">
        <v>0.61810612318000002</v>
      </c>
      <c r="H388" s="30">
        <v>4.6380490911164136</v>
      </c>
      <c r="I388" s="31">
        <v>5.1747800000000004E-3</v>
      </c>
      <c r="J388" s="32">
        <v>3.11174E-3</v>
      </c>
      <c r="K388" s="31">
        <v>5.7263799999999997E-3</v>
      </c>
      <c r="L388" s="32">
        <v>2.1244200000000001E-3</v>
      </c>
      <c r="M388" s="31">
        <v>3.8672400000000001E-3</v>
      </c>
      <c r="N388" s="32">
        <v>2.2788999999999999E-3</v>
      </c>
      <c r="O388" s="31">
        <v>1.47425E-2</v>
      </c>
      <c r="P388" s="32">
        <v>1.3756900000000001E-2</v>
      </c>
      <c r="Q388" s="31">
        <v>9.38137E-3</v>
      </c>
      <c r="R388" s="32">
        <v>7.2091999999999998E-3</v>
      </c>
      <c r="S388" s="31">
        <v>8.3277200000000003E-3</v>
      </c>
      <c r="T388" s="32">
        <v>1.3975599999999999E-3</v>
      </c>
      <c r="U388" s="31">
        <v>1.39851E-2</v>
      </c>
      <c r="V388" s="32"/>
      <c r="W388" s="31">
        <v>4.1589399999999999E-3</v>
      </c>
      <c r="X388" s="32">
        <v>9.8439699999999992E-4</v>
      </c>
      <c r="Y388" s="31">
        <v>5.1386399999999999E-3</v>
      </c>
      <c r="Z388" s="32">
        <v>3.4657999999999998E-3</v>
      </c>
      <c r="AA388" s="31">
        <v>1.4459399999999999E-3</v>
      </c>
      <c r="AB388" s="32">
        <v>1.5051999999999999E-4</v>
      </c>
      <c r="AC388" s="31">
        <v>1.4373000000000001E-3</v>
      </c>
      <c r="AD388" s="32">
        <v>2.1713799999999999E-4</v>
      </c>
      <c r="AE388" s="31">
        <v>8.3548200000000002E-4</v>
      </c>
      <c r="AF388" s="32">
        <v>1.8865200000000001E-4</v>
      </c>
      <c r="AG388" s="31">
        <v>4.7917000000000001E-4</v>
      </c>
      <c r="AH388" s="32">
        <v>9.7481199999999998E-5</v>
      </c>
      <c r="AI388" s="31">
        <v>1.2124600000000001E-3</v>
      </c>
      <c r="AJ388" s="32">
        <v>2.7787199999999999E-6</v>
      </c>
      <c r="AK388" s="31">
        <v>1.8025699999999999E-2</v>
      </c>
      <c r="AL388" s="32"/>
      <c r="AM388" s="31">
        <v>8.7863100000000003E-3</v>
      </c>
      <c r="AN388" s="32"/>
      <c r="AO388" s="31">
        <v>1.41061E-2</v>
      </c>
      <c r="AP388" s="32"/>
      <c r="AQ388" s="31">
        <v>2.8339900000000001E-2</v>
      </c>
      <c r="AR388" s="32"/>
      <c r="AS388" s="31">
        <v>2.4687300000000001E-3</v>
      </c>
      <c r="AT388" s="32">
        <v>1.6894600000000001E-3</v>
      </c>
      <c r="AU388" s="31">
        <v>2.88619E-4</v>
      </c>
      <c r="AV388" s="32"/>
    </row>
    <row r="389" spans="1:48" x14ac:dyDescent="0.25">
      <c r="A389">
        <v>163.148</v>
      </c>
      <c r="B389" t="s">
        <v>646</v>
      </c>
      <c r="C389" s="34" t="s">
        <v>647</v>
      </c>
      <c r="D389" s="13" t="s">
        <v>122</v>
      </c>
      <c r="E389" s="13">
        <v>3474</v>
      </c>
      <c r="F389" s="13">
        <v>162.27600000000001</v>
      </c>
      <c r="G389" s="29">
        <v>36.830069178000002</v>
      </c>
      <c r="H389" s="30">
        <v>6.3821853550104919</v>
      </c>
      <c r="I389" s="31">
        <v>7.5906193438126197E-3</v>
      </c>
      <c r="J389" s="32">
        <v>7.4424304525725097E-3</v>
      </c>
      <c r="K389" s="31">
        <v>7.2647460608934698E-3</v>
      </c>
      <c r="L389" s="32">
        <v>3.8361668695639801E-3</v>
      </c>
      <c r="M389" s="31">
        <v>4.8426206451344404E-3</v>
      </c>
      <c r="N389" s="32">
        <v>2.7171007648633199E-3</v>
      </c>
      <c r="O389" s="31">
        <v>1.2135122181598301E-2</v>
      </c>
      <c r="P389" s="32">
        <v>1.0807890158268199E-2</v>
      </c>
      <c r="Q389" s="31">
        <v>7.0380929340587298E-3</v>
      </c>
      <c r="R389" s="32">
        <v>5.5935997834129598E-3</v>
      </c>
      <c r="S389" s="31">
        <v>1.1384200000000001E-2</v>
      </c>
      <c r="T389" s="32">
        <v>3.4460300000000001E-3</v>
      </c>
      <c r="U389" s="31">
        <v>1.29245E-2</v>
      </c>
      <c r="V389" s="32"/>
      <c r="W389" s="31">
        <v>8.8394700000000003E-3</v>
      </c>
      <c r="X389" s="32">
        <v>2.7981299999999998E-3</v>
      </c>
      <c r="Y389" s="31">
        <v>4.1509600000000004E-3</v>
      </c>
      <c r="Z389" s="32">
        <v>3.3968000000000002E-3</v>
      </c>
      <c r="AA389" s="31">
        <v>1.0433300000000001E-3</v>
      </c>
      <c r="AB389" s="32">
        <v>5.4593399999999998E-4</v>
      </c>
      <c r="AC389" s="31">
        <v>1.1174900000000001E-3</v>
      </c>
      <c r="AD389" s="32">
        <v>3.3973999999999997E-5</v>
      </c>
      <c r="AE389" s="31">
        <v>7.0726600000000001E-4</v>
      </c>
      <c r="AF389" s="32">
        <v>2.3064099999999999E-4</v>
      </c>
      <c r="AG389" s="31">
        <v>4.3132100000000003E-4</v>
      </c>
      <c r="AH389" s="32">
        <v>1.04838E-4</v>
      </c>
      <c r="AI389" s="31">
        <v>1.3671099999999999E-3</v>
      </c>
      <c r="AJ389" s="32">
        <v>1.12729E-3</v>
      </c>
      <c r="AK389" s="31">
        <v>6.9179000000000003E-3</v>
      </c>
      <c r="AL389" s="32"/>
      <c r="AM389" s="31">
        <v>1.9520399999999999E-3</v>
      </c>
      <c r="AN389" s="32"/>
      <c r="AO389" s="31">
        <v>3.3091099999999998E-2</v>
      </c>
      <c r="AP389" s="32"/>
      <c r="AQ389" s="31">
        <v>1.8591099999999999E-2</v>
      </c>
      <c r="AR389" s="32"/>
      <c r="AS389" s="31">
        <v>5.9938000000000005E-4</v>
      </c>
      <c r="AT389" s="32">
        <v>3.8989899999999997E-4</v>
      </c>
      <c r="AU389" s="31">
        <v>1.6485299999999999E-4</v>
      </c>
      <c r="AV389" s="32"/>
    </row>
    <row r="390" spans="1:48" x14ac:dyDescent="0.25">
      <c r="A390">
        <v>163.16900000000001</v>
      </c>
      <c r="B390" t="s">
        <v>648</v>
      </c>
      <c r="C390" s="13" t="s">
        <v>120</v>
      </c>
      <c r="D390" s="13" t="s">
        <v>122</v>
      </c>
      <c r="E390" s="13">
        <v>3369</v>
      </c>
      <c r="F390" s="13">
        <v>130.23099999999999</v>
      </c>
      <c r="G390" s="29">
        <v>10.562088812800001</v>
      </c>
      <c r="H390" s="30">
        <v>5.7441927167025053</v>
      </c>
      <c r="I390" s="31">
        <v>2.31131E-3</v>
      </c>
      <c r="J390" s="32">
        <v>1.1350100000000001E-3</v>
      </c>
      <c r="K390" s="31">
        <v>2.33752E-3</v>
      </c>
      <c r="L390" s="32">
        <v>1.01771E-3</v>
      </c>
      <c r="M390" s="31">
        <v>2.53806E-3</v>
      </c>
      <c r="N390" s="32">
        <v>1.4383499999999999E-3</v>
      </c>
      <c r="O390" s="31">
        <v>4.4724999999999999E-3</v>
      </c>
      <c r="P390" s="32">
        <v>3.4378899999999999E-3</v>
      </c>
      <c r="Q390" s="31">
        <v>3.2052600000000001E-3</v>
      </c>
      <c r="R390" s="32">
        <v>2.1691800000000002E-3</v>
      </c>
      <c r="S390" s="31">
        <v>2.81686E-3</v>
      </c>
      <c r="T390" s="32">
        <v>8.7241800000000002E-4</v>
      </c>
      <c r="U390" s="31">
        <v>1.02638E-2</v>
      </c>
      <c r="V390" s="32"/>
      <c r="W390" s="31">
        <v>1.43943E-3</v>
      </c>
      <c r="X390" s="32">
        <v>1.3502100000000001E-4</v>
      </c>
      <c r="Y390" s="31">
        <v>1.8571099999999999E-3</v>
      </c>
      <c r="Z390" s="32">
        <v>4.60891E-4</v>
      </c>
      <c r="AA390" s="31">
        <v>4.32903E-4</v>
      </c>
      <c r="AB390" s="32">
        <v>4.35986E-5</v>
      </c>
      <c r="AC390" s="31">
        <v>5.1316700000000003E-4</v>
      </c>
      <c r="AD390" s="32">
        <v>4.61082E-5</v>
      </c>
      <c r="AE390" s="31">
        <v>4.13096E-4</v>
      </c>
      <c r="AF390" s="32">
        <v>1.3090899999999999E-4</v>
      </c>
      <c r="AG390" s="31">
        <v>2.7170999999999999E-4</v>
      </c>
      <c r="AH390" s="32">
        <v>8.5329700000000004E-5</v>
      </c>
      <c r="AI390" s="31">
        <v>1.1110099999999999E-3</v>
      </c>
      <c r="AJ390" s="32">
        <v>5.5278200000000003E-4</v>
      </c>
      <c r="AK390" s="31">
        <v>7.6990000000000001E-3</v>
      </c>
      <c r="AL390" s="32"/>
      <c r="AM390" s="31">
        <v>3.9227999999999997E-3</v>
      </c>
      <c r="AN390" s="32"/>
      <c r="AO390" s="31">
        <v>5.3663900000000004E-3</v>
      </c>
      <c r="AP390" s="32"/>
      <c r="AQ390" s="31">
        <v>1.1056399999999999E-2</v>
      </c>
      <c r="AR390" s="32"/>
      <c r="AS390" s="31">
        <v>1.54094E-3</v>
      </c>
      <c r="AT390" s="32">
        <v>1.12279E-3</v>
      </c>
      <c r="AU390" s="31">
        <v>3.5630200000000002E-4</v>
      </c>
      <c r="AV390" s="32"/>
    </row>
    <row r="391" spans="1:48" x14ac:dyDescent="0.25">
      <c r="A391">
        <v>164.071</v>
      </c>
      <c r="B391" t="s">
        <v>649</v>
      </c>
      <c r="C391" s="13" t="s">
        <v>120</v>
      </c>
      <c r="D391" s="13" t="s">
        <v>122</v>
      </c>
      <c r="E391" s="13">
        <v>3369</v>
      </c>
      <c r="F391" s="13">
        <v>130.23099999999999</v>
      </c>
      <c r="G391" s="29">
        <v>10.562088812800001</v>
      </c>
      <c r="H391" s="30">
        <v>5.7441927167025053</v>
      </c>
      <c r="I391" s="31">
        <v>1.91223E-3</v>
      </c>
      <c r="J391" s="32">
        <v>8.2431500000000005E-4</v>
      </c>
      <c r="K391" s="31">
        <v>1.64902E-3</v>
      </c>
      <c r="L391" s="32">
        <v>5.8148900000000003E-4</v>
      </c>
      <c r="M391" s="31">
        <v>2.0998499999999999E-3</v>
      </c>
      <c r="N391" s="32">
        <v>1.8908900000000001E-3</v>
      </c>
      <c r="O391" s="31">
        <v>3.1680599999999999E-3</v>
      </c>
      <c r="P391" s="32">
        <v>2.7759400000000002E-3</v>
      </c>
      <c r="Q391" s="31">
        <v>4.1999400000000001E-3</v>
      </c>
      <c r="R391" s="32">
        <v>3.3836299999999999E-3</v>
      </c>
      <c r="S391" s="31">
        <v>1.54798E-3</v>
      </c>
      <c r="T391" s="32">
        <v>2.23186E-4</v>
      </c>
      <c r="U391" s="31">
        <v>5.6270799999999996E-3</v>
      </c>
      <c r="V391" s="32"/>
      <c r="W391" s="31">
        <v>8.6076399999999997E-4</v>
      </c>
      <c r="X391" s="32">
        <v>2.8422600000000001E-5</v>
      </c>
      <c r="Y391" s="31">
        <v>9.1336399999999995E-4</v>
      </c>
      <c r="Z391" s="32">
        <v>3.2756400000000002E-4</v>
      </c>
      <c r="AA391" s="31">
        <v>2.7660199999999998E-4</v>
      </c>
      <c r="AB391" s="32">
        <v>8.8226600000000007E-5</v>
      </c>
      <c r="AC391" s="31">
        <v>4.0037800000000001E-4</v>
      </c>
      <c r="AD391" s="32">
        <v>2.9533700000000002E-5</v>
      </c>
      <c r="AE391" s="31">
        <v>3.0551200000000003E-4</v>
      </c>
      <c r="AF391" s="32">
        <v>9.6273499999999999E-5</v>
      </c>
      <c r="AG391" s="31">
        <v>1.7359400000000001E-4</v>
      </c>
      <c r="AH391" s="32">
        <v>2.9172399999999999E-5</v>
      </c>
      <c r="AI391" s="31">
        <v>4.72979E-4</v>
      </c>
      <c r="AJ391" s="32">
        <v>2.20979E-4</v>
      </c>
      <c r="AK391" s="31">
        <v>4.0490999999999999E-3</v>
      </c>
      <c r="AL391" s="32"/>
      <c r="AM391" s="31">
        <v>1.74716E-3</v>
      </c>
      <c r="AN391" s="32"/>
      <c r="AO391" s="31">
        <v>2.1821499999999999E-3</v>
      </c>
      <c r="AP391" s="32"/>
      <c r="AQ391" s="31">
        <v>1.33962E-2</v>
      </c>
      <c r="AR391" s="32"/>
      <c r="AS391" s="31">
        <v>6.0188099999999997E-4</v>
      </c>
      <c r="AT391" s="32">
        <v>5.42024E-4</v>
      </c>
      <c r="AU391" s="31">
        <v>1.9108499999999999E-4</v>
      </c>
      <c r="AV391" s="32"/>
    </row>
    <row r="392" spans="1:48" x14ac:dyDescent="0.25">
      <c r="A392">
        <v>164.09200000000001</v>
      </c>
      <c r="B392" t="s">
        <v>650</v>
      </c>
      <c r="C392" s="13" t="s">
        <v>120</v>
      </c>
      <c r="D392" s="13" t="s">
        <v>122</v>
      </c>
      <c r="E392" s="13">
        <v>3370</v>
      </c>
      <c r="F392" s="13">
        <v>128.215</v>
      </c>
      <c r="G392" s="29">
        <v>156.83200148</v>
      </c>
      <c r="H392" s="30">
        <v>6.9091020479646943</v>
      </c>
      <c r="I392" s="31">
        <v>1.97796E-3</v>
      </c>
      <c r="J392" s="32">
        <v>7.9290399999999998E-4</v>
      </c>
      <c r="K392" s="31">
        <v>1.6776899999999999E-3</v>
      </c>
      <c r="L392" s="32">
        <v>6.3785100000000004E-4</v>
      </c>
      <c r="M392" s="31">
        <v>2.0003899999999999E-3</v>
      </c>
      <c r="N392" s="32">
        <v>2.0770200000000002E-3</v>
      </c>
      <c r="O392" s="31">
        <v>3.2365100000000002E-3</v>
      </c>
      <c r="P392" s="32">
        <v>2.6032400000000002E-3</v>
      </c>
      <c r="Q392" s="31">
        <v>4.3020899999999997E-3</v>
      </c>
      <c r="R392" s="32">
        <v>3.3547400000000002E-3</v>
      </c>
      <c r="S392" s="31">
        <v>1.7630199999999999E-3</v>
      </c>
      <c r="T392" s="32">
        <v>3.79964E-4</v>
      </c>
      <c r="U392" s="31">
        <v>5.3613200000000001E-3</v>
      </c>
      <c r="V392" s="32"/>
      <c r="W392" s="31">
        <v>8.4814600000000003E-4</v>
      </c>
      <c r="X392" s="32">
        <v>8.5551999999999997E-5</v>
      </c>
      <c r="Y392" s="31">
        <v>9.6823799999999995E-4</v>
      </c>
      <c r="Z392" s="32">
        <v>1.1584899999999999E-4</v>
      </c>
      <c r="AA392" s="31">
        <v>2.7357599999999998E-4</v>
      </c>
      <c r="AB392" s="32">
        <v>4.9601999999999997E-5</v>
      </c>
      <c r="AC392" s="31">
        <v>3.3871900000000002E-4</v>
      </c>
      <c r="AD392" s="32">
        <v>6.4577099999999995E-5</v>
      </c>
      <c r="AE392" s="31">
        <v>2.8934400000000003E-4</v>
      </c>
      <c r="AF392" s="32">
        <v>8.11929E-5</v>
      </c>
      <c r="AG392" s="31">
        <v>1.7107E-4</v>
      </c>
      <c r="AH392" s="32">
        <v>3.6429500000000001E-5</v>
      </c>
      <c r="AI392" s="31">
        <v>3.6664800000000002E-4</v>
      </c>
      <c r="AJ392" s="32">
        <v>1.3111199999999999E-4</v>
      </c>
      <c r="AK392" s="31">
        <v>3.46292E-3</v>
      </c>
      <c r="AL392" s="32"/>
      <c r="AM392" s="31">
        <v>1.3027900000000001E-3</v>
      </c>
      <c r="AN392" s="32"/>
      <c r="AO392" s="31">
        <v>1.7779E-3</v>
      </c>
      <c r="AP392" s="32"/>
      <c r="AQ392" s="31">
        <v>7.9454199999999999E-3</v>
      </c>
      <c r="AR392" s="32"/>
      <c r="AS392" s="31">
        <v>5.85708E-4</v>
      </c>
      <c r="AT392" s="32">
        <v>5.6001800000000002E-4</v>
      </c>
      <c r="AU392" s="31">
        <v>1.84236E-4</v>
      </c>
      <c r="AV392" s="32"/>
    </row>
    <row r="393" spans="1:48" x14ac:dyDescent="0.25">
      <c r="A393">
        <v>165.05500000000001</v>
      </c>
      <c r="B393" t="s">
        <v>651</v>
      </c>
      <c r="C393" s="13" t="s">
        <v>120</v>
      </c>
      <c r="D393" s="13" t="s">
        <v>122</v>
      </c>
      <c r="E393" s="13">
        <v>3369</v>
      </c>
      <c r="F393" s="13">
        <v>130.23099999999999</v>
      </c>
      <c r="G393" s="29">
        <v>10.562088812800001</v>
      </c>
      <c r="H393" s="30">
        <v>5.7441927167025053</v>
      </c>
      <c r="I393" s="31">
        <v>1.5706999999999999E-2</v>
      </c>
      <c r="J393" s="32">
        <v>5.7975400000000003E-3</v>
      </c>
      <c r="K393" s="31">
        <v>1.3430299999999999E-2</v>
      </c>
      <c r="L393" s="32">
        <v>6.3891599999999996E-3</v>
      </c>
      <c r="M393" s="31">
        <v>2.1392100000000001E-2</v>
      </c>
      <c r="N393" s="32">
        <v>1.9957599999999999E-2</v>
      </c>
      <c r="O393" s="31">
        <v>1.7048199999999999E-2</v>
      </c>
      <c r="P393" s="32">
        <v>1.6322199999999999E-2</v>
      </c>
      <c r="Q393" s="31">
        <v>2.0843400000000002E-2</v>
      </c>
      <c r="R393" s="32">
        <v>1.2405100000000001E-2</v>
      </c>
      <c r="S393" s="31">
        <v>1.3317499999999999E-2</v>
      </c>
      <c r="T393" s="32">
        <v>5.0324300000000001E-3</v>
      </c>
      <c r="U393" s="31">
        <v>2.7094900000000002E-2</v>
      </c>
      <c r="V393" s="32"/>
      <c r="W393" s="31">
        <v>5.07275E-3</v>
      </c>
      <c r="X393" s="32">
        <v>1.01724E-3</v>
      </c>
      <c r="Y393" s="31">
        <v>6.9770600000000002E-3</v>
      </c>
      <c r="Z393" s="32">
        <v>2.7522599999999999E-3</v>
      </c>
      <c r="AA393" s="31">
        <v>5.26641E-3</v>
      </c>
      <c r="AB393" s="32">
        <v>1.8359400000000001E-3</v>
      </c>
      <c r="AC393" s="31">
        <v>7.2276800000000002E-3</v>
      </c>
      <c r="AD393" s="32">
        <v>6.4943100000000001E-4</v>
      </c>
      <c r="AE393" s="31">
        <v>4.1574100000000003E-3</v>
      </c>
      <c r="AF393" s="32">
        <v>1.06112E-3</v>
      </c>
      <c r="AG393" s="31">
        <v>2.6733899999999999E-3</v>
      </c>
      <c r="AH393" s="32">
        <v>6.8826599999999999E-4</v>
      </c>
      <c r="AI393" s="31">
        <v>6.74195E-3</v>
      </c>
      <c r="AJ393" s="32">
        <v>3.08888E-3</v>
      </c>
      <c r="AK393" s="31">
        <v>4.24439E-2</v>
      </c>
      <c r="AL393" s="32"/>
      <c r="AM393" s="31">
        <v>2.9803300000000001E-2</v>
      </c>
      <c r="AN393" s="32"/>
      <c r="AO393" s="31">
        <v>8.4721399999999995E-3</v>
      </c>
      <c r="AP393" s="32"/>
      <c r="AQ393" s="31">
        <v>3.73186E-2</v>
      </c>
      <c r="AR393" s="32"/>
      <c r="AS393" s="31">
        <v>8.5400200000000006E-3</v>
      </c>
      <c r="AT393" s="32">
        <v>6.7291399999999998E-3</v>
      </c>
      <c r="AU393" s="31">
        <v>1.6072300000000001E-3</v>
      </c>
      <c r="AV393" s="32"/>
    </row>
    <row r="394" spans="1:48" x14ac:dyDescent="0.25">
      <c r="A394">
        <v>165.09100000000001</v>
      </c>
      <c r="B394" t="s">
        <v>652</v>
      </c>
      <c r="C394" s="34" t="s">
        <v>653</v>
      </c>
      <c r="D394" s="13" t="s">
        <v>122</v>
      </c>
      <c r="E394" s="13">
        <v>935</v>
      </c>
      <c r="F394" s="13">
        <v>164.20400000000001</v>
      </c>
      <c r="G394" s="29">
        <v>2.9839730073999999</v>
      </c>
      <c r="H394" s="30">
        <v>5.2959071488890723</v>
      </c>
      <c r="I394" s="31">
        <v>0.14872053372239</v>
      </c>
      <c r="J394" s="32">
        <v>7.22984151374335E-2</v>
      </c>
      <c r="K394" s="31">
        <v>0.103794414089155</v>
      </c>
      <c r="L394" s="32">
        <v>4.5253892089815902E-2</v>
      </c>
      <c r="M394" s="31">
        <v>0.188845635213963</v>
      </c>
      <c r="N394" s="32">
        <v>0.27793598200214997</v>
      </c>
      <c r="O394" s="31">
        <v>0.145383543181825</v>
      </c>
      <c r="P394" s="32">
        <v>9.3342726026184694E-2</v>
      </c>
      <c r="Q394" s="31">
        <v>0.20953305210320999</v>
      </c>
      <c r="R394" s="32">
        <v>0.12785257812774301</v>
      </c>
      <c r="S394" s="31">
        <v>0.123936</v>
      </c>
      <c r="T394" s="32">
        <v>1.8826099999999998E-2</v>
      </c>
      <c r="U394" s="31">
        <v>0.30582900000000002</v>
      </c>
      <c r="V394" s="32"/>
      <c r="W394" s="31">
        <v>4.8356499999999997E-2</v>
      </c>
      <c r="X394" s="32">
        <v>6.8709599999999997E-3</v>
      </c>
      <c r="Y394" s="31">
        <v>4.88665E-2</v>
      </c>
      <c r="Z394" s="32">
        <v>3.5475400000000001E-3</v>
      </c>
      <c r="AA394" s="31">
        <v>1.51731E-2</v>
      </c>
      <c r="AB394" s="32">
        <v>3.07325E-3</v>
      </c>
      <c r="AC394" s="31">
        <v>1.69114E-2</v>
      </c>
      <c r="AD394" s="32">
        <v>5.1486099999999996E-3</v>
      </c>
      <c r="AE394" s="31">
        <v>1.3316400000000001E-2</v>
      </c>
      <c r="AF394" s="32">
        <v>2.8957399999999999E-3</v>
      </c>
      <c r="AG394" s="31">
        <v>8.5277600000000005E-3</v>
      </c>
      <c r="AH394" s="32">
        <v>1.2839100000000001E-3</v>
      </c>
      <c r="AI394" s="31">
        <v>1.32395E-2</v>
      </c>
      <c r="AJ394" s="32">
        <v>2.6615300000000001E-3</v>
      </c>
      <c r="AK394" s="31">
        <v>0.16567100000000001</v>
      </c>
      <c r="AL394" s="32"/>
      <c r="AM394" s="31">
        <v>4.6043800000000003E-2</v>
      </c>
      <c r="AN394" s="32"/>
      <c r="AO394" s="31">
        <v>5.5405299999999998E-2</v>
      </c>
      <c r="AP394" s="32"/>
      <c r="AQ394" s="31">
        <v>0.19114999999999999</v>
      </c>
      <c r="AR394" s="32"/>
      <c r="AS394" s="31">
        <v>4.8733699999999998E-2</v>
      </c>
      <c r="AT394" s="32">
        <v>4.1571299999999999E-2</v>
      </c>
      <c r="AU394" s="31">
        <v>1.5637000000000002E-2</v>
      </c>
      <c r="AV394" s="32"/>
    </row>
    <row r="395" spans="1:48" x14ac:dyDescent="0.25">
      <c r="A395">
        <v>199.148</v>
      </c>
      <c r="B395" t="s">
        <v>654</v>
      </c>
      <c r="C395" s="13" t="s">
        <v>120</v>
      </c>
      <c r="D395" s="13" t="s">
        <v>122</v>
      </c>
      <c r="E395" s="13">
        <v>3401</v>
      </c>
      <c r="F395" s="13">
        <v>198.39400000000001</v>
      </c>
      <c r="G395" s="29">
        <v>1.5465218677999999</v>
      </c>
      <c r="H395" s="30">
        <v>5.09261312535161</v>
      </c>
      <c r="I395" s="31">
        <v>3.63291E-3</v>
      </c>
      <c r="J395" s="32">
        <v>3.2220399999999998E-3</v>
      </c>
      <c r="K395" s="31">
        <v>4.7119199999999997E-3</v>
      </c>
      <c r="L395" s="32">
        <v>2.4531900000000001E-3</v>
      </c>
      <c r="M395" s="31">
        <v>3.0097000000000001E-3</v>
      </c>
      <c r="N395" s="32">
        <v>1.5352300000000001E-3</v>
      </c>
      <c r="O395" s="31">
        <v>7.7525099999999998E-3</v>
      </c>
      <c r="P395" s="32">
        <v>7.5809800000000002E-3</v>
      </c>
      <c r="Q395" s="31">
        <v>4.9196200000000004E-3</v>
      </c>
      <c r="R395" s="32">
        <v>3.6564900000000001E-3</v>
      </c>
      <c r="S395" s="31">
        <v>9.4471999999999993E-3</v>
      </c>
      <c r="T395" s="32">
        <v>3.1339100000000002E-3</v>
      </c>
      <c r="U395" s="31">
        <v>8.4352300000000002E-3</v>
      </c>
      <c r="V395" s="32"/>
      <c r="W395" s="31">
        <v>1.75633E-3</v>
      </c>
      <c r="X395" s="32">
        <v>5.0144399999999998E-4</v>
      </c>
      <c r="Y395" s="31">
        <v>1.09953E-3</v>
      </c>
      <c r="Z395" s="32">
        <v>7.0818400000000005E-4</v>
      </c>
      <c r="AA395" s="31">
        <v>6.6412399999999999E-4</v>
      </c>
      <c r="AB395" s="32">
        <v>3.2551800000000001E-4</v>
      </c>
      <c r="AC395" s="31">
        <v>7.6692000000000004E-4</v>
      </c>
      <c r="AD395" s="32">
        <v>8.92961E-5</v>
      </c>
      <c r="AE395" s="31">
        <v>3.5859200000000003E-4</v>
      </c>
      <c r="AF395" s="32">
        <v>8.3123500000000005E-5</v>
      </c>
      <c r="AG395" s="31">
        <v>2.1994000000000001E-4</v>
      </c>
      <c r="AH395" s="32">
        <v>6.1791400000000006E-5</v>
      </c>
      <c r="AI395" s="31">
        <v>7.2242900000000002E-4</v>
      </c>
      <c r="AJ395" s="32">
        <v>5.6781900000000001E-4</v>
      </c>
      <c r="AK395" s="31">
        <v>4.4802100000000001E-3</v>
      </c>
      <c r="AL395" s="32"/>
      <c r="AM395" s="31">
        <v>9.7389799999999995E-4</v>
      </c>
      <c r="AN395" s="32"/>
      <c r="AO395" s="31">
        <v>4.4864899999999999E-2</v>
      </c>
      <c r="AP395" s="32"/>
      <c r="AQ395" s="31">
        <v>1.3635700000000001E-2</v>
      </c>
      <c r="AR395" s="32"/>
      <c r="AS395" s="31">
        <v>3.1376100000000002E-4</v>
      </c>
      <c r="AT395" s="32">
        <v>1.87345E-4</v>
      </c>
      <c r="AU395" s="31">
        <v>1.0847400000000001E-4</v>
      </c>
      <c r="AV395" s="32"/>
    </row>
    <row r="396" spans="1:48" x14ac:dyDescent="0.25">
      <c r="A396">
        <v>166.12299999999999</v>
      </c>
      <c r="B396" t="s">
        <v>655</v>
      </c>
      <c r="C396" s="13" t="s">
        <v>120</v>
      </c>
      <c r="D396" s="13" t="s">
        <v>122</v>
      </c>
      <c r="E396" s="13">
        <v>3368</v>
      </c>
      <c r="F396" s="13">
        <v>174.28399999999999</v>
      </c>
      <c r="G396" s="29">
        <v>0.61810612318000002</v>
      </c>
      <c r="H396" s="30">
        <v>4.6380490911164136</v>
      </c>
      <c r="I396" s="31">
        <v>2.9053899999999998E-4</v>
      </c>
      <c r="J396" s="32">
        <v>2.8978400000000002E-4</v>
      </c>
      <c r="K396" s="31">
        <v>3.8091500000000001E-4</v>
      </c>
      <c r="L396" s="32">
        <v>1.50636E-4</v>
      </c>
      <c r="M396" s="31">
        <v>3.1773800000000003E-4</v>
      </c>
      <c r="N396" s="32">
        <v>2.79523E-4</v>
      </c>
      <c r="O396" s="31">
        <v>1.9034900000000001E-3</v>
      </c>
      <c r="P396" s="32">
        <v>2.7274999999999999E-3</v>
      </c>
      <c r="Q396" s="31">
        <v>1.32493E-3</v>
      </c>
      <c r="R396" s="32">
        <v>1.29155E-3</v>
      </c>
      <c r="S396" s="31">
        <v>4.81342E-4</v>
      </c>
      <c r="T396" s="32">
        <v>1.15159E-4</v>
      </c>
      <c r="U396" s="31">
        <v>1.03334E-3</v>
      </c>
      <c r="V396" s="32"/>
      <c r="W396" s="31">
        <v>2.29235E-4</v>
      </c>
      <c r="X396" s="32">
        <v>1.4840399999999999E-5</v>
      </c>
      <c r="Y396" s="31">
        <v>3.12713E-4</v>
      </c>
      <c r="Z396" s="32">
        <v>1.8504400000000001E-4</v>
      </c>
      <c r="AA396" s="31">
        <v>8.7691599999999999E-5</v>
      </c>
      <c r="AB396" s="32">
        <v>1.9565300000000001E-5</v>
      </c>
      <c r="AC396" s="31">
        <v>1.0090999999999999E-4</v>
      </c>
      <c r="AD396" s="32">
        <v>7.07397E-6</v>
      </c>
      <c r="AE396" s="31">
        <v>7.6217000000000006E-5</v>
      </c>
      <c r="AF396" s="32">
        <v>1.39028E-5</v>
      </c>
      <c r="AG396" s="31">
        <v>4.1295299999999997E-5</v>
      </c>
      <c r="AH396" s="32">
        <v>5.3673899999999998E-6</v>
      </c>
      <c r="AI396" s="31">
        <v>1.6354499999999999E-4</v>
      </c>
      <c r="AJ396" s="32">
        <v>9.4875299999999996E-5</v>
      </c>
      <c r="AK396" s="31">
        <v>1.1964199999999999E-3</v>
      </c>
      <c r="AL396" s="32"/>
      <c r="AM396" s="31">
        <v>6.2951599999999999E-4</v>
      </c>
      <c r="AN396" s="32"/>
      <c r="AO396" s="31">
        <v>1.46458E-3</v>
      </c>
      <c r="AP396" s="32"/>
      <c r="AQ396" s="31">
        <v>1.07776E-2</v>
      </c>
      <c r="AR396" s="32"/>
      <c r="AS396" s="31">
        <v>5.1215999999999999E-5</v>
      </c>
      <c r="AT396" s="32">
        <v>1.92809E-5</v>
      </c>
      <c r="AU396" s="31">
        <v>2.5596300000000001E-5</v>
      </c>
      <c r="AV396" s="32"/>
    </row>
    <row r="397" spans="1:48" x14ac:dyDescent="0.25">
      <c r="A397">
        <v>201.16399999999999</v>
      </c>
      <c r="B397" t="s">
        <v>656</v>
      </c>
      <c r="C397" s="13" t="s">
        <v>120</v>
      </c>
      <c r="D397" s="13" t="s">
        <v>122</v>
      </c>
      <c r="E397" s="13">
        <v>3401</v>
      </c>
      <c r="F397" s="13">
        <v>198.39400000000001</v>
      </c>
      <c r="G397" s="29">
        <v>1.5465218677999999</v>
      </c>
      <c r="H397" s="30">
        <v>5.09261312535161</v>
      </c>
      <c r="I397" s="31">
        <v>3.9482800000000002E-3</v>
      </c>
      <c r="J397" s="32">
        <v>3.5668100000000001E-3</v>
      </c>
      <c r="K397" s="31">
        <v>5.0848100000000004E-3</v>
      </c>
      <c r="L397" s="32">
        <v>2.35294E-3</v>
      </c>
      <c r="M397" s="31">
        <v>3.3294399999999999E-3</v>
      </c>
      <c r="N397" s="32">
        <v>1.8365899999999999E-3</v>
      </c>
      <c r="O397" s="31">
        <v>7.1835099999999997E-3</v>
      </c>
      <c r="P397" s="32">
        <v>6.4729799999999997E-3</v>
      </c>
      <c r="Q397" s="31">
        <v>5.0757600000000003E-3</v>
      </c>
      <c r="R397" s="32">
        <v>3.82045E-3</v>
      </c>
      <c r="S397" s="31">
        <v>1.31583E-2</v>
      </c>
      <c r="T397" s="32">
        <v>5.2773999999999998E-3</v>
      </c>
      <c r="U397" s="31">
        <v>9.6714000000000001E-3</v>
      </c>
      <c r="V397" s="32"/>
      <c r="W397" s="31">
        <v>2.95583E-3</v>
      </c>
      <c r="X397" s="32">
        <v>1.08697E-3</v>
      </c>
      <c r="Y397" s="31">
        <v>1.21934E-3</v>
      </c>
      <c r="Z397" s="32">
        <v>9.0864400000000001E-4</v>
      </c>
      <c r="AA397" s="31">
        <v>9.8899300000000008E-4</v>
      </c>
      <c r="AB397" s="32">
        <v>5.4043400000000001E-4</v>
      </c>
      <c r="AC397" s="31">
        <v>1.05649E-3</v>
      </c>
      <c r="AD397" s="32">
        <v>4.0735899999999997E-5</v>
      </c>
      <c r="AE397" s="31">
        <v>4.2714899999999999E-4</v>
      </c>
      <c r="AF397" s="32">
        <v>1.2668600000000001E-4</v>
      </c>
      <c r="AG397" s="31">
        <v>2.6087199999999999E-4</v>
      </c>
      <c r="AH397" s="32">
        <v>9.1515300000000001E-5</v>
      </c>
      <c r="AI397" s="31">
        <v>1.8513399999999999E-3</v>
      </c>
      <c r="AJ397" s="32">
        <v>1.7018300000000001E-3</v>
      </c>
      <c r="AK397" s="31">
        <v>4.5685300000000003E-3</v>
      </c>
      <c r="AL397" s="32"/>
      <c r="AM397" s="31">
        <v>1.0192999999999999E-3</v>
      </c>
      <c r="AN397" s="32"/>
      <c r="AO397" s="31">
        <v>3.5652999999999997E-2</v>
      </c>
      <c r="AP397" s="32"/>
      <c r="AQ397" s="31">
        <v>1.63903E-2</v>
      </c>
      <c r="AR397" s="32"/>
      <c r="AS397" s="31">
        <v>3.2232099999999998E-4</v>
      </c>
      <c r="AT397" s="32">
        <v>1.7006500000000001E-4</v>
      </c>
      <c r="AU397" s="31">
        <v>6.9469900000000004E-5</v>
      </c>
      <c r="AV397" s="32"/>
    </row>
    <row r="398" spans="1:48" x14ac:dyDescent="0.25">
      <c r="A398">
        <v>167.01900000000001</v>
      </c>
      <c r="B398" t="s">
        <v>657</v>
      </c>
      <c r="C398" s="13" t="s">
        <v>120</v>
      </c>
      <c r="D398" s="13" t="s">
        <v>122</v>
      </c>
      <c r="E398" s="13">
        <v>3371</v>
      </c>
      <c r="F398" s="13">
        <v>142.24199999999999</v>
      </c>
      <c r="G398" s="29">
        <v>1585.9718476</v>
      </c>
      <c r="H398" s="30">
        <v>7.9590518503622718</v>
      </c>
      <c r="I398" s="31">
        <v>1.6120399999999999E-3</v>
      </c>
      <c r="J398" s="32">
        <v>1.01852E-3</v>
      </c>
      <c r="K398" s="31">
        <v>1.4703800000000001E-3</v>
      </c>
      <c r="L398" s="32">
        <v>5.5906300000000005E-4</v>
      </c>
      <c r="M398" s="31">
        <v>1.2665300000000001E-3</v>
      </c>
      <c r="N398" s="32">
        <v>9.4480200000000001E-4</v>
      </c>
      <c r="O398" s="31">
        <v>1.5364899999999999E-3</v>
      </c>
      <c r="P398" s="32">
        <v>8.4839400000000004E-4</v>
      </c>
      <c r="Q398" s="31">
        <v>2.6275600000000001E-3</v>
      </c>
      <c r="R398" s="32">
        <v>1.6299699999999999E-3</v>
      </c>
      <c r="S398" s="31">
        <v>9.9988700000000008E-4</v>
      </c>
      <c r="T398" s="32">
        <v>2.0694600000000001E-4</v>
      </c>
      <c r="U398" s="31">
        <v>2.48679E-3</v>
      </c>
      <c r="V398" s="32"/>
      <c r="W398" s="31">
        <v>6.82297E-4</v>
      </c>
      <c r="X398" s="32">
        <v>1.02154E-4</v>
      </c>
      <c r="Y398" s="31">
        <v>9.37254E-4</v>
      </c>
      <c r="Z398" s="32">
        <v>2.7327299999999998E-4</v>
      </c>
      <c r="AA398" s="31">
        <v>2.3891599999999999E-4</v>
      </c>
      <c r="AB398" s="32">
        <v>3.8190199999999999E-5</v>
      </c>
      <c r="AC398" s="31">
        <v>3.1469499999999998E-4</v>
      </c>
      <c r="AD398" s="32">
        <v>1.18622E-4</v>
      </c>
      <c r="AE398" s="31">
        <v>2.1215900000000001E-4</v>
      </c>
      <c r="AF398" s="32">
        <v>9.9507100000000001E-5</v>
      </c>
      <c r="AG398" s="31">
        <v>2.1021399999999999E-4</v>
      </c>
      <c r="AH398" s="32">
        <v>9.7978400000000004E-5</v>
      </c>
      <c r="AI398" s="31">
        <v>4.1218500000000003E-4</v>
      </c>
      <c r="AJ398" s="32">
        <v>1.5644300000000001E-4</v>
      </c>
      <c r="AK398" s="31">
        <v>3.1058399999999999E-3</v>
      </c>
      <c r="AL398" s="32"/>
      <c r="AM398" s="31">
        <v>1.4373999999999999E-3</v>
      </c>
      <c r="AN398" s="32"/>
      <c r="AO398" s="31">
        <v>1.2815999999999999E-3</v>
      </c>
      <c r="AP398" s="32"/>
      <c r="AQ398" s="31">
        <v>2.2816999999999998E-3</v>
      </c>
      <c r="AR398" s="32"/>
      <c r="AS398" s="31">
        <v>7.4171999999999997E-4</v>
      </c>
      <c r="AT398" s="32">
        <v>7.7331999999999998E-4</v>
      </c>
      <c r="AU398" s="31">
        <v>2.54744E-4</v>
      </c>
      <c r="AV398" s="32"/>
    </row>
    <row r="399" spans="1:48" x14ac:dyDescent="0.25">
      <c r="A399">
        <v>167.07</v>
      </c>
      <c r="B399" t="s">
        <v>658</v>
      </c>
      <c r="C399" s="13" t="s">
        <v>120</v>
      </c>
      <c r="D399" s="13" t="s">
        <v>122</v>
      </c>
      <c r="E399" s="13">
        <v>3369</v>
      </c>
      <c r="F399" s="13">
        <v>130.23099999999999</v>
      </c>
      <c r="G399" s="29">
        <v>10.562088812800001</v>
      </c>
      <c r="H399" s="30">
        <v>5.7441927167025053</v>
      </c>
      <c r="I399" s="31">
        <v>6.2770800000000002E-2</v>
      </c>
      <c r="J399" s="32">
        <v>4.3301899999999997E-2</v>
      </c>
      <c r="K399" s="31">
        <v>4.1424299999999997E-2</v>
      </c>
      <c r="L399" s="32">
        <v>1.17406E-2</v>
      </c>
      <c r="M399" s="31">
        <v>0.12049600000000001</v>
      </c>
      <c r="N399" s="32">
        <v>0.21099000000000001</v>
      </c>
      <c r="O399" s="31">
        <v>5.0462600000000003E-2</v>
      </c>
      <c r="P399" s="32">
        <v>2.98911E-2</v>
      </c>
      <c r="Q399" s="31">
        <v>0.111151</v>
      </c>
      <c r="R399" s="32">
        <v>8.4662000000000001E-2</v>
      </c>
      <c r="S399" s="31">
        <v>5.0598299999999999E-2</v>
      </c>
      <c r="T399" s="32">
        <v>1.53014E-2</v>
      </c>
      <c r="U399" s="31">
        <v>0.187636</v>
      </c>
      <c r="V399" s="32"/>
      <c r="W399" s="31">
        <v>1.6988199999999998E-2</v>
      </c>
      <c r="X399" s="32">
        <v>2.34673E-3</v>
      </c>
      <c r="Y399" s="31">
        <v>1.8233800000000001E-2</v>
      </c>
      <c r="Z399" s="32">
        <v>3.5942399999999998E-3</v>
      </c>
      <c r="AA399" s="31">
        <v>8.6809899999999995E-3</v>
      </c>
      <c r="AB399" s="32">
        <v>2.0032399999999999E-3</v>
      </c>
      <c r="AC399" s="31">
        <v>1.07832E-2</v>
      </c>
      <c r="AD399" s="32">
        <v>1.9833400000000001E-3</v>
      </c>
      <c r="AE399" s="31">
        <v>7.51032E-3</v>
      </c>
      <c r="AF399" s="32">
        <v>1.7054100000000001E-3</v>
      </c>
      <c r="AG399" s="31">
        <v>5.03303E-3</v>
      </c>
      <c r="AH399" s="32">
        <v>1.0888499999999999E-3</v>
      </c>
      <c r="AI399" s="31">
        <v>1.04586E-2</v>
      </c>
      <c r="AJ399" s="32">
        <v>2.64817E-3</v>
      </c>
      <c r="AK399" s="31">
        <v>9.0879199999999993E-2</v>
      </c>
      <c r="AL399" s="32"/>
      <c r="AM399" s="31">
        <v>5.32387E-2</v>
      </c>
      <c r="AN399" s="32"/>
      <c r="AO399" s="31">
        <v>5.7865300000000001E-2</v>
      </c>
      <c r="AP399" s="32"/>
      <c r="AQ399" s="31">
        <v>0.108213</v>
      </c>
      <c r="AR399" s="32"/>
      <c r="AS399" s="31">
        <v>2.6261099999999999E-2</v>
      </c>
      <c r="AT399" s="32">
        <v>2.0788500000000001E-2</v>
      </c>
      <c r="AU399" s="31">
        <v>7.6139500000000004E-3</v>
      </c>
      <c r="AV399" s="32"/>
    </row>
    <row r="400" spans="1:48" x14ac:dyDescent="0.25">
      <c r="A400">
        <v>167.107</v>
      </c>
      <c r="B400" t="s">
        <v>659</v>
      </c>
      <c r="C400" s="13" t="s">
        <v>120</v>
      </c>
      <c r="D400" s="13" t="s">
        <v>122</v>
      </c>
      <c r="E400" s="13">
        <v>3368</v>
      </c>
      <c r="F400" s="13">
        <v>174.28399999999999</v>
      </c>
      <c r="G400" s="29">
        <v>0.61810612318000002</v>
      </c>
      <c r="H400" s="30">
        <v>4.6380490911164136</v>
      </c>
      <c r="I400" s="31">
        <v>2.8813100000000001E-2</v>
      </c>
      <c r="J400" s="32">
        <v>1.0552499999999999E-2</v>
      </c>
      <c r="K400" s="31">
        <v>2.3060899999999999E-2</v>
      </c>
      <c r="L400" s="32">
        <v>6.9268300000000001E-3</v>
      </c>
      <c r="M400" s="31">
        <v>3.0381999999999999E-2</v>
      </c>
      <c r="N400" s="32">
        <v>1.66912E-2</v>
      </c>
      <c r="O400" s="31">
        <v>4.8348099999999998E-2</v>
      </c>
      <c r="P400" s="32">
        <v>3.53061E-2</v>
      </c>
      <c r="Q400" s="31">
        <v>4.5392000000000002E-2</v>
      </c>
      <c r="R400" s="32">
        <v>2.81251E-2</v>
      </c>
      <c r="S400" s="31">
        <v>3.1501399999999999E-2</v>
      </c>
      <c r="T400" s="32">
        <v>6.0146899999999996E-3</v>
      </c>
      <c r="U400" s="31">
        <v>7.9581700000000005E-2</v>
      </c>
      <c r="V400" s="32"/>
      <c r="W400" s="31">
        <v>1.2207900000000001E-2</v>
      </c>
      <c r="X400" s="32">
        <v>2.3417899999999998E-3</v>
      </c>
      <c r="Y400" s="31">
        <v>2.5469700000000001E-2</v>
      </c>
      <c r="Z400" s="32">
        <v>1.07428E-2</v>
      </c>
      <c r="AA400" s="31">
        <v>4.5769499999999998E-3</v>
      </c>
      <c r="AB400" s="32">
        <v>7.2058099999999998E-4</v>
      </c>
      <c r="AC400" s="31">
        <v>4.6741300000000003E-3</v>
      </c>
      <c r="AD400" s="32">
        <v>5.3438900000000002E-4</v>
      </c>
      <c r="AE400" s="31">
        <v>3.0208499999999998E-3</v>
      </c>
      <c r="AF400" s="32">
        <v>5.4310600000000001E-4</v>
      </c>
      <c r="AG400" s="31">
        <v>2.0668499999999999E-3</v>
      </c>
      <c r="AH400" s="32">
        <v>6.4647100000000002E-4</v>
      </c>
      <c r="AI400" s="31">
        <v>4.1245400000000003E-3</v>
      </c>
      <c r="AJ400" s="32">
        <v>9.1341899999999995E-4</v>
      </c>
      <c r="AK400" s="31">
        <v>4.4334999999999999E-2</v>
      </c>
      <c r="AL400" s="32"/>
      <c r="AM400" s="31">
        <v>2.71817E-2</v>
      </c>
      <c r="AN400" s="32"/>
      <c r="AO400" s="31">
        <v>1.81394E-2</v>
      </c>
      <c r="AP400" s="32"/>
      <c r="AQ400" s="31">
        <v>8.6971000000000007E-2</v>
      </c>
      <c r="AR400" s="32"/>
      <c r="AS400" s="31">
        <v>1.0149999999999999E-2</v>
      </c>
      <c r="AT400" s="32">
        <v>7.8476199999999996E-3</v>
      </c>
      <c r="AU400" s="31">
        <v>3.54068E-3</v>
      </c>
      <c r="AV400" s="32"/>
    </row>
    <row r="401" spans="1:48" x14ac:dyDescent="0.25">
      <c r="A401">
        <v>167.143</v>
      </c>
      <c r="B401" t="s">
        <v>660</v>
      </c>
      <c r="C401" s="13" t="s">
        <v>120</v>
      </c>
      <c r="D401" s="13" t="s">
        <v>122</v>
      </c>
      <c r="E401" s="13">
        <v>3368</v>
      </c>
      <c r="F401" s="13">
        <v>174.28399999999999</v>
      </c>
      <c r="G401" s="29">
        <v>0.61810612318000002</v>
      </c>
      <c r="H401" s="30">
        <v>4.6380490911164136</v>
      </c>
      <c r="I401" s="31">
        <v>4.0329600000000004E-3</v>
      </c>
      <c r="J401" s="32">
        <v>1.8603599999999999E-3</v>
      </c>
      <c r="K401" s="31">
        <v>6.0276499999999998E-3</v>
      </c>
      <c r="L401" s="32">
        <v>2.4145799999999999E-3</v>
      </c>
      <c r="M401" s="31">
        <v>3.1899799999999998E-3</v>
      </c>
      <c r="N401" s="32">
        <v>1.81734E-3</v>
      </c>
      <c r="O401" s="31">
        <v>1.04952E-2</v>
      </c>
      <c r="P401" s="32">
        <v>1.00666E-2</v>
      </c>
      <c r="Q401" s="31">
        <v>9.0571200000000001E-3</v>
      </c>
      <c r="R401" s="32">
        <v>7.2840700000000001E-3</v>
      </c>
      <c r="S401" s="31">
        <v>6.7105799999999998E-3</v>
      </c>
      <c r="T401" s="32">
        <v>9.2213199999999999E-4</v>
      </c>
      <c r="U401" s="31">
        <v>1.47338E-2</v>
      </c>
      <c r="V401" s="32"/>
      <c r="W401" s="31">
        <v>3.1562700000000001E-3</v>
      </c>
      <c r="X401" s="32">
        <v>6.2627799999999997E-4</v>
      </c>
      <c r="Y401" s="31">
        <v>1.98161E-3</v>
      </c>
      <c r="Z401" s="32">
        <v>1.1445400000000001E-3</v>
      </c>
      <c r="AA401" s="31">
        <v>9.1239800000000003E-4</v>
      </c>
      <c r="AB401" s="32">
        <v>3.5388299999999999E-4</v>
      </c>
      <c r="AC401" s="31">
        <v>9.3498599999999996E-4</v>
      </c>
      <c r="AD401" s="32">
        <v>9.8896500000000004E-5</v>
      </c>
      <c r="AE401" s="31">
        <v>7.0874499999999999E-4</v>
      </c>
      <c r="AF401" s="32">
        <v>1.92244E-4</v>
      </c>
      <c r="AG401" s="31">
        <v>4.2820400000000001E-4</v>
      </c>
      <c r="AH401" s="32">
        <v>8.2724499999999997E-5</v>
      </c>
      <c r="AI401" s="31">
        <v>1.25454E-3</v>
      </c>
      <c r="AJ401" s="32">
        <v>7.9348899999999998E-4</v>
      </c>
      <c r="AK401" s="31">
        <v>1.3451299999999999E-2</v>
      </c>
      <c r="AL401" s="32"/>
      <c r="AM401" s="31">
        <v>5.16914E-3</v>
      </c>
      <c r="AN401" s="32"/>
      <c r="AO401" s="31">
        <v>1.6084500000000002E-2</v>
      </c>
      <c r="AP401" s="32"/>
      <c r="AQ401" s="31">
        <v>2.57807E-2</v>
      </c>
      <c r="AR401" s="32"/>
      <c r="AS401" s="31">
        <v>1.4932599999999999E-3</v>
      </c>
      <c r="AT401" s="32">
        <v>1.13485E-3</v>
      </c>
      <c r="AU401" s="31">
        <v>3.2158799999999998E-4</v>
      </c>
      <c r="AV401" s="32"/>
    </row>
    <row r="402" spans="1:48" x14ac:dyDescent="0.25">
      <c r="A402">
        <v>203.179</v>
      </c>
      <c r="B402" t="s">
        <v>661</v>
      </c>
      <c r="C402" s="13" t="s">
        <v>120</v>
      </c>
      <c r="D402" s="13" t="s">
        <v>122</v>
      </c>
      <c r="E402" s="13">
        <v>3401</v>
      </c>
      <c r="F402" s="13">
        <v>198.39400000000001</v>
      </c>
      <c r="G402" s="29">
        <v>1.5465218677999999</v>
      </c>
      <c r="H402" s="30">
        <v>5.09261312535161</v>
      </c>
      <c r="I402" s="31">
        <v>7.1030700000000004E-3</v>
      </c>
      <c r="J402" s="32">
        <v>6.1347600000000004E-3</v>
      </c>
      <c r="K402" s="31">
        <v>8.0288400000000006E-3</v>
      </c>
      <c r="L402" s="32">
        <v>3.2091699999999999E-3</v>
      </c>
      <c r="M402" s="31">
        <v>6.4954599999999998E-3</v>
      </c>
      <c r="N402" s="32">
        <v>3.7788800000000001E-3</v>
      </c>
      <c r="O402" s="31">
        <v>1.1405800000000001E-2</v>
      </c>
      <c r="P402" s="32">
        <v>1.0578000000000001E-2</v>
      </c>
      <c r="Q402" s="31">
        <v>7.71216E-3</v>
      </c>
      <c r="R402" s="32">
        <v>4.73391E-3</v>
      </c>
      <c r="S402" s="31">
        <v>2.85153E-2</v>
      </c>
      <c r="T402" s="32">
        <v>9.7280300000000004E-3</v>
      </c>
      <c r="U402" s="31">
        <v>1.1501300000000001E-2</v>
      </c>
      <c r="V402" s="32"/>
      <c r="W402" s="31">
        <v>9.3758000000000001E-3</v>
      </c>
      <c r="X402" s="32">
        <v>4.57852E-3</v>
      </c>
      <c r="Y402" s="31">
        <v>2.5838699999999998E-3</v>
      </c>
      <c r="Z402" s="32">
        <v>1.93144E-3</v>
      </c>
      <c r="AA402" s="31">
        <v>2.1567100000000001E-3</v>
      </c>
      <c r="AB402" s="32">
        <v>1.1404799999999999E-3</v>
      </c>
      <c r="AC402" s="31">
        <v>2.37192E-3</v>
      </c>
      <c r="AD402" s="32">
        <v>2.0826199999999999E-4</v>
      </c>
      <c r="AE402" s="31">
        <v>9.6264600000000005E-4</v>
      </c>
      <c r="AF402" s="32">
        <v>3.09697E-4</v>
      </c>
      <c r="AG402" s="31">
        <v>5.4155200000000005E-4</v>
      </c>
      <c r="AH402" s="32">
        <v>1.62103E-4</v>
      </c>
      <c r="AI402" s="31">
        <v>7.7339599999999998E-3</v>
      </c>
      <c r="AJ402" s="32">
        <v>7.5463500000000003E-3</v>
      </c>
      <c r="AK402" s="31">
        <v>4.5291100000000003E-3</v>
      </c>
      <c r="AL402" s="32"/>
      <c r="AM402" s="31">
        <v>1.28527E-3</v>
      </c>
      <c r="AN402" s="32"/>
      <c r="AO402" s="31">
        <v>4.9036099999999999E-2</v>
      </c>
      <c r="AP402" s="32"/>
      <c r="AQ402" s="31">
        <v>3.2857999999999998E-2</v>
      </c>
      <c r="AR402" s="32"/>
      <c r="AS402" s="31">
        <v>4.1263299999999998E-4</v>
      </c>
      <c r="AT402" s="32">
        <v>1.8070299999999999E-4</v>
      </c>
      <c r="AU402" s="31">
        <v>1.09783E-4</v>
      </c>
      <c r="AV402" s="32"/>
    </row>
    <row r="403" spans="1:48" x14ac:dyDescent="0.25">
      <c r="A403">
        <v>168.102</v>
      </c>
      <c r="B403" t="s">
        <v>662</v>
      </c>
      <c r="C403" s="13" t="s">
        <v>120</v>
      </c>
      <c r="D403" s="13" t="s">
        <v>122</v>
      </c>
      <c r="E403" s="13">
        <v>3369</v>
      </c>
      <c r="F403" s="13">
        <v>130.23099999999999</v>
      </c>
      <c r="G403" s="29">
        <v>10.562088812800001</v>
      </c>
      <c r="H403" s="30">
        <v>5.7441927167025053</v>
      </c>
      <c r="I403" s="31">
        <v>1.2144600000000001E-3</v>
      </c>
      <c r="J403" s="32">
        <v>9.69012E-4</v>
      </c>
      <c r="K403" s="31">
        <v>1.53341E-3</v>
      </c>
      <c r="L403" s="32">
        <v>7.2861400000000004E-4</v>
      </c>
      <c r="M403" s="31">
        <v>8.24346E-4</v>
      </c>
      <c r="N403" s="32">
        <v>5.2563900000000005E-4</v>
      </c>
      <c r="O403" s="31">
        <v>7.2344599999999998E-3</v>
      </c>
      <c r="P403" s="32">
        <v>1.1469699999999999E-2</v>
      </c>
      <c r="Q403" s="31">
        <v>6.0752599999999999E-3</v>
      </c>
      <c r="R403" s="32">
        <v>7.17689E-3</v>
      </c>
      <c r="S403" s="31">
        <v>1.44991E-3</v>
      </c>
      <c r="T403" s="32">
        <v>1.2070699999999999E-4</v>
      </c>
      <c r="U403" s="31">
        <v>6.4868199999999999E-3</v>
      </c>
      <c r="V403" s="32"/>
      <c r="W403" s="31">
        <v>9.3260499999999998E-4</v>
      </c>
      <c r="X403" s="32">
        <v>2.9483800000000001E-5</v>
      </c>
      <c r="Y403" s="31">
        <v>1.07844E-3</v>
      </c>
      <c r="Z403" s="32">
        <v>4.2633200000000002E-4</v>
      </c>
      <c r="AA403" s="31">
        <v>2.21819E-4</v>
      </c>
      <c r="AB403" s="32">
        <v>8.0918E-5</v>
      </c>
      <c r="AC403" s="31">
        <v>2.4270499999999999E-4</v>
      </c>
      <c r="AD403" s="32">
        <v>3.4389900000000001E-5</v>
      </c>
      <c r="AE403" s="31">
        <v>2.17798E-4</v>
      </c>
      <c r="AF403" s="32">
        <v>2.3848900000000001E-5</v>
      </c>
      <c r="AG403" s="31">
        <v>1.41874E-4</v>
      </c>
      <c r="AH403" s="32">
        <v>3.8273399999999998E-5</v>
      </c>
      <c r="AI403" s="31">
        <v>7.6665100000000003E-4</v>
      </c>
      <c r="AJ403" s="32">
        <v>6.6036899999999995E-4</v>
      </c>
      <c r="AK403" s="31">
        <v>5.5934599999999998E-3</v>
      </c>
      <c r="AL403" s="32"/>
      <c r="AM403" s="31">
        <v>3.8296099999999998E-3</v>
      </c>
      <c r="AN403" s="32"/>
      <c r="AO403" s="31">
        <v>4.7975800000000001E-3</v>
      </c>
      <c r="AP403" s="32"/>
      <c r="AQ403" s="31">
        <v>2.8379000000000001E-2</v>
      </c>
      <c r="AR403" s="32"/>
      <c r="AS403" s="31">
        <v>1.7855599999999999E-4</v>
      </c>
      <c r="AT403" s="32">
        <v>1.1243699999999999E-4</v>
      </c>
      <c r="AU403" s="31">
        <v>8.4239400000000005E-5</v>
      </c>
      <c r="AV403" s="32"/>
    </row>
    <row r="404" spans="1:48" x14ac:dyDescent="0.25">
      <c r="A404">
        <v>169.05</v>
      </c>
      <c r="B404" t="s">
        <v>663</v>
      </c>
      <c r="C404" s="13" t="s">
        <v>120</v>
      </c>
      <c r="D404" s="13" t="s">
        <v>122</v>
      </c>
      <c r="E404" s="13">
        <v>3369</v>
      </c>
      <c r="F404" s="13">
        <v>130.23099999999999</v>
      </c>
      <c r="G404" s="29">
        <v>10.562088812800001</v>
      </c>
      <c r="H404" s="30">
        <v>5.7441927167025053</v>
      </c>
      <c r="I404" s="31">
        <v>2.2195699999999999E-2</v>
      </c>
      <c r="J404" s="32">
        <v>2.0901900000000001E-2</v>
      </c>
      <c r="K404" s="31">
        <v>1.29681E-2</v>
      </c>
      <c r="L404" s="32">
        <v>5.0563099999999996E-3</v>
      </c>
      <c r="M404" s="31">
        <v>3.8447099999999998E-2</v>
      </c>
      <c r="N404" s="32">
        <v>5.5881800000000002E-2</v>
      </c>
      <c r="O404" s="31">
        <v>1.4007500000000001E-2</v>
      </c>
      <c r="P404" s="32">
        <v>8.1377800000000007E-3</v>
      </c>
      <c r="Q404" s="31">
        <v>2.1757499999999999E-2</v>
      </c>
      <c r="R404" s="32">
        <v>1.5050900000000001E-2</v>
      </c>
      <c r="S404" s="31">
        <v>1.4701000000000001E-2</v>
      </c>
      <c r="T404" s="32">
        <v>4.7645400000000003E-3</v>
      </c>
      <c r="U404" s="31">
        <v>6.9373799999999999E-2</v>
      </c>
      <c r="V404" s="32"/>
      <c r="W404" s="31">
        <v>4.8994900000000003E-3</v>
      </c>
      <c r="X404" s="32">
        <v>3.5834799999999998E-4</v>
      </c>
      <c r="Y404" s="31">
        <v>6.0433400000000003E-3</v>
      </c>
      <c r="Z404" s="32">
        <v>1.8684800000000001E-3</v>
      </c>
      <c r="AA404" s="31">
        <v>2.9540999999999999E-3</v>
      </c>
      <c r="AB404" s="32">
        <v>6.6355299999999999E-4</v>
      </c>
      <c r="AC404" s="31">
        <v>4.0669699999999996E-3</v>
      </c>
      <c r="AD404" s="32">
        <v>1.35136E-3</v>
      </c>
      <c r="AE404" s="31">
        <v>3.1106200000000001E-3</v>
      </c>
      <c r="AF404" s="32">
        <v>1.4561699999999999E-3</v>
      </c>
      <c r="AG404" s="31">
        <v>2.3165799999999999E-3</v>
      </c>
      <c r="AH404" s="32">
        <v>9.0412399999999997E-4</v>
      </c>
      <c r="AI404" s="31">
        <v>4.3554099999999997E-3</v>
      </c>
      <c r="AJ404" s="32">
        <v>7.1944900000000004E-4</v>
      </c>
      <c r="AK404" s="31">
        <v>4.1342299999999998E-2</v>
      </c>
      <c r="AL404" s="32"/>
      <c r="AM404" s="31">
        <v>1.3676000000000001E-2</v>
      </c>
      <c r="AN404" s="32"/>
      <c r="AO404" s="31">
        <v>2.6205599999999999E-2</v>
      </c>
      <c r="AP404" s="32"/>
      <c r="AQ404" s="31">
        <v>2.3735099999999999E-2</v>
      </c>
      <c r="AR404" s="32"/>
      <c r="AS404" s="31">
        <v>7.6520499999999997E-3</v>
      </c>
      <c r="AT404" s="32">
        <v>7.4641600000000001E-3</v>
      </c>
      <c r="AU404" s="31">
        <v>2.6321199999999999E-3</v>
      </c>
      <c r="AV404" s="32"/>
    </row>
    <row r="405" spans="1:48" x14ac:dyDescent="0.25">
      <c r="A405">
        <v>169.065</v>
      </c>
      <c r="B405" t="s">
        <v>664</v>
      </c>
      <c r="C405" s="13" t="s">
        <v>120</v>
      </c>
      <c r="D405" s="13" t="s">
        <v>122</v>
      </c>
      <c r="E405" s="13">
        <v>3367</v>
      </c>
      <c r="F405" s="13">
        <v>202.33799999999999</v>
      </c>
      <c r="G405" s="29">
        <v>8.4027123753999997E-2</v>
      </c>
      <c r="H405" s="30">
        <v>3.8362254771635085</v>
      </c>
      <c r="I405" s="31">
        <v>1.1648499999999999E-2</v>
      </c>
      <c r="J405" s="32">
        <v>5.5573699999999998E-3</v>
      </c>
      <c r="K405" s="31">
        <v>1.1091699999999999E-2</v>
      </c>
      <c r="L405" s="32">
        <v>4.25385E-3</v>
      </c>
      <c r="M405" s="31">
        <v>1.3008E-2</v>
      </c>
      <c r="N405" s="32">
        <v>7.8563799999999996E-3</v>
      </c>
      <c r="O405" s="31">
        <v>1.3508600000000001E-2</v>
      </c>
      <c r="P405" s="32">
        <v>9.9184500000000005E-3</v>
      </c>
      <c r="Q405" s="31">
        <v>9.6390599999999996E-3</v>
      </c>
      <c r="R405" s="32">
        <v>5.4232799999999999E-3</v>
      </c>
      <c r="S405" s="31">
        <v>4.48768E-3</v>
      </c>
      <c r="T405" s="32">
        <v>1.1279300000000001E-3</v>
      </c>
      <c r="U405" s="31">
        <v>1.2028799999999999E-2</v>
      </c>
      <c r="V405" s="32"/>
      <c r="W405" s="31">
        <v>1.0312399999999999E-2</v>
      </c>
      <c r="X405" s="32">
        <v>3.4865600000000001E-3</v>
      </c>
      <c r="Y405" s="31">
        <v>1.0751999999999999E-2</v>
      </c>
      <c r="Z405" s="32">
        <v>3.9827999999999999E-3</v>
      </c>
      <c r="AA405" s="31">
        <v>3.8953999999999998E-3</v>
      </c>
      <c r="AB405" s="32">
        <v>1.2933599999999999E-3</v>
      </c>
      <c r="AC405" s="31">
        <v>4.1172700000000001E-3</v>
      </c>
      <c r="AD405" s="32">
        <v>7.9073000000000001E-4</v>
      </c>
      <c r="AE405" s="31">
        <v>5.5742400000000003E-3</v>
      </c>
      <c r="AF405" s="32">
        <v>1.3931600000000001E-3</v>
      </c>
      <c r="AG405" s="31">
        <v>4.9398999999999997E-3</v>
      </c>
      <c r="AH405" s="32">
        <v>1.3274999999999999E-3</v>
      </c>
      <c r="AI405" s="31">
        <v>6.0698799999999997E-3</v>
      </c>
      <c r="AJ405" s="32">
        <v>2.5083699999999998E-3</v>
      </c>
      <c r="AK405" s="31">
        <v>1.6852800000000001E-2</v>
      </c>
      <c r="AL405" s="32"/>
      <c r="AM405" s="31">
        <v>5.9916800000000001E-3</v>
      </c>
      <c r="AN405" s="32"/>
      <c r="AO405" s="31">
        <v>9.0128699999999992E-3</v>
      </c>
      <c r="AP405" s="32"/>
      <c r="AQ405" s="31">
        <v>1.07399E-2</v>
      </c>
      <c r="AR405" s="32"/>
      <c r="AS405" s="31">
        <v>4.5687799999999997E-3</v>
      </c>
      <c r="AT405" s="32">
        <v>3.2824099999999999E-3</v>
      </c>
      <c r="AU405" s="31">
        <v>3.14665E-3</v>
      </c>
      <c r="AV405" s="32"/>
    </row>
    <row r="406" spans="1:48" x14ac:dyDescent="0.25">
      <c r="A406">
        <v>169.08600000000001</v>
      </c>
      <c r="B406" t="s">
        <v>665</v>
      </c>
      <c r="C406" s="13" t="s">
        <v>120</v>
      </c>
      <c r="D406" s="13" t="s">
        <v>122</v>
      </c>
      <c r="E406" s="13">
        <v>3369</v>
      </c>
      <c r="F406" s="13">
        <v>130.23099999999999</v>
      </c>
      <c r="G406" s="29">
        <v>10.562088812800001</v>
      </c>
      <c r="H406" s="30">
        <v>5.7441927167025053</v>
      </c>
      <c r="I406" s="31">
        <v>1.40153E-2</v>
      </c>
      <c r="J406" s="32">
        <v>5.4629700000000002E-3</v>
      </c>
      <c r="K406" s="31">
        <v>1.29882E-2</v>
      </c>
      <c r="L406" s="32">
        <v>5.2199500000000001E-3</v>
      </c>
      <c r="M406" s="31">
        <v>1.2763099999999999E-2</v>
      </c>
      <c r="N406" s="32">
        <v>8.28044E-3</v>
      </c>
      <c r="O406" s="31">
        <v>2.65717E-2</v>
      </c>
      <c r="P406" s="32">
        <v>1.9932499999999999E-2</v>
      </c>
      <c r="Q406" s="31">
        <v>2.39207E-2</v>
      </c>
      <c r="R406" s="32">
        <v>1.80547E-2</v>
      </c>
      <c r="S406" s="31">
        <v>1.38158E-2</v>
      </c>
      <c r="T406" s="32">
        <v>2.53849E-3</v>
      </c>
      <c r="U406" s="31">
        <v>2.5087999999999999E-2</v>
      </c>
      <c r="V406" s="32"/>
      <c r="W406" s="31">
        <v>6.7918900000000001E-3</v>
      </c>
      <c r="X406" s="32">
        <v>9.24171E-4</v>
      </c>
      <c r="Y406" s="31">
        <v>2.2091599999999999E-2</v>
      </c>
      <c r="Z406" s="32">
        <v>3.5486799999999999E-4</v>
      </c>
      <c r="AA406" s="31">
        <v>2.4265599999999998E-2</v>
      </c>
      <c r="AB406" s="32">
        <v>5.12139E-3</v>
      </c>
      <c r="AC406" s="31">
        <v>2.97358E-2</v>
      </c>
      <c r="AD406" s="32">
        <v>5.5088899999999998E-3</v>
      </c>
      <c r="AE406" s="31">
        <v>1.8256499999999998E-2</v>
      </c>
      <c r="AF406" s="32">
        <v>3.5752399999999999E-3</v>
      </c>
      <c r="AG406" s="31">
        <v>1.09593E-2</v>
      </c>
      <c r="AH406" s="32">
        <v>1.75997E-3</v>
      </c>
      <c r="AI406" s="31">
        <v>1.1298000000000001E-2</v>
      </c>
      <c r="AJ406" s="32">
        <v>2.4718499999999998E-3</v>
      </c>
      <c r="AK406" s="31">
        <v>0.122045</v>
      </c>
      <c r="AL406" s="32"/>
      <c r="AM406" s="31">
        <v>3.5229299999999998E-2</v>
      </c>
      <c r="AN406" s="32"/>
      <c r="AO406" s="31">
        <v>2.0337999999999998E-2</v>
      </c>
      <c r="AP406" s="32"/>
      <c r="AQ406" s="31">
        <v>0.12222</v>
      </c>
      <c r="AR406" s="32"/>
      <c r="AS406" s="31">
        <v>6.3022300000000003E-2</v>
      </c>
      <c r="AT406" s="32">
        <v>4.6333300000000001E-2</v>
      </c>
      <c r="AU406" s="31">
        <v>2.9206200000000001E-3</v>
      </c>
      <c r="AV406" s="32"/>
    </row>
    <row r="407" spans="1:48" x14ac:dyDescent="0.25">
      <c r="A407">
        <v>169.10499999999999</v>
      </c>
      <c r="B407" t="s">
        <v>666</v>
      </c>
      <c r="C407" s="13" t="s">
        <v>120</v>
      </c>
      <c r="D407" s="13" t="s">
        <v>122</v>
      </c>
      <c r="E407" s="13">
        <v>3357</v>
      </c>
      <c r="F407" s="13">
        <v>190.3</v>
      </c>
      <c r="G407" s="29">
        <v>1.20272842606</v>
      </c>
      <c r="H407" s="30">
        <v>4.9653348901111931</v>
      </c>
      <c r="I407" s="31">
        <v>1.08824E-2</v>
      </c>
      <c r="J407" s="32">
        <v>7.9170600000000001E-3</v>
      </c>
      <c r="K407" s="31">
        <v>1.18198E-2</v>
      </c>
      <c r="L407" s="32">
        <v>7.0155499999999997E-3</v>
      </c>
      <c r="M407" s="31">
        <v>1.12481E-2</v>
      </c>
      <c r="N407" s="32">
        <v>9.4080499999999994E-3</v>
      </c>
      <c r="O407" s="31">
        <v>1.9533999999999999E-2</v>
      </c>
      <c r="P407" s="32">
        <v>1.9904999999999999E-2</v>
      </c>
      <c r="Q407" s="31">
        <v>1.1176699999999999E-2</v>
      </c>
      <c r="R407" s="32">
        <v>8.3437200000000007E-3</v>
      </c>
      <c r="S407" s="31">
        <v>6.4170199999999998E-3</v>
      </c>
      <c r="T407" s="32">
        <v>1.9041100000000001E-3</v>
      </c>
      <c r="U407" s="31">
        <v>1.20669E-2</v>
      </c>
      <c r="V407" s="32"/>
      <c r="W407" s="31">
        <v>8.0598200000000005E-3</v>
      </c>
      <c r="X407" s="32">
        <v>2.2175599999999999E-3</v>
      </c>
      <c r="Y407" s="31">
        <v>8.5485999999999999E-3</v>
      </c>
      <c r="Z407" s="32">
        <v>5.7274099999999996E-3</v>
      </c>
      <c r="AA407" s="31">
        <v>2.54397E-3</v>
      </c>
      <c r="AB407" s="32">
        <v>1.4344399999999999E-3</v>
      </c>
      <c r="AC407" s="31">
        <v>3.1889700000000002E-3</v>
      </c>
      <c r="AD407" s="32">
        <v>9.2858000000000003E-4</v>
      </c>
      <c r="AE407" s="31">
        <v>1.30876E-3</v>
      </c>
      <c r="AF407" s="32">
        <v>7.5741299999999999E-5</v>
      </c>
      <c r="AG407" s="31">
        <v>1.09001E-3</v>
      </c>
      <c r="AH407" s="32">
        <v>5.8484200000000002E-4</v>
      </c>
      <c r="AI407" s="31">
        <v>1.9513899999999999E-3</v>
      </c>
      <c r="AJ407" s="32">
        <v>1.06241E-3</v>
      </c>
      <c r="AK407" s="31">
        <v>1.3852099999999999E-2</v>
      </c>
      <c r="AL407" s="32"/>
      <c r="AM407" s="31">
        <v>4.0783099999999999E-3</v>
      </c>
      <c r="AN407" s="32"/>
      <c r="AO407" s="31">
        <v>1.53656E-2</v>
      </c>
      <c r="AP407" s="32"/>
      <c r="AQ407" s="31">
        <v>2.0313700000000001E-2</v>
      </c>
      <c r="AR407" s="32"/>
      <c r="AS407" s="31">
        <v>5.8878000000000001E-4</v>
      </c>
      <c r="AT407" s="32">
        <v>1.8124300000000001E-4</v>
      </c>
      <c r="AU407" s="31">
        <v>1.0592900000000001E-3</v>
      </c>
      <c r="AV407" s="32"/>
    </row>
    <row r="408" spans="1:48" x14ac:dyDescent="0.25">
      <c r="A408">
        <v>169.12200000000001</v>
      </c>
      <c r="B408" t="s">
        <v>667</v>
      </c>
      <c r="C408" s="13" t="s">
        <v>120</v>
      </c>
      <c r="D408" s="13" t="s">
        <v>122</v>
      </c>
      <c r="E408" s="13">
        <v>3368</v>
      </c>
      <c r="F408" s="13">
        <v>174.28399999999999</v>
      </c>
      <c r="G408" s="29">
        <v>0.61810612318000002</v>
      </c>
      <c r="H408" s="30">
        <v>4.6380490911164136</v>
      </c>
      <c r="I408" s="31">
        <v>7.3540899999999998E-3</v>
      </c>
      <c r="J408" s="32">
        <v>4.0357600000000002E-3</v>
      </c>
      <c r="K408" s="31">
        <v>8.8344099999999991E-3</v>
      </c>
      <c r="L408" s="32">
        <v>4.2125299999999999E-3</v>
      </c>
      <c r="M408" s="31">
        <v>8.3194500000000008E-3</v>
      </c>
      <c r="N408" s="32">
        <v>4.1787200000000004E-3</v>
      </c>
      <c r="O408" s="31">
        <v>2.0488699999999999E-2</v>
      </c>
      <c r="P408" s="32">
        <v>1.7910200000000001E-2</v>
      </c>
      <c r="Q408" s="31">
        <v>9.6392500000000002E-3</v>
      </c>
      <c r="R408" s="32">
        <v>5.8740800000000003E-3</v>
      </c>
      <c r="S408" s="31">
        <v>9.6339400000000006E-3</v>
      </c>
      <c r="T408" s="32">
        <v>2.31482E-3</v>
      </c>
      <c r="U408" s="31">
        <v>2.20512E-2</v>
      </c>
      <c r="V408" s="32"/>
      <c r="W408" s="31">
        <v>7.1804800000000004E-3</v>
      </c>
      <c r="X408" s="32">
        <v>1.53633E-3</v>
      </c>
      <c r="Y408" s="31">
        <v>1.0172499999999999E-2</v>
      </c>
      <c r="Z408" s="32">
        <v>6.7855700000000003E-3</v>
      </c>
      <c r="AA408" s="31">
        <v>1.99953E-4</v>
      </c>
      <c r="AB408" s="32">
        <v>2.1483499999999999E-5</v>
      </c>
      <c r="AC408" s="31">
        <v>2.1253900000000001E-4</v>
      </c>
      <c r="AD408" s="32">
        <v>1.79401E-6</v>
      </c>
      <c r="AE408" s="31">
        <v>2.32501E-4</v>
      </c>
      <c r="AF408" s="32">
        <v>1.8743199999999999E-4</v>
      </c>
      <c r="AG408" s="31">
        <v>1.74437E-4</v>
      </c>
      <c r="AH408" s="32">
        <v>3.3913199999999999E-5</v>
      </c>
      <c r="AI408" s="31">
        <v>7.4806799999999995E-4</v>
      </c>
      <c r="AJ408" s="32">
        <v>5.9796199999999995E-4</v>
      </c>
      <c r="AK408" s="31">
        <v>7.8763600000000007E-3</v>
      </c>
      <c r="AL408" s="32"/>
      <c r="AM408" s="31">
        <v>4.2053100000000003E-3</v>
      </c>
      <c r="AN408" s="32"/>
      <c r="AO408" s="31">
        <v>6.7862900000000004E-3</v>
      </c>
      <c r="AP408" s="32"/>
      <c r="AQ408" s="31">
        <v>1.25474E-2</v>
      </c>
      <c r="AR408" s="32"/>
      <c r="AS408" s="31">
        <v>1.05876E-4</v>
      </c>
      <c r="AT408" s="32">
        <v>6.0401E-5</v>
      </c>
      <c r="AU408" s="31">
        <v>4.3942100000000001E-4</v>
      </c>
      <c r="AV408" s="32"/>
    </row>
    <row r="409" spans="1:48" x14ac:dyDescent="0.25">
      <c r="A409">
        <v>169.15899999999999</v>
      </c>
      <c r="B409" t="s">
        <v>668</v>
      </c>
      <c r="C409" s="13" t="s">
        <v>120</v>
      </c>
      <c r="D409" s="13" t="s">
        <v>122</v>
      </c>
      <c r="E409" s="13">
        <v>3368</v>
      </c>
      <c r="F409" s="13">
        <v>174.28399999999999</v>
      </c>
      <c r="G409" s="29">
        <v>0.61810612318000002</v>
      </c>
      <c r="H409" s="30">
        <v>4.6380490911164136</v>
      </c>
      <c r="I409" s="31">
        <v>3.3948200000000002E-3</v>
      </c>
      <c r="J409" s="32">
        <v>1.19294E-3</v>
      </c>
      <c r="K409" s="31">
        <v>4.8959499999999996E-3</v>
      </c>
      <c r="L409" s="32">
        <v>1.78998E-3</v>
      </c>
      <c r="M409" s="31">
        <v>3.5656400000000001E-3</v>
      </c>
      <c r="N409" s="32">
        <v>2.3052200000000002E-3</v>
      </c>
      <c r="O409" s="31">
        <v>6.8594299999999997E-3</v>
      </c>
      <c r="P409" s="32">
        <v>6.1988800000000004E-3</v>
      </c>
      <c r="Q409" s="31">
        <v>6.7963099999999999E-3</v>
      </c>
      <c r="R409" s="32">
        <v>5.7952999999999998E-3</v>
      </c>
      <c r="S409" s="31">
        <v>4.2067900000000002E-3</v>
      </c>
      <c r="T409" s="32">
        <v>7.1097499999999998E-4</v>
      </c>
      <c r="U409" s="31">
        <v>1.26591E-2</v>
      </c>
      <c r="V409" s="32"/>
      <c r="W409" s="31">
        <v>2.6674300000000001E-3</v>
      </c>
      <c r="X409" s="32">
        <v>6.7469299999999997E-4</v>
      </c>
      <c r="Y409" s="31">
        <v>2.4346400000000001E-3</v>
      </c>
      <c r="Z409" s="32">
        <v>8.3988400000000005E-4</v>
      </c>
      <c r="AA409" s="31">
        <v>7.3909699999999997E-4</v>
      </c>
      <c r="AB409" s="32">
        <v>3.4579599999999999E-4</v>
      </c>
      <c r="AC409" s="31">
        <v>6.4368800000000001E-4</v>
      </c>
      <c r="AD409" s="32">
        <v>8.5713300000000005E-5</v>
      </c>
      <c r="AE409" s="31">
        <v>8.1775200000000004E-4</v>
      </c>
      <c r="AF409" s="32">
        <v>3.4928100000000001E-4</v>
      </c>
      <c r="AG409" s="31">
        <v>6.3617899999999995E-4</v>
      </c>
      <c r="AH409" s="32">
        <v>3.0414899999999998E-4</v>
      </c>
      <c r="AI409" s="31">
        <v>1.67041E-3</v>
      </c>
      <c r="AJ409" s="32">
        <v>7.7802100000000005E-4</v>
      </c>
      <c r="AK409" s="31">
        <v>1.4505000000000001E-2</v>
      </c>
      <c r="AL409" s="32"/>
      <c r="AM409" s="31">
        <v>3.9196700000000001E-3</v>
      </c>
      <c r="AN409" s="32"/>
      <c r="AO409" s="31">
        <v>1.32563E-2</v>
      </c>
      <c r="AP409" s="32"/>
      <c r="AQ409" s="31">
        <v>1.55476E-2</v>
      </c>
      <c r="AR409" s="32"/>
      <c r="AS409" s="31">
        <v>2.3522600000000001E-3</v>
      </c>
      <c r="AT409" s="32">
        <v>2.0182899999999998E-3</v>
      </c>
      <c r="AU409" s="31">
        <v>4.6268699999999998E-4</v>
      </c>
      <c r="AV409" s="32"/>
    </row>
    <row r="410" spans="1:48" x14ac:dyDescent="0.25">
      <c r="A410">
        <v>207.21100000000001</v>
      </c>
      <c r="B410" t="s">
        <v>669</v>
      </c>
      <c r="C410" s="13" t="s">
        <v>120</v>
      </c>
      <c r="D410" s="13" t="s">
        <v>122</v>
      </c>
      <c r="E410" s="13">
        <v>3401</v>
      </c>
      <c r="F410" s="13">
        <v>198.39400000000001</v>
      </c>
      <c r="G410" s="29">
        <v>1.5465218677999999</v>
      </c>
      <c r="H410" s="30">
        <v>5.09261312535161</v>
      </c>
      <c r="I410" s="31">
        <v>2.1468899999999998E-3</v>
      </c>
      <c r="J410" s="32">
        <v>1.3818299999999999E-3</v>
      </c>
      <c r="K410" s="31">
        <v>2.7893000000000002E-3</v>
      </c>
      <c r="L410" s="32">
        <v>1.0578899999999999E-3</v>
      </c>
      <c r="M410" s="31">
        <v>1.98686E-3</v>
      </c>
      <c r="N410" s="32">
        <v>9.4424999999999999E-4</v>
      </c>
      <c r="O410" s="31">
        <v>5.7841799999999999E-3</v>
      </c>
      <c r="P410" s="32">
        <v>4.6805600000000003E-3</v>
      </c>
      <c r="Q410" s="31">
        <v>5.2363499999999999E-3</v>
      </c>
      <c r="R410" s="32">
        <v>4.5938699999999999E-3</v>
      </c>
      <c r="S410" s="31">
        <v>4.9967500000000003E-3</v>
      </c>
      <c r="T410" s="32">
        <v>1.3290699999999999E-3</v>
      </c>
      <c r="U410" s="31">
        <v>5.4705500000000002E-3</v>
      </c>
      <c r="V410" s="32"/>
      <c r="W410" s="31">
        <v>1.92574E-3</v>
      </c>
      <c r="X410" s="32">
        <v>7.0544200000000003E-4</v>
      </c>
      <c r="Y410" s="31">
        <v>1.0476800000000001E-3</v>
      </c>
      <c r="Z410" s="32">
        <v>4.9804899999999997E-4</v>
      </c>
      <c r="AA410" s="31">
        <v>5.1581399999999996E-4</v>
      </c>
      <c r="AB410" s="32">
        <v>2.3754200000000001E-4</v>
      </c>
      <c r="AC410" s="31">
        <v>5.6166799999999998E-4</v>
      </c>
      <c r="AD410" s="32">
        <v>1.24868E-5</v>
      </c>
      <c r="AE410" s="31">
        <v>3.9928099999999997E-4</v>
      </c>
      <c r="AF410" s="32">
        <v>7.0387299999999996E-5</v>
      </c>
      <c r="AG410" s="31">
        <v>2.3799199999999999E-4</v>
      </c>
      <c r="AH410" s="32">
        <v>4.7544499999999999E-5</v>
      </c>
      <c r="AI410" s="31">
        <v>4.1108600000000001E-4</v>
      </c>
      <c r="AJ410" s="32">
        <v>2.3811700000000001E-4</v>
      </c>
      <c r="AK410" s="31">
        <v>4.2840300000000003E-3</v>
      </c>
      <c r="AL410" s="32"/>
      <c r="AM410" s="31">
        <v>1.6313E-3</v>
      </c>
      <c r="AN410" s="32"/>
      <c r="AO410" s="31">
        <v>2.0128500000000001E-2</v>
      </c>
      <c r="AP410" s="32"/>
      <c r="AQ410" s="31">
        <v>1.4495900000000001E-2</v>
      </c>
      <c r="AR410" s="32"/>
      <c r="AS410" s="31">
        <v>4.2524899999999999E-4</v>
      </c>
      <c r="AT410" s="32">
        <v>2.5695200000000002E-4</v>
      </c>
      <c r="AU410" s="31">
        <v>1.30321E-4</v>
      </c>
      <c r="AV410" s="32"/>
    </row>
    <row r="411" spans="1:48" x14ac:dyDescent="0.25">
      <c r="A411">
        <v>170.08099999999999</v>
      </c>
      <c r="B411" t="s">
        <v>670</v>
      </c>
      <c r="C411" s="13" t="s">
        <v>120</v>
      </c>
      <c r="D411" s="13" t="s">
        <v>122</v>
      </c>
      <c r="E411" s="13">
        <v>3369</v>
      </c>
      <c r="F411" s="13">
        <v>130.23099999999999</v>
      </c>
      <c r="G411" s="29">
        <v>10.562088812800001</v>
      </c>
      <c r="H411" s="30">
        <v>5.7441927167025053</v>
      </c>
      <c r="I411" s="31">
        <v>6.8944099999999995E-4</v>
      </c>
      <c r="J411" s="32">
        <v>4.6462100000000002E-4</v>
      </c>
      <c r="K411" s="31">
        <v>7.5306400000000001E-4</v>
      </c>
      <c r="L411" s="32">
        <v>2.8879699999999998E-4</v>
      </c>
      <c r="M411" s="31">
        <v>6.1618399999999998E-4</v>
      </c>
      <c r="N411" s="32">
        <v>4.14731E-4</v>
      </c>
      <c r="O411" s="31">
        <v>2.1390699999999999E-3</v>
      </c>
      <c r="P411" s="32">
        <v>2.47795E-3</v>
      </c>
      <c r="Q411" s="31">
        <v>2.4104299999999999E-3</v>
      </c>
      <c r="R411" s="32">
        <v>2.3180399999999999E-3</v>
      </c>
      <c r="S411" s="31">
        <v>5.1464299999999996E-4</v>
      </c>
      <c r="T411" s="32">
        <v>1.44681E-5</v>
      </c>
      <c r="U411" s="31">
        <v>1.7747399999999999E-3</v>
      </c>
      <c r="V411" s="32"/>
      <c r="W411" s="31">
        <v>4.59679E-4</v>
      </c>
      <c r="X411" s="32">
        <v>9.5985999999999999E-6</v>
      </c>
      <c r="Y411" s="31">
        <v>5.6110899999999996E-4</v>
      </c>
      <c r="Z411" s="32">
        <v>2.00142E-4</v>
      </c>
      <c r="AA411" s="31">
        <v>1.72079E-4</v>
      </c>
      <c r="AB411" s="32">
        <v>6.95425E-5</v>
      </c>
      <c r="AC411" s="31">
        <v>2.2667499999999999E-4</v>
      </c>
      <c r="AD411" s="32">
        <v>3.0343100000000002E-6</v>
      </c>
      <c r="AE411" s="31">
        <v>1.6580499999999999E-4</v>
      </c>
      <c r="AF411" s="32">
        <v>1.5362999999999998E-5</v>
      </c>
      <c r="AG411" s="31">
        <v>1.25943E-4</v>
      </c>
      <c r="AH411" s="32">
        <v>5.1662400000000002E-5</v>
      </c>
      <c r="AI411" s="31">
        <v>3.3704299999999998E-4</v>
      </c>
      <c r="AJ411" s="32">
        <v>1.5185E-4</v>
      </c>
      <c r="AK411" s="31">
        <v>1.8802199999999999E-3</v>
      </c>
      <c r="AL411" s="32"/>
      <c r="AM411" s="31">
        <v>1.1983199999999999E-3</v>
      </c>
      <c r="AN411" s="32"/>
      <c r="AO411" s="31">
        <v>1.56712E-3</v>
      </c>
      <c r="AP411" s="32"/>
      <c r="AQ411" s="31">
        <v>2.0362499999999999E-2</v>
      </c>
      <c r="AR411" s="32"/>
      <c r="AS411" s="31">
        <v>6.6800100000000004E-5</v>
      </c>
      <c r="AT411" s="32">
        <v>3.2741799999999999E-5</v>
      </c>
      <c r="AU411" s="31">
        <v>6.3861400000000005E-5</v>
      </c>
      <c r="AV411" s="32"/>
    </row>
    <row r="412" spans="1:48" x14ac:dyDescent="0.25">
      <c r="A412">
        <v>170.154</v>
      </c>
      <c r="B412" t="s">
        <v>671</v>
      </c>
      <c r="C412" s="13" t="s">
        <v>120</v>
      </c>
      <c r="D412" s="13" t="s">
        <v>122</v>
      </c>
      <c r="E412" s="13">
        <v>3368</v>
      </c>
      <c r="F412" s="13">
        <v>174.28399999999999</v>
      </c>
      <c r="G412" s="29">
        <v>0.61810612318000002</v>
      </c>
      <c r="H412" s="30">
        <v>4.6380490911164136</v>
      </c>
      <c r="I412" s="31">
        <v>2.36994E-4</v>
      </c>
      <c r="J412" s="32">
        <v>1.32089E-4</v>
      </c>
      <c r="K412" s="31">
        <v>2.7722599999999999E-4</v>
      </c>
      <c r="L412" s="32">
        <v>9.4217500000000004E-5</v>
      </c>
      <c r="M412" s="31">
        <v>2.27615E-4</v>
      </c>
      <c r="N412" s="32">
        <v>1.18083E-4</v>
      </c>
      <c r="O412" s="31">
        <v>7.9313199999999999E-4</v>
      </c>
      <c r="P412" s="32">
        <v>9.4132700000000005E-4</v>
      </c>
      <c r="Q412" s="31">
        <v>8.2562499999999997E-4</v>
      </c>
      <c r="R412" s="32">
        <v>7.5095700000000001E-4</v>
      </c>
      <c r="S412" s="31">
        <v>2.4456599999999999E-4</v>
      </c>
      <c r="T412" s="32">
        <v>1.4882700000000001E-5</v>
      </c>
      <c r="U412" s="31">
        <v>6.5888399999999999E-4</v>
      </c>
      <c r="V412" s="32"/>
      <c r="W412" s="31">
        <v>1.5454299999999999E-4</v>
      </c>
      <c r="X412" s="32">
        <v>8.5502499999999994E-8</v>
      </c>
      <c r="Y412" s="31">
        <v>5.8497200000000001E-4</v>
      </c>
      <c r="Z412" s="32">
        <v>4.5951599999999998E-4</v>
      </c>
      <c r="AA412" s="31">
        <v>4.9595200000000002E-5</v>
      </c>
      <c r="AB412" s="32">
        <v>7.5643700000000004E-6</v>
      </c>
      <c r="AC412" s="31">
        <v>5.0075199999999998E-5</v>
      </c>
      <c r="AD412" s="32">
        <v>2.1649900000000002E-6</v>
      </c>
      <c r="AE412" s="31">
        <v>5.2202700000000001E-5</v>
      </c>
      <c r="AF412" s="32">
        <v>8.6470399999999998E-6</v>
      </c>
      <c r="AG412" s="31">
        <v>3.4373499999999999E-5</v>
      </c>
      <c r="AH412" s="32">
        <v>1.1244500000000001E-5</v>
      </c>
      <c r="AI412" s="31">
        <v>1.15482E-4</v>
      </c>
      <c r="AJ412" s="32">
        <v>7.2851500000000005E-5</v>
      </c>
      <c r="AK412" s="31">
        <v>5.5767700000000002E-4</v>
      </c>
      <c r="AL412" s="32"/>
      <c r="AM412" s="31">
        <v>3.4043399999999997E-4</v>
      </c>
      <c r="AN412" s="32"/>
      <c r="AO412" s="31">
        <v>6.8148099999999995E-4</v>
      </c>
      <c r="AP412" s="32"/>
      <c r="AQ412" s="31">
        <v>4.4656000000000001E-3</v>
      </c>
      <c r="AR412" s="32"/>
      <c r="AS412" s="31">
        <v>2.9994299999999998E-5</v>
      </c>
      <c r="AT412" s="32">
        <v>1.53144E-5</v>
      </c>
      <c r="AU412" s="31">
        <v>2.0991700000000001E-5</v>
      </c>
      <c r="AV412" s="32"/>
    </row>
    <row r="413" spans="1:48" x14ac:dyDescent="0.25">
      <c r="A413">
        <v>171.029</v>
      </c>
      <c r="B413" t="s">
        <v>672</v>
      </c>
      <c r="C413" s="13" t="s">
        <v>120</v>
      </c>
      <c r="D413" s="13" t="s">
        <v>122</v>
      </c>
      <c r="E413" s="13">
        <v>3370</v>
      </c>
      <c r="F413" s="13">
        <v>128.215</v>
      </c>
      <c r="G413" s="29">
        <v>156.83200148</v>
      </c>
      <c r="H413" s="30">
        <v>6.9091020479646943</v>
      </c>
      <c r="I413" s="31">
        <v>1.76249E-3</v>
      </c>
      <c r="J413" s="32">
        <v>8.5359300000000004E-4</v>
      </c>
      <c r="K413" s="31">
        <v>2.0822000000000002E-3</v>
      </c>
      <c r="L413" s="32">
        <v>6.8519000000000002E-4</v>
      </c>
      <c r="M413" s="31">
        <v>1.8451299999999999E-3</v>
      </c>
      <c r="N413" s="32">
        <v>8.90265E-4</v>
      </c>
      <c r="O413" s="31">
        <v>2.2750800000000001E-3</v>
      </c>
      <c r="P413" s="32">
        <v>1.59012E-3</v>
      </c>
      <c r="Q413" s="31">
        <v>1.7510099999999999E-3</v>
      </c>
      <c r="R413" s="32">
        <v>1.0062700000000001E-3</v>
      </c>
      <c r="S413" s="31">
        <v>1.16832E-3</v>
      </c>
      <c r="T413" s="32">
        <v>3.2659900000000001E-4</v>
      </c>
      <c r="U413" s="31">
        <v>5.2180000000000004E-3</v>
      </c>
      <c r="V413" s="32"/>
      <c r="W413" s="31">
        <v>1.22787E-3</v>
      </c>
      <c r="X413" s="32">
        <v>1.7147899999999999E-4</v>
      </c>
      <c r="Y413" s="31">
        <v>1.1914600000000001E-3</v>
      </c>
      <c r="Z413" s="32">
        <v>7.0852199999999995E-4</v>
      </c>
      <c r="AA413" s="31">
        <v>4.3997200000000001E-4</v>
      </c>
      <c r="AB413" s="32">
        <v>1.29305E-4</v>
      </c>
      <c r="AC413" s="31">
        <v>5.6236800000000005E-4</v>
      </c>
      <c r="AD413" s="32">
        <v>1.12045E-4</v>
      </c>
      <c r="AE413" s="31">
        <v>4.2350500000000002E-4</v>
      </c>
      <c r="AF413" s="32">
        <v>1.56503E-4</v>
      </c>
      <c r="AG413" s="31">
        <v>4.4977199999999998E-4</v>
      </c>
      <c r="AH413" s="32">
        <v>2.5834099999999999E-4</v>
      </c>
      <c r="AI413" s="31">
        <v>8.0256299999999995E-4</v>
      </c>
      <c r="AJ413" s="32">
        <v>3.62884E-4</v>
      </c>
      <c r="AK413" s="31">
        <v>4.6266199999999997E-3</v>
      </c>
      <c r="AL413" s="32"/>
      <c r="AM413" s="31">
        <v>1.76486E-3</v>
      </c>
      <c r="AN413" s="32"/>
      <c r="AO413" s="31">
        <v>1.2608700000000001E-3</v>
      </c>
      <c r="AP413" s="32"/>
      <c r="AQ413" s="31">
        <v>2.3108500000000001E-3</v>
      </c>
      <c r="AR413" s="32"/>
      <c r="AS413" s="31">
        <v>7.2318199999999995E-4</v>
      </c>
      <c r="AT413" s="32">
        <v>8.1570700000000004E-4</v>
      </c>
      <c r="AU413" s="31">
        <v>5.6763799999999998E-4</v>
      </c>
      <c r="AV413" s="32"/>
    </row>
    <row r="414" spans="1:48" x14ac:dyDescent="0.25">
      <c r="A414">
        <v>171.065</v>
      </c>
      <c r="B414" t="s">
        <v>673</v>
      </c>
      <c r="C414" s="13" t="s">
        <v>120</v>
      </c>
      <c r="D414" s="13" t="s">
        <v>122</v>
      </c>
      <c r="E414" s="13">
        <v>3369</v>
      </c>
      <c r="F414" s="13">
        <v>130.23099999999999</v>
      </c>
      <c r="G414" s="29">
        <v>10.562088812800001</v>
      </c>
      <c r="H414" s="30">
        <v>5.7441927167025053</v>
      </c>
      <c r="I414" s="31">
        <v>6.7728299999999996E-3</v>
      </c>
      <c r="J414" s="32">
        <v>2.26254E-3</v>
      </c>
      <c r="K414" s="31">
        <v>6.6319100000000004E-3</v>
      </c>
      <c r="L414" s="32">
        <v>2.0423300000000002E-3</v>
      </c>
      <c r="M414" s="31">
        <v>6.6506500000000001E-3</v>
      </c>
      <c r="N414" s="32">
        <v>3.7797600000000001E-3</v>
      </c>
      <c r="O414" s="31">
        <v>8.3048600000000007E-3</v>
      </c>
      <c r="P414" s="32">
        <v>5.0458999999999999E-3</v>
      </c>
      <c r="Q414" s="31">
        <v>8.9473599999999997E-3</v>
      </c>
      <c r="R414" s="32">
        <v>5.72851E-3</v>
      </c>
      <c r="S414" s="31">
        <v>5.46635E-3</v>
      </c>
      <c r="T414" s="32">
        <v>1.0986800000000001E-3</v>
      </c>
      <c r="U414" s="31">
        <v>1.7721399999999998E-2</v>
      </c>
      <c r="V414" s="32"/>
      <c r="W414" s="31">
        <v>3.58194E-3</v>
      </c>
      <c r="X414" s="32">
        <v>2.59106E-4</v>
      </c>
      <c r="Y414" s="31">
        <v>4.4126199999999999E-3</v>
      </c>
      <c r="Z414" s="32">
        <v>2.2217199999999999E-3</v>
      </c>
      <c r="AA414" s="31">
        <v>1.4560199999999999E-3</v>
      </c>
      <c r="AB414" s="32">
        <v>4.3661500000000001E-4</v>
      </c>
      <c r="AC414" s="31">
        <v>1.7791700000000001E-3</v>
      </c>
      <c r="AD414" s="32">
        <v>2.3791099999999999E-4</v>
      </c>
      <c r="AE414" s="31">
        <v>1.6388500000000001E-3</v>
      </c>
      <c r="AF414" s="32">
        <v>4.9190799999999999E-4</v>
      </c>
      <c r="AG414" s="31">
        <v>1.3608699999999999E-3</v>
      </c>
      <c r="AH414" s="32">
        <v>4.7784299999999999E-4</v>
      </c>
      <c r="AI414" s="31">
        <v>2.6139000000000002E-3</v>
      </c>
      <c r="AJ414" s="32">
        <v>7.5799000000000005E-4</v>
      </c>
      <c r="AK414" s="31">
        <v>2.3488999999999999E-2</v>
      </c>
      <c r="AL414" s="32"/>
      <c r="AM414" s="31">
        <v>1.03412E-2</v>
      </c>
      <c r="AN414" s="32"/>
      <c r="AO414" s="31">
        <v>6.1218399999999999E-3</v>
      </c>
      <c r="AP414" s="32"/>
      <c r="AQ414" s="31">
        <v>1.7758099999999999E-2</v>
      </c>
      <c r="AR414" s="32"/>
      <c r="AS414" s="31">
        <v>4.7234800000000004E-3</v>
      </c>
      <c r="AT414" s="32">
        <v>4.5473199999999997E-3</v>
      </c>
      <c r="AU414" s="31">
        <v>1.31416E-3</v>
      </c>
      <c r="AV414" s="32"/>
    </row>
    <row r="415" spans="1:48" x14ac:dyDescent="0.25">
      <c r="A415">
        <v>171.08</v>
      </c>
      <c r="B415" t="s">
        <v>674</v>
      </c>
      <c r="C415" s="13" t="s">
        <v>120</v>
      </c>
      <c r="D415" s="13" t="s">
        <v>122</v>
      </c>
      <c r="E415" s="13">
        <v>3367</v>
      </c>
      <c r="F415" s="13">
        <v>202.33799999999999</v>
      </c>
      <c r="G415" s="29">
        <v>8.4027123753999997E-2</v>
      </c>
      <c r="H415" s="30">
        <v>3.8362254771635085</v>
      </c>
      <c r="I415" s="31">
        <v>7.8134599999999995E-3</v>
      </c>
      <c r="J415" s="32">
        <v>5.0489100000000002E-3</v>
      </c>
      <c r="K415" s="31">
        <v>7.9858499999999992E-3</v>
      </c>
      <c r="L415" s="32">
        <v>4.7094399999999996E-3</v>
      </c>
      <c r="M415" s="31">
        <v>6.6967800000000003E-3</v>
      </c>
      <c r="N415" s="32">
        <v>5.0920599999999998E-3</v>
      </c>
      <c r="O415" s="31">
        <v>1.0061E-2</v>
      </c>
      <c r="P415" s="32">
        <v>1.1553799999999999E-2</v>
      </c>
      <c r="Q415" s="31">
        <v>7.0827399999999997E-3</v>
      </c>
      <c r="R415" s="32">
        <v>4.0894599999999996E-3</v>
      </c>
      <c r="S415" s="31">
        <v>3.9530600000000004E-3</v>
      </c>
      <c r="T415" s="32">
        <v>1.44096E-3</v>
      </c>
      <c r="U415" s="31">
        <v>7.3734400000000002E-3</v>
      </c>
      <c r="V415" s="32"/>
      <c r="W415" s="31">
        <v>4.65184E-3</v>
      </c>
      <c r="X415" s="32">
        <v>1.3004E-3</v>
      </c>
      <c r="Y415" s="31">
        <v>5.1154800000000004E-3</v>
      </c>
      <c r="Z415" s="32">
        <v>2.9505199999999999E-3</v>
      </c>
      <c r="AA415" s="31">
        <v>1.9406899999999999E-3</v>
      </c>
      <c r="AB415" s="32">
        <v>6.6202399999999999E-4</v>
      </c>
      <c r="AC415" s="31">
        <v>2.3798700000000001E-3</v>
      </c>
      <c r="AD415" s="32">
        <v>1.628E-4</v>
      </c>
      <c r="AE415" s="31">
        <v>1.2053000000000001E-3</v>
      </c>
      <c r="AF415" s="32">
        <v>1.8958700000000001E-4</v>
      </c>
      <c r="AG415" s="31">
        <v>8.9118800000000001E-4</v>
      </c>
      <c r="AH415" s="32">
        <v>3.7548699999999998E-4</v>
      </c>
      <c r="AI415" s="31">
        <v>1.75428E-3</v>
      </c>
      <c r="AJ415" s="32">
        <v>7.4074000000000004E-4</v>
      </c>
      <c r="AK415" s="31">
        <v>9.6439400000000002E-3</v>
      </c>
      <c r="AL415" s="32"/>
      <c r="AM415" s="31">
        <v>3.0048399999999999E-3</v>
      </c>
      <c r="AN415" s="32"/>
      <c r="AO415" s="31">
        <v>4.1091299999999999E-3</v>
      </c>
      <c r="AP415" s="32"/>
      <c r="AQ415" s="31">
        <v>1.18286E-2</v>
      </c>
      <c r="AR415" s="32"/>
      <c r="AS415" s="31">
        <v>1.1272999999999999E-3</v>
      </c>
      <c r="AT415" s="32">
        <v>6.5760099999999995E-4</v>
      </c>
      <c r="AU415" s="31">
        <v>8.1107100000000001E-4</v>
      </c>
      <c r="AV415" s="32"/>
    </row>
    <row r="416" spans="1:48" x14ac:dyDescent="0.25">
      <c r="A416">
        <v>209.226</v>
      </c>
      <c r="B416" t="s">
        <v>675</v>
      </c>
      <c r="C416" s="13" t="s">
        <v>120</v>
      </c>
      <c r="D416" s="13" t="s">
        <v>122</v>
      </c>
      <c r="E416" s="13">
        <v>3401</v>
      </c>
      <c r="F416" s="13">
        <v>198.39400000000001</v>
      </c>
      <c r="G416" s="29">
        <v>1.5465218677999999</v>
      </c>
      <c r="H416" s="30">
        <v>5.09261312535161</v>
      </c>
      <c r="I416" s="31">
        <v>7.9081099999999999E-4</v>
      </c>
      <c r="J416" s="32">
        <v>3.5822700000000002E-4</v>
      </c>
      <c r="K416" s="31">
        <v>1.0432E-3</v>
      </c>
      <c r="L416" s="32">
        <v>3.0910399999999999E-4</v>
      </c>
      <c r="M416" s="31">
        <v>7.5254800000000002E-4</v>
      </c>
      <c r="N416" s="32">
        <v>3.5581000000000002E-4</v>
      </c>
      <c r="O416" s="31">
        <v>2.46678E-3</v>
      </c>
      <c r="P416" s="32">
        <v>1.8786600000000001E-3</v>
      </c>
      <c r="Q416" s="31">
        <v>1.7647699999999999E-3</v>
      </c>
      <c r="R416" s="32">
        <v>1.40683E-3</v>
      </c>
      <c r="S416" s="31">
        <v>1.0574899999999999E-3</v>
      </c>
      <c r="T416" s="32">
        <v>6.4506799999999997E-5</v>
      </c>
      <c r="U416" s="31">
        <v>2.5775400000000001E-3</v>
      </c>
      <c r="V416" s="32"/>
      <c r="W416" s="31">
        <v>6.0768900000000002E-4</v>
      </c>
      <c r="X416" s="32">
        <v>1.6085599999999999E-4</v>
      </c>
      <c r="Y416" s="31">
        <v>5.8199499999999997E-4</v>
      </c>
      <c r="Z416" s="32">
        <v>2.3500699999999999E-4</v>
      </c>
      <c r="AA416" s="31">
        <v>2.27333E-4</v>
      </c>
      <c r="AB416" s="32">
        <v>8.1610699999999994E-5</v>
      </c>
      <c r="AC416" s="31">
        <v>2.7249300000000001E-4</v>
      </c>
      <c r="AD416" s="32">
        <v>1.2388800000000001E-5</v>
      </c>
      <c r="AE416" s="31">
        <v>2.0027599999999999E-4</v>
      </c>
      <c r="AF416" s="32">
        <v>2.59157E-5</v>
      </c>
      <c r="AG416" s="31">
        <v>1.0970499999999999E-4</v>
      </c>
      <c r="AH416" s="32">
        <v>8.3254399999999994E-6</v>
      </c>
      <c r="AI416" s="31">
        <v>2.4054299999999999E-4</v>
      </c>
      <c r="AJ416" s="32">
        <v>1.24907E-4</v>
      </c>
      <c r="AK416" s="31">
        <v>2.4204700000000001E-3</v>
      </c>
      <c r="AL416" s="32"/>
      <c r="AM416" s="31">
        <v>1.0177700000000001E-3</v>
      </c>
      <c r="AN416" s="32"/>
      <c r="AO416" s="31">
        <v>5.36135E-3</v>
      </c>
      <c r="AP416" s="32"/>
      <c r="AQ416" s="31">
        <v>5.2994599999999998E-3</v>
      </c>
      <c r="AR416" s="32"/>
      <c r="AS416" s="31">
        <v>2.7863900000000001E-4</v>
      </c>
      <c r="AT416" s="32">
        <v>1.8506600000000001E-4</v>
      </c>
      <c r="AU416" s="31">
        <v>9.8626400000000002E-5</v>
      </c>
      <c r="AV416" s="32"/>
    </row>
    <row r="417" spans="1:48" x14ac:dyDescent="0.25">
      <c r="A417">
        <v>171.13800000000001</v>
      </c>
      <c r="B417" t="s">
        <v>676</v>
      </c>
      <c r="C417" s="13" t="s">
        <v>120</v>
      </c>
      <c r="D417" s="13" t="s">
        <v>122</v>
      </c>
      <c r="E417" s="13">
        <v>3368</v>
      </c>
      <c r="F417" s="13">
        <v>174.28399999999999</v>
      </c>
      <c r="G417" s="29">
        <v>0.61810612318000002</v>
      </c>
      <c r="H417" s="30">
        <v>4.6380490911164136</v>
      </c>
      <c r="I417" s="31">
        <v>3.7739000000000002E-3</v>
      </c>
      <c r="J417" s="32">
        <v>2.4445199999999999E-3</v>
      </c>
      <c r="K417" s="31">
        <v>6.7512099999999997E-3</v>
      </c>
      <c r="L417" s="32">
        <v>4.4659599999999997E-3</v>
      </c>
      <c r="M417" s="31">
        <v>3.9431500000000003E-3</v>
      </c>
      <c r="N417" s="32">
        <v>3.0614800000000001E-3</v>
      </c>
      <c r="O417" s="31">
        <v>9.1798100000000001E-3</v>
      </c>
      <c r="P417" s="32">
        <v>9.4028299999999992E-3</v>
      </c>
      <c r="Q417" s="31">
        <v>6.3172000000000002E-3</v>
      </c>
      <c r="R417" s="32">
        <v>4.8357000000000001E-3</v>
      </c>
      <c r="S417" s="31">
        <v>5.2485199999999996E-3</v>
      </c>
      <c r="T417" s="32">
        <v>1.98094E-3</v>
      </c>
      <c r="U417" s="31">
        <v>8.7386900000000003E-3</v>
      </c>
      <c r="V417" s="32"/>
      <c r="W417" s="31">
        <v>3.7326500000000001E-3</v>
      </c>
      <c r="X417" s="32">
        <v>1.11601E-3</v>
      </c>
      <c r="Y417" s="31">
        <v>4.4755899999999998E-3</v>
      </c>
      <c r="Z417" s="32">
        <v>2.7289900000000001E-3</v>
      </c>
      <c r="AA417" s="31">
        <v>9.1144499999999999E-4</v>
      </c>
      <c r="AB417" s="32">
        <v>4.53475E-4</v>
      </c>
      <c r="AC417" s="31">
        <v>1.0048500000000001E-3</v>
      </c>
      <c r="AD417" s="32">
        <v>8.8907100000000001E-5</v>
      </c>
      <c r="AE417" s="31">
        <v>6.4586999999999999E-4</v>
      </c>
      <c r="AF417" s="32">
        <v>9.3051499999999995E-5</v>
      </c>
      <c r="AG417" s="31">
        <v>4.2689799999999999E-4</v>
      </c>
      <c r="AH417" s="32">
        <v>1.4660199999999999E-4</v>
      </c>
      <c r="AI417" s="31">
        <v>8.8657600000000003E-4</v>
      </c>
      <c r="AJ417" s="32">
        <v>6.0457000000000002E-4</v>
      </c>
      <c r="AK417" s="31">
        <v>6.0509600000000002E-3</v>
      </c>
      <c r="AL417" s="32"/>
      <c r="AM417" s="31">
        <v>1.4415599999999999E-3</v>
      </c>
      <c r="AN417" s="32"/>
      <c r="AO417" s="31">
        <v>6.7450299999999999E-3</v>
      </c>
      <c r="AP417" s="32"/>
      <c r="AQ417" s="31">
        <v>1.0822699999999999E-2</v>
      </c>
      <c r="AR417" s="32"/>
      <c r="AS417" s="31">
        <v>6.8220800000000001E-4</v>
      </c>
      <c r="AT417" s="32">
        <v>5.5068100000000002E-4</v>
      </c>
      <c r="AU417" s="31">
        <v>1.8143200000000001E-4</v>
      </c>
      <c r="AV417" s="32"/>
    </row>
    <row r="418" spans="1:48" x14ac:dyDescent="0.25">
      <c r="A418">
        <v>171.17400000000001</v>
      </c>
      <c r="B418" t="s">
        <v>677</v>
      </c>
      <c r="C418" s="13" t="s">
        <v>120</v>
      </c>
      <c r="D418" s="13" t="s">
        <v>122</v>
      </c>
      <c r="E418" s="13">
        <v>3368</v>
      </c>
      <c r="F418" s="13">
        <v>174.28399999999999</v>
      </c>
      <c r="G418" s="29">
        <v>0.61810612318000002</v>
      </c>
      <c r="H418" s="30">
        <v>4.6380490911164136</v>
      </c>
      <c r="I418" s="31">
        <v>1.8062899999999999E-3</v>
      </c>
      <c r="J418" s="32">
        <v>1.1783200000000001E-3</v>
      </c>
      <c r="K418" s="31">
        <v>2.8888199999999998E-3</v>
      </c>
      <c r="L418" s="32">
        <v>1.0256099999999999E-3</v>
      </c>
      <c r="M418" s="31">
        <v>1.06007E-3</v>
      </c>
      <c r="N418" s="32">
        <v>8.0534699999999999E-4</v>
      </c>
      <c r="O418" s="31">
        <v>5.6813200000000001E-3</v>
      </c>
      <c r="P418" s="32">
        <v>6.3835300000000001E-3</v>
      </c>
      <c r="Q418" s="31">
        <v>4.8170000000000001E-3</v>
      </c>
      <c r="R418" s="32">
        <v>4.6840900000000001E-3</v>
      </c>
      <c r="S418" s="31">
        <v>1.18293E-3</v>
      </c>
      <c r="T418" s="32">
        <v>3.9274900000000002E-4</v>
      </c>
      <c r="U418" s="31">
        <v>5.3822100000000001E-3</v>
      </c>
      <c r="V418" s="32"/>
      <c r="W418" s="31">
        <v>2.5917700000000002E-3</v>
      </c>
      <c r="X418" s="32">
        <v>9.55137E-4</v>
      </c>
      <c r="Y418" s="31">
        <v>1.00533E-3</v>
      </c>
      <c r="Z418" s="32">
        <v>4.1970700000000001E-4</v>
      </c>
      <c r="AA418" s="31">
        <v>2.8693700000000002E-4</v>
      </c>
      <c r="AB418" s="32">
        <v>9.3738800000000004E-5</v>
      </c>
      <c r="AC418" s="31">
        <v>2.0232400000000001E-4</v>
      </c>
      <c r="AD418" s="32">
        <v>1.07187E-4</v>
      </c>
      <c r="AE418" s="31">
        <v>3.4323300000000003E-4</v>
      </c>
      <c r="AF418" s="32">
        <v>6.7697499999999993E-5</v>
      </c>
      <c r="AG418" s="31">
        <v>2.4738599999999999E-4</v>
      </c>
      <c r="AH418" s="32">
        <v>6.2061099999999994E-5</v>
      </c>
      <c r="AI418" s="31">
        <v>8.4033399999999998E-4</v>
      </c>
      <c r="AJ418" s="32">
        <v>4.6429400000000002E-4</v>
      </c>
      <c r="AK418" s="31">
        <v>6.3757700000000002E-3</v>
      </c>
      <c r="AL418" s="32"/>
      <c r="AM418" s="31">
        <v>2.36995E-3</v>
      </c>
      <c r="AN418" s="32"/>
      <c r="AO418" s="31">
        <v>9.3459800000000003E-3</v>
      </c>
      <c r="AP418" s="32"/>
      <c r="AQ418" s="31">
        <v>8.67156E-3</v>
      </c>
      <c r="AR418" s="32"/>
      <c r="AS418" s="31">
        <v>6.7729200000000002E-4</v>
      </c>
      <c r="AT418" s="32">
        <v>6.2146300000000005E-4</v>
      </c>
      <c r="AU418" s="31">
        <v>1.7382699999999999E-4</v>
      </c>
      <c r="AV418" s="32"/>
    </row>
    <row r="419" spans="1:48" x14ac:dyDescent="0.25">
      <c r="A419">
        <v>211.24199999999999</v>
      </c>
      <c r="B419" t="s">
        <v>678</v>
      </c>
      <c r="C419" s="13" t="s">
        <v>120</v>
      </c>
      <c r="D419" s="13" t="s">
        <v>122</v>
      </c>
      <c r="E419" s="13">
        <v>3401</v>
      </c>
      <c r="F419" s="13">
        <v>198.39400000000001</v>
      </c>
      <c r="G419" s="29">
        <v>1.5465218677999999</v>
      </c>
      <c r="H419" s="30">
        <v>5.09261312535161</v>
      </c>
      <c r="I419" s="31">
        <v>1.5156099999999999E-3</v>
      </c>
      <c r="J419" s="32">
        <v>8.6746399999999997E-4</v>
      </c>
      <c r="K419" s="31">
        <v>2.3336300000000002E-3</v>
      </c>
      <c r="L419" s="32">
        <v>8.0159899999999995E-4</v>
      </c>
      <c r="M419" s="31">
        <v>1.29499E-3</v>
      </c>
      <c r="N419" s="32">
        <v>6.0123200000000005E-4</v>
      </c>
      <c r="O419" s="31">
        <v>5.7391500000000002E-3</v>
      </c>
      <c r="P419" s="32">
        <v>5.3822100000000001E-3</v>
      </c>
      <c r="Q419" s="31">
        <v>5.4929899999999997E-3</v>
      </c>
      <c r="R419" s="32">
        <v>4.9359800000000004E-3</v>
      </c>
      <c r="S419" s="31">
        <v>3.0420899999999999E-3</v>
      </c>
      <c r="T419" s="32">
        <v>7.7157199999999999E-4</v>
      </c>
      <c r="U419" s="31">
        <v>5.4547399999999996E-3</v>
      </c>
      <c r="V419" s="32"/>
      <c r="W419" s="31">
        <v>1.3751E-3</v>
      </c>
      <c r="X419" s="32">
        <v>3.6540299999999998E-4</v>
      </c>
      <c r="Y419" s="31">
        <v>1.50194E-3</v>
      </c>
      <c r="Z419" s="32">
        <v>5.5818600000000001E-4</v>
      </c>
      <c r="AA419" s="31">
        <v>4.4795499999999999E-4</v>
      </c>
      <c r="AB419" s="32">
        <v>1.6207999999999999E-4</v>
      </c>
      <c r="AC419" s="31">
        <v>4.9293000000000004E-4</v>
      </c>
      <c r="AD419" s="32">
        <v>1.7119E-5</v>
      </c>
      <c r="AE419" s="31">
        <v>4.1843199999999999E-4</v>
      </c>
      <c r="AF419" s="32">
        <v>8.47345E-5</v>
      </c>
      <c r="AG419" s="31">
        <v>2.5889799999999997E-4</v>
      </c>
      <c r="AH419" s="32">
        <v>5.91898E-5</v>
      </c>
      <c r="AI419" s="31">
        <v>6.4681500000000002E-4</v>
      </c>
      <c r="AJ419" s="32">
        <v>3.9885000000000002E-4</v>
      </c>
      <c r="AK419" s="31">
        <v>5.1493800000000003E-3</v>
      </c>
      <c r="AL419" s="32"/>
      <c r="AM419" s="31">
        <v>1.85151E-3</v>
      </c>
      <c r="AN419" s="32"/>
      <c r="AO419" s="31">
        <v>2.1821699999999999E-2</v>
      </c>
      <c r="AP419" s="32"/>
      <c r="AQ419" s="31">
        <v>1.2161999999999999E-2</v>
      </c>
      <c r="AR419" s="32"/>
      <c r="AS419" s="31">
        <v>4.5505699999999998E-4</v>
      </c>
      <c r="AT419" s="32">
        <v>3.6384999999999998E-4</v>
      </c>
      <c r="AU419" s="31">
        <v>1.17168E-4</v>
      </c>
      <c r="AV419" s="32"/>
    </row>
    <row r="420" spans="1:48" x14ac:dyDescent="0.25">
      <c r="A420">
        <v>172.06</v>
      </c>
      <c r="B420" t="s">
        <v>679</v>
      </c>
      <c r="C420" s="13" t="s">
        <v>120</v>
      </c>
      <c r="D420" s="13" t="s">
        <v>122</v>
      </c>
      <c r="E420" s="13">
        <v>3370</v>
      </c>
      <c r="F420" s="13">
        <v>128.215</v>
      </c>
      <c r="G420" s="29">
        <v>156.83200148</v>
      </c>
      <c r="H420" s="30">
        <v>6.9091020479646943</v>
      </c>
      <c r="I420" s="31">
        <v>9.49029E-4</v>
      </c>
      <c r="J420" s="32">
        <v>5.2593200000000001E-4</v>
      </c>
      <c r="K420" s="31">
        <v>1.0049600000000001E-3</v>
      </c>
      <c r="L420" s="32">
        <v>2.6349899999999999E-4</v>
      </c>
      <c r="M420" s="31">
        <v>9.4270699999999999E-4</v>
      </c>
      <c r="N420" s="32">
        <v>5.4906599999999996E-4</v>
      </c>
      <c r="O420" s="31">
        <v>1.6389200000000001E-3</v>
      </c>
      <c r="P420" s="32">
        <v>1.3298800000000001E-3</v>
      </c>
      <c r="Q420" s="31">
        <v>1.9956800000000001E-3</v>
      </c>
      <c r="R420" s="32">
        <v>1.64865E-3</v>
      </c>
      <c r="S420" s="31">
        <v>6.0777800000000001E-4</v>
      </c>
      <c r="T420" s="32">
        <v>1.0435200000000001E-4</v>
      </c>
      <c r="U420" s="31">
        <v>2.2510400000000002E-3</v>
      </c>
      <c r="V420" s="32"/>
      <c r="W420" s="31">
        <v>7.1814800000000005E-4</v>
      </c>
      <c r="X420" s="32">
        <v>2.45281E-5</v>
      </c>
      <c r="Y420" s="31">
        <v>8.3776499999999997E-4</v>
      </c>
      <c r="Z420" s="32">
        <v>3.9862399999999998E-4</v>
      </c>
      <c r="AA420" s="31">
        <v>2.1890000000000001E-4</v>
      </c>
      <c r="AB420" s="32">
        <v>6.5798399999999997E-5</v>
      </c>
      <c r="AC420" s="31">
        <v>2.9168599999999999E-4</v>
      </c>
      <c r="AD420" s="32">
        <v>7.6157499999999999E-6</v>
      </c>
      <c r="AE420" s="31">
        <v>2.9374400000000003E-4</v>
      </c>
      <c r="AF420" s="32">
        <v>4.27429E-5</v>
      </c>
      <c r="AG420" s="31">
        <v>2.2823599999999999E-4</v>
      </c>
      <c r="AH420" s="32">
        <v>4.9954699999999998E-5</v>
      </c>
      <c r="AI420" s="31">
        <v>4.5140700000000002E-4</v>
      </c>
      <c r="AJ420" s="32">
        <v>2.30635E-4</v>
      </c>
      <c r="AK420" s="31">
        <v>2.0198199999999999E-3</v>
      </c>
      <c r="AL420" s="32"/>
      <c r="AM420" s="31">
        <v>9.6528100000000002E-4</v>
      </c>
      <c r="AN420" s="32"/>
      <c r="AO420" s="31">
        <v>2.5004900000000002E-3</v>
      </c>
      <c r="AP420" s="32"/>
      <c r="AQ420" s="31">
        <v>6.2958700000000003E-3</v>
      </c>
      <c r="AR420" s="32"/>
      <c r="AS420" s="31">
        <v>1.5988800000000001E-4</v>
      </c>
      <c r="AT420" s="32">
        <v>1.3651000000000001E-4</v>
      </c>
      <c r="AU420" s="31">
        <v>9.94631E-5</v>
      </c>
      <c r="AV420" s="32"/>
    </row>
    <row r="421" spans="1:48" x14ac:dyDescent="0.25">
      <c r="A421">
        <v>172.09700000000001</v>
      </c>
      <c r="B421" t="s">
        <v>680</v>
      </c>
      <c r="C421" s="13" t="s">
        <v>120</v>
      </c>
      <c r="D421" s="13" t="s">
        <v>122</v>
      </c>
      <c r="E421" s="13">
        <v>3369</v>
      </c>
      <c r="F421" s="13">
        <v>130.23099999999999</v>
      </c>
      <c r="G421" s="29">
        <v>10.562088812800001</v>
      </c>
      <c r="H421" s="30">
        <v>5.7441927167025053</v>
      </c>
      <c r="I421" s="31">
        <v>1.29934E-3</v>
      </c>
      <c r="J421" s="32">
        <v>9.9185399999999991E-4</v>
      </c>
      <c r="K421" s="31">
        <v>1.2987700000000001E-3</v>
      </c>
      <c r="L421" s="32">
        <v>5.5946999999999995E-4</v>
      </c>
      <c r="M421" s="31">
        <v>1.1081999999999999E-3</v>
      </c>
      <c r="N421" s="32">
        <v>7.1658099999999999E-4</v>
      </c>
      <c r="O421" s="31">
        <v>3.41552E-3</v>
      </c>
      <c r="P421" s="32">
        <v>3.5360700000000001E-3</v>
      </c>
      <c r="Q421" s="31">
        <v>3.05339E-3</v>
      </c>
      <c r="R421" s="32">
        <v>2.7058300000000002E-3</v>
      </c>
      <c r="S421" s="31">
        <v>9.6475800000000002E-4</v>
      </c>
      <c r="T421" s="32">
        <v>9.2424599999999996E-5</v>
      </c>
      <c r="U421" s="31">
        <v>2.7457200000000001E-3</v>
      </c>
      <c r="V421" s="32"/>
      <c r="W421" s="31">
        <v>8.8269100000000001E-4</v>
      </c>
      <c r="X421" s="32">
        <v>6.1239499999999995E-5</v>
      </c>
      <c r="Y421" s="31">
        <v>1.18132E-3</v>
      </c>
      <c r="Z421" s="32">
        <v>5.5437599999999998E-4</v>
      </c>
      <c r="AA421" s="31">
        <v>3.7113700000000001E-4</v>
      </c>
      <c r="AB421" s="32">
        <v>8.0372199999999996E-5</v>
      </c>
      <c r="AC421" s="31">
        <v>4.8667300000000002E-4</v>
      </c>
      <c r="AD421" s="32">
        <v>9.9997399999999996E-6</v>
      </c>
      <c r="AE421" s="31">
        <v>3.5240899999999998E-4</v>
      </c>
      <c r="AF421" s="32">
        <v>6.9188800000000004E-5</v>
      </c>
      <c r="AG421" s="31">
        <v>1.9777099999999999E-4</v>
      </c>
      <c r="AH421" s="32">
        <v>3.3923600000000002E-5</v>
      </c>
      <c r="AI421" s="31">
        <v>6.1548799999999997E-4</v>
      </c>
      <c r="AJ421" s="32">
        <v>3.0188900000000001E-4</v>
      </c>
      <c r="AK421" s="31">
        <v>3.5335000000000002E-3</v>
      </c>
      <c r="AL421" s="32"/>
      <c r="AM421" s="31">
        <v>1.4519400000000001E-3</v>
      </c>
      <c r="AN421" s="32"/>
      <c r="AO421" s="31">
        <v>3.1244100000000002E-3</v>
      </c>
      <c r="AP421" s="32"/>
      <c r="AQ421" s="31">
        <v>1.6705299999999999E-2</v>
      </c>
      <c r="AR421" s="32"/>
      <c r="AS421" s="31">
        <v>2.0457E-4</v>
      </c>
      <c r="AT421" s="32">
        <v>1.4582700000000001E-4</v>
      </c>
      <c r="AU421" s="31">
        <v>8.9389100000000001E-5</v>
      </c>
      <c r="AV421" s="32"/>
    </row>
    <row r="422" spans="1:48" x14ac:dyDescent="0.25">
      <c r="A422">
        <v>173.04400000000001</v>
      </c>
      <c r="B422" t="s">
        <v>681</v>
      </c>
      <c r="C422" s="13" t="s">
        <v>120</v>
      </c>
      <c r="D422" s="13" t="s">
        <v>122</v>
      </c>
      <c r="E422" s="13">
        <v>3370</v>
      </c>
      <c r="F422" s="13">
        <v>128.215</v>
      </c>
      <c r="G422" s="29">
        <v>156.83200148</v>
      </c>
      <c r="H422" s="30">
        <v>6.9091020479646943</v>
      </c>
      <c r="I422" s="31">
        <v>1.0831E-2</v>
      </c>
      <c r="J422" s="32">
        <v>6.2115599999999997E-3</v>
      </c>
      <c r="K422" s="31">
        <v>9.4356800000000001E-3</v>
      </c>
      <c r="L422" s="32">
        <v>3.6530899999999999E-3</v>
      </c>
      <c r="M422" s="31">
        <v>8.5353400000000006E-3</v>
      </c>
      <c r="N422" s="32">
        <v>6.2877300000000001E-3</v>
      </c>
      <c r="O422" s="31">
        <v>7.9173300000000002E-3</v>
      </c>
      <c r="P422" s="32">
        <v>3.5903699999999998E-3</v>
      </c>
      <c r="Q422" s="31">
        <v>1.14711E-2</v>
      </c>
      <c r="R422" s="32">
        <v>7.7566900000000001E-3</v>
      </c>
      <c r="S422" s="31">
        <v>9.2799900000000001E-3</v>
      </c>
      <c r="T422" s="32">
        <v>2.4699700000000002E-3</v>
      </c>
      <c r="U422" s="31">
        <v>3.7764699999999998E-2</v>
      </c>
      <c r="V422" s="32"/>
      <c r="W422" s="31">
        <v>3.40055E-3</v>
      </c>
      <c r="X422" s="32">
        <v>5.2855600000000001E-4</v>
      </c>
      <c r="Y422" s="31">
        <v>3.18762E-3</v>
      </c>
      <c r="Z422" s="32">
        <v>1.3252800000000001E-3</v>
      </c>
      <c r="AA422" s="31">
        <v>6.3323999999999997E-4</v>
      </c>
      <c r="AB422" s="32">
        <v>1.5524199999999999E-4</v>
      </c>
      <c r="AC422" s="31">
        <v>1.05905E-3</v>
      </c>
      <c r="AD422" s="32">
        <v>4.36253E-4</v>
      </c>
      <c r="AE422" s="31">
        <v>8.5787400000000001E-4</v>
      </c>
      <c r="AF422" s="32">
        <v>3.8382999999999999E-4</v>
      </c>
      <c r="AG422" s="31">
        <v>7.3867799999999999E-4</v>
      </c>
      <c r="AH422" s="32">
        <v>4.5436000000000001E-4</v>
      </c>
      <c r="AI422" s="31">
        <v>1.77991E-3</v>
      </c>
      <c r="AJ422" s="32">
        <v>8.0021200000000002E-4</v>
      </c>
      <c r="AK422" s="31">
        <v>2.84243E-2</v>
      </c>
      <c r="AL422" s="32"/>
      <c r="AM422" s="31">
        <v>3.7180899999999998E-3</v>
      </c>
      <c r="AN422" s="32"/>
      <c r="AO422" s="31">
        <v>2.8053599999999998E-3</v>
      </c>
      <c r="AP422" s="32"/>
      <c r="AQ422" s="31">
        <v>2.5774100000000001E-2</v>
      </c>
      <c r="AR422" s="32"/>
      <c r="AS422" s="31">
        <v>5.3759400000000001E-3</v>
      </c>
      <c r="AT422" s="32">
        <v>5.2833000000000003E-3</v>
      </c>
      <c r="AU422" s="31">
        <v>1.4577399999999999E-3</v>
      </c>
      <c r="AV422" s="32"/>
    </row>
    <row r="423" spans="1:48" x14ac:dyDescent="0.25">
      <c r="A423">
        <v>173.06</v>
      </c>
      <c r="B423" t="s">
        <v>682</v>
      </c>
      <c r="C423" s="13" t="s">
        <v>120</v>
      </c>
      <c r="D423" s="13" t="s">
        <v>122</v>
      </c>
      <c r="E423" s="13">
        <v>3368</v>
      </c>
      <c r="F423" s="13">
        <v>174.28399999999999</v>
      </c>
      <c r="G423" s="29">
        <v>0.61810612318000002</v>
      </c>
      <c r="H423" s="30">
        <v>4.6380490911164136</v>
      </c>
      <c r="I423" s="31">
        <v>6.9535600000000001E-3</v>
      </c>
      <c r="J423" s="32">
        <v>2.90493E-3</v>
      </c>
      <c r="K423" s="31">
        <v>6.8834200000000003E-3</v>
      </c>
      <c r="L423" s="32">
        <v>2.5018800000000002E-3</v>
      </c>
      <c r="M423" s="31">
        <v>6.4442700000000002E-3</v>
      </c>
      <c r="N423" s="32">
        <v>3.7157399999999999E-3</v>
      </c>
      <c r="O423" s="31">
        <v>7.6852999999999999E-3</v>
      </c>
      <c r="P423" s="32">
        <v>6.6055699999999998E-3</v>
      </c>
      <c r="Q423" s="31">
        <v>8.0815499999999998E-3</v>
      </c>
      <c r="R423" s="32">
        <v>4.6239499999999999E-3</v>
      </c>
      <c r="S423" s="31">
        <v>4.3261599999999999E-3</v>
      </c>
      <c r="T423" s="32">
        <v>1.9281700000000001E-3</v>
      </c>
      <c r="U423" s="31">
        <v>7.7822500000000001E-3</v>
      </c>
      <c r="V423" s="32"/>
      <c r="W423" s="31">
        <v>3.76297E-3</v>
      </c>
      <c r="X423" s="32">
        <v>7.6039300000000005E-4</v>
      </c>
      <c r="Y423" s="31">
        <v>4.0857300000000001E-3</v>
      </c>
      <c r="Z423" s="32">
        <v>1.5214E-3</v>
      </c>
      <c r="AA423" s="31">
        <v>1.8689399999999999E-3</v>
      </c>
      <c r="AB423" s="32">
        <v>6.1791999999999999E-4</v>
      </c>
      <c r="AC423" s="31">
        <v>2.27297E-3</v>
      </c>
      <c r="AD423" s="32">
        <v>1.4310599999999999E-4</v>
      </c>
      <c r="AE423" s="31">
        <v>1.5910900000000001E-3</v>
      </c>
      <c r="AF423" s="32">
        <v>1.3470100000000001E-4</v>
      </c>
      <c r="AG423" s="31">
        <v>1.2401999999999999E-3</v>
      </c>
      <c r="AH423" s="32">
        <v>4.0515700000000001E-4</v>
      </c>
      <c r="AI423" s="31">
        <v>2.3309400000000001E-3</v>
      </c>
      <c r="AJ423" s="32">
        <v>9.0245600000000005E-4</v>
      </c>
      <c r="AK423" s="31">
        <v>9.9575299999999992E-3</v>
      </c>
      <c r="AL423" s="32"/>
      <c r="AM423" s="31">
        <v>5.5022600000000001E-3</v>
      </c>
      <c r="AN423" s="32"/>
      <c r="AO423" s="31">
        <v>3.5255299999999998E-3</v>
      </c>
      <c r="AP423" s="32"/>
      <c r="AQ423" s="31">
        <v>9.3098999999999994E-3</v>
      </c>
      <c r="AR423" s="32"/>
      <c r="AS423" s="31">
        <v>2.0862099999999998E-3</v>
      </c>
      <c r="AT423" s="32">
        <v>1.34571E-3</v>
      </c>
      <c r="AU423" s="31">
        <v>1.1230700000000001E-3</v>
      </c>
      <c r="AV423" s="32"/>
    </row>
    <row r="424" spans="1:48" x14ac:dyDescent="0.25">
      <c r="A424">
        <v>173.08099999999999</v>
      </c>
      <c r="B424" t="s">
        <v>683</v>
      </c>
      <c r="C424" s="13" t="s">
        <v>120</v>
      </c>
      <c r="D424" s="13" t="s">
        <v>122</v>
      </c>
      <c r="E424" s="13">
        <v>3369</v>
      </c>
      <c r="F424" s="13">
        <v>130.23099999999999</v>
      </c>
      <c r="G424" s="29">
        <v>10.562088812800001</v>
      </c>
      <c r="H424" s="30">
        <v>5.7441927167025053</v>
      </c>
      <c r="I424" s="31">
        <v>3.7001099999999999E-3</v>
      </c>
      <c r="J424" s="32">
        <v>2.6560899999999998E-3</v>
      </c>
      <c r="K424" s="31">
        <v>3.5828499999999998E-3</v>
      </c>
      <c r="L424" s="32">
        <v>1.4889899999999999E-3</v>
      </c>
      <c r="M424" s="31">
        <v>3.2845600000000002E-3</v>
      </c>
      <c r="N424" s="32">
        <v>1.4266400000000001E-3</v>
      </c>
      <c r="O424" s="31">
        <v>8.05465E-3</v>
      </c>
      <c r="P424" s="32">
        <v>6.1051600000000001E-3</v>
      </c>
      <c r="Q424" s="31">
        <v>7.1349300000000003E-3</v>
      </c>
      <c r="R424" s="32">
        <v>6.2235600000000004E-3</v>
      </c>
      <c r="S424" s="31">
        <v>3.5207200000000002E-3</v>
      </c>
      <c r="T424" s="32">
        <v>1.20968E-4</v>
      </c>
      <c r="U424" s="31">
        <v>8.8381599999999994E-3</v>
      </c>
      <c r="V424" s="32"/>
      <c r="W424" s="31">
        <v>2.0662699999999998E-3</v>
      </c>
      <c r="X424" s="32">
        <v>1.7384E-4</v>
      </c>
      <c r="Y424" s="31">
        <v>9.8104400000000001E-3</v>
      </c>
      <c r="Z424" s="32">
        <v>9.9729000000000007E-6</v>
      </c>
      <c r="AA424" s="31">
        <v>1.04907E-2</v>
      </c>
      <c r="AB424" s="32">
        <v>1.92957E-3</v>
      </c>
      <c r="AC424" s="31">
        <v>1.0378399999999999E-2</v>
      </c>
      <c r="AD424" s="32">
        <v>3.6539900000000002E-3</v>
      </c>
      <c r="AE424" s="31">
        <v>7.3052799999999999E-3</v>
      </c>
      <c r="AF424" s="32">
        <v>1.50424E-3</v>
      </c>
      <c r="AG424" s="31">
        <v>5.0497700000000003E-3</v>
      </c>
      <c r="AH424" s="32">
        <v>1.77293E-3</v>
      </c>
      <c r="AI424" s="31">
        <v>5.34178E-3</v>
      </c>
      <c r="AJ424" s="32">
        <v>5.1372500000000003E-4</v>
      </c>
      <c r="AK424" s="31">
        <v>5.27778E-2</v>
      </c>
      <c r="AL424" s="32"/>
      <c r="AM424" s="31">
        <v>1.9387499999999998E-2</v>
      </c>
      <c r="AN424" s="32"/>
      <c r="AO424" s="31">
        <v>1.1897599999999999E-2</v>
      </c>
      <c r="AP424" s="32"/>
      <c r="AQ424" s="31">
        <v>3.2453599999999999E-2</v>
      </c>
      <c r="AR424" s="32"/>
      <c r="AS424" s="31">
        <v>1.9094E-2</v>
      </c>
      <c r="AT424" s="32">
        <v>1.6424299999999999E-2</v>
      </c>
      <c r="AU424" s="31">
        <v>1.30646E-3</v>
      </c>
      <c r="AV424" s="32"/>
    </row>
    <row r="425" spans="1:48" x14ac:dyDescent="0.25">
      <c r="A425">
        <v>173.096</v>
      </c>
      <c r="B425" t="s">
        <v>684</v>
      </c>
      <c r="C425" s="13" t="s">
        <v>120</v>
      </c>
      <c r="D425" s="13" t="s">
        <v>122</v>
      </c>
      <c r="E425" s="13">
        <v>3367</v>
      </c>
      <c r="F425" s="13">
        <v>202.33799999999999</v>
      </c>
      <c r="G425" s="29">
        <v>8.4027123753999997E-2</v>
      </c>
      <c r="H425" s="30">
        <v>3.8362254771635085</v>
      </c>
      <c r="I425" s="31">
        <v>1.056E-2</v>
      </c>
      <c r="J425" s="32">
        <v>5.5407800000000004E-3</v>
      </c>
      <c r="K425" s="31">
        <v>9.8632200000000007E-3</v>
      </c>
      <c r="L425" s="32">
        <v>5.20624E-3</v>
      </c>
      <c r="M425" s="31">
        <v>8.1762999999999992E-3</v>
      </c>
      <c r="N425" s="32">
        <v>4.7798600000000004E-3</v>
      </c>
      <c r="O425" s="31">
        <v>1.7558399999999998E-2</v>
      </c>
      <c r="P425" s="32">
        <v>1.6310700000000001E-2</v>
      </c>
      <c r="Q425" s="31">
        <v>1.65761E-2</v>
      </c>
      <c r="R425" s="32">
        <v>1.17261E-2</v>
      </c>
      <c r="S425" s="31">
        <v>9.0009400000000007E-3</v>
      </c>
      <c r="T425" s="32">
        <v>3.1239900000000001E-3</v>
      </c>
      <c r="U425" s="31">
        <v>1.27878E-2</v>
      </c>
      <c r="V425" s="32"/>
      <c r="W425" s="31">
        <v>4.8431699999999999E-3</v>
      </c>
      <c r="X425" s="32">
        <v>1.25567E-3</v>
      </c>
      <c r="Y425" s="31">
        <v>6.8473400000000004E-3</v>
      </c>
      <c r="Z425" s="32">
        <v>2.7852200000000001E-3</v>
      </c>
      <c r="AA425" s="31">
        <v>3.0186000000000002E-3</v>
      </c>
      <c r="AB425" s="32">
        <v>6.02434E-4</v>
      </c>
      <c r="AC425" s="31">
        <v>3.39551E-3</v>
      </c>
      <c r="AD425" s="32">
        <v>4.4855699999999998E-4</v>
      </c>
      <c r="AE425" s="31">
        <v>1.63744E-3</v>
      </c>
      <c r="AF425" s="32">
        <v>2.0583600000000001E-4</v>
      </c>
      <c r="AG425" s="31">
        <v>1.2195699999999999E-3</v>
      </c>
      <c r="AH425" s="32">
        <v>3.2997799999999998E-4</v>
      </c>
      <c r="AI425" s="31">
        <v>2.6144699999999998E-3</v>
      </c>
      <c r="AJ425" s="32">
        <v>7.8931699999999999E-4</v>
      </c>
      <c r="AK425" s="31">
        <v>1.6807300000000001E-2</v>
      </c>
      <c r="AL425" s="32"/>
      <c r="AM425" s="31">
        <v>8.7122999999999992E-3</v>
      </c>
      <c r="AN425" s="32"/>
      <c r="AO425" s="31">
        <v>1.45293E-2</v>
      </c>
      <c r="AP425" s="32"/>
      <c r="AQ425" s="31">
        <v>2.9093999999999998E-2</v>
      </c>
      <c r="AR425" s="32"/>
      <c r="AS425" s="31">
        <v>2.6721800000000001E-3</v>
      </c>
      <c r="AT425" s="32">
        <v>1.6318299999999999E-3</v>
      </c>
      <c r="AU425" s="31">
        <v>8.85617E-4</v>
      </c>
      <c r="AV425" s="32"/>
    </row>
    <row r="426" spans="1:48" x14ac:dyDescent="0.25">
      <c r="A426">
        <v>83.085499999999996</v>
      </c>
      <c r="B426" t="s">
        <v>685</v>
      </c>
      <c r="C426" s="13" t="s">
        <v>120</v>
      </c>
      <c r="D426" s="13" t="s">
        <v>122</v>
      </c>
      <c r="E426" s="13">
        <v>3404</v>
      </c>
      <c r="F426" s="13">
        <v>114.232</v>
      </c>
      <c r="G426" s="29">
        <v>1867.1879422</v>
      </c>
      <c r="H426" s="30">
        <v>7.9347043410777127</v>
      </c>
      <c r="I426" s="31">
        <v>5.8462300000000002E-2</v>
      </c>
      <c r="J426" s="32">
        <v>4.0108600000000001E-2</v>
      </c>
      <c r="K426" s="31">
        <v>8.0446199999999995E-2</v>
      </c>
      <c r="L426" s="32">
        <v>3.53464E-2</v>
      </c>
      <c r="M426" s="31">
        <v>5.9512000000000002E-2</v>
      </c>
      <c r="N426" s="32">
        <v>4.7341399999999999E-2</v>
      </c>
      <c r="O426" s="31">
        <v>0.17284099999999999</v>
      </c>
      <c r="P426" s="32">
        <v>0.14228499999999999</v>
      </c>
      <c r="Q426" s="31">
        <v>8.6126900000000006E-2</v>
      </c>
      <c r="R426" s="32">
        <v>6.7767599999999997E-2</v>
      </c>
      <c r="S426" s="31">
        <v>7.1017300000000005E-2</v>
      </c>
      <c r="T426" s="32">
        <v>2.5195E-3</v>
      </c>
      <c r="U426" s="31">
        <v>0.13940900000000001</v>
      </c>
      <c r="V426" s="32"/>
      <c r="W426" s="31">
        <v>8.05675E-2</v>
      </c>
      <c r="X426" s="32">
        <v>2.12848E-2</v>
      </c>
      <c r="Y426" s="31">
        <v>5.6264599999999998E-2</v>
      </c>
      <c r="Z426" s="32">
        <v>3.0607700000000002E-2</v>
      </c>
      <c r="AA426" s="31">
        <v>1.45983E-2</v>
      </c>
      <c r="AB426" s="32">
        <v>5.5715900000000004E-3</v>
      </c>
      <c r="AC426" s="31">
        <v>1.55943E-2</v>
      </c>
      <c r="AD426" s="32">
        <v>1.1038899999999999E-3</v>
      </c>
      <c r="AE426" s="31">
        <v>1.2845499999999999E-2</v>
      </c>
      <c r="AF426" s="32">
        <v>2.7236700000000001E-3</v>
      </c>
      <c r="AG426" s="31">
        <v>8.6844999999999995E-3</v>
      </c>
      <c r="AH426" s="32">
        <v>1.9675000000000001E-3</v>
      </c>
      <c r="AI426" s="31">
        <v>2.1288399999999999E-2</v>
      </c>
      <c r="AJ426" s="32">
        <v>1.1694400000000001E-2</v>
      </c>
      <c r="AK426" s="31">
        <v>0.14390800000000001</v>
      </c>
      <c r="AL426" s="32"/>
      <c r="AM426" s="31">
        <v>6.2078300000000003E-2</v>
      </c>
      <c r="AN426" s="32"/>
      <c r="AO426" s="31">
        <v>0.18418999999999999</v>
      </c>
      <c r="AP426" s="32"/>
      <c r="AQ426" s="31">
        <v>0.24901300000000001</v>
      </c>
      <c r="AR426" s="32"/>
      <c r="AS426" s="31">
        <v>2.3624699999999998E-2</v>
      </c>
      <c r="AT426" s="32">
        <v>1.8799099999999999E-2</v>
      </c>
      <c r="AU426" s="31">
        <v>5.5562800000000002E-3</v>
      </c>
      <c r="AV426" s="32"/>
    </row>
    <row r="427" spans="1:48" x14ac:dyDescent="0.25">
      <c r="A427">
        <v>173.154</v>
      </c>
      <c r="B427" t="s">
        <v>686</v>
      </c>
      <c r="C427" s="13" t="s">
        <v>120</v>
      </c>
      <c r="D427" s="13" t="s">
        <v>122</v>
      </c>
      <c r="E427" s="13">
        <v>3368</v>
      </c>
      <c r="F427" s="13">
        <v>174.28399999999999</v>
      </c>
      <c r="G427" s="29">
        <v>0.61810612318000002</v>
      </c>
      <c r="H427" s="30">
        <v>4.6380490911164136</v>
      </c>
      <c r="I427" s="31">
        <v>2.5172100000000002E-3</v>
      </c>
      <c r="J427" s="32">
        <v>8.4492200000000001E-4</v>
      </c>
      <c r="K427" s="31">
        <v>3.5775799999999999E-3</v>
      </c>
      <c r="L427" s="32">
        <v>1.5227299999999999E-3</v>
      </c>
      <c r="M427" s="31">
        <v>2.3555999999999998E-3</v>
      </c>
      <c r="N427" s="32">
        <v>1.04222E-3</v>
      </c>
      <c r="O427" s="31">
        <v>5.6820400000000002E-3</v>
      </c>
      <c r="P427" s="32">
        <v>4.3143000000000001E-3</v>
      </c>
      <c r="Q427" s="31">
        <v>7.3370400000000004E-3</v>
      </c>
      <c r="R427" s="32">
        <v>6.3712100000000004E-3</v>
      </c>
      <c r="S427" s="31">
        <v>4.0879000000000002E-3</v>
      </c>
      <c r="T427" s="32">
        <v>5.4387299999999995E-4</v>
      </c>
      <c r="U427" s="31">
        <v>1.1959900000000001E-2</v>
      </c>
      <c r="V427" s="32"/>
      <c r="W427" s="31">
        <v>1.56762E-3</v>
      </c>
      <c r="X427" s="32">
        <v>2.6673400000000002E-4</v>
      </c>
      <c r="Y427" s="31">
        <v>2.04017E-3</v>
      </c>
      <c r="Z427" s="32">
        <v>5.5768699999999996E-4</v>
      </c>
      <c r="AA427" s="31">
        <v>6.73159E-4</v>
      </c>
      <c r="AB427" s="32">
        <v>1.1016E-4</v>
      </c>
      <c r="AC427" s="31">
        <v>7.1314600000000001E-4</v>
      </c>
      <c r="AD427" s="32">
        <v>1.65487E-4</v>
      </c>
      <c r="AE427" s="31">
        <v>7.3103199999999995E-4</v>
      </c>
      <c r="AF427" s="32">
        <v>1.9086099999999999E-4</v>
      </c>
      <c r="AG427" s="31">
        <v>5.2712899999999999E-4</v>
      </c>
      <c r="AH427" s="32">
        <v>2.33229E-4</v>
      </c>
      <c r="AI427" s="31">
        <v>1.10406E-3</v>
      </c>
      <c r="AJ427" s="32">
        <v>3.0681600000000001E-4</v>
      </c>
      <c r="AK427" s="31">
        <v>1.2806100000000001E-2</v>
      </c>
      <c r="AL427" s="32"/>
      <c r="AM427" s="31">
        <v>3.8656300000000001E-3</v>
      </c>
      <c r="AN427" s="32"/>
      <c r="AO427" s="31">
        <v>9.1451999999999992E-3</v>
      </c>
      <c r="AP427" s="32"/>
      <c r="AQ427" s="31">
        <v>1.55467E-2</v>
      </c>
      <c r="AR427" s="32"/>
      <c r="AS427" s="31">
        <v>2.33096E-3</v>
      </c>
      <c r="AT427" s="32">
        <v>1.9330599999999999E-3</v>
      </c>
      <c r="AU427" s="31">
        <v>3.3195099999999998E-4</v>
      </c>
      <c r="AV427" s="32"/>
    </row>
    <row r="428" spans="1:48" x14ac:dyDescent="0.25">
      <c r="A428">
        <v>174.09100000000001</v>
      </c>
      <c r="B428" t="s">
        <v>687</v>
      </c>
      <c r="C428" s="13" t="s">
        <v>120</v>
      </c>
      <c r="D428" s="13" t="s">
        <v>122</v>
      </c>
      <c r="E428" s="13">
        <v>3368</v>
      </c>
      <c r="F428" s="13">
        <v>174.28399999999999</v>
      </c>
      <c r="G428" s="29">
        <v>0.61810612318000002</v>
      </c>
      <c r="H428" s="30">
        <v>4.6380490911164136</v>
      </c>
      <c r="I428" s="31">
        <v>5.5487199999999998E-4</v>
      </c>
      <c r="J428" s="32">
        <v>4.3700400000000001E-4</v>
      </c>
      <c r="K428" s="31">
        <v>5.3774599999999997E-4</v>
      </c>
      <c r="L428" s="32">
        <v>2.6179000000000003E-4</v>
      </c>
      <c r="M428" s="31">
        <v>4.9415400000000001E-4</v>
      </c>
      <c r="N428" s="32">
        <v>3.1114100000000002E-4</v>
      </c>
      <c r="O428" s="31">
        <v>1.48346E-3</v>
      </c>
      <c r="P428" s="32">
        <v>1.5495699999999999E-3</v>
      </c>
      <c r="Q428" s="31">
        <v>1.5587000000000001E-3</v>
      </c>
      <c r="R428" s="32">
        <v>1.3976399999999999E-3</v>
      </c>
      <c r="S428" s="31">
        <v>5.3264299999999996E-4</v>
      </c>
      <c r="T428" s="32">
        <v>7.0004800000000004E-5</v>
      </c>
      <c r="U428" s="31">
        <v>1.22831E-3</v>
      </c>
      <c r="V428" s="32"/>
      <c r="W428" s="31">
        <v>2.8058500000000002E-4</v>
      </c>
      <c r="X428" s="32">
        <v>2.22368E-5</v>
      </c>
      <c r="Y428" s="31">
        <v>3.8107400000000002E-4</v>
      </c>
      <c r="Z428" s="32">
        <v>2.0336200000000001E-4</v>
      </c>
      <c r="AA428" s="31">
        <v>9.7013899999999996E-5</v>
      </c>
      <c r="AB428" s="32">
        <v>4.2378600000000001E-5</v>
      </c>
      <c r="AC428" s="31">
        <v>1.43363E-4</v>
      </c>
      <c r="AD428" s="32">
        <v>1.63634E-5</v>
      </c>
      <c r="AE428" s="31">
        <v>9.7459099999999997E-5</v>
      </c>
      <c r="AF428" s="32">
        <v>1.5322999999999999E-5</v>
      </c>
      <c r="AG428" s="31">
        <v>5.0507799999999998E-5</v>
      </c>
      <c r="AH428" s="32">
        <v>2.7228800000000001E-6</v>
      </c>
      <c r="AI428" s="31">
        <v>1.8034999999999999E-4</v>
      </c>
      <c r="AJ428" s="32">
        <v>8.4492299999999997E-5</v>
      </c>
      <c r="AK428" s="31">
        <v>1.2446200000000001E-3</v>
      </c>
      <c r="AL428" s="32"/>
      <c r="AM428" s="31">
        <v>6.23009E-4</v>
      </c>
      <c r="AN428" s="32"/>
      <c r="AO428" s="31">
        <v>1.5378499999999999E-3</v>
      </c>
      <c r="AP428" s="32"/>
      <c r="AQ428" s="31">
        <v>9.0420399999999995E-3</v>
      </c>
      <c r="AR428" s="32"/>
      <c r="AS428" s="31">
        <v>7.0981099999999997E-5</v>
      </c>
      <c r="AT428" s="32">
        <v>4.5886700000000002E-5</v>
      </c>
      <c r="AU428" s="31">
        <v>3.4301400000000003E-5</v>
      </c>
      <c r="AV428" s="32"/>
    </row>
    <row r="429" spans="1:48" x14ac:dyDescent="0.25">
      <c r="A429">
        <v>175.06</v>
      </c>
      <c r="B429" t="s">
        <v>688</v>
      </c>
      <c r="C429" s="13" t="s">
        <v>120</v>
      </c>
      <c r="D429" s="13" t="s">
        <v>122</v>
      </c>
      <c r="E429" s="13">
        <v>3370</v>
      </c>
      <c r="F429" s="13">
        <v>128.215</v>
      </c>
      <c r="G429" s="29">
        <v>156.83200148</v>
      </c>
      <c r="H429" s="30">
        <v>6.9091020479646943</v>
      </c>
      <c r="I429" s="31">
        <v>9.8666499999999994E-3</v>
      </c>
      <c r="J429" s="32">
        <v>4.8739600000000001E-3</v>
      </c>
      <c r="K429" s="31">
        <v>1.0149699999999999E-2</v>
      </c>
      <c r="L429" s="32">
        <v>3.9366599999999998E-3</v>
      </c>
      <c r="M429" s="31">
        <v>1.7097299999999999E-2</v>
      </c>
      <c r="N429" s="32">
        <v>1.6831100000000002E-2</v>
      </c>
      <c r="O429" s="31">
        <v>1.6037800000000001E-2</v>
      </c>
      <c r="P429" s="32">
        <v>1.5608199999999999E-2</v>
      </c>
      <c r="Q429" s="31">
        <v>9.6828399999999998E-3</v>
      </c>
      <c r="R429" s="32">
        <v>5.5576200000000001E-3</v>
      </c>
      <c r="S429" s="31">
        <v>6.5719999999999997E-3</v>
      </c>
      <c r="T429" s="32">
        <v>1.2112100000000001E-3</v>
      </c>
      <c r="U429" s="31">
        <v>1.4013599999999999E-2</v>
      </c>
      <c r="V429" s="32"/>
      <c r="W429" s="31">
        <v>3.2430599999999999E-3</v>
      </c>
      <c r="X429" s="32">
        <v>2.3752300000000001E-4</v>
      </c>
      <c r="Y429" s="31">
        <v>6.07348E-3</v>
      </c>
      <c r="Z429" s="32">
        <v>1.6686699999999999E-3</v>
      </c>
      <c r="AA429" s="31">
        <v>4.5375700000000003E-3</v>
      </c>
      <c r="AB429" s="32">
        <v>2.01315E-3</v>
      </c>
      <c r="AC429" s="31">
        <v>7.4557399999999998E-3</v>
      </c>
      <c r="AD429" s="32">
        <v>6.3137499999999999E-4</v>
      </c>
      <c r="AE429" s="31">
        <v>2.6330500000000001E-3</v>
      </c>
      <c r="AF429" s="32">
        <v>5.1137800000000005E-4</v>
      </c>
      <c r="AG429" s="31">
        <v>1.9978700000000001E-3</v>
      </c>
      <c r="AH429" s="32">
        <v>4.5854499999999998E-4</v>
      </c>
      <c r="AI429" s="31">
        <v>4.0622999999999996E-3</v>
      </c>
      <c r="AJ429" s="32">
        <v>1.8251000000000001E-3</v>
      </c>
      <c r="AK429" s="31">
        <v>6.7571699999999998E-2</v>
      </c>
      <c r="AL429" s="32"/>
      <c r="AM429" s="31">
        <v>2.0446099999999998E-2</v>
      </c>
      <c r="AN429" s="32"/>
      <c r="AO429" s="31">
        <v>7.1010600000000002E-3</v>
      </c>
      <c r="AP429" s="32"/>
      <c r="AQ429" s="31">
        <v>4.6453700000000001E-2</v>
      </c>
      <c r="AR429" s="32"/>
      <c r="AS429" s="31">
        <v>7.8794399999999997E-3</v>
      </c>
      <c r="AT429" s="32">
        <v>6.4871E-3</v>
      </c>
      <c r="AU429" s="31">
        <v>1.2963199999999999E-3</v>
      </c>
      <c r="AV429" s="32"/>
    </row>
    <row r="430" spans="1:48" x14ac:dyDescent="0.25">
      <c r="A430">
        <v>175.07499999999999</v>
      </c>
      <c r="B430" t="s">
        <v>689</v>
      </c>
      <c r="C430" s="13" t="s">
        <v>120</v>
      </c>
      <c r="D430" s="13" t="s">
        <v>122</v>
      </c>
      <c r="E430" s="13">
        <v>3368</v>
      </c>
      <c r="F430" s="13">
        <v>174.28399999999999</v>
      </c>
      <c r="G430" s="29">
        <v>0.61810612318000002</v>
      </c>
      <c r="H430" s="30">
        <v>4.6380490911164136</v>
      </c>
      <c r="I430" s="31">
        <v>1.51694E-2</v>
      </c>
      <c r="J430" s="32">
        <v>6.6271799999999999E-3</v>
      </c>
      <c r="K430" s="31">
        <v>1.2858400000000001E-2</v>
      </c>
      <c r="L430" s="32">
        <v>5.4955999999999998E-3</v>
      </c>
      <c r="M430" s="31">
        <v>1.6216600000000001E-2</v>
      </c>
      <c r="N430" s="32">
        <v>1.21666E-2</v>
      </c>
      <c r="O430" s="31">
        <v>1.76258E-2</v>
      </c>
      <c r="P430" s="32">
        <v>1.55441E-2</v>
      </c>
      <c r="Q430" s="31">
        <v>2.2016899999999999E-2</v>
      </c>
      <c r="R430" s="32">
        <v>1.37623E-2</v>
      </c>
      <c r="S430" s="31">
        <v>1.26327E-2</v>
      </c>
      <c r="T430" s="32">
        <v>4.3522200000000004E-3</v>
      </c>
      <c r="U430" s="31">
        <v>2.42022E-2</v>
      </c>
      <c r="V430" s="32"/>
      <c r="W430" s="31">
        <v>5.4887E-3</v>
      </c>
      <c r="X430" s="32">
        <v>1.1226599999999999E-3</v>
      </c>
      <c r="Y430" s="31">
        <v>6.7034299999999998E-3</v>
      </c>
      <c r="Z430" s="32">
        <v>2.3298699999999999E-3</v>
      </c>
      <c r="AA430" s="31">
        <v>3.5191900000000002E-3</v>
      </c>
      <c r="AB430" s="32">
        <v>7.96589E-4</v>
      </c>
      <c r="AC430" s="31">
        <v>4.3600100000000001E-3</v>
      </c>
      <c r="AD430" s="32">
        <v>1.3855000000000001E-4</v>
      </c>
      <c r="AE430" s="31">
        <v>2.29496E-3</v>
      </c>
      <c r="AF430" s="32">
        <v>4.2896200000000002E-4</v>
      </c>
      <c r="AG430" s="31">
        <v>1.5536E-3</v>
      </c>
      <c r="AH430" s="32">
        <v>3.8183800000000001E-4</v>
      </c>
      <c r="AI430" s="31">
        <v>3.8457299999999999E-3</v>
      </c>
      <c r="AJ430" s="32">
        <v>1.2830999999999999E-3</v>
      </c>
      <c r="AK430" s="31">
        <v>2.47812E-2</v>
      </c>
      <c r="AL430" s="32"/>
      <c r="AM430" s="31">
        <v>1.4863400000000001E-2</v>
      </c>
      <c r="AN430" s="32"/>
      <c r="AO430" s="31">
        <v>1.50216E-2</v>
      </c>
      <c r="AP430" s="32"/>
      <c r="AQ430" s="31">
        <v>3.5839799999999998E-2</v>
      </c>
      <c r="AR430" s="32"/>
      <c r="AS430" s="31">
        <v>5.1739400000000001E-3</v>
      </c>
      <c r="AT430" s="32">
        <v>3.6685200000000002E-3</v>
      </c>
      <c r="AU430" s="31">
        <v>1.2137199999999999E-3</v>
      </c>
      <c r="AV430" s="32"/>
    </row>
    <row r="431" spans="1:48" x14ac:dyDescent="0.25">
      <c r="A431">
        <v>175.11199999999999</v>
      </c>
      <c r="B431" t="s">
        <v>690</v>
      </c>
      <c r="C431" s="13" t="s">
        <v>120</v>
      </c>
      <c r="D431" s="13" t="s">
        <v>122</v>
      </c>
      <c r="E431" s="13">
        <v>3367</v>
      </c>
      <c r="F431" s="13">
        <v>202.33799999999999</v>
      </c>
      <c r="G431" s="29">
        <v>8.4027123753999997E-2</v>
      </c>
      <c r="H431" s="30">
        <v>3.8362254771635085</v>
      </c>
      <c r="I431" s="31">
        <v>7.9551299999999995E-3</v>
      </c>
      <c r="J431" s="32">
        <v>3.7339500000000002E-3</v>
      </c>
      <c r="K431" s="31">
        <v>7.75875E-3</v>
      </c>
      <c r="L431" s="32">
        <v>2.8456200000000001E-3</v>
      </c>
      <c r="M431" s="31">
        <v>5.5809600000000003E-3</v>
      </c>
      <c r="N431" s="32">
        <v>2.5412299999999998E-3</v>
      </c>
      <c r="O431" s="31">
        <v>1.8264200000000001E-2</v>
      </c>
      <c r="P431" s="32">
        <v>1.6045500000000001E-2</v>
      </c>
      <c r="Q431" s="31">
        <v>1.5104100000000001E-2</v>
      </c>
      <c r="R431" s="32">
        <v>1.0998600000000001E-2</v>
      </c>
      <c r="S431" s="31">
        <v>1.1592999999999999E-2</v>
      </c>
      <c r="T431" s="32">
        <v>3.4847400000000001E-3</v>
      </c>
      <c r="U431" s="31">
        <v>1.6952499999999999E-2</v>
      </c>
      <c r="V431" s="32"/>
      <c r="W431" s="31">
        <v>3.84797E-3</v>
      </c>
      <c r="X431" s="32">
        <v>1.1071900000000001E-3</v>
      </c>
      <c r="Y431" s="31">
        <v>5.3989399999999996E-3</v>
      </c>
      <c r="Z431" s="32">
        <v>2.71675E-3</v>
      </c>
      <c r="AA431" s="31">
        <v>1.90866E-3</v>
      </c>
      <c r="AB431" s="32">
        <v>1.1048E-4</v>
      </c>
      <c r="AC431" s="31">
        <v>1.76227E-3</v>
      </c>
      <c r="AD431" s="32">
        <v>3.8128599999999999E-4</v>
      </c>
      <c r="AE431" s="31">
        <v>1.06711E-3</v>
      </c>
      <c r="AF431" s="32">
        <v>2.3669899999999999E-4</v>
      </c>
      <c r="AG431" s="31">
        <v>6.5271999999999997E-4</v>
      </c>
      <c r="AH431" s="32">
        <v>1.55969E-4</v>
      </c>
      <c r="AI431" s="31">
        <v>2.05887E-3</v>
      </c>
      <c r="AJ431" s="32">
        <v>1.96078E-4</v>
      </c>
      <c r="AK431" s="31">
        <v>1.6505300000000001E-2</v>
      </c>
      <c r="AL431" s="32"/>
      <c r="AM431" s="31">
        <v>8.8191999999999993E-3</v>
      </c>
      <c r="AN431" s="32"/>
      <c r="AO431" s="31">
        <v>2.1152299999999999E-2</v>
      </c>
      <c r="AP431" s="32"/>
      <c r="AQ431" s="31">
        <v>3.5135E-2</v>
      </c>
      <c r="AR431" s="32"/>
      <c r="AS431" s="31">
        <v>2.1894599999999998E-3</v>
      </c>
      <c r="AT431" s="32">
        <v>1.5524499999999999E-3</v>
      </c>
      <c r="AU431" s="31">
        <v>1.02596E-3</v>
      </c>
      <c r="AV431" s="32"/>
    </row>
    <row r="432" spans="1:48" x14ac:dyDescent="0.25">
      <c r="A432">
        <v>175.16900000000001</v>
      </c>
      <c r="B432" t="s">
        <v>691</v>
      </c>
      <c r="C432" s="13" t="s">
        <v>120</v>
      </c>
      <c r="D432" s="13" t="s">
        <v>122</v>
      </c>
      <c r="E432" s="13">
        <v>3368</v>
      </c>
      <c r="F432" s="13">
        <v>174.28399999999999</v>
      </c>
      <c r="G432" s="29">
        <v>0.61810612318000002</v>
      </c>
      <c r="H432" s="30">
        <v>4.6380490911164136</v>
      </c>
      <c r="I432" s="31">
        <v>1.41884E-3</v>
      </c>
      <c r="J432" s="32">
        <v>7.2685700000000002E-4</v>
      </c>
      <c r="K432" s="31">
        <v>1.74508E-3</v>
      </c>
      <c r="L432" s="32">
        <v>7.2197699999999995E-4</v>
      </c>
      <c r="M432" s="31">
        <v>1.7350099999999999E-3</v>
      </c>
      <c r="N432" s="32">
        <v>7.1414099999999995E-4</v>
      </c>
      <c r="O432" s="31">
        <v>3.23069E-3</v>
      </c>
      <c r="P432" s="32">
        <v>2.4152900000000001E-3</v>
      </c>
      <c r="Q432" s="31">
        <v>2.10356E-3</v>
      </c>
      <c r="R432" s="32">
        <v>1.38634E-3</v>
      </c>
      <c r="S432" s="31">
        <v>1.6189900000000001E-3</v>
      </c>
      <c r="T432" s="32">
        <v>6.3150100000000002E-4</v>
      </c>
      <c r="U432" s="31">
        <v>5.9057700000000003E-3</v>
      </c>
      <c r="V432" s="32"/>
      <c r="W432" s="31">
        <v>9.5828000000000005E-4</v>
      </c>
      <c r="X432" s="32">
        <v>1.18529E-4</v>
      </c>
      <c r="Y432" s="31">
        <v>1.2903700000000001E-3</v>
      </c>
      <c r="Z432" s="32">
        <v>5.0710600000000001E-4</v>
      </c>
      <c r="AA432" s="31">
        <v>3.4439200000000001E-4</v>
      </c>
      <c r="AB432" s="32">
        <v>3.0643599999999999E-5</v>
      </c>
      <c r="AC432" s="31">
        <v>4.4725500000000003E-4</v>
      </c>
      <c r="AD432" s="32">
        <v>4.4216499999999999E-5</v>
      </c>
      <c r="AE432" s="31">
        <v>3.11825E-4</v>
      </c>
      <c r="AF432" s="32">
        <v>1.0364700000000001E-4</v>
      </c>
      <c r="AG432" s="31">
        <v>2.21898E-4</v>
      </c>
      <c r="AH432" s="32">
        <v>7.4940799999999999E-5</v>
      </c>
      <c r="AI432" s="31">
        <v>7.4726199999999995E-4</v>
      </c>
      <c r="AJ432" s="32">
        <v>3.0941999999999998E-4</v>
      </c>
      <c r="AK432" s="31">
        <v>8.2391300000000008E-3</v>
      </c>
      <c r="AL432" s="32"/>
      <c r="AM432" s="31">
        <v>3.3361699999999998E-3</v>
      </c>
      <c r="AN432" s="32"/>
      <c r="AO432" s="31">
        <v>4.9074699999999997E-3</v>
      </c>
      <c r="AP432" s="32"/>
      <c r="AQ432" s="31">
        <v>9.0133599999999998E-3</v>
      </c>
      <c r="AR432" s="32"/>
      <c r="AS432" s="31">
        <v>1.07398E-3</v>
      </c>
      <c r="AT432" s="32">
        <v>8.3694900000000003E-4</v>
      </c>
      <c r="AU432" s="31">
        <v>1.9631299999999999E-4</v>
      </c>
      <c r="AV432" s="32"/>
    </row>
    <row r="433" spans="1:48" x14ac:dyDescent="0.25">
      <c r="A433">
        <v>176.071</v>
      </c>
      <c r="B433" t="s">
        <v>692</v>
      </c>
      <c r="C433" s="13" t="s">
        <v>120</v>
      </c>
      <c r="D433" s="13" t="s">
        <v>122</v>
      </c>
      <c r="E433" s="13">
        <v>3368</v>
      </c>
      <c r="F433" s="13">
        <v>174.28399999999999</v>
      </c>
      <c r="G433" s="29">
        <v>0.61810612318000002</v>
      </c>
      <c r="H433" s="30">
        <v>4.6380490911164136</v>
      </c>
      <c r="I433" s="31">
        <v>9.4311600000000003E-4</v>
      </c>
      <c r="J433" s="32">
        <v>4.7352800000000002E-4</v>
      </c>
      <c r="K433" s="31">
        <v>9.5065500000000001E-4</v>
      </c>
      <c r="L433" s="32">
        <v>2.7393699999999998E-4</v>
      </c>
      <c r="M433" s="31">
        <v>9.26106E-4</v>
      </c>
      <c r="N433" s="32">
        <v>4.9769699999999996E-4</v>
      </c>
      <c r="O433" s="31">
        <v>2.2518500000000001E-3</v>
      </c>
      <c r="P433" s="32">
        <v>2.5862699999999999E-3</v>
      </c>
      <c r="Q433" s="31">
        <v>3.6630999999999999E-3</v>
      </c>
      <c r="R433" s="32">
        <v>3.4353999999999999E-3</v>
      </c>
      <c r="S433" s="31">
        <v>9.767720000000001E-4</v>
      </c>
      <c r="T433" s="32">
        <v>1.2985199999999999E-4</v>
      </c>
      <c r="U433" s="31">
        <v>3.1095699999999999E-3</v>
      </c>
      <c r="V433" s="32"/>
      <c r="W433" s="31">
        <v>3.8593999999999998E-4</v>
      </c>
      <c r="X433" s="32">
        <v>1.9973899999999999E-5</v>
      </c>
      <c r="Y433" s="31">
        <v>5.4750100000000004E-4</v>
      </c>
      <c r="Z433" s="32">
        <v>2.8014199999999999E-4</v>
      </c>
      <c r="AA433" s="31">
        <v>1.7759199999999999E-4</v>
      </c>
      <c r="AB433" s="32">
        <v>6.3192000000000001E-5</v>
      </c>
      <c r="AC433" s="31">
        <v>2.5166400000000002E-4</v>
      </c>
      <c r="AD433" s="32">
        <v>8.2023400000000005E-6</v>
      </c>
      <c r="AE433" s="31">
        <v>2.0347200000000001E-4</v>
      </c>
      <c r="AF433" s="32">
        <v>4.70475E-5</v>
      </c>
      <c r="AG433" s="31">
        <v>1.0611399999999999E-4</v>
      </c>
      <c r="AH433" s="32">
        <v>1.17202E-5</v>
      </c>
      <c r="AI433" s="31">
        <v>2.9257799999999999E-4</v>
      </c>
      <c r="AJ433" s="32">
        <v>1.11704E-4</v>
      </c>
      <c r="AK433" s="31">
        <v>2.1836999999999998E-3</v>
      </c>
      <c r="AL433" s="32"/>
      <c r="AM433" s="31">
        <v>1.24355E-3</v>
      </c>
      <c r="AN433" s="32"/>
      <c r="AO433" s="31">
        <v>5.9482700000000003E-3</v>
      </c>
      <c r="AP433" s="32"/>
      <c r="AQ433" s="31">
        <v>1.4253099999999999E-2</v>
      </c>
      <c r="AR433" s="32"/>
      <c r="AS433" s="31">
        <v>1.52643E-4</v>
      </c>
      <c r="AT433" s="32">
        <v>1.09474E-4</v>
      </c>
      <c r="AU433" s="31">
        <v>6.5335100000000004E-5</v>
      </c>
      <c r="AV433" s="32"/>
    </row>
    <row r="434" spans="1:48" x14ac:dyDescent="0.25">
      <c r="A434">
        <v>176.107</v>
      </c>
      <c r="B434" t="s">
        <v>693</v>
      </c>
      <c r="C434" s="13" t="s">
        <v>120</v>
      </c>
      <c r="D434" s="13" t="s">
        <v>122</v>
      </c>
      <c r="E434" s="13">
        <v>3368</v>
      </c>
      <c r="F434" s="13">
        <v>174.28399999999999</v>
      </c>
      <c r="G434" s="29">
        <v>0.61810612318000002</v>
      </c>
      <c r="H434" s="30">
        <v>4.6380490911164136</v>
      </c>
      <c r="I434" s="31">
        <v>4.2308899999999997E-4</v>
      </c>
      <c r="J434" s="32">
        <v>3.2763300000000003E-4</v>
      </c>
      <c r="K434" s="31">
        <v>4.4688600000000002E-4</v>
      </c>
      <c r="L434" s="32">
        <v>2.10953E-4</v>
      </c>
      <c r="M434" s="31">
        <v>3.8128599999999999E-4</v>
      </c>
      <c r="N434" s="32">
        <v>2.1372700000000001E-4</v>
      </c>
      <c r="O434" s="31">
        <v>1.6497700000000001E-3</v>
      </c>
      <c r="P434" s="32">
        <v>2.0841800000000001E-3</v>
      </c>
      <c r="Q434" s="31">
        <v>1.28042E-3</v>
      </c>
      <c r="R434" s="32">
        <v>1.11137E-3</v>
      </c>
      <c r="S434" s="31">
        <v>6.1873500000000003E-4</v>
      </c>
      <c r="T434" s="32">
        <v>1.1887099999999999E-4</v>
      </c>
      <c r="U434" s="31">
        <v>1.14036E-3</v>
      </c>
      <c r="V434" s="32"/>
      <c r="W434" s="31">
        <v>2.33866E-4</v>
      </c>
      <c r="X434" s="32">
        <v>1.5494399999999999E-5</v>
      </c>
      <c r="Y434" s="31">
        <v>3.43414E-4</v>
      </c>
      <c r="Z434" s="32">
        <v>1.40722E-4</v>
      </c>
      <c r="AA434" s="31">
        <v>9.6661800000000003E-5</v>
      </c>
      <c r="AB434" s="32">
        <v>2.49313E-5</v>
      </c>
      <c r="AC434" s="31">
        <v>1.2350499999999999E-4</v>
      </c>
      <c r="AD434" s="32">
        <v>1.09577E-5</v>
      </c>
      <c r="AE434" s="31">
        <v>8.1087200000000005E-5</v>
      </c>
      <c r="AF434" s="32">
        <v>1.25686E-5</v>
      </c>
      <c r="AG434" s="31">
        <v>4.37998E-5</v>
      </c>
      <c r="AH434" s="32">
        <v>4.6932100000000001E-6</v>
      </c>
      <c r="AI434" s="31">
        <v>1.48994E-4</v>
      </c>
      <c r="AJ434" s="32">
        <v>8.4364900000000003E-5</v>
      </c>
      <c r="AK434" s="31">
        <v>1.2527E-3</v>
      </c>
      <c r="AL434" s="32"/>
      <c r="AM434" s="31">
        <v>5.7205600000000004E-4</v>
      </c>
      <c r="AN434" s="32"/>
      <c r="AO434" s="31">
        <v>8.9695400000000005E-4</v>
      </c>
      <c r="AP434" s="32"/>
      <c r="AQ434" s="31">
        <v>1.08448E-2</v>
      </c>
      <c r="AR434" s="32"/>
      <c r="AS434" s="31">
        <v>8.2470000000000002E-5</v>
      </c>
      <c r="AT434" s="32">
        <v>4.7391500000000002E-5</v>
      </c>
      <c r="AU434" s="31">
        <v>3.5231899999999997E-5</v>
      </c>
      <c r="AV434" s="32"/>
    </row>
    <row r="435" spans="1:48" x14ac:dyDescent="0.25">
      <c r="A435">
        <v>176.20099999999999</v>
      </c>
      <c r="B435" t="s">
        <v>694</v>
      </c>
      <c r="C435" s="13" t="s">
        <v>120</v>
      </c>
      <c r="D435" s="13" t="s">
        <v>122</v>
      </c>
      <c r="E435" s="13">
        <v>3368</v>
      </c>
      <c r="F435" s="13">
        <v>174.28399999999999</v>
      </c>
      <c r="G435" s="29">
        <v>0.61810612318000002</v>
      </c>
      <c r="H435" s="30">
        <v>4.6380490911164136</v>
      </c>
      <c r="I435" s="31">
        <v>1.19195E-4</v>
      </c>
      <c r="J435" s="32">
        <v>5.81419E-5</v>
      </c>
      <c r="K435" s="31">
        <v>1.3223900000000001E-4</v>
      </c>
      <c r="L435" s="32">
        <v>5.3577800000000001E-5</v>
      </c>
      <c r="M435" s="31">
        <v>1.2026100000000001E-4</v>
      </c>
      <c r="N435" s="32">
        <v>4.4773800000000002E-5</v>
      </c>
      <c r="O435" s="31">
        <v>3.89105E-4</v>
      </c>
      <c r="P435" s="32">
        <v>4.4582399999999999E-4</v>
      </c>
      <c r="Q435" s="31">
        <v>2.41738E-4</v>
      </c>
      <c r="R435" s="32">
        <v>2.02439E-4</v>
      </c>
      <c r="S435" s="31">
        <v>1.6962800000000001E-4</v>
      </c>
      <c r="T435" s="32">
        <v>3.7994999999999998E-5</v>
      </c>
      <c r="U435" s="31">
        <v>5.7980900000000003E-4</v>
      </c>
      <c r="V435" s="32"/>
      <c r="W435" s="31">
        <v>8.3920700000000004E-5</v>
      </c>
      <c r="X435" s="32">
        <v>8.33085E-6</v>
      </c>
      <c r="Y435" s="31">
        <v>1.2652099999999999E-4</v>
      </c>
      <c r="Z435" s="32">
        <v>3.2133299999999999E-5</v>
      </c>
      <c r="AA435" s="31">
        <v>2.70022E-5</v>
      </c>
      <c r="AB435" s="32">
        <v>4.5803400000000003E-6</v>
      </c>
      <c r="AC435" s="31">
        <v>2.9386E-5</v>
      </c>
      <c r="AD435" s="32">
        <v>3.1957000000000002E-6</v>
      </c>
      <c r="AE435" s="31">
        <v>2.8492799999999999E-5</v>
      </c>
      <c r="AF435" s="32">
        <v>6.5361300000000004E-6</v>
      </c>
      <c r="AG435" s="31">
        <v>1.7487899999999999E-5</v>
      </c>
      <c r="AH435" s="32">
        <v>5.4855799999999999E-6</v>
      </c>
      <c r="AI435" s="31">
        <v>6.9287000000000003E-5</v>
      </c>
      <c r="AJ435" s="32">
        <v>2.5636400000000001E-5</v>
      </c>
      <c r="AK435" s="31">
        <v>4.3228100000000002E-4</v>
      </c>
      <c r="AL435" s="32"/>
      <c r="AM435" s="31">
        <v>2.36753E-4</v>
      </c>
      <c r="AN435" s="32"/>
      <c r="AO435" s="31">
        <v>5.3925000000000002E-4</v>
      </c>
      <c r="AP435" s="32"/>
      <c r="AQ435" s="31">
        <v>1.82693E-3</v>
      </c>
      <c r="AR435" s="32"/>
      <c r="AS435" s="31">
        <v>5.5548899999999999E-5</v>
      </c>
      <c r="AT435" s="32">
        <v>3.9078600000000002E-5</v>
      </c>
      <c r="AU435" s="31">
        <v>2.2490500000000001E-5</v>
      </c>
      <c r="AV435" s="32"/>
    </row>
    <row r="436" spans="1:48" x14ac:dyDescent="0.25">
      <c r="A436">
        <v>177.05500000000001</v>
      </c>
      <c r="B436" t="s">
        <v>695</v>
      </c>
      <c r="C436" s="13" t="s">
        <v>120</v>
      </c>
      <c r="D436" s="13" t="s">
        <v>122</v>
      </c>
      <c r="E436" s="13">
        <v>3368</v>
      </c>
      <c r="F436" s="13">
        <v>174.28399999999999</v>
      </c>
      <c r="G436" s="29">
        <v>0.61810612318000002</v>
      </c>
      <c r="H436" s="30">
        <v>4.6380490911164136</v>
      </c>
      <c r="I436" s="31">
        <v>1.09438E-2</v>
      </c>
      <c r="J436" s="32">
        <v>4.7861700000000002E-3</v>
      </c>
      <c r="K436" s="31">
        <v>8.7430000000000008E-3</v>
      </c>
      <c r="L436" s="32">
        <v>3.6573399999999998E-3</v>
      </c>
      <c r="M436" s="31">
        <v>1.1112E-2</v>
      </c>
      <c r="N436" s="32">
        <v>8.5019399999999995E-3</v>
      </c>
      <c r="O436" s="31">
        <v>9.6421400000000004E-3</v>
      </c>
      <c r="P436" s="32">
        <v>9.6177699999999994E-3</v>
      </c>
      <c r="Q436" s="31">
        <v>1.3233399999999999E-2</v>
      </c>
      <c r="R436" s="32">
        <v>8.8415899999999999E-3</v>
      </c>
      <c r="S436" s="31">
        <v>8.3100299999999995E-3</v>
      </c>
      <c r="T436" s="32">
        <v>2.6300999999999998E-3</v>
      </c>
      <c r="U436" s="31">
        <v>1.6336E-2</v>
      </c>
      <c r="V436" s="32"/>
      <c r="W436" s="31">
        <v>3.4092200000000001E-3</v>
      </c>
      <c r="X436" s="32">
        <v>5.2231499999999998E-4</v>
      </c>
      <c r="Y436" s="31">
        <v>3.8044200000000002E-3</v>
      </c>
      <c r="Z436" s="32">
        <v>1.3592700000000001E-3</v>
      </c>
      <c r="AA436" s="31">
        <v>2.4903999999999998E-3</v>
      </c>
      <c r="AB436" s="32">
        <v>8.6067000000000001E-4</v>
      </c>
      <c r="AC436" s="31">
        <v>3.25414E-3</v>
      </c>
      <c r="AD436" s="32">
        <v>2.4102499999999999E-4</v>
      </c>
      <c r="AE436" s="31">
        <v>1.9234499999999999E-3</v>
      </c>
      <c r="AF436" s="32">
        <v>3.3385100000000003E-4</v>
      </c>
      <c r="AG436" s="31">
        <v>1.2962099999999999E-3</v>
      </c>
      <c r="AH436" s="32">
        <v>2.9094899999999998E-4</v>
      </c>
      <c r="AI436" s="31">
        <v>2.1312900000000001E-3</v>
      </c>
      <c r="AJ436" s="32">
        <v>7.1533999999999996E-4</v>
      </c>
      <c r="AK436" s="31">
        <v>1.72532E-2</v>
      </c>
      <c r="AL436" s="32"/>
      <c r="AM436" s="31">
        <v>1.0211700000000001E-2</v>
      </c>
      <c r="AN436" s="32"/>
      <c r="AO436" s="31">
        <v>1.53128E-2</v>
      </c>
      <c r="AP436" s="32"/>
      <c r="AQ436" s="31">
        <v>2.2042800000000001E-2</v>
      </c>
      <c r="AR436" s="32"/>
      <c r="AS436" s="31">
        <v>3.5002200000000001E-3</v>
      </c>
      <c r="AT436" s="32">
        <v>2.61918E-3</v>
      </c>
      <c r="AU436" s="31">
        <v>9.8404299999999998E-4</v>
      </c>
      <c r="AV436" s="32"/>
    </row>
    <row r="437" spans="1:48" x14ac:dyDescent="0.25">
      <c r="A437">
        <v>177.09100000000001</v>
      </c>
      <c r="B437" t="s">
        <v>696</v>
      </c>
      <c r="C437" s="13" t="s">
        <v>120</v>
      </c>
      <c r="D437" s="13" t="s">
        <v>122</v>
      </c>
      <c r="E437" s="13">
        <v>3368</v>
      </c>
      <c r="F437" s="13">
        <v>174.28399999999999</v>
      </c>
      <c r="G437" s="29">
        <v>0.61810612318000002</v>
      </c>
      <c r="H437" s="30">
        <v>4.6380490911164136</v>
      </c>
      <c r="I437" s="31">
        <v>1.6195600000000001E-2</v>
      </c>
      <c r="J437" s="32">
        <v>7.4491599999999998E-3</v>
      </c>
      <c r="K437" s="31">
        <v>1.3118899999999999E-2</v>
      </c>
      <c r="L437" s="32">
        <v>6.0392700000000002E-3</v>
      </c>
      <c r="M437" s="31">
        <v>1.6724200000000002E-2</v>
      </c>
      <c r="N437" s="32">
        <v>1.4102E-2</v>
      </c>
      <c r="O437" s="31">
        <v>2.0991099999999999E-2</v>
      </c>
      <c r="P437" s="32">
        <v>1.64832E-2</v>
      </c>
      <c r="Q437" s="31">
        <v>2.69269E-2</v>
      </c>
      <c r="R437" s="32">
        <v>1.8189199999999999E-2</v>
      </c>
      <c r="S437" s="31">
        <v>1.8966899999999998E-2</v>
      </c>
      <c r="T437" s="32">
        <v>3.5975899999999999E-3</v>
      </c>
      <c r="U437" s="31">
        <v>3.4611799999999998E-2</v>
      </c>
      <c r="V437" s="32"/>
      <c r="W437" s="31">
        <v>4.4994199999999996E-3</v>
      </c>
      <c r="X437" s="32">
        <v>1.1152200000000001E-3</v>
      </c>
      <c r="Y437" s="31">
        <v>5.9000299999999997E-3</v>
      </c>
      <c r="Z437" s="32">
        <v>1.5889000000000001E-3</v>
      </c>
      <c r="AA437" s="31">
        <v>3.3605200000000001E-3</v>
      </c>
      <c r="AB437" s="32">
        <v>5.2494900000000003E-4</v>
      </c>
      <c r="AC437" s="31">
        <v>4.0597899999999998E-3</v>
      </c>
      <c r="AD437" s="32">
        <v>1.06172E-4</v>
      </c>
      <c r="AE437" s="31">
        <v>2.0685399999999998E-3</v>
      </c>
      <c r="AF437" s="32">
        <v>4.5396100000000001E-4</v>
      </c>
      <c r="AG437" s="31">
        <v>1.15964E-3</v>
      </c>
      <c r="AH437" s="32">
        <v>2.6665499999999997E-4</v>
      </c>
      <c r="AI437" s="31">
        <v>2.9638300000000002E-3</v>
      </c>
      <c r="AJ437" s="32">
        <v>6.25199E-4</v>
      </c>
      <c r="AK437" s="31">
        <v>3.16006E-2</v>
      </c>
      <c r="AL437" s="32"/>
      <c r="AM437" s="31">
        <v>1.79799E-2</v>
      </c>
      <c r="AN437" s="32"/>
      <c r="AO437" s="31">
        <v>1.8393E-2</v>
      </c>
      <c r="AP437" s="32"/>
      <c r="AQ437" s="31">
        <v>5.3388199999999997E-2</v>
      </c>
      <c r="AR437" s="32"/>
      <c r="AS437" s="31">
        <v>6.60291E-3</v>
      </c>
      <c r="AT437" s="32">
        <v>4.7332299999999997E-3</v>
      </c>
      <c r="AU437" s="31">
        <v>1.0474499999999999E-3</v>
      </c>
      <c r="AV437" s="32"/>
    </row>
    <row r="438" spans="1:48" x14ac:dyDescent="0.25">
      <c r="A438">
        <v>177.12700000000001</v>
      </c>
      <c r="B438" t="s">
        <v>697</v>
      </c>
      <c r="C438" s="13" t="s">
        <v>120</v>
      </c>
      <c r="D438" s="13" t="s">
        <v>122</v>
      </c>
      <c r="E438" s="13">
        <v>3367</v>
      </c>
      <c r="F438" s="13">
        <v>202.33799999999999</v>
      </c>
      <c r="G438" s="29">
        <v>8.4027123753999997E-2</v>
      </c>
      <c r="H438" s="30">
        <v>3.8362254771635085</v>
      </c>
      <c r="I438" s="31">
        <v>2.6111400000000001E-3</v>
      </c>
      <c r="J438" s="32">
        <v>1.79558E-3</v>
      </c>
      <c r="K438" s="31">
        <v>2.77034E-3</v>
      </c>
      <c r="L438" s="32">
        <v>1.3164100000000001E-3</v>
      </c>
      <c r="M438" s="31">
        <v>1.7005099999999999E-3</v>
      </c>
      <c r="N438" s="32">
        <v>8.0423300000000001E-4</v>
      </c>
      <c r="O438" s="31">
        <v>6.7330999999999997E-3</v>
      </c>
      <c r="P438" s="32">
        <v>6.4931900000000002E-3</v>
      </c>
      <c r="Q438" s="31">
        <v>4.1880099999999998E-3</v>
      </c>
      <c r="R438" s="32">
        <v>3.7780800000000001E-3</v>
      </c>
      <c r="S438" s="31">
        <v>4.9176200000000002E-3</v>
      </c>
      <c r="T438" s="32">
        <v>1.3965200000000001E-3</v>
      </c>
      <c r="U438" s="31">
        <v>6.0767E-3</v>
      </c>
      <c r="V438" s="32"/>
      <c r="W438" s="31">
        <v>1.8806000000000001E-3</v>
      </c>
      <c r="X438" s="32">
        <v>5.7370100000000003E-4</v>
      </c>
      <c r="Y438" s="31">
        <v>7.59284E-3</v>
      </c>
      <c r="Z438" s="32">
        <v>6.5572699999999996E-3</v>
      </c>
      <c r="AA438" s="31">
        <v>5.6149599999999998E-4</v>
      </c>
      <c r="AB438" s="32">
        <v>1.0865399999999999E-4</v>
      </c>
      <c r="AC438" s="31">
        <v>5.4318900000000002E-4</v>
      </c>
      <c r="AD438" s="32">
        <v>1.27367E-5</v>
      </c>
      <c r="AE438" s="31">
        <v>3.50317E-4</v>
      </c>
      <c r="AF438" s="32">
        <v>8.0105399999999994E-5</v>
      </c>
      <c r="AG438" s="31">
        <v>2.1920699999999999E-4</v>
      </c>
      <c r="AH438" s="32">
        <v>2.1146100000000001E-5</v>
      </c>
      <c r="AI438" s="31">
        <v>5.2826000000000001E-4</v>
      </c>
      <c r="AJ438" s="32">
        <v>1.8420700000000001E-4</v>
      </c>
      <c r="AK438" s="31">
        <v>5.8021399999999999E-3</v>
      </c>
      <c r="AL438" s="32"/>
      <c r="AM438" s="31">
        <v>2.7448799999999999E-3</v>
      </c>
      <c r="AN438" s="32"/>
      <c r="AO438" s="31">
        <v>8.1239699999999995E-3</v>
      </c>
      <c r="AP438" s="32"/>
      <c r="AQ438" s="31">
        <v>1.27309E-2</v>
      </c>
      <c r="AR438" s="32"/>
      <c r="AS438" s="31">
        <v>9.8705300000000011E-4</v>
      </c>
      <c r="AT438" s="32">
        <v>8.0094300000000003E-4</v>
      </c>
      <c r="AU438" s="31">
        <v>1.1819699999999999E-4</v>
      </c>
      <c r="AV438" s="32"/>
    </row>
    <row r="439" spans="1:48" x14ac:dyDescent="0.25">
      <c r="A439">
        <v>177.16399999999999</v>
      </c>
      <c r="B439" t="s">
        <v>698</v>
      </c>
      <c r="C439" s="34" t="s">
        <v>699</v>
      </c>
      <c r="D439" s="13" t="s">
        <v>122</v>
      </c>
      <c r="E439" s="13">
        <v>3475</v>
      </c>
      <c r="F439" s="13">
        <v>176.303</v>
      </c>
      <c r="G439" s="29">
        <v>33.013593606000001</v>
      </c>
      <c r="H439" s="30">
        <v>6.3706810295850049</v>
      </c>
      <c r="I439" s="31">
        <v>5.6475920492505298E-3</v>
      </c>
      <c r="J439" s="32">
        <v>5.0760719076600501E-3</v>
      </c>
      <c r="K439" s="31">
        <v>5.20460078305259E-3</v>
      </c>
      <c r="L439" s="32">
        <v>2.23941899953067E-3</v>
      </c>
      <c r="M439" s="31">
        <v>4.6593662622349697E-3</v>
      </c>
      <c r="N439" s="32">
        <v>3.7576279380609999E-3</v>
      </c>
      <c r="O439" s="31">
        <v>9.28102644393255E-3</v>
      </c>
      <c r="P439" s="32">
        <v>8.0269000653023208E-3</v>
      </c>
      <c r="Q439" s="31">
        <v>6.5908286677501598E-3</v>
      </c>
      <c r="R439" s="32">
        <v>5.2777504081949799E-3</v>
      </c>
      <c r="S439" s="31">
        <v>9.09452E-3</v>
      </c>
      <c r="T439" s="32">
        <v>3.5053599999999999E-3</v>
      </c>
      <c r="U439" s="31">
        <v>1.2031200000000001E-2</v>
      </c>
      <c r="V439" s="32"/>
      <c r="W439" s="31">
        <v>5.39917E-3</v>
      </c>
      <c r="X439" s="32">
        <v>1.5171200000000001E-3</v>
      </c>
      <c r="Y439" s="31">
        <v>1.2348299999999999E-3</v>
      </c>
      <c r="Z439" s="32">
        <v>8.1709000000000003E-4</v>
      </c>
      <c r="AA439" s="31">
        <v>9.7354099999999997E-4</v>
      </c>
      <c r="AB439" s="32">
        <v>5.1027199999999998E-4</v>
      </c>
      <c r="AC439" s="31">
        <v>1.0985299999999999E-3</v>
      </c>
      <c r="AD439" s="32">
        <v>1.0154599999999999E-5</v>
      </c>
      <c r="AE439" s="31">
        <v>6.6222899999999996E-4</v>
      </c>
      <c r="AF439" s="32">
        <v>2.1525799999999999E-4</v>
      </c>
      <c r="AG439" s="31">
        <v>4.0449300000000002E-4</v>
      </c>
      <c r="AH439" s="32">
        <v>1.2347500000000001E-4</v>
      </c>
      <c r="AI439" s="31">
        <v>7.7578E-4</v>
      </c>
      <c r="AJ439" s="32">
        <v>6.3193699999999995E-4</v>
      </c>
      <c r="AK439" s="31">
        <v>8.4355000000000003E-3</v>
      </c>
      <c r="AL439" s="32"/>
      <c r="AM439" s="31">
        <v>1.4052800000000001E-3</v>
      </c>
      <c r="AN439" s="32"/>
      <c r="AO439" s="31">
        <v>2.8326299999999999E-2</v>
      </c>
      <c r="AP439" s="32"/>
      <c r="AQ439" s="31">
        <v>1.4395099999999999E-2</v>
      </c>
      <c r="AR439" s="32"/>
      <c r="AS439" s="31">
        <v>3.6851100000000002E-4</v>
      </c>
      <c r="AT439" s="32">
        <v>1.8210700000000001E-4</v>
      </c>
      <c r="AU439" s="31">
        <v>1.20591E-4</v>
      </c>
      <c r="AV439" s="32"/>
    </row>
    <row r="440" spans="1:48" x14ac:dyDescent="0.25">
      <c r="A440">
        <v>177.185</v>
      </c>
      <c r="B440" t="s">
        <v>700</v>
      </c>
      <c r="C440" s="13" t="s">
        <v>120</v>
      </c>
      <c r="D440" s="13" t="s">
        <v>122</v>
      </c>
      <c r="E440" s="13">
        <v>3368</v>
      </c>
      <c r="F440" s="13">
        <v>174.28399999999999</v>
      </c>
      <c r="G440" s="29">
        <v>0.61810612318000002</v>
      </c>
      <c r="H440" s="30">
        <v>4.6380490911164136</v>
      </c>
      <c r="I440" s="31">
        <v>1.4166300000000001E-3</v>
      </c>
      <c r="J440" s="32">
        <v>6.7484499999999998E-4</v>
      </c>
      <c r="K440" s="31">
        <v>1.50322E-3</v>
      </c>
      <c r="L440" s="32">
        <v>6.6674099999999999E-4</v>
      </c>
      <c r="M440" s="31">
        <v>1.4463600000000001E-3</v>
      </c>
      <c r="N440" s="32">
        <v>7.0801000000000002E-4</v>
      </c>
      <c r="O440" s="31">
        <v>2.8029499999999998E-3</v>
      </c>
      <c r="P440" s="32">
        <v>2.2413699999999999E-3</v>
      </c>
      <c r="Q440" s="31">
        <v>2.0485600000000001E-3</v>
      </c>
      <c r="R440" s="32">
        <v>1.32979E-3</v>
      </c>
      <c r="S440" s="31">
        <v>1.9817200000000002E-3</v>
      </c>
      <c r="T440" s="32">
        <v>6.1685799999999997E-4</v>
      </c>
      <c r="U440" s="31">
        <v>6.3338400000000003E-3</v>
      </c>
      <c r="V440" s="32"/>
      <c r="W440" s="31">
        <v>8.4427000000000005E-4</v>
      </c>
      <c r="X440" s="32">
        <v>1.3269900000000001E-4</v>
      </c>
      <c r="Y440" s="31">
        <v>1.36264E-3</v>
      </c>
      <c r="Z440" s="32">
        <v>5.41735E-4</v>
      </c>
      <c r="AA440" s="31">
        <v>3.0984900000000001E-4</v>
      </c>
      <c r="AB440" s="32">
        <v>1.6956499999999999E-5</v>
      </c>
      <c r="AC440" s="31">
        <v>3.4024100000000002E-4</v>
      </c>
      <c r="AD440" s="32">
        <v>3.6451700000000002E-5</v>
      </c>
      <c r="AE440" s="31">
        <v>2.7064199999999997E-4</v>
      </c>
      <c r="AF440" s="32">
        <v>8.5157500000000006E-5</v>
      </c>
      <c r="AG440" s="31">
        <v>1.85897E-4</v>
      </c>
      <c r="AH440" s="32">
        <v>5.8950199999999997E-5</v>
      </c>
      <c r="AI440" s="31">
        <v>5.46472E-4</v>
      </c>
      <c r="AJ440" s="32">
        <v>2.15231E-4</v>
      </c>
      <c r="AK440" s="31">
        <v>5.0712600000000002E-3</v>
      </c>
      <c r="AL440" s="32"/>
      <c r="AM440" s="31">
        <v>2.57618E-3</v>
      </c>
      <c r="AN440" s="32"/>
      <c r="AO440" s="31">
        <v>4.169E-3</v>
      </c>
      <c r="AP440" s="32"/>
      <c r="AQ440" s="31">
        <v>8.0313899999999994E-3</v>
      </c>
      <c r="AR440" s="32"/>
      <c r="AS440" s="31">
        <v>9.1001799999999996E-4</v>
      </c>
      <c r="AT440" s="32">
        <v>6.6061099999999997E-4</v>
      </c>
      <c r="AU440" s="31">
        <v>2.03523E-4</v>
      </c>
      <c r="AV440" s="32"/>
    </row>
    <row r="441" spans="1:48" x14ac:dyDescent="0.25">
      <c r="A441">
        <v>179.07</v>
      </c>
      <c r="B441" t="s">
        <v>701</v>
      </c>
      <c r="C441" s="13" t="s">
        <v>120</v>
      </c>
      <c r="D441" s="13" t="s">
        <v>122</v>
      </c>
      <c r="E441" s="13">
        <v>3368</v>
      </c>
      <c r="F441" s="13">
        <v>174.28399999999999</v>
      </c>
      <c r="G441" s="29">
        <v>0.61810612318000002</v>
      </c>
      <c r="H441" s="30">
        <v>4.6380490911164136</v>
      </c>
      <c r="I441" s="31">
        <v>3.9144199999999997E-2</v>
      </c>
      <c r="J441" s="32">
        <v>2.7706100000000001E-2</v>
      </c>
      <c r="K441" s="31">
        <v>2.3080799999999999E-2</v>
      </c>
      <c r="L441" s="32">
        <v>1.1146400000000001E-2</v>
      </c>
      <c r="M441" s="31">
        <v>5.4809799999999999E-2</v>
      </c>
      <c r="N441" s="32">
        <v>7.6849200000000006E-2</v>
      </c>
      <c r="O441" s="31">
        <v>2.6630399999999999E-2</v>
      </c>
      <c r="P441" s="32">
        <v>2.3070400000000001E-2</v>
      </c>
      <c r="Q441" s="31">
        <v>5.3109999999999997E-2</v>
      </c>
      <c r="R441" s="32">
        <v>3.6469399999999999E-2</v>
      </c>
      <c r="S441" s="31">
        <v>1.9707700000000002E-2</v>
      </c>
      <c r="T441" s="32">
        <v>4.7512099999999996E-3</v>
      </c>
      <c r="U441" s="31">
        <v>5.1199099999999997E-2</v>
      </c>
      <c r="V441" s="32"/>
      <c r="W441" s="31">
        <v>7.1533500000000002E-3</v>
      </c>
      <c r="X441" s="32">
        <v>1.1316099999999999E-3</v>
      </c>
      <c r="Y441" s="31">
        <v>9.7982099999999999E-3</v>
      </c>
      <c r="Z441" s="32">
        <v>4.5670200000000002E-4</v>
      </c>
      <c r="AA441" s="31">
        <v>4.5393300000000003E-3</v>
      </c>
      <c r="AB441" s="32">
        <v>1.1218300000000001E-3</v>
      </c>
      <c r="AC441" s="31">
        <v>6.03668E-3</v>
      </c>
      <c r="AD441" s="32">
        <v>7.3725199999999998E-4</v>
      </c>
      <c r="AE441" s="31">
        <v>4.2817599999999999E-3</v>
      </c>
      <c r="AF441" s="32">
        <v>4.7959499999999998E-4</v>
      </c>
      <c r="AG441" s="31">
        <v>2.6688100000000002E-3</v>
      </c>
      <c r="AH441" s="32">
        <v>6.4351199999999995E-4</v>
      </c>
      <c r="AI441" s="31">
        <v>4.4073599999999999E-3</v>
      </c>
      <c r="AJ441" s="32">
        <v>1.11454E-3</v>
      </c>
      <c r="AK441" s="31">
        <v>4.4176E-2</v>
      </c>
      <c r="AL441" s="32"/>
      <c r="AM441" s="31">
        <v>2.1734199999999999E-2</v>
      </c>
      <c r="AN441" s="32"/>
      <c r="AO441" s="31">
        <v>1.9576400000000001E-2</v>
      </c>
      <c r="AP441" s="32"/>
      <c r="AQ441" s="31">
        <v>6.9892399999999993E-2</v>
      </c>
      <c r="AR441" s="32"/>
      <c r="AS441" s="31">
        <v>1.06763E-2</v>
      </c>
      <c r="AT441" s="32">
        <v>7.3642400000000002E-3</v>
      </c>
      <c r="AU441" s="31">
        <v>3.1830600000000001E-3</v>
      </c>
      <c r="AV441" s="32"/>
    </row>
    <row r="442" spans="1:48" x14ac:dyDescent="0.25">
      <c r="A442">
        <v>179.107</v>
      </c>
      <c r="B442" t="s">
        <v>702</v>
      </c>
      <c r="C442" s="13" t="s">
        <v>120</v>
      </c>
      <c r="D442" s="13" t="s">
        <v>122</v>
      </c>
      <c r="E442" s="13">
        <v>3368</v>
      </c>
      <c r="F442" s="13">
        <v>174.28399999999999</v>
      </c>
      <c r="G442" s="29">
        <v>0.61810612318000002</v>
      </c>
      <c r="H442" s="30">
        <v>4.6380490911164136</v>
      </c>
      <c r="I442" s="31">
        <v>7.9761799999999994E-3</v>
      </c>
      <c r="J442" s="32">
        <v>3.5062000000000001E-3</v>
      </c>
      <c r="K442" s="31">
        <v>6.36559E-3</v>
      </c>
      <c r="L442" s="32">
        <v>2.23442E-3</v>
      </c>
      <c r="M442" s="31">
        <v>6.52594E-3</v>
      </c>
      <c r="N442" s="32">
        <v>5.2674599999999999E-3</v>
      </c>
      <c r="O442" s="31">
        <v>1.2550800000000001E-2</v>
      </c>
      <c r="P442" s="32">
        <v>8.8577099999999995E-3</v>
      </c>
      <c r="Q442" s="31">
        <v>1.47154E-2</v>
      </c>
      <c r="R442" s="32">
        <v>9.4166900000000001E-3</v>
      </c>
      <c r="S442" s="31">
        <v>1.11118E-2</v>
      </c>
      <c r="T442" s="32">
        <v>2.4636900000000002E-3</v>
      </c>
      <c r="U442" s="31">
        <v>2.0689699999999998E-2</v>
      </c>
      <c r="V442" s="32"/>
      <c r="W442" s="31">
        <v>2.82585E-3</v>
      </c>
      <c r="X442" s="32">
        <v>3.7454300000000002E-4</v>
      </c>
      <c r="Y442" s="31">
        <v>3.7280199999999999E-3</v>
      </c>
      <c r="Z442" s="32">
        <v>1.0669200000000001E-3</v>
      </c>
      <c r="AA442" s="31">
        <v>1.76406E-3</v>
      </c>
      <c r="AB442" s="32">
        <v>1.03948E-4</v>
      </c>
      <c r="AC442" s="31">
        <v>1.8895400000000001E-3</v>
      </c>
      <c r="AD442" s="32">
        <v>1.0586099999999999E-4</v>
      </c>
      <c r="AE442" s="31">
        <v>9.1401000000000004E-4</v>
      </c>
      <c r="AF442" s="32">
        <v>1.63671E-4</v>
      </c>
      <c r="AG442" s="31">
        <v>5.5500600000000003E-4</v>
      </c>
      <c r="AH442" s="32">
        <v>1.1671900000000001E-4</v>
      </c>
      <c r="AI442" s="31">
        <v>1.34245E-3</v>
      </c>
      <c r="AJ442" s="32">
        <v>1.4732499999999999E-4</v>
      </c>
      <c r="AK442" s="31">
        <v>1.9148499999999999E-2</v>
      </c>
      <c r="AL442" s="32"/>
      <c r="AM442" s="31">
        <v>1.08948E-2</v>
      </c>
      <c r="AN442" s="32"/>
      <c r="AO442" s="31">
        <v>7.5368299999999996E-3</v>
      </c>
      <c r="AP442" s="32"/>
      <c r="AQ442" s="31">
        <v>3.2298199999999999E-2</v>
      </c>
      <c r="AR442" s="32"/>
      <c r="AS442" s="31">
        <v>4.7700900000000003E-3</v>
      </c>
      <c r="AT442" s="32">
        <v>3.52463E-3</v>
      </c>
      <c r="AU442" s="31">
        <v>6.6023799999999995E-4</v>
      </c>
      <c r="AV442" s="32"/>
    </row>
    <row r="443" spans="1:48" x14ac:dyDescent="0.25">
      <c r="A443">
        <v>179.143</v>
      </c>
      <c r="B443" t="s">
        <v>703</v>
      </c>
      <c r="C443" s="13" t="s">
        <v>120</v>
      </c>
      <c r="D443" s="13" t="s">
        <v>122</v>
      </c>
      <c r="E443" s="13">
        <v>3367</v>
      </c>
      <c r="F443" s="13">
        <v>202.33799999999999</v>
      </c>
      <c r="G443" s="29">
        <v>8.4027123753999997E-2</v>
      </c>
      <c r="H443" s="30">
        <v>3.8362254771635085</v>
      </c>
      <c r="I443" s="31">
        <v>1.8121599999999999E-3</v>
      </c>
      <c r="J443" s="32">
        <v>9.5261900000000004E-4</v>
      </c>
      <c r="K443" s="31">
        <v>2.2796600000000002E-3</v>
      </c>
      <c r="L443" s="32">
        <v>9.9971000000000001E-4</v>
      </c>
      <c r="M443" s="31">
        <v>2.2879699999999998E-3</v>
      </c>
      <c r="N443" s="32">
        <v>1.6599399999999999E-3</v>
      </c>
      <c r="O443" s="31">
        <v>5.9655699999999999E-3</v>
      </c>
      <c r="P443" s="32">
        <v>5.8705500000000004E-3</v>
      </c>
      <c r="Q443" s="31">
        <v>2.9679200000000002E-3</v>
      </c>
      <c r="R443" s="32">
        <v>2.6244699999999998E-3</v>
      </c>
      <c r="S443" s="31">
        <v>3.3596699999999999E-3</v>
      </c>
      <c r="T443" s="32">
        <v>7.0629999999999998E-4</v>
      </c>
      <c r="U443" s="31">
        <v>5.0204200000000003E-3</v>
      </c>
      <c r="V443" s="32"/>
      <c r="W443" s="31">
        <v>1.98409E-3</v>
      </c>
      <c r="X443" s="32">
        <v>3.4672700000000002E-4</v>
      </c>
      <c r="Y443" s="31">
        <v>3.9729700000000001E-3</v>
      </c>
      <c r="Z443" s="32">
        <v>3.8241199999999999E-3</v>
      </c>
      <c r="AA443" s="31">
        <v>2.51308E-4</v>
      </c>
      <c r="AB443" s="32">
        <v>7.8491499999999999E-5</v>
      </c>
      <c r="AC443" s="31">
        <v>2.4167500000000001E-4</v>
      </c>
      <c r="AD443" s="32">
        <v>4.6502399999999997E-5</v>
      </c>
      <c r="AE443" s="31">
        <v>1.3388300000000001E-4</v>
      </c>
      <c r="AF443" s="32">
        <v>6.9496800000000002E-5</v>
      </c>
      <c r="AG443" s="31">
        <v>6.7796299999999993E-5</v>
      </c>
      <c r="AH443" s="32">
        <v>1.84307E-5</v>
      </c>
      <c r="AI443" s="31">
        <v>5.3561400000000001E-4</v>
      </c>
      <c r="AJ443" s="32">
        <v>3.4309E-4</v>
      </c>
      <c r="AK443" s="31">
        <v>3.7239500000000002E-3</v>
      </c>
      <c r="AL443" s="32"/>
      <c r="AM443" s="31">
        <v>1.6905100000000001E-3</v>
      </c>
      <c r="AN443" s="32"/>
      <c r="AO443" s="31">
        <v>6.7031900000000004E-3</v>
      </c>
      <c r="AP443" s="32"/>
      <c r="AQ443" s="31">
        <v>1.03234E-2</v>
      </c>
      <c r="AR443" s="32"/>
      <c r="AS443" s="31">
        <v>3.81438E-4</v>
      </c>
      <c r="AT443" s="32">
        <v>2.6961999999999998E-4</v>
      </c>
      <c r="AU443" s="31">
        <v>8.8887099999999998E-5</v>
      </c>
      <c r="AV443" s="32"/>
    </row>
    <row r="444" spans="1:48" x14ac:dyDescent="0.25">
      <c r="A444">
        <v>85.101200000000006</v>
      </c>
      <c r="B444" t="s">
        <v>704</v>
      </c>
      <c r="C444" s="13" t="s">
        <v>120</v>
      </c>
      <c r="D444" s="13" t="s">
        <v>122</v>
      </c>
      <c r="E444" s="13">
        <v>3404</v>
      </c>
      <c r="F444" s="13">
        <v>114.232</v>
      </c>
      <c r="G444" s="29">
        <v>1867.1879422</v>
      </c>
      <c r="H444" s="30">
        <v>7.9347043410777127</v>
      </c>
      <c r="I444" s="31">
        <v>1.7256799999999999E-2</v>
      </c>
      <c r="J444" s="32">
        <v>1.0547600000000001E-2</v>
      </c>
      <c r="K444" s="31">
        <v>2.5175800000000002E-2</v>
      </c>
      <c r="L444" s="32">
        <v>1.1189599999999999E-2</v>
      </c>
      <c r="M444" s="31">
        <v>1.7216599999999999E-2</v>
      </c>
      <c r="N444" s="32">
        <v>1.2997999999999999E-2</v>
      </c>
      <c r="O444" s="31">
        <v>5.3830299999999998E-2</v>
      </c>
      <c r="P444" s="32">
        <v>4.9628499999999999E-2</v>
      </c>
      <c r="Q444" s="31">
        <v>3.0191699999999998E-2</v>
      </c>
      <c r="R444" s="32">
        <v>2.5101700000000001E-2</v>
      </c>
      <c r="S444" s="31">
        <v>2.0422300000000001E-2</v>
      </c>
      <c r="T444" s="32">
        <v>3.5734600000000001E-3</v>
      </c>
      <c r="U444" s="31">
        <v>6.2472100000000003E-2</v>
      </c>
      <c r="V444" s="32"/>
      <c r="W444" s="31">
        <v>2.3142699999999999E-2</v>
      </c>
      <c r="X444" s="32">
        <v>5.1516799999999996E-3</v>
      </c>
      <c r="Y444" s="31">
        <v>1.8688E-2</v>
      </c>
      <c r="Z444" s="32">
        <v>9.2554200000000003E-3</v>
      </c>
      <c r="AA444" s="31">
        <v>3.2118799999999999E-3</v>
      </c>
      <c r="AB444" s="32">
        <v>1.31404E-3</v>
      </c>
      <c r="AC444" s="31">
        <v>3.5271999999999999E-3</v>
      </c>
      <c r="AD444" s="32">
        <v>1.4100500000000001E-4</v>
      </c>
      <c r="AE444" s="31">
        <v>3.1389999999999999E-3</v>
      </c>
      <c r="AF444" s="32">
        <v>9.4632600000000005E-4</v>
      </c>
      <c r="AG444" s="31">
        <v>2.15833E-3</v>
      </c>
      <c r="AH444" s="32">
        <v>7.2236399999999997E-4</v>
      </c>
      <c r="AI444" s="31">
        <v>8.3034100000000007E-3</v>
      </c>
      <c r="AJ444" s="32">
        <v>4.78152E-3</v>
      </c>
      <c r="AK444" s="31">
        <v>6.2291600000000003E-2</v>
      </c>
      <c r="AL444" s="32"/>
      <c r="AM444" s="31">
        <v>3.6480600000000002E-2</v>
      </c>
      <c r="AN444" s="32"/>
      <c r="AO444" s="31">
        <v>0.10359599999999999</v>
      </c>
      <c r="AP444" s="32"/>
      <c r="AQ444" s="31">
        <v>0.100924</v>
      </c>
      <c r="AR444" s="32"/>
      <c r="AS444" s="31">
        <v>1.1423000000000001E-2</v>
      </c>
      <c r="AT444" s="32">
        <v>9.48272E-3</v>
      </c>
      <c r="AU444" s="31">
        <v>2.0479299999999999E-3</v>
      </c>
      <c r="AV444" s="32"/>
    </row>
    <row r="445" spans="1:48" x14ac:dyDescent="0.25">
      <c r="A445">
        <v>180.066</v>
      </c>
      <c r="B445" t="s">
        <v>705</v>
      </c>
      <c r="C445" s="13" t="s">
        <v>120</v>
      </c>
      <c r="D445" s="13" t="s">
        <v>122</v>
      </c>
      <c r="E445" s="13">
        <v>3369</v>
      </c>
      <c r="F445" s="13">
        <v>130.23099999999999</v>
      </c>
      <c r="G445" s="29">
        <v>10.562088812800001</v>
      </c>
      <c r="H445" s="30">
        <v>5.7441927167025053</v>
      </c>
      <c r="I445" s="31">
        <v>1.2142399999999999E-3</v>
      </c>
      <c r="J445" s="32">
        <v>4.24454E-4</v>
      </c>
      <c r="K445" s="31">
        <v>1.2304499999999999E-3</v>
      </c>
      <c r="L445" s="32">
        <v>2.80363E-4</v>
      </c>
      <c r="M445" s="31">
        <v>1.3595E-3</v>
      </c>
      <c r="N445" s="32">
        <v>8.1187700000000002E-4</v>
      </c>
      <c r="O445" s="31">
        <v>1.8761100000000001E-3</v>
      </c>
      <c r="P445" s="32">
        <v>1.44381E-3</v>
      </c>
      <c r="Q445" s="31">
        <v>2.4332099999999999E-3</v>
      </c>
      <c r="R445" s="32">
        <v>1.8683199999999999E-3</v>
      </c>
      <c r="S445" s="31">
        <v>8.5880699999999995E-4</v>
      </c>
      <c r="T445" s="32">
        <v>1.9391999999999999E-4</v>
      </c>
      <c r="U445" s="31">
        <v>2.92845E-3</v>
      </c>
      <c r="V445" s="32"/>
      <c r="W445" s="31">
        <v>6.1760500000000002E-4</v>
      </c>
      <c r="X445" s="32">
        <v>3.6328700000000003E-5</v>
      </c>
      <c r="Y445" s="31">
        <v>9.8673199999999993E-4</v>
      </c>
      <c r="Z445" s="32">
        <v>2.5792399999999998E-4</v>
      </c>
      <c r="AA445" s="31">
        <v>7.0151399999999998E-4</v>
      </c>
      <c r="AB445" s="32">
        <v>2.4475400000000002E-4</v>
      </c>
      <c r="AC445" s="31">
        <v>9.4659400000000004E-4</v>
      </c>
      <c r="AD445" s="32">
        <v>4.8572400000000003E-5</v>
      </c>
      <c r="AE445" s="31">
        <v>7.1831499999999997E-4</v>
      </c>
      <c r="AF445" s="32">
        <v>8.2867699999999999E-5</v>
      </c>
      <c r="AG445" s="31">
        <v>4.1271100000000001E-4</v>
      </c>
      <c r="AH445" s="32">
        <v>6.7630800000000003E-5</v>
      </c>
      <c r="AI445" s="31">
        <v>5.2395899999999995E-4</v>
      </c>
      <c r="AJ445" s="32">
        <v>1.2585100000000001E-4</v>
      </c>
      <c r="AK445" s="31">
        <v>4.3307700000000003E-3</v>
      </c>
      <c r="AL445" s="32"/>
      <c r="AM445" s="31">
        <v>1.3029700000000001E-3</v>
      </c>
      <c r="AN445" s="32"/>
      <c r="AO445" s="31">
        <v>2.35717E-3</v>
      </c>
      <c r="AP445" s="32"/>
      <c r="AQ445" s="31">
        <v>9.5094099999999994E-3</v>
      </c>
      <c r="AR445" s="32"/>
      <c r="AS445" s="31">
        <v>9.2818900000000005E-4</v>
      </c>
      <c r="AT445" s="32">
        <v>6.2759700000000003E-4</v>
      </c>
      <c r="AU445" s="31">
        <v>1.3268500000000001E-4</v>
      </c>
      <c r="AV445" s="32"/>
    </row>
    <row r="446" spans="1:48" x14ac:dyDescent="0.25">
      <c r="A446">
        <v>87.116799999999998</v>
      </c>
      <c r="B446" t="s">
        <v>706</v>
      </c>
      <c r="C446" s="13" t="s">
        <v>120</v>
      </c>
      <c r="D446" s="13" t="s">
        <v>122</v>
      </c>
      <c r="E446" s="13">
        <v>3404</v>
      </c>
      <c r="F446" s="13">
        <v>114.232</v>
      </c>
      <c r="G446" s="29">
        <v>1867.1879422</v>
      </c>
      <c r="H446" s="30">
        <v>7.9347043410777127</v>
      </c>
      <c r="I446" s="31">
        <v>4.53164E-3</v>
      </c>
      <c r="J446" s="32">
        <v>3.6052800000000002E-3</v>
      </c>
      <c r="K446" s="31">
        <v>4.3428199999999998E-3</v>
      </c>
      <c r="L446" s="32">
        <v>2.9493100000000001E-3</v>
      </c>
      <c r="M446" s="31">
        <v>3.96671E-3</v>
      </c>
      <c r="N446" s="32">
        <v>2.9576400000000001E-3</v>
      </c>
      <c r="O446" s="31">
        <v>1.0917700000000001E-2</v>
      </c>
      <c r="P446" s="32">
        <v>1.1201900000000001E-2</v>
      </c>
      <c r="Q446" s="31">
        <v>1.8042399999999999E-3</v>
      </c>
      <c r="R446" s="32">
        <v>7.9045199999999997E-4</v>
      </c>
      <c r="S446" s="31">
        <v>3.46226E-3</v>
      </c>
      <c r="T446" s="32">
        <v>2.2801100000000001E-3</v>
      </c>
      <c r="U446" s="31">
        <v>1.7354899999999999E-2</v>
      </c>
      <c r="V446" s="32"/>
      <c r="W446" s="31">
        <v>5.3580900000000002E-3</v>
      </c>
      <c r="X446" s="32">
        <v>7.5610499999999997E-4</v>
      </c>
      <c r="Y446" s="31">
        <v>6.3896200000000004E-3</v>
      </c>
      <c r="Z446" s="32">
        <v>1.5303599999999999E-3</v>
      </c>
      <c r="AA446" s="31">
        <v>1.0103499999999999E-3</v>
      </c>
      <c r="AB446" s="32">
        <v>1.16962E-4</v>
      </c>
      <c r="AC446" s="31">
        <v>1.0790699999999999E-3</v>
      </c>
      <c r="AD446" s="32">
        <v>3.1911E-4</v>
      </c>
      <c r="AE446" s="31">
        <v>1.1457399999999999E-3</v>
      </c>
      <c r="AF446" s="32">
        <v>4.8212500000000002E-4</v>
      </c>
      <c r="AG446" s="31">
        <v>7.95818E-4</v>
      </c>
      <c r="AH446" s="32">
        <v>5.1843899999999999E-4</v>
      </c>
      <c r="AI446" s="31">
        <v>3.7536399999999999E-3</v>
      </c>
      <c r="AJ446" s="32">
        <v>1.11323E-3</v>
      </c>
      <c r="AK446" s="31">
        <v>2.8863400000000001E-2</v>
      </c>
      <c r="AL446" s="32"/>
      <c r="AM446" s="31">
        <v>2.8853400000000001E-2</v>
      </c>
      <c r="AN446" s="32"/>
      <c r="AO446" s="31">
        <v>8.9420400000000001E-3</v>
      </c>
      <c r="AP446" s="32"/>
      <c r="AQ446" s="31">
        <v>2.4631299999999998E-2</v>
      </c>
      <c r="AR446" s="32"/>
      <c r="AS446" s="31">
        <v>8.1588200000000007E-3</v>
      </c>
      <c r="AT446" s="32">
        <v>7.2421600000000001E-3</v>
      </c>
      <c r="AU446" s="31">
        <v>1.5567700000000001E-3</v>
      </c>
      <c r="AV446" s="32"/>
    </row>
    <row r="447" spans="1:48" x14ac:dyDescent="0.25">
      <c r="A447">
        <v>181.05</v>
      </c>
      <c r="B447" t="s">
        <v>707</v>
      </c>
      <c r="C447" s="13" t="s">
        <v>120</v>
      </c>
      <c r="D447" s="13" t="s">
        <v>122</v>
      </c>
      <c r="E447" s="13">
        <v>3369</v>
      </c>
      <c r="F447" s="13">
        <v>130.23099999999999</v>
      </c>
      <c r="G447" s="29">
        <v>10.562088812800001</v>
      </c>
      <c r="H447" s="30">
        <v>5.7441927167025053</v>
      </c>
      <c r="I447" s="31">
        <v>5.8767100000000003E-3</v>
      </c>
      <c r="J447" s="32">
        <v>3.25509E-3</v>
      </c>
      <c r="K447" s="31">
        <v>8.5699599999999997E-3</v>
      </c>
      <c r="L447" s="32">
        <v>3.0076899999999999E-3</v>
      </c>
      <c r="M447" s="31">
        <v>6.6821299999999997E-3</v>
      </c>
      <c r="N447" s="32">
        <v>3.24143E-3</v>
      </c>
      <c r="O447" s="31">
        <v>7.2715799999999997E-3</v>
      </c>
      <c r="P447" s="32">
        <v>7.0648300000000002E-3</v>
      </c>
      <c r="Q447" s="31">
        <v>8.0042299999999993E-3</v>
      </c>
      <c r="R447" s="32">
        <v>4.8050499999999999E-3</v>
      </c>
      <c r="S447" s="31">
        <v>3.5574700000000001E-3</v>
      </c>
      <c r="T447" s="32">
        <v>1.5698800000000001E-3</v>
      </c>
      <c r="U447" s="31">
        <v>5.3727899999999997E-3</v>
      </c>
      <c r="V447" s="32"/>
      <c r="W447" s="31">
        <v>1.2415499999999999E-3</v>
      </c>
      <c r="X447" s="32">
        <v>1.75582E-3</v>
      </c>
      <c r="Y447" s="31">
        <v>3.9744699999999999E-3</v>
      </c>
      <c r="Z447" s="32">
        <v>2.2914400000000001E-3</v>
      </c>
      <c r="AA447" s="31">
        <v>1.8318399999999999E-3</v>
      </c>
      <c r="AB447" s="32">
        <v>6.88928E-4</v>
      </c>
      <c r="AC447" s="31">
        <v>2.3310700000000002E-3</v>
      </c>
      <c r="AD447" s="32">
        <v>1.16842E-4</v>
      </c>
      <c r="AE447" s="31">
        <v>2.4719E-3</v>
      </c>
      <c r="AF447" s="32">
        <v>5.3978700000000001E-4</v>
      </c>
      <c r="AG447" s="31">
        <v>2.19141E-3</v>
      </c>
      <c r="AH447" s="32">
        <v>8.6424699999999995E-4</v>
      </c>
      <c r="AI447" s="31">
        <v>4.2495500000000003E-4</v>
      </c>
      <c r="AJ447" s="32">
        <v>6.0097700000000004E-4</v>
      </c>
      <c r="AK447" s="31">
        <v>3.0328E-3</v>
      </c>
      <c r="AL447" s="32"/>
      <c r="AM447" s="31">
        <v>5.3275600000000003E-3</v>
      </c>
      <c r="AN447" s="32"/>
      <c r="AO447" s="31">
        <v>0</v>
      </c>
      <c r="AP447" s="32"/>
      <c r="AQ447" s="31">
        <v>1.28971E-2</v>
      </c>
      <c r="AR447" s="32"/>
      <c r="AS447" s="31">
        <v>2.1844E-3</v>
      </c>
      <c r="AT447" s="32">
        <v>2.3822600000000002E-3</v>
      </c>
      <c r="AU447" s="31">
        <v>0</v>
      </c>
      <c r="AV447" s="32"/>
    </row>
    <row r="448" spans="1:48" x14ac:dyDescent="0.25">
      <c r="A448">
        <v>181.08600000000001</v>
      </c>
      <c r="B448" t="s">
        <v>708</v>
      </c>
      <c r="C448" s="13" t="s">
        <v>120</v>
      </c>
      <c r="D448" s="13" t="s">
        <v>122</v>
      </c>
      <c r="E448" s="13">
        <v>3368</v>
      </c>
      <c r="F448" s="13">
        <v>174.28399999999999</v>
      </c>
      <c r="G448" s="29">
        <v>0.61810612318000002</v>
      </c>
      <c r="H448" s="30">
        <v>4.6380490911164136</v>
      </c>
      <c r="I448" s="31">
        <v>4.8689999999999997E-2</v>
      </c>
      <c r="J448" s="32">
        <v>2.5262E-2</v>
      </c>
      <c r="K448" s="31">
        <v>3.28385E-2</v>
      </c>
      <c r="L448" s="32">
        <v>1.1145800000000001E-2</v>
      </c>
      <c r="M448" s="31">
        <v>7.5301000000000007E-2</v>
      </c>
      <c r="N448" s="32">
        <v>0.11350499999999999</v>
      </c>
      <c r="O448" s="31">
        <v>4.1143199999999998E-2</v>
      </c>
      <c r="P448" s="32">
        <v>3.2034100000000003E-2</v>
      </c>
      <c r="Q448" s="31">
        <v>8.5199399999999995E-2</v>
      </c>
      <c r="R448" s="32">
        <v>6.2218299999999997E-2</v>
      </c>
      <c r="S448" s="31">
        <v>3.5581799999999997E-2</v>
      </c>
      <c r="T448" s="32">
        <v>1.10829E-2</v>
      </c>
      <c r="U448" s="31">
        <v>0.11773599999999999</v>
      </c>
      <c r="V448" s="32"/>
      <c r="W448" s="31">
        <v>1.20416E-2</v>
      </c>
      <c r="X448" s="32">
        <v>1.4566099999999999E-3</v>
      </c>
      <c r="Y448" s="31">
        <v>2.2570199999999999E-2</v>
      </c>
      <c r="Z448" s="32">
        <v>4.79872E-4</v>
      </c>
      <c r="AA448" s="31">
        <v>2.13023E-2</v>
      </c>
      <c r="AB448" s="32">
        <v>5.1878599999999999E-3</v>
      </c>
      <c r="AC448" s="31">
        <v>2.6810899999999999E-2</v>
      </c>
      <c r="AD448" s="32">
        <v>4.2057199999999996E-3</v>
      </c>
      <c r="AE448" s="31">
        <v>1.92692E-2</v>
      </c>
      <c r="AF448" s="32">
        <v>3.0552299999999999E-3</v>
      </c>
      <c r="AG448" s="31">
        <v>1.05571E-2</v>
      </c>
      <c r="AH448" s="32">
        <v>7.5386599999999995E-4</v>
      </c>
      <c r="AI448" s="31">
        <v>1.02121E-2</v>
      </c>
      <c r="AJ448" s="32">
        <v>4.7793899999999998E-4</v>
      </c>
      <c r="AK448" s="31">
        <v>0.14754900000000001</v>
      </c>
      <c r="AL448" s="32"/>
      <c r="AM448" s="31">
        <v>3.1893999999999999E-2</v>
      </c>
      <c r="AN448" s="32"/>
      <c r="AO448" s="31">
        <v>4.5750699999999998E-2</v>
      </c>
      <c r="AP448" s="32"/>
      <c r="AQ448" s="31">
        <v>0.13775000000000001</v>
      </c>
      <c r="AR448" s="32"/>
      <c r="AS448" s="31">
        <v>3.8011000000000003E-2</v>
      </c>
      <c r="AT448" s="32">
        <v>2.5876900000000001E-2</v>
      </c>
      <c r="AU448" s="31">
        <v>6.3424400000000004E-3</v>
      </c>
      <c r="AV448" s="32"/>
    </row>
    <row r="449" spans="1:48" x14ac:dyDescent="0.25">
      <c r="A449">
        <v>181.10499999999999</v>
      </c>
      <c r="B449" t="s">
        <v>709</v>
      </c>
      <c r="C449" s="13" t="s">
        <v>120</v>
      </c>
      <c r="D449" s="13" t="s">
        <v>122</v>
      </c>
      <c r="E449" s="13">
        <v>3357</v>
      </c>
      <c r="F449" s="13">
        <v>190.3</v>
      </c>
      <c r="G449" s="29">
        <v>1.20272842606</v>
      </c>
      <c r="H449" s="30">
        <v>4.9653348901111931</v>
      </c>
      <c r="I449" s="31">
        <v>1.0320299999999999E-2</v>
      </c>
      <c r="J449" s="32">
        <v>6.6766600000000001E-3</v>
      </c>
      <c r="K449" s="31">
        <v>1.14208E-2</v>
      </c>
      <c r="L449" s="32">
        <v>4.7580900000000004E-3</v>
      </c>
      <c r="M449" s="31">
        <v>9.6231800000000003E-3</v>
      </c>
      <c r="N449" s="32">
        <v>4.7803300000000002E-3</v>
      </c>
      <c r="O449" s="31">
        <v>2.4465000000000001E-2</v>
      </c>
      <c r="P449" s="32">
        <v>2.1368499999999999E-2</v>
      </c>
      <c r="Q449" s="31">
        <v>1.7805499999999998E-2</v>
      </c>
      <c r="R449" s="32">
        <v>1.30723E-2</v>
      </c>
      <c r="S449" s="31">
        <v>1.37048E-2</v>
      </c>
      <c r="T449" s="32">
        <v>3.46656E-3</v>
      </c>
      <c r="U449" s="31">
        <v>2.2454399999999999E-2</v>
      </c>
      <c r="V449" s="32"/>
      <c r="W449" s="31">
        <v>5.9602700000000002E-3</v>
      </c>
      <c r="X449" s="32">
        <v>1.7664200000000001E-3</v>
      </c>
      <c r="Y449" s="31">
        <v>6.6954199999999997E-3</v>
      </c>
      <c r="Z449" s="32">
        <v>4.8832499999999996E-3</v>
      </c>
      <c r="AA449" s="31">
        <v>2.7013200000000001E-3</v>
      </c>
      <c r="AB449" s="32">
        <v>1.25297E-3</v>
      </c>
      <c r="AC449" s="31">
        <v>3.32089E-3</v>
      </c>
      <c r="AD449" s="32">
        <v>8.0363799999999997E-4</v>
      </c>
      <c r="AE449" s="31">
        <v>9.3175400000000002E-4</v>
      </c>
      <c r="AF449" s="32">
        <v>8.6652999999999999E-5</v>
      </c>
      <c r="AG449" s="31">
        <v>8.5175400000000003E-4</v>
      </c>
      <c r="AH449" s="32">
        <v>2.9542799999999998E-4</v>
      </c>
      <c r="AI449" s="31">
        <v>1.8723100000000001E-3</v>
      </c>
      <c r="AJ449" s="32">
        <v>9.6488100000000001E-4</v>
      </c>
      <c r="AK449" s="31">
        <v>1.9319800000000002E-2</v>
      </c>
      <c r="AL449" s="32"/>
      <c r="AM449" s="31">
        <v>1.08296E-2</v>
      </c>
      <c r="AN449" s="32"/>
      <c r="AO449" s="31">
        <v>2.07601E-2</v>
      </c>
      <c r="AP449" s="32"/>
      <c r="AQ449" s="31">
        <v>5.5932500000000003E-2</v>
      </c>
      <c r="AR449" s="32"/>
      <c r="AS449" s="31">
        <v>1.99665E-3</v>
      </c>
      <c r="AT449" s="32">
        <v>1.4910100000000001E-3</v>
      </c>
      <c r="AU449" s="31">
        <v>3.9081000000000001E-4</v>
      </c>
      <c r="AV449" s="32"/>
    </row>
    <row r="450" spans="1:48" x14ac:dyDescent="0.25">
      <c r="A450">
        <v>181.15899999999999</v>
      </c>
      <c r="B450" t="s">
        <v>710</v>
      </c>
      <c r="C450" s="13" t="s">
        <v>120</v>
      </c>
      <c r="D450" s="13" t="s">
        <v>122</v>
      </c>
      <c r="E450" s="13">
        <v>3367</v>
      </c>
      <c r="F450" s="13">
        <v>202.33799999999999</v>
      </c>
      <c r="G450" s="29">
        <v>8.4027123753999997E-2</v>
      </c>
      <c r="H450" s="30">
        <v>3.8362254771635085</v>
      </c>
      <c r="I450" s="31">
        <v>5.7739799999999997E-3</v>
      </c>
      <c r="J450" s="32">
        <v>3.0126599999999999E-3</v>
      </c>
      <c r="K450" s="31">
        <v>7.7089200000000002E-3</v>
      </c>
      <c r="L450" s="32">
        <v>2.9991699999999998E-3</v>
      </c>
      <c r="M450" s="31">
        <v>3.4250999999999999E-3</v>
      </c>
      <c r="N450" s="32">
        <v>2.6818499999999999E-3</v>
      </c>
      <c r="O450" s="31">
        <v>9.3925599999999995E-3</v>
      </c>
      <c r="P450" s="32">
        <v>8.4810500000000004E-3</v>
      </c>
      <c r="Q450" s="31">
        <v>9.6287400000000002E-3</v>
      </c>
      <c r="R450" s="32">
        <v>7.27518E-3</v>
      </c>
      <c r="S450" s="31">
        <v>8.7656000000000001E-3</v>
      </c>
      <c r="T450" s="32">
        <v>1.6631599999999999E-3</v>
      </c>
      <c r="U450" s="31">
        <v>1.5797100000000001E-2</v>
      </c>
      <c r="V450" s="32"/>
      <c r="W450" s="31">
        <v>2.8011799999999999E-3</v>
      </c>
      <c r="X450" s="32">
        <v>7.3862199999999998E-4</v>
      </c>
      <c r="Y450" s="31">
        <v>2.6118600000000001E-3</v>
      </c>
      <c r="Z450" s="32">
        <v>1.5459E-3</v>
      </c>
      <c r="AA450" s="31">
        <v>4.5420399999999999E-4</v>
      </c>
      <c r="AB450" s="32">
        <v>1.68417E-4</v>
      </c>
      <c r="AC450" s="31">
        <v>3.5679499999999997E-4</v>
      </c>
      <c r="AD450" s="32">
        <v>1.4362899999999999E-5</v>
      </c>
      <c r="AE450" s="31">
        <v>4.3751199999999998E-4</v>
      </c>
      <c r="AF450" s="32">
        <v>3.56948E-4</v>
      </c>
      <c r="AG450" s="31">
        <v>3.3971799999999998E-4</v>
      </c>
      <c r="AH450" s="32">
        <v>1.67534E-4</v>
      </c>
      <c r="AI450" s="31">
        <v>9.0338500000000004E-4</v>
      </c>
      <c r="AJ450" s="32">
        <v>5.2111699999999998E-4</v>
      </c>
      <c r="AK450" s="31">
        <v>1.03549E-2</v>
      </c>
      <c r="AL450" s="32"/>
      <c r="AM450" s="31">
        <v>4.9681500000000002E-3</v>
      </c>
      <c r="AN450" s="32"/>
      <c r="AO450" s="31">
        <v>1.24724E-2</v>
      </c>
      <c r="AP450" s="32"/>
      <c r="AQ450" s="31">
        <v>2.6687900000000001E-2</v>
      </c>
      <c r="AR450" s="32"/>
      <c r="AS450" s="31">
        <v>1.1355E-3</v>
      </c>
      <c r="AT450" s="32">
        <v>8.3719999999999997E-4</v>
      </c>
      <c r="AU450" s="31">
        <v>1.8728899999999999E-4</v>
      </c>
      <c r="AV450" s="32"/>
    </row>
    <row r="451" spans="1:48" x14ac:dyDescent="0.25">
      <c r="A451">
        <v>81.069900000000004</v>
      </c>
      <c r="B451" t="s">
        <v>711</v>
      </c>
      <c r="C451" s="13" t="s">
        <v>120</v>
      </c>
      <c r="D451" s="13" t="s">
        <v>122</v>
      </c>
      <c r="E451" s="13">
        <v>3404</v>
      </c>
      <c r="F451" s="13">
        <v>114.232</v>
      </c>
      <c r="G451" s="29">
        <v>1867.1879422</v>
      </c>
      <c r="H451" s="30">
        <v>7.9347043410777127</v>
      </c>
      <c r="I451" s="31">
        <v>4.6405599999999998E-2</v>
      </c>
      <c r="J451" s="32">
        <v>4.9292999999999997E-2</v>
      </c>
      <c r="K451" s="31">
        <v>3.99085E-2</v>
      </c>
      <c r="L451" s="32">
        <v>2.8456499999999999E-2</v>
      </c>
      <c r="M451" s="31">
        <v>6.4151899999999998E-2</v>
      </c>
      <c r="N451" s="32">
        <v>5.8643500000000001E-2</v>
      </c>
      <c r="O451" s="31">
        <v>0.127529</v>
      </c>
      <c r="P451" s="32">
        <v>0.129354</v>
      </c>
      <c r="Q451" s="31">
        <v>2.1821500000000001E-2</v>
      </c>
      <c r="R451" s="32">
        <v>7.6301600000000004E-3</v>
      </c>
      <c r="S451" s="31">
        <v>2.6758799999999999E-2</v>
      </c>
      <c r="T451" s="32">
        <v>4.5654399999999996E-3</v>
      </c>
      <c r="U451" s="31">
        <v>2.5090899999999999E-2</v>
      </c>
      <c r="V451" s="32"/>
      <c r="W451" s="31">
        <v>7.2481199999999996E-2</v>
      </c>
      <c r="X451" s="32">
        <v>2.0617799999999999E-2</v>
      </c>
      <c r="Y451" s="31">
        <v>3.8438899999999998E-2</v>
      </c>
      <c r="Z451" s="32">
        <v>2.6194499999999999E-2</v>
      </c>
      <c r="AA451" s="31">
        <v>5.6872099999999998E-3</v>
      </c>
      <c r="AB451" s="32">
        <v>2.0360199999999999E-3</v>
      </c>
      <c r="AC451" s="31">
        <v>6.7811900000000003E-3</v>
      </c>
      <c r="AD451" s="32">
        <v>9.7155099999999997E-4</v>
      </c>
      <c r="AE451" s="31">
        <v>4.2118399999999997E-3</v>
      </c>
      <c r="AF451" s="32">
        <v>6.2810600000000002E-4</v>
      </c>
      <c r="AG451" s="31">
        <v>2.9543E-3</v>
      </c>
      <c r="AH451" s="32">
        <v>8.5943399999999996E-4</v>
      </c>
      <c r="AI451" s="31">
        <v>7.1961400000000002E-3</v>
      </c>
      <c r="AJ451" s="32">
        <v>3.43757E-3</v>
      </c>
      <c r="AK451" s="31">
        <v>4.54986E-2</v>
      </c>
      <c r="AL451" s="32"/>
      <c r="AM451" s="31">
        <v>1.45299E-2</v>
      </c>
      <c r="AN451" s="32"/>
      <c r="AO451" s="31">
        <v>2.2154099999999999E-2</v>
      </c>
      <c r="AP451" s="32"/>
      <c r="AQ451" s="31">
        <v>6.8825700000000004E-2</v>
      </c>
      <c r="AR451" s="32"/>
      <c r="AS451" s="31">
        <v>5.92715E-3</v>
      </c>
      <c r="AT451" s="32">
        <v>4.1760399999999998E-3</v>
      </c>
      <c r="AU451" s="31">
        <v>2.3340000000000001E-3</v>
      </c>
      <c r="AV451" s="32"/>
    </row>
    <row r="452" spans="1:48" x14ac:dyDescent="0.25">
      <c r="A452">
        <v>182.11799999999999</v>
      </c>
      <c r="B452" t="s">
        <v>712</v>
      </c>
      <c r="C452" s="13" t="s">
        <v>120</v>
      </c>
      <c r="D452" s="13" t="s">
        <v>122</v>
      </c>
      <c r="E452" s="13">
        <v>3368</v>
      </c>
      <c r="F452" s="13">
        <v>174.28399999999999</v>
      </c>
      <c r="G452" s="29">
        <v>0.61810612318000002</v>
      </c>
      <c r="H452" s="30">
        <v>4.6380490911164136</v>
      </c>
      <c r="I452" s="31">
        <v>7.5479500000000005E-4</v>
      </c>
      <c r="J452" s="32">
        <v>5.8653299999999998E-4</v>
      </c>
      <c r="K452" s="31">
        <v>9.1854199999999995E-4</v>
      </c>
      <c r="L452" s="32">
        <v>4.0493799999999998E-4</v>
      </c>
      <c r="M452" s="31">
        <v>5.6099999999999998E-4</v>
      </c>
      <c r="N452" s="32">
        <v>3.3019599999999999E-4</v>
      </c>
      <c r="O452" s="31">
        <v>3.79474E-3</v>
      </c>
      <c r="P452" s="32">
        <v>5.6455000000000003E-3</v>
      </c>
      <c r="Q452" s="31">
        <v>2.9992399999999998E-3</v>
      </c>
      <c r="R452" s="32">
        <v>3.3310000000000002E-3</v>
      </c>
      <c r="S452" s="31">
        <v>8.7091999999999996E-4</v>
      </c>
      <c r="T452" s="32">
        <v>7.2061699999999995E-5</v>
      </c>
      <c r="U452" s="31">
        <v>3.16351E-3</v>
      </c>
      <c r="V452" s="32"/>
      <c r="W452" s="31">
        <v>5.0201100000000002E-4</v>
      </c>
      <c r="X452" s="32">
        <v>3.5359299999999999E-5</v>
      </c>
      <c r="Y452" s="31">
        <v>8.4244599999999995E-4</v>
      </c>
      <c r="Z452" s="32">
        <v>5.1811900000000004E-4</v>
      </c>
      <c r="AA452" s="31">
        <v>1.5850900000000001E-4</v>
      </c>
      <c r="AB452" s="32">
        <v>5.9726699999999999E-5</v>
      </c>
      <c r="AC452" s="31">
        <v>1.7456000000000001E-4</v>
      </c>
      <c r="AD452" s="32">
        <v>2.4278400000000001E-6</v>
      </c>
      <c r="AE452" s="31">
        <v>1.3428600000000001E-4</v>
      </c>
      <c r="AF452" s="32">
        <v>1.8104399999999999E-5</v>
      </c>
      <c r="AG452" s="31">
        <v>9.1926299999999994E-5</v>
      </c>
      <c r="AH452" s="32">
        <v>1.6689900000000001E-5</v>
      </c>
      <c r="AI452" s="31">
        <v>3.51749E-4</v>
      </c>
      <c r="AJ452" s="32">
        <v>2.50781E-4</v>
      </c>
      <c r="AK452" s="31">
        <v>2.9064899999999999E-3</v>
      </c>
      <c r="AL452" s="32"/>
      <c r="AM452" s="31">
        <v>1.7733499999999999E-3</v>
      </c>
      <c r="AN452" s="32"/>
      <c r="AO452" s="31">
        <v>2.7251200000000001E-3</v>
      </c>
      <c r="AP452" s="32"/>
      <c r="AQ452" s="31">
        <v>1.5659900000000001E-2</v>
      </c>
      <c r="AR452" s="32"/>
      <c r="AS452" s="31">
        <v>1.20942E-4</v>
      </c>
      <c r="AT452" s="32">
        <v>8.7604599999999998E-5</v>
      </c>
      <c r="AU452" s="31">
        <v>4.4589200000000003E-5</v>
      </c>
      <c r="AV452" s="32"/>
    </row>
    <row r="453" spans="1:48" x14ac:dyDescent="0.25">
      <c r="A453">
        <v>183.029</v>
      </c>
      <c r="B453" t="s">
        <v>713</v>
      </c>
      <c r="C453" s="13" t="s">
        <v>120</v>
      </c>
      <c r="D453" s="13" t="s">
        <v>122</v>
      </c>
      <c r="E453" s="13">
        <v>3369</v>
      </c>
      <c r="F453" s="13">
        <v>130.23099999999999</v>
      </c>
      <c r="G453" s="29">
        <v>10.562088812800001</v>
      </c>
      <c r="H453" s="30">
        <v>5.7441927167025053</v>
      </c>
      <c r="I453" s="31">
        <v>0</v>
      </c>
      <c r="J453" s="32">
        <v>0</v>
      </c>
      <c r="K453" s="31">
        <v>4.6206600000000004E-3</v>
      </c>
      <c r="L453" s="32">
        <v>1.15353E-2</v>
      </c>
      <c r="M453" s="31">
        <v>5.9800299999999995E-4</v>
      </c>
      <c r="N453" s="32">
        <v>1.45218E-3</v>
      </c>
      <c r="O453" s="31">
        <v>0</v>
      </c>
      <c r="P453" s="32">
        <v>0</v>
      </c>
      <c r="Q453" s="31">
        <v>2.6789999999999999E-5</v>
      </c>
      <c r="R453" s="32">
        <v>4.64016E-5</v>
      </c>
      <c r="S453" s="31">
        <v>0</v>
      </c>
      <c r="T453" s="32">
        <v>0</v>
      </c>
      <c r="U453" s="31">
        <v>0</v>
      </c>
      <c r="V453" s="32"/>
      <c r="W453" s="31">
        <v>0</v>
      </c>
      <c r="X453" s="32">
        <v>0</v>
      </c>
      <c r="Y453" s="31">
        <v>0</v>
      </c>
      <c r="Z453" s="32">
        <v>0</v>
      </c>
      <c r="AA453" s="31">
        <v>5.58551E-5</v>
      </c>
      <c r="AB453" s="32">
        <v>5.0399699999999998E-5</v>
      </c>
      <c r="AC453" s="31">
        <v>6.3860899999999997E-5</v>
      </c>
      <c r="AD453" s="32">
        <v>9.0026799999999997E-5</v>
      </c>
      <c r="AE453" s="31">
        <v>4.09563E-5</v>
      </c>
      <c r="AF453" s="32">
        <v>5.92576E-5</v>
      </c>
      <c r="AG453" s="31">
        <v>1.12452E-4</v>
      </c>
      <c r="AH453" s="32">
        <v>7.2261800000000007E-5</v>
      </c>
      <c r="AI453" s="31">
        <v>0</v>
      </c>
      <c r="AJ453" s="32">
        <v>0</v>
      </c>
      <c r="AK453" s="31">
        <v>0</v>
      </c>
      <c r="AL453" s="32"/>
      <c r="AM453" s="31">
        <v>0</v>
      </c>
      <c r="AN453" s="32"/>
      <c r="AO453" s="31">
        <v>0</v>
      </c>
      <c r="AP453" s="32"/>
      <c r="AQ453" s="31">
        <v>0</v>
      </c>
      <c r="AR453" s="32"/>
      <c r="AS453" s="31">
        <v>2.5471400000000001E-4</v>
      </c>
      <c r="AT453" s="32">
        <v>3.6022000000000002E-4</v>
      </c>
      <c r="AU453" s="31">
        <v>0</v>
      </c>
      <c r="AV453" s="32"/>
    </row>
    <row r="454" spans="1:48" x14ac:dyDescent="0.25">
      <c r="A454">
        <v>183.065</v>
      </c>
      <c r="B454" t="s">
        <v>714</v>
      </c>
      <c r="C454" s="13" t="s">
        <v>120</v>
      </c>
      <c r="D454" s="13" t="s">
        <v>122</v>
      </c>
      <c r="E454" s="13">
        <v>3369</v>
      </c>
      <c r="F454" s="13">
        <v>130.23099999999999</v>
      </c>
      <c r="G454" s="29">
        <v>10.562088812800001</v>
      </c>
      <c r="H454" s="30">
        <v>5.7441927167025053</v>
      </c>
      <c r="I454" s="31">
        <v>1.8865300000000002E-2</v>
      </c>
      <c r="J454" s="32">
        <v>1.2821600000000001E-2</v>
      </c>
      <c r="K454" s="31">
        <v>1.3764800000000001E-2</v>
      </c>
      <c r="L454" s="32">
        <v>3.50446E-3</v>
      </c>
      <c r="M454" s="31">
        <v>2.3122899999999998E-2</v>
      </c>
      <c r="N454" s="32">
        <v>2.6260800000000001E-2</v>
      </c>
      <c r="O454" s="31">
        <v>2.1430999999999999E-2</v>
      </c>
      <c r="P454" s="32">
        <v>1.37655E-2</v>
      </c>
      <c r="Q454" s="31">
        <v>4.57732E-2</v>
      </c>
      <c r="R454" s="32">
        <v>4.4461399999999998E-2</v>
      </c>
      <c r="S454" s="31">
        <v>1.1139400000000001E-2</v>
      </c>
      <c r="T454" s="32">
        <v>2.78028E-3</v>
      </c>
      <c r="U454" s="31">
        <v>5.6471899999999998E-2</v>
      </c>
      <c r="V454" s="32"/>
      <c r="W454" s="31">
        <v>5.5243999999999996E-3</v>
      </c>
      <c r="X454" s="32">
        <v>1.9089300000000001E-3</v>
      </c>
      <c r="Y454" s="31">
        <v>9.9547999999999998E-3</v>
      </c>
      <c r="Z454" s="32">
        <v>1.79937E-3</v>
      </c>
      <c r="AA454" s="31">
        <v>4.3310500000000004E-3</v>
      </c>
      <c r="AB454" s="32">
        <v>1.1392399999999999E-3</v>
      </c>
      <c r="AC454" s="31">
        <v>6.1660300000000003E-3</v>
      </c>
      <c r="AD454" s="32">
        <v>1.24277E-3</v>
      </c>
      <c r="AE454" s="31">
        <v>5.7477800000000001E-3</v>
      </c>
      <c r="AF454" s="32">
        <v>1.7992399999999999E-3</v>
      </c>
      <c r="AG454" s="31">
        <v>4.2606299999999996E-3</v>
      </c>
      <c r="AH454" s="32">
        <v>1.6879099999999999E-3</v>
      </c>
      <c r="AI454" s="31">
        <v>5.5292600000000003E-3</v>
      </c>
      <c r="AJ454" s="32">
        <v>3.06192E-4</v>
      </c>
      <c r="AK454" s="31">
        <v>4.5493199999999998E-2</v>
      </c>
      <c r="AL454" s="32"/>
      <c r="AM454" s="31">
        <v>1.61589E-2</v>
      </c>
      <c r="AN454" s="32"/>
      <c r="AO454" s="31">
        <v>2.8894900000000001E-2</v>
      </c>
      <c r="AP454" s="32"/>
      <c r="AQ454" s="31">
        <v>4.5800899999999999E-2</v>
      </c>
      <c r="AR454" s="32"/>
      <c r="AS454" s="31">
        <v>1.42027E-2</v>
      </c>
      <c r="AT454" s="32">
        <v>1.28066E-2</v>
      </c>
      <c r="AU454" s="31">
        <v>2.71477E-3</v>
      </c>
      <c r="AV454" s="32"/>
    </row>
    <row r="455" spans="1:48" x14ac:dyDescent="0.25">
      <c r="A455">
        <v>183.102</v>
      </c>
      <c r="B455" t="s">
        <v>715</v>
      </c>
      <c r="C455" s="13" t="s">
        <v>120</v>
      </c>
      <c r="D455" s="13" t="s">
        <v>122</v>
      </c>
      <c r="E455" s="13">
        <v>3368</v>
      </c>
      <c r="F455" s="13">
        <v>174.28399999999999</v>
      </c>
      <c r="G455" s="29">
        <v>0.61810612318000002</v>
      </c>
      <c r="H455" s="30">
        <v>4.6380490911164136</v>
      </c>
      <c r="I455" s="31">
        <v>1.38268E-2</v>
      </c>
      <c r="J455" s="32">
        <v>6.4618899999999996E-3</v>
      </c>
      <c r="K455" s="31">
        <v>1.20918E-2</v>
      </c>
      <c r="L455" s="32">
        <v>8.1511399999999994E-3</v>
      </c>
      <c r="M455" s="31">
        <v>1.6145E-2</v>
      </c>
      <c r="N455" s="32">
        <v>1.47724E-2</v>
      </c>
      <c r="O455" s="31">
        <v>1.77427E-2</v>
      </c>
      <c r="P455" s="32">
        <v>1.6003300000000002E-2</v>
      </c>
      <c r="Q455" s="31">
        <v>1.91389E-2</v>
      </c>
      <c r="R455" s="32">
        <v>1.39334E-2</v>
      </c>
      <c r="S455" s="31">
        <v>9.8762599999999996E-3</v>
      </c>
      <c r="T455" s="32">
        <v>5.3614700000000001E-3</v>
      </c>
      <c r="U455" s="31">
        <v>1.2034100000000001E-2</v>
      </c>
      <c r="V455" s="32"/>
      <c r="W455" s="31">
        <v>2.7375099999999999E-3</v>
      </c>
      <c r="X455" s="32">
        <v>1.7526900000000001E-3</v>
      </c>
      <c r="Y455" s="31">
        <v>9.8592100000000002E-3</v>
      </c>
      <c r="Z455" s="32">
        <v>4.2348899999999998E-3</v>
      </c>
      <c r="AA455" s="31">
        <v>1.6419699999999999E-2</v>
      </c>
      <c r="AB455" s="32">
        <v>3.9334799999999996E-3</v>
      </c>
      <c r="AC455" s="31">
        <v>1.8280600000000001E-2</v>
      </c>
      <c r="AD455" s="32">
        <v>2.5165000000000001E-3</v>
      </c>
      <c r="AE455" s="31">
        <v>1.0364999999999999E-2</v>
      </c>
      <c r="AF455" s="32">
        <v>2.2112099999999999E-3</v>
      </c>
      <c r="AG455" s="31">
        <v>5.24436E-3</v>
      </c>
      <c r="AH455" s="32">
        <v>2.0330000000000001E-3</v>
      </c>
      <c r="AI455" s="31">
        <v>3.3210399999999999E-3</v>
      </c>
      <c r="AJ455" s="32">
        <v>2.64599E-3</v>
      </c>
      <c r="AK455" s="31">
        <v>5.1827499999999999E-2</v>
      </c>
      <c r="AL455" s="32"/>
      <c r="AM455" s="31">
        <v>1.0185899999999999E-2</v>
      </c>
      <c r="AN455" s="32"/>
      <c r="AO455" s="31">
        <v>7.3431499999999997E-3</v>
      </c>
      <c r="AP455" s="32"/>
      <c r="AQ455" s="31">
        <v>5.54102E-2</v>
      </c>
      <c r="AR455" s="32"/>
      <c r="AS455" s="31">
        <v>1.8576700000000002E-2</v>
      </c>
      <c r="AT455" s="32">
        <v>1.54346E-2</v>
      </c>
      <c r="AU455" s="31">
        <v>7.1870099999999995E-5</v>
      </c>
      <c r="AV455" s="32"/>
    </row>
    <row r="456" spans="1:48" x14ac:dyDescent="0.25">
      <c r="A456">
        <v>95.085499999999996</v>
      </c>
      <c r="B456" t="s">
        <v>716</v>
      </c>
      <c r="C456" s="13" t="s">
        <v>120</v>
      </c>
      <c r="D456" s="13" t="s">
        <v>122</v>
      </c>
      <c r="E456" s="13">
        <v>3404</v>
      </c>
      <c r="F456" s="13">
        <v>114.232</v>
      </c>
      <c r="G456" s="29">
        <v>1867.1879422</v>
      </c>
      <c r="H456" s="30">
        <v>7.9347043410777127</v>
      </c>
      <c r="I456" s="31">
        <v>8.4892999999999996E-2</v>
      </c>
      <c r="J456" s="32">
        <v>7.24466E-2</v>
      </c>
      <c r="K456" s="31">
        <v>9.5609600000000003E-2</v>
      </c>
      <c r="L456" s="32">
        <v>5.2443700000000003E-2</v>
      </c>
      <c r="M456" s="31">
        <v>0.120741</v>
      </c>
      <c r="N456" s="32">
        <v>0.11201800000000001</v>
      </c>
      <c r="O456" s="31">
        <v>0.23216999999999999</v>
      </c>
      <c r="P456" s="32">
        <v>0.207928</v>
      </c>
      <c r="Q456" s="31">
        <v>7.5304399999999994E-2</v>
      </c>
      <c r="R456" s="32">
        <v>4.5808599999999998E-2</v>
      </c>
      <c r="S456" s="31">
        <v>8.2297700000000001E-2</v>
      </c>
      <c r="T456" s="32">
        <v>1.1686E-2</v>
      </c>
      <c r="U456" s="31">
        <v>0.110816</v>
      </c>
      <c r="V456" s="32"/>
      <c r="W456" s="31">
        <v>0.13402</v>
      </c>
      <c r="X456" s="32">
        <v>3.6179900000000001E-2</v>
      </c>
      <c r="Y456" s="31">
        <v>0.10569000000000001</v>
      </c>
      <c r="Z456" s="32">
        <v>7.0447899999999994E-2</v>
      </c>
      <c r="AA456" s="31">
        <v>1.5122099999999999E-2</v>
      </c>
      <c r="AB456" s="32">
        <v>5.2983400000000003E-3</v>
      </c>
      <c r="AC456" s="31">
        <v>1.6916299999999999E-2</v>
      </c>
      <c r="AD456" s="32">
        <v>2.4655300000000001E-3</v>
      </c>
      <c r="AE456" s="31">
        <v>1.11003E-2</v>
      </c>
      <c r="AF456" s="32">
        <v>2.58472E-3</v>
      </c>
      <c r="AG456" s="31">
        <v>7.0679799999999997E-3</v>
      </c>
      <c r="AH456" s="32">
        <v>1.53725E-3</v>
      </c>
      <c r="AI456" s="31">
        <v>2.0586199999999999E-2</v>
      </c>
      <c r="AJ456" s="32">
        <v>1.11258E-2</v>
      </c>
      <c r="AK456" s="31">
        <v>0.15140799999999999</v>
      </c>
      <c r="AL456" s="32"/>
      <c r="AM456" s="31">
        <v>4.5847800000000001E-2</v>
      </c>
      <c r="AN456" s="32"/>
      <c r="AO456" s="31">
        <v>0.124046</v>
      </c>
      <c r="AP456" s="32"/>
      <c r="AQ456" s="31">
        <v>0.223357</v>
      </c>
      <c r="AR456" s="32"/>
      <c r="AS456" s="31">
        <v>1.5429999999999999E-2</v>
      </c>
      <c r="AT456" s="32">
        <v>1.0614699999999999E-2</v>
      </c>
      <c r="AU456" s="31">
        <v>3.7459500000000001E-3</v>
      </c>
      <c r="AV456" s="32"/>
    </row>
    <row r="457" spans="1:48" x14ac:dyDescent="0.25">
      <c r="A457">
        <v>183.13800000000001</v>
      </c>
      <c r="B457" t="s">
        <v>717</v>
      </c>
      <c r="C457" s="13" t="s">
        <v>120</v>
      </c>
      <c r="D457" s="13" t="s">
        <v>122</v>
      </c>
      <c r="E457" s="13">
        <v>3368</v>
      </c>
      <c r="F457" s="13">
        <v>174.28399999999999</v>
      </c>
      <c r="G457" s="29">
        <v>0.61810612318000002</v>
      </c>
      <c r="H457" s="30">
        <v>4.6380490911164136</v>
      </c>
      <c r="I457" s="31">
        <v>2.9642900000000001E-3</v>
      </c>
      <c r="J457" s="32">
        <v>2.00694E-3</v>
      </c>
      <c r="K457" s="31">
        <v>3.3769999999999998E-3</v>
      </c>
      <c r="L457" s="32">
        <v>1.5418999999999999E-3</v>
      </c>
      <c r="M457" s="31">
        <v>2.8446700000000001E-3</v>
      </c>
      <c r="N457" s="32">
        <v>1.68834E-3</v>
      </c>
      <c r="O457" s="31">
        <v>6.5087299999999999E-3</v>
      </c>
      <c r="P457" s="32">
        <v>5.6035900000000003E-3</v>
      </c>
      <c r="Q457" s="31">
        <v>3.99593E-3</v>
      </c>
      <c r="R457" s="32">
        <v>2.7561E-3</v>
      </c>
      <c r="S457" s="31">
        <v>3.45656E-3</v>
      </c>
      <c r="T457" s="32">
        <v>7.2974200000000002E-4</v>
      </c>
      <c r="U457" s="31">
        <v>6.6332700000000001E-3</v>
      </c>
      <c r="V457" s="32"/>
      <c r="W457" s="31">
        <v>1.6593300000000001E-3</v>
      </c>
      <c r="X457" s="32">
        <v>3.5306399999999999E-4</v>
      </c>
      <c r="Y457" s="31">
        <v>1.48681E-2</v>
      </c>
      <c r="Z457" s="32">
        <v>1.0614999999999999E-2</v>
      </c>
      <c r="AA457" s="31">
        <v>2.3682299999999999E-4</v>
      </c>
      <c r="AB457" s="32">
        <v>1.4096099999999999E-4</v>
      </c>
      <c r="AC457" s="31">
        <v>2.8686199999999998E-4</v>
      </c>
      <c r="AD457" s="32">
        <v>1.33378E-4</v>
      </c>
      <c r="AE457" s="31">
        <v>1.63377E-4</v>
      </c>
      <c r="AF457" s="32">
        <v>8.2406399999999998E-5</v>
      </c>
      <c r="AG457" s="31">
        <v>1.5777200000000001E-4</v>
      </c>
      <c r="AH457" s="32">
        <v>7.7111899999999996E-5</v>
      </c>
      <c r="AI457" s="31">
        <v>3.15839E-4</v>
      </c>
      <c r="AJ457" s="32">
        <v>2.5073100000000002E-4</v>
      </c>
      <c r="AK457" s="31">
        <v>5.5651700000000004E-3</v>
      </c>
      <c r="AL457" s="32"/>
      <c r="AM457" s="31">
        <v>1.27243E-3</v>
      </c>
      <c r="AN457" s="32"/>
      <c r="AO457" s="31">
        <v>5.1758200000000002E-3</v>
      </c>
      <c r="AP457" s="32"/>
      <c r="AQ457" s="31">
        <v>9.4831099999999995E-3</v>
      </c>
      <c r="AR457" s="32"/>
      <c r="AS457" s="31">
        <v>1.7660199999999999E-4</v>
      </c>
      <c r="AT457" s="32">
        <v>8.38817E-5</v>
      </c>
      <c r="AU457" s="31">
        <v>1.20159E-4</v>
      </c>
      <c r="AV457" s="32"/>
    </row>
    <row r="458" spans="1:48" x14ac:dyDescent="0.25">
      <c r="A458">
        <v>183.17400000000001</v>
      </c>
      <c r="B458" t="s">
        <v>718</v>
      </c>
      <c r="C458" s="13" t="s">
        <v>120</v>
      </c>
      <c r="D458" s="13" t="s">
        <v>122</v>
      </c>
      <c r="E458" s="13">
        <v>3367</v>
      </c>
      <c r="F458" s="13">
        <v>202.33799999999999</v>
      </c>
      <c r="G458" s="29">
        <v>8.4027123753999997E-2</v>
      </c>
      <c r="H458" s="30">
        <v>3.8362254771635085</v>
      </c>
      <c r="I458" s="31">
        <v>5.2619099999999999E-3</v>
      </c>
      <c r="J458" s="32">
        <v>2.7120500000000001E-3</v>
      </c>
      <c r="K458" s="31">
        <v>8.0502500000000001E-3</v>
      </c>
      <c r="L458" s="32">
        <v>2.7928100000000002E-3</v>
      </c>
      <c r="M458" s="31">
        <v>2.8278000000000001E-3</v>
      </c>
      <c r="N458" s="32">
        <v>1.4520100000000001E-3</v>
      </c>
      <c r="O458" s="31">
        <v>5.8547900000000003E-3</v>
      </c>
      <c r="P458" s="32">
        <v>5.2316200000000002E-3</v>
      </c>
      <c r="Q458" s="31">
        <v>8.7145399999999998E-3</v>
      </c>
      <c r="R458" s="32">
        <v>8.0618900000000004E-3</v>
      </c>
      <c r="S458" s="31">
        <v>5.7554299999999997E-3</v>
      </c>
      <c r="T458" s="32">
        <v>1.3552200000000001E-3</v>
      </c>
      <c r="U458" s="31">
        <v>1.3556800000000001E-2</v>
      </c>
      <c r="V458" s="32"/>
      <c r="W458" s="31">
        <v>2.60049E-3</v>
      </c>
      <c r="X458" s="32">
        <v>5.4132099999999999E-4</v>
      </c>
      <c r="Y458" s="31">
        <v>1.11911E-3</v>
      </c>
      <c r="Z458" s="32">
        <v>1.7002599999999999E-4</v>
      </c>
      <c r="AA458" s="31">
        <v>3.75688E-4</v>
      </c>
      <c r="AB458" s="32">
        <v>1.33354E-4</v>
      </c>
      <c r="AC458" s="31">
        <v>3.0302600000000002E-4</v>
      </c>
      <c r="AD458" s="32">
        <v>7.06487E-5</v>
      </c>
      <c r="AE458" s="31">
        <v>4.4538200000000003E-4</v>
      </c>
      <c r="AF458" s="32">
        <v>1.8617199999999999E-4</v>
      </c>
      <c r="AG458" s="31">
        <v>3.7549600000000001E-4</v>
      </c>
      <c r="AH458" s="32">
        <v>1.4292600000000001E-4</v>
      </c>
      <c r="AI458" s="31">
        <v>1.09293E-3</v>
      </c>
      <c r="AJ458" s="32">
        <v>5.8491700000000001E-4</v>
      </c>
      <c r="AK458" s="31">
        <v>1.28696E-2</v>
      </c>
      <c r="AL458" s="32"/>
      <c r="AM458" s="31">
        <v>2.8475800000000002E-3</v>
      </c>
      <c r="AN458" s="32"/>
      <c r="AO458" s="31">
        <v>1.11459E-2</v>
      </c>
      <c r="AP458" s="32"/>
      <c r="AQ458" s="31">
        <v>1.4066E-2</v>
      </c>
      <c r="AR458" s="32"/>
      <c r="AS458" s="31">
        <v>1.26772E-3</v>
      </c>
      <c r="AT458" s="32">
        <v>1.13345E-3</v>
      </c>
      <c r="AU458" s="31">
        <v>3.2737199999999998E-4</v>
      </c>
      <c r="AV458" s="32"/>
    </row>
    <row r="459" spans="1:48" x14ac:dyDescent="0.25">
      <c r="A459">
        <v>97.101200000000006</v>
      </c>
      <c r="B459" t="s">
        <v>719</v>
      </c>
      <c r="C459" s="13" t="s">
        <v>120</v>
      </c>
      <c r="D459" s="13" t="s">
        <v>122</v>
      </c>
      <c r="E459" s="13">
        <v>3404</v>
      </c>
      <c r="F459" s="13">
        <v>114.232</v>
      </c>
      <c r="G459" s="29">
        <v>1867.1879422</v>
      </c>
      <c r="H459" s="30">
        <v>7.9347043410777127</v>
      </c>
      <c r="I459" s="31">
        <v>5.1791299999999998E-2</v>
      </c>
      <c r="J459" s="32">
        <v>2.70531E-2</v>
      </c>
      <c r="K459" s="31">
        <v>6.4346899999999999E-2</v>
      </c>
      <c r="L459" s="32">
        <v>2.9643699999999999E-2</v>
      </c>
      <c r="M459" s="31">
        <v>5.2810500000000003E-2</v>
      </c>
      <c r="N459" s="32">
        <v>3.12068E-2</v>
      </c>
      <c r="O459" s="31">
        <v>0.12055299999999999</v>
      </c>
      <c r="P459" s="32">
        <v>9.9060300000000004E-2</v>
      </c>
      <c r="Q459" s="31">
        <v>6.7660700000000004E-2</v>
      </c>
      <c r="R459" s="32">
        <v>5.3055699999999997E-2</v>
      </c>
      <c r="S459" s="31">
        <v>6.3439999999999996E-2</v>
      </c>
      <c r="T459" s="32">
        <v>1.44797E-3</v>
      </c>
      <c r="U459" s="31">
        <v>0.22110199999999999</v>
      </c>
      <c r="V459" s="32"/>
      <c r="W459" s="31">
        <v>5.2831799999999998E-2</v>
      </c>
      <c r="X459" s="32">
        <v>1.17447E-2</v>
      </c>
      <c r="Y459" s="31">
        <v>5.4207100000000001E-2</v>
      </c>
      <c r="Z459" s="32">
        <v>2.84411E-2</v>
      </c>
      <c r="AA459" s="31">
        <v>1.05033E-2</v>
      </c>
      <c r="AB459" s="32">
        <v>4.2092600000000003E-3</v>
      </c>
      <c r="AC459" s="31">
        <v>1.17991E-2</v>
      </c>
      <c r="AD459" s="32">
        <v>1.9285299999999999E-4</v>
      </c>
      <c r="AE459" s="31">
        <v>8.6247100000000007E-3</v>
      </c>
      <c r="AF459" s="32">
        <v>2.04514E-3</v>
      </c>
      <c r="AG459" s="31">
        <v>5.6682499999999997E-3</v>
      </c>
      <c r="AH459" s="32">
        <v>1.4763300000000001E-3</v>
      </c>
      <c r="AI459" s="31">
        <v>2.0018999999999999E-2</v>
      </c>
      <c r="AJ459" s="32">
        <v>8.93329E-3</v>
      </c>
      <c r="AK459" s="31">
        <v>0.16584699999999999</v>
      </c>
      <c r="AL459" s="32"/>
      <c r="AM459" s="31">
        <v>9.3543799999999996E-2</v>
      </c>
      <c r="AN459" s="32"/>
      <c r="AO459" s="31">
        <v>0.199878</v>
      </c>
      <c r="AP459" s="32"/>
      <c r="AQ459" s="31">
        <v>0.2203</v>
      </c>
      <c r="AR459" s="32"/>
      <c r="AS459" s="31">
        <v>2.8693300000000001E-2</v>
      </c>
      <c r="AT459" s="32">
        <v>2.5447500000000001E-2</v>
      </c>
      <c r="AU459" s="31">
        <v>8.7128799999999992E-3</v>
      </c>
      <c r="AV459" s="32"/>
    </row>
    <row r="460" spans="1:48" x14ac:dyDescent="0.25">
      <c r="A460">
        <v>184.13300000000001</v>
      </c>
      <c r="B460" t="s">
        <v>720</v>
      </c>
      <c r="C460" s="13" t="s">
        <v>120</v>
      </c>
      <c r="D460" s="13" t="s">
        <v>122</v>
      </c>
      <c r="E460" s="13">
        <v>3368</v>
      </c>
      <c r="F460" s="13">
        <v>174.28399999999999</v>
      </c>
      <c r="G460" s="29">
        <v>0.61810612318000002</v>
      </c>
      <c r="H460" s="30">
        <v>4.6380490911164136</v>
      </c>
      <c r="I460" s="31">
        <v>3.3197199999999999E-4</v>
      </c>
      <c r="J460" s="32">
        <v>2.4310099999999999E-4</v>
      </c>
      <c r="K460" s="31">
        <v>3.8081600000000002E-4</v>
      </c>
      <c r="L460" s="32">
        <v>1.4808399999999999E-4</v>
      </c>
      <c r="M460" s="31">
        <v>3.2805200000000001E-4</v>
      </c>
      <c r="N460" s="32">
        <v>1.7045E-4</v>
      </c>
      <c r="O460" s="31">
        <v>1.12119E-3</v>
      </c>
      <c r="P460" s="32">
        <v>1.33421E-3</v>
      </c>
      <c r="Q460" s="31">
        <v>1.0037900000000001E-3</v>
      </c>
      <c r="R460" s="32">
        <v>9.0994199999999996E-4</v>
      </c>
      <c r="S460" s="31">
        <v>3.49363E-4</v>
      </c>
      <c r="T460" s="32">
        <v>6.1653600000000002E-5</v>
      </c>
      <c r="U460" s="31">
        <v>9.4934000000000001E-4</v>
      </c>
      <c r="V460" s="32"/>
      <c r="W460" s="31">
        <v>2.19965E-4</v>
      </c>
      <c r="X460" s="32">
        <v>2.3334100000000001E-5</v>
      </c>
      <c r="Y460" s="31">
        <v>2.4390300000000001E-4</v>
      </c>
      <c r="Z460" s="32">
        <v>1.03763E-4</v>
      </c>
      <c r="AA460" s="31">
        <v>5.0013299999999998E-5</v>
      </c>
      <c r="AB460" s="32">
        <v>1.6416799999999998E-5</v>
      </c>
      <c r="AC460" s="31">
        <v>6.2405799999999998E-5</v>
      </c>
      <c r="AD460" s="32">
        <v>4.8569E-6</v>
      </c>
      <c r="AE460" s="31">
        <v>4.6128799999999998E-5</v>
      </c>
      <c r="AF460" s="32">
        <v>1.01726E-5</v>
      </c>
      <c r="AG460" s="31">
        <v>3.1890000000000001E-5</v>
      </c>
      <c r="AH460" s="32">
        <v>9.7138199999999998E-6</v>
      </c>
      <c r="AI460" s="31">
        <v>1.3098600000000001E-4</v>
      </c>
      <c r="AJ460" s="32">
        <v>8.5366900000000004E-5</v>
      </c>
      <c r="AK460" s="31">
        <v>7.3590700000000005E-4</v>
      </c>
      <c r="AL460" s="32"/>
      <c r="AM460" s="31">
        <v>2.8024400000000002E-4</v>
      </c>
      <c r="AN460" s="32"/>
      <c r="AO460" s="31">
        <v>1.1220900000000001E-3</v>
      </c>
      <c r="AP460" s="32"/>
      <c r="AQ460" s="31">
        <v>5.2819599999999996E-3</v>
      </c>
      <c r="AR460" s="32"/>
      <c r="AS460" s="31">
        <v>3.21798E-5</v>
      </c>
      <c r="AT460" s="32">
        <v>2.38314E-5</v>
      </c>
      <c r="AU460" s="31">
        <v>5.0664899999999997E-5</v>
      </c>
      <c r="AV460" s="32"/>
    </row>
    <row r="461" spans="1:48" x14ac:dyDescent="0.25">
      <c r="A461">
        <v>185.029</v>
      </c>
      <c r="B461" t="s">
        <v>721</v>
      </c>
      <c r="C461" s="13" t="s">
        <v>120</v>
      </c>
      <c r="D461" s="13" t="s">
        <v>122</v>
      </c>
      <c r="E461" s="13">
        <v>3371</v>
      </c>
      <c r="F461" s="13">
        <v>142.24199999999999</v>
      </c>
      <c r="G461" s="29">
        <v>1585.9718476</v>
      </c>
      <c r="H461" s="30">
        <v>7.9590518503622718</v>
      </c>
      <c r="I461" s="31">
        <v>1.10844E-4</v>
      </c>
      <c r="J461" s="32">
        <v>1.50156E-4</v>
      </c>
      <c r="K461" s="31">
        <v>7.4903299999999997E-4</v>
      </c>
      <c r="L461" s="32">
        <v>1.7936899999999999E-3</v>
      </c>
      <c r="M461" s="31">
        <v>1.7912000000000001E-4</v>
      </c>
      <c r="N461" s="32">
        <v>2.3663800000000001E-4</v>
      </c>
      <c r="O461" s="31">
        <v>1.8384400000000001E-4</v>
      </c>
      <c r="P461" s="32">
        <v>2.1079599999999999E-4</v>
      </c>
      <c r="Q461" s="31">
        <v>5.2117000000000003E-5</v>
      </c>
      <c r="R461" s="32">
        <v>8.0270499999999997E-5</v>
      </c>
      <c r="S461" s="31">
        <v>6.8339199999999998E-5</v>
      </c>
      <c r="T461" s="32">
        <v>9.6646199999999996E-5</v>
      </c>
      <c r="U461" s="31">
        <v>0</v>
      </c>
      <c r="V461" s="32"/>
      <c r="W461" s="31">
        <v>0</v>
      </c>
      <c r="X461" s="32">
        <v>0</v>
      </c>
      <c r="Y461" s="31">
        <v>6.2633799999999997E-5</v>
      </c>
      <c r="Z461" s="32">
        <v>8.8577600000000004E-5</v>
      </c>
      <c r="AA461" s="31">
        <v>3.2937600000000001E-5</v>
      </c>
      <c r="AB461" s="32">
        <v>1.22178E-6</v>
      </c>
      <c r="AC461" s="31">
        <v>4.0475500000000002E-5</v>
      </c>
      <c r="AD461" s="32">
        <v>1.6934399999999998E-5</v>
      </c>
      <c r="AE461" s="31">
        <v>3.4690300000000002E-5</v>
      </c>
      <c r="AF461" s="32">
        <v>4.25018E-5</v>
      </c>
      <c r="AG461" s="31">
        <v>4.6447499999999999E-5</v>
      </c>
      <c r="AH461" s="32">
        <v>6.7324999999999997E-5</v>
      </c>
      <c r="AI461" s="31">
        <v>0</v>
      </c>
      <c r="AJ461" s="32">
        <v>0</v>
      </c>
      <c r="AK461" s="31">
        <v>0</v>
      </c>
      <c r="AL461" s="32"/>
      <c r="AM461" s="31">
        <v>0</v>
      </c>
      <c r="AN461" s="32"/>
      <c r="AO461" s="31">
        <v>0</v>
      </c>
      <c r="AP461" s="32"/>
      <c r="AQ461" s="31">
        <v>2.1917E-5</v>
      </c>
      <c r="AR461" s="32"/>
      <c r="AS461" s="31">
        <v>1.3426099999999999E-4</v>
      </c>
      <c r="AT461" s="32">
        <v>1.8987299999999999E-4</v>
      </c>
      <c r="AU461" s="31">
        <v>0</v>
      </c>
      <c r="AV461" s="32"/>
    </row>
    <row r="462" spans="1:48" x14ac:dyDescent="0.25">
      <c r="A462">
        <v>99.116799999999998</v>
      </c>
      <c r="B462" t="s">
        <v>722</v>
      </c>
      <c r="C462" s="13" t="s">
        <v>120</v>
      </c>
      <c r="D462" s="13" t="s">
        <v>122</v>
      </c>
      <c r="E462" s="13">
        <v>3404</v>
      </c>
      <c r="F462" s="13">
        <v>114.232</v>
      </c>
      <c r="G462" s="29">
        <v>1867.1879422</v>
      </c>
      <c r="H462" s="30">
        <v>7.9347043410777127</v>
      </c>
      <c r="I462" s="31">
        <v>1.18446E-2</v>
      </c>
      <c r="J462" s="32">
        <v>8.1391299999999996E-3</v>
      </c>
      <c r="K462" s="31">
        <v>1.2193900000000001E-2</v>
      </c>
      <c r="L462" s="32">
        <v>6.5262200000000001E-3</v>
      </c>
      <c r="M462" s="31">
        <v>1.0529699999999999E-2</v>
      </c>
      <c r="N462" s="32">
        <v>5.5550900000000004E-3</v>
      </c>
      <c r="O462" s="31">
        <v>2.71594E-2</v>
      </c>
      <c r="P462" s="32">
        <v>2.5484799999999998E-2</v>
      </c>
      <c r="Q462" s="31">
        <v>1.1557E-2</v>
      </c>
      <c r="R462" s="32">
        <v>8.1925699999999997E-3</v>
      </c>
      <c r="S462" s="31">
        <v>1.4638099999999999E-2</v>
      </c>
      <c r="T462" s="32">
        <v>4.1247999999999996E-3</v>
      </c>
      <c r="U462" s="31">
        <v>5.3255999999999998E-2</v>
      </c>
      <c r="V462" s="32"/>
      <c r="W462" s="31">
        <v>9.7136299999999991E-3</v>
      </c>
      <c r="X462" s="32">
        <v>1.88974E-3</v>
      </c>
      <c r="Y462" s="31">
        <v>1.0667299999999999E-2</v>
      </c>
      <c r="Z462" s="32">
        <v>2.9447700000000002E-3</v>
      </c>
      <c r="AA462" s="31">
        <v>2.0066699999999999E-3</v>
      </c>
      <c r="AB462" s="32">
        <v>4.3729100000000003E-4</v>
      </c>
      <c r="AC462" s="31">
        <v>2.3088900000000001E-3</v>
      </c>
      <c r="AD462" s="32">
        <v>5.7125100000000005E-4</v>
      </c>
      <c r="AE462" s="31">
        <v>2.22902E-3</v>
      </c>
      <c r="AF462" s="32">
        <v>7.2473500000000001E-4</v>
      </c>
      <c r="AG462" s="31">
        <v>1.54152E-3</v>
      </c>
      <c r="AH462" s="32">
        <v>7.0988099999999999E-4</v>
      </c>
      <c r="AI462" s="31">
        <v>6.3357200000000004E-3</v>
      </c>
      <c r="AJ462" s="32">
        <v>2.4870600000000001E-3</v>
      </c>
      <c r="AK462" s="31">
        <v>5.7276199999999999E-2</v>
      </c>
      <c r="AL462" s="32"/>
      <c r="AM462" s="31">
        <v>4.97586E-2</v>
      </c>
      <c r="AN462" s="32"/>
      <c r="AO462" s="31">
        <v>3.1117499999999999E-2</v>
      </c>
      <c r="AP462" s="32"/>
      <c r="AQ462" s="31">
        <v>5.8745699999999998E-2</v>
      </c>
      <c r="AR462" s="32"/>
      <c r="AS462" s="31">
        <v>1.6819400000000002E-2</v>
      </c>
      <c r="AT462" s="32">
        <v>1.3595400000000001E-2</v>
      </c>
      <c r="AU462" s="31">
        <v>2.8482500000000001E-3</v>
      </c>
      <c r="AV462" s="32"/>
    </row>
    <row r="463" spans="1:48" x14ac:dyDescent="0.25">
      <c r="A463">
        <v>185.154</v>
      </c>
      <c r="B463" t="s">
        <v>723</v>
      </c>
      <c r="C463" s="13" t="s">
        <v>120</v>
      </c>
      <c r="D463" s="13" t="s">
        <v>122</v>
      </c>
      <c r="E463" s="13">
        <v>3368</v>
      </c>
      <c r="F463" s="13">
        <v>174.28399999999999</v>
      </c>
      <c r="G463" s="29">
        <v>0.61810612318000002</v>
      </c>
      <c r="H463" s="30">
        <v>4.6380490911164136</v>
      </c>
      <c r="I463" s="31">
        <v>4.1963599999999997E-3</v>
      </c>
      <c r="J463" s="32">
        <v>2.7466299999999999E-3</v>
      </c>
      <c r="K463" s="31">
        <v>6.3443500000000003E-3</v>
      </c>
      <c r="L463" s="32">
        <v>3.29299E-3</v>
      </c>
      <c r="M463" s="31">
        <v>3.7226899999999999E-3</v>
      </c>
      <c r="N463" s="32">
        <v>2.4534000000000001E-3</v>
      </c>
      <c r="O463" s="31">
        <v>1.18338E-2</v>
      </c>
      <c r="P463" s="32">
        <v>1.38283E-2</v>
      </c>
      <c r="Q463" s="31">
        <v>7.3309899999999999E-3</v>
      </c>
      <c r="R463" s="32">
        <v>5.2406400000000004E-3</v>
      </c>
      <c r="S463" s="31">
        <v>5.4843399999999999E-3</v>
      </c>
      <c r="T463" s="32">
        <v>1.8263999999999999E-3</v>
      </c>
      <c r="U463" s="31">
        <v>9.4154900000000003E-3</v>
      </c>
      <c r="V463" s="32"/>
      <c r="W463" s="31">
        <v>4.8937499999999997E-3</v>
      </c>
      <c r="X463" s="32">
        <v>3.4058199999999999E-3</v>
      </c>
      <c r="Y463" s="31">
        <v>1.5375300000000001E-3</v>
      </c>
      <c r="Z463" s="32">
        <v>6.6664999999999997E-4</v>
      </c>
      <c r="AA463" s="31">
        <v>9.9180699999999993E-4</v>
      </c>
      <c r="AB463" s="32">
        <v>4.5647800000000002E-4</v>
      </c>
      <c r="AC463" s="31">
        <v>1.1163099999999999E-3</v>
      </c>
      <c r="AD463" s="32">
        <v>2.4857800000000001E-5</v>
      </c>
      <c r="AE463" s="31">
        <v>7.4751799999999997E-4</v>
      </c>
      <c r="AF463" s="32">
        <v>9.8108000000000003E-5</v>
      </c>
      <c r="AG463" s="31">
        <v>5.00674E-4</v>
      </c>
      <c r="AH463" s="32">
        <v>1.4843899999999999E-4</v>
      </c>
      <c r="AI463" s="31">
        <v>1.0974800000000001E-3</v>
      </c>
      <c r="AJ463" s="32">
        <v>6.9593499999999996E-4</v>
      </c>
      <c r="AK463" s="31">
        <v>6.5768900000000002E-3</v>
      </c>
      <c r="AL463" s="32"/>
      <c r="AM463" s="31">
        <v>1.67665E-3</v>
      </c>
      <c r="AN463" s="32"/>
      <c r="AO463" s="31">
        <v>8.5912699999999998E-3</v>
      </c>
      <c r="AP463" s="32"/>
      <c r="AQ463" s="31">
        <v>1.2050699999999999E-2</v>
      </c>
      <c r="AR463" s="32"/>
      <c r="AS463" s="31">
        <v>6.9239599999999996E-4</v>
      </c>
      <c r="AT463" s="32">
        <v>5.4873900000000002E-4</v>
      </c>
      <c r="AU463" s="31">
        <v>2.4502200000000001E-4</v>
      </c>
      <c r="AV463" s="32"/>
    </row>
    <row r="464" spans="1:48" x14ac:dyDescent="0.25">
      <c r="A464">
        <v>185.19</v>
      </c>
      <c r="B464" t="s">
        <v>724</v>
      </c>
      <c r="C464" s="13" t="s">
        <v>120</v>
      </c>
      <c r="D464" s="13" t="s">
        <v>122</v>
      </c>
      <c r="E464" s="13">
        <v>3367</v>
      </c>
      <c r="F464" s="13">
        <v>202.33799999999999</v>
      </c>
      <c r="G464" s="29">
        <v>8.4027123753999997E-2</v>
      </c>
      <c r="H464" s="30">
        <v>3.8362254771635085</v>
      </c>
      <c r="I464" s="31">
        <v>2.4016799999999998E-3</v>
      </c>
      <c r="J464" s="32">
        <v>1.6471599999999999E-3</v>
      </c>
      <c r="K464" s="31">
        <v>2.0033899999999999E-3</v>
      </c>
      <c r="L464" s="32">
        <v>1.08172E-3</v>
      </c>
      <c r="M464" s="31">
        <v>1.29082E-3</v>
      </c>
      <c r="N464" s="32">
        <v>8.6759399999999996E-4</v>
      </c>
      <c r="O464" s="31">
        <v>5.7214700000000002E-3</v>
      </c>
      <c r="P464" s="32">
        <v>6.1878599999999999E-3</v>
      </c>
      <c r="Q464" s="31">
        <v>6.9910800000000002E-3</v>
      </c>
      <c r="R464" s="32">
        <v>7.2331699999999997E-3</v>
      </c>
      <c r="S464" s="31">
        <v>1.6273399999999999E-3</v>
      </c>
      <c r="T464" s="32">
        <v>1.46924E-5</v>
      </c>
      <c r="U464" s="31">
        <v>5.0775999999999998E-3</v>
      </c>
      <c r="V464" s="32"/>
      <c r="W464" s="31">
        <v>1.05849E-3</v>
      </c>
      <c r="X464" s="32">
        <v>2.7402999999999998E-5</v>
      </c>
      <c r="Y464" s="31">
        <v>1.1646E-3</v>
      </c>
      <c r="Z464" s="32">
        <v>4.5155500000000002E-4</v>
      </c>
      <c r="AA464" s="31">
        <v>3.0858699999999998E-4</v>
      </c>
      <c r="AB464" s="32">
        <v>9.3324600000000004E-5</v>
      </c>
      <c r="AC464" s="31">
        <v>2.6302699999999999E-4</v>
      </c>
      <c r="AD464" s="32">
        <v>9.44228E-5</v>
      </c>
      <c r="AE464" s="31">
        <v>4.0461000000000002E-4</v>
      </c>
      <c r="AF464" s="32">
        <v>7.5914799999999994E-5</v>
      </c>
      <c r="AG464" s="31">
        <v>2.7522700000000001E-4</v>
      </c>
      <c r="AH464" s="32">
        <v>7.7574800000000001E-5</v>
      </c>
      <c r="AI464" s="31">
        <v>9.9000499999999996E-4</v>
      </c>
      <c r="AJ464" s="32">
        <v>5.4471800000000003E-4</v>
      </c>
      <c r="AK464" s="31">
        <v>5.2029800000000003E-3</v>
      </c>
      <c r="AL464" s="32"/>
      <c r="AM464" s="31">
        <v>2.1007299999999999E-3</v>
      </c>
      <c r="AN464" s="32"/>
      <c r="AO464" s="31">
        <v>8.3542800000000004E-3</v>
      </c>
      <c r="AP464" s="32"/>
      <c r="AQ464" s="31">
        <v>1.01785E-2</v>
      </c>
      <c r="AR464" s="32"/>
      <c r="AS464" s="31">
        <v>5.41473E-4</v>
      </c>
      <c r="AT464" s="32">
        <v>4.5970000000000001E-4</v>
      </c>
      <c r="AU464" s="31">
        <v>1.5112900000000001E-4</v>
      </c>
      <c r="AV464" s="32"/>
    </row>
    <row r="465" spans="1:48" x14ac:dyDescent="0.25">
      <c r="A465">
        <v>186.07599999999999</v>
      </c>
      <c r="B465" t="s">
        <v>725</v>
      </c>
      <c r="C465" s="13" t="s">
        <v>120</v>
      </c>
      <c r="D465" s="13" t="s">
        <v>122</v>
      </c>
      <c r="E465" s="13">
        <v>3369</v>
      </c>
      <c r="F465" s="13">
        <v>130.23099999999999</v>
      </c>
      <c r="G465" s="29">
        <v>10.562088812800001</v>
      </c>
      <c r="H465" s="30">
        <v>5.7441927167025053</v>
      </c>
      <c r="I465" s="31">
        <v>5.2858799999999997E-4</v>
      </c>
      <c r="J465" s="32">
        <v>3.1928300000000001E-4</v>
      </c>
      <c r="K465" s="31">
        <v>6.5530600000000003E-4</v>
      </c>
      <c r="L465" s="32">
        <v>2.2003100000000001E-4</v>
      </c>
      <c r="M465" s="31">
        <v>6.5995599999999995E-4</v>
      </c>
      <c r="N465" s="32">
        <v>3.9630999999999998E-4</v>
      </c>
      <c r="O465" s="31">
        <v>1.46419E-3</v>
      </c>
      <c r="P465" s="32">
        <v>1.78382E-3</v>
      </c>
      <c r="Q465" s="31">
        <v>2.58129E-3</v>
      </c>
      <c r="R465" s="32">
        <v>2.0775699999999999E-3</v>
      </c>
      <c r="S465" s="31">
        <v>4.1619699999999999E-4</v>
      </c>
      <c r="T465" s="32">
        <v>1.7181500000000001E-5</v>
      </c>
      <c r="U465" s="31">
        <v>1.2515099999999999E-3</v>
      </c>
      <c r="V465" s="32"/>
      <c r="W465" s="31">
        <v>1.6374400000000001E-4</v>
      </c>
      <c r="X465" s="32">
        <v>3.0211800000000001E-5</v>
      </c>
      <c r="Y465" s="31">
        <v>2.7246699999999998E-4</v>
      </c>
      <c r="Z465" s="32">
        <v>1.88011E-4</v>
      </c>
      <c r="AA465" s="31">
        <v>9.7967400000000007E-5</v>
      </c>
      <c r="AB465" s="32">
        <v>3.8784700000000002E-5</v>
      </c>
      <c r="AC465" s="31">
        <v>1.4057300000000001E-4</v>
      </c>
      <c r="AD465" s="32">
        <v>5.7475999999999998E-6</v>
      </c>
      <c r="AE465" s="31">
        <v>1.0312800000000001E-4</v>
      </c>
      <c r="AF465" s="32">
        <v>2.0721100000000001E-5</v>
      </c>
      <c r="AG465" s="31">
        <v>5.8172599999999999E-5</v>
      </c>
      <c r="AH465" s="32">
        <v>1.8968299999999999E-5</v>
      </c>
      <c r="AI465" s="31">
        <v>1.18714E-4</v>
      </c>
      <c r="AJ465" s="32">
        <v>5.0118599999999998E-5</v>
      </c>
      <c r="AK465" s="31">
        <v>1.0638500000000001E-3</v>
      </c>
      <c r="AL465" s="32"/>
      <c r="AM465" s="31">
        <v>1.03604E-3</v>
      </c>
      <c r="AN465" s="32"/>
      <c r="AO465" s="31">
        <v>1.38558E-3</v>
      </c>
      <c r="AP465" s="32"/>
      <c r="AQ465" s="31">
        <v>2.0393999999999999E-2</v>
      </c>
      <c r="AR465" s="32"/>
      <c r="AS465" s="31">
        <v>7.2998199999999995E-5</v>
      </c>
      <c r="AT465" s="32">
        <v>5.2420699999999998E-5</v>
      </c>
      <c r="AU465" s="31">
        <v>2.74811E-5</v>
      </c>
      <c r="AV465" s="32"/>
    </row>
    <row r="466" spans="1:48" x14ac:dyDescent="0.25">
      <c r="A466">
        <v>187.06</v>
      </c>
      <c r="B466" t="s">
        <v>726</v>
      </c>
      <c r="C466" s="13" t="s">
        <v>120</v>
      </c>
      <c r="D466" s="13" t="s">
        <v>122</v>
      </c>
      <c r="E466" s="13">
        <v>3369</v>
      </c>
      <c r="F466" s="13">
        <v>130.23099999999999</v>
      </c>
      <c r="G466" s="29">
        <v>10.562088812800001</v>
      </c>
      <c r="H466" s="30">
        <v>5.7441927167025053</v>
      </c>
      <c r="I466" s="31">
        <v>1.41852E-2</v>
      </c>
      <c r="J466" s="32">
        <v>5.4960599999999997E-3</v>
      </c>
      <c r="K466" s="31">
        <v>1.50432E-2</v>
      </c>
      <c r="L466" s="32">
        <v>5.6243500000000002E-3</v>
      </c>
      <c r="M466" s="31">
        <v>1.08056E-2</v>
      </c>
      <c r="N466" s="32">
        <v>8.6999999999999994E-3</v>
      </c>
      <c r="O466" s="31">
        <v>1.3211799999999999E-2</v>
      </c>
      <c r="P466" s="32">
        <v>1.02608E-2</v>
      </c>
      <c r="Q466" s="31">
        <v>2.2104700000000001E-2</v>
      </c>
      <c r="R466" s="32">
        <v>1.53232E-2</v>
      </c>
      <c r="S466" s="31">
        <v>2.23742E-2</v>
      </c>
      <c r="T466" s="32">
        <v>6.0954499999999997E-3</v>
      </c>
      <c r="U466" s="31">
        <v>4.19321E-2</v>
      </c>
      <c r="V466" s="32"/>
      <c r="W466" s="31">
        <v>3.0391400000000001E-3</v>
      </c>
      <c r="X466" s="32">
        <v>1.83563E-4</v>
      </c>
      <c r="Y466" s="31">
        <v>3.2370300000000001E-3</v>
      </c>
      <c r="Z466" s="32">
        <v>1.4427999999999999E-3</v>
      </c>
      <c r="AA466" s="31">
        <v>1.3756899999999999E-3</v>
      </c>
      <c r="AB466" s="32">
        <v>4.9233499999999999E-4</v>
      </c>
      <c r="AC466" s="31">
        <v>1.84918E-3</v>
      </c>
      <c r="AD466" s="32">
        <v>2.49001E-4</v>
      </c>
      <c r="AE466" s="31">
        <v>1.0939700000000001E-3</v>
      </c>
      <c r="AF466" s="32">
        <v>4.2868300000000002E-4</v>
      </c>
      <c r="AG466" s="31">
        <v>7.7158399999999996E-4</v>
      </c>
      <c r="AH466" s="32">
        <v>2.9113000000000001E-4</v>
      </c>
      <c r="AI466" s="31">
        <v>3.5613799999999998E-3</v>
      </c>
      <c r="AJ466" s="32">
        <v>1.06628E-3</v>
      </c>
      <c r="AK466" s="31">
        <v>1.95094E-2</v>
      </c>
      <c r="AL466" s="32"/>
      <c r="AM466" s="31">
        <v>9.0831999999999996E-3</v>
      </c>
      <c r="AN466" s="32"/>
      <c r="AO466" s="31">
        <v>1.5991600000000002E-2</v>
      </c>
      <c r="AP466" s="32"/>
      <c r="AQ466" s="31">
        <v>3.8071399999999998E-2</v>
      </c>
      <c r="AR466" s="32"/>
      <c r="AS466" s="31">
        <v>3.8507300000000001E-3</v>
      </c>
      <c r="AT466" s="32">
        <v>3.4303200000000002E-3</v>
      </c>
      <c r="AU466" s="31">
        <v>1.6394700000000001E-3</v>
      </c>
      <c r="AV466" s="32"/>
    </row>
    <row r="467" spans="1:48" x14ac:dyDescent="0.25">
      <c r="A467">
        <v>187.07499999999999</v>
      </c>
      <c r="B467" t="s">
        <v>727</v>
      </c>
      <c r="C467" s="13" t="s">
        <v>120</v>
      </c>
      <c r="D467" s="13" t="s">
        <v>122</v>
      </c>
      <c r="E467" s="13">
        <v>3367</v>
      </c>
      <c r="F467" s="13">
        <v>202.33799999999999</v>
      </c>
      <c r="G467" s="29">
        <v>8.4027123753999997E-2</v>
      </c>
      <c r="H467" s="30">
        <v>3.8362254771635085</v>
      </c>
      <c r="I467" s="31">
        <v>5.7592600000000004E-3</v>
      </c>
      <c r="J467" s="32">
        <v>2.5513300000000001E-3</v>
      </c>
      <c r="K467" s="31">
        <v>7.9832700000000006E-3</v>
      </c>
      <c r="L467" s="32">
        <v>3.5249600000000002E-3</v>
      </c>
      <c r="M467" s="31">
        <v>5.6513400000000004E-3</v>
      </c>
      <c r="N467" s="32">
        <v>3.6114300000000001E-3</v>
      </c>
      <c r="O467" s="31">
        <v>6.2919300000000003E-3</v>
      </c>
      <c r="P467" s="32">
        <v>6.3994100000000003E-3</v>
      </c>
      <c r="Q467" s="31">
        <v>5.1111100000000003E-3</v>
      </c>
      <c r="R467" s="32">
        <v>2.4126099999999999E-3</v>
      </c>
      <c r="S467" s="31">
        <v>4.7375400000000002E-3</v>
      </c>
      <c r="T467" s="32">
        <v>2.6714099999999999E-3</v>
      </c>
      <c r="U467" s="31">
        <v>7.8731400000000007E-3</v>
      </c>
      <c r="V467" s="32"/>
      <c r="W467" s="31">
        <v>1.9835199999999999E-3</v>
      </c>
      <c r="X467" s="32">
        <v>3.7228499999999998E-4</v>
      </c>
      <c r="Y467" s="31">
        <v>2.5860499999999999E-3</v>
      </c>
      <c r="Z467" s="32">
        <v>7.3119199999999997E-4</v>
      </c>
      <c r="AA467" s="31">
        <v>1.4676699999999999E-3</v>
      </c>
      <c r="AB467" s="32">
        <v>4.57276E-4</v>
      </c>
      <c r="AC467" s="31">
        <v>1.7641899999999999E-3</v>
      </c>
      <c r="AD467" s="32">
        <v>1.7802200000000001E-4</v>
      </c>
      <c r="AE467" s="31">
        <v>1.00811E-3</v>
      </c>
      <c r="AF467" s="32">
        <v>1.45271E-5</v>
      </c>
      <c r="AG467" s="31">
        <v>8.1967400000000005E-4</v>
      </c>
      <c r="AH467" s="32">
        <v>2.8219200000000001E-4</v>
      </c>
      <c r="AI467" s="31">
        <v>1.1671400000000001E-3</v>
      </c>
      <c r="AJ467" s="32">
        <v>4.9912899999999996E-4</v>
      </c>
      <c r="AK467" s="31">
        <v>1.49987E-2</v>
      </c>
      <c r="AL467" s="32"/>
      <c r="AM467" s="31">
        <v>4.0229899999999997E-3</v>
      </c>
      <c r="AN467" s="32"/>
      <c r="AO467" s="31">
        <v>2.7344700000000001E-3</v>
      </c>
      <c r="AP467" s="32"/>
      <c r="AQ467" s="31">
        <v>5.2811799999999999E-3</v>
      </c>
      <c r="AR467" s="32"/>
      <c r="AS467" s="31">
        <v>1.7837899999999999E-3</v>
      </c>
      <c r="AT467" s="32">
        <v>1.12597E-3</v>
      </c>
      <c r="AU467" s="31">
        <v>7.30071E-4</v>
      </c>
      <c r="AV467" s="32"/>
    </row>
    <row r="468" spans="1:48" x14ac:dyDescent="0.25">
      <c r="A468">
        <v>187.096</v>
      </c>
      <c r="B468" t="s">
        <v>728</v>
      </c>
      <c r="C468" s="13" t="s">
        <v>120</v>
      </c>
      <c r="D468" s="13" t="s">
        <v>122</v>
      </c>
      <c r="E468" s="13">
        <v>3369</v>
      </c>
      <c r="F468" s="13">
        <v>130.23099999999999</v>
      </c>
      <c r="G468" s="29">
        <v>10.562088812800001</v>
      </c>
      <c r="H468" s="30">
        <v>5.7441927167025053</v>
      </c>
      <c r="I468" s="31">
        <v>2.3501099999999999E-3</v>
      </c>
      <c r="J468" s="32">
        <v>1.3014400000000001E-3</v>
      </c>
      <c r="K468" s="31">
        <v>2.2825699999999998E-3</v>
      </c>
      <c r="L468" s="32">
        <v>9.8848800000000004E-4</v>
      </c>
      <c r="M468" s="31">
        <v>2.2682599999999998E-3</v>
      </c>
      <c r="N468" s="32">
        <v>1.22573E-3</v>
      </c>
      <c r="O468" s="31">
        <v>4.3289399999999999E-3</v>
      </c>
      <c r="P468" s="32">
        <v>3.16695E-3</v>
      </c>
      <c r="Q468" s="31">
        <v>3.6880300000000001E-3</v>
      </c>
      <c r="R468" s="32">
        <v>2.7859899999999999E-3</v>
      </c>
      <c r="S468" s="31">
        <v>2.8983099999999999E-3</v>
      </c>
      <c r="T468" s="32">
        <v>6.7189099999999998E-4</v>
      </c>
      <c r="U468" s="31">
        <v>5.4647599999999999E-3</v>
      </c>
      <c r="V468" s="32"/>
      <c r="W468" s="31">
        <v>1.1288800000000001E-3</v>
      </c>
      <c r="X468" s="32">
        <v>1.6625799999999999E-4</v>
      </c>
      <c r="Y468" s="31">
        <v>3.3512199999999998E-3</v>
      </c>
      <c r="Z468" s="32">
        <v>1.62925E-5</v>
      </c>
      <c r="AA468" s="31">
        <v>3.1466900000000002E-3</v>
      </c>
      <c r="AB468" s="32">
        <v>8.1562099999999999E-4</v>
      </c>
      <c r="AC468" s="31">
        <v>3.9282099999999997E-3</v>
      </c>
      <c r="AD468" s="32">
        <v>9.65115E-4</v>
      </c>
      <c r="AE468" s="31">
        <v>2.5440300000000001E-3</v>
      </c>
      <c r="AF468" s="32">
        <v>5.2119299999999998E-4</v>
      </c>
      <c r="AG468" s="31">
        <v>1.5267900000000001E-3</v>
      </c>
      <c r="AH468" s="32">
        <v>3.8214599999999998E-4</v>
      </c>
      <c r="AI468" s="31">
        <v>1.4547399999999999E-3</v>
      </c>
      <c r="AJ468" s="32">
        <v>1.9755099999999999E-4</v>
      </c>
      <c r="AK468" s="31">
        <v>1.4247900000000001E-2</v>
      </c>
      <c r="AL468" s="32"/>
      <c r="AM468" s="31">
        <v>4.1477800000000002E-3</v>
      </c>
      <c r="AN468" s="32"/>
      <c r="AO468" s="31">
        <v>6.7672699999999997E-3</v>
      </c>
      <c r="AP468" s="32"/>
      <c r="AQ468" s="31">
        <v>1.6301900000000001E-2</v>
      </c>
      <c r="AR468" s="32"/>
      <c r="AS468" s="31">
        <v>7.9498799999999994E-3</v>
      </c>
      <c r="AT468" s="32">
        <v>5.4068700000000003E-3</v>
      </c>
      <c r="AU468" s="31">
        <v>3.3451899999999997E-4</v>
      </c>
      <c r="AV468" s="32"/>
    </row>
    <row r="469" spans="1:48" x14ac:dyDescent="0.25">
      <c r="A469">
        <v>101.13200000000001</v>
      </c>
      <c r="B469" t="s">
        <v>729</v>
      </c>
      <c r="C469" s="13" t="s">
        <v>120</v>
      </c>
      <c r="D469" s="13" t="s">
        <v>122</v>
      </c>
      <c r="E469" s="13">
        <v>3404</v>
      </c>
      <c r="F469" s="13">
        <v>114.232</v>
      </c>
      <c r="G469" s="29">
        <v>1867.1879422</v>
      </c>
      <c r="H469" s="30">
        <v>7.9347043410777127</v>
      </c>
      <c r="I469" s="31">
        <v>3.3532499999999999E-3</v>
      </c>
      <c r="J469" s="32">
        <v>2.4000499999999999E-3</v>
      </c>
      <c r="K469" s="31">
        <v>3.5498999999999999E-3</v>
      </c>
      <c r="L469" s="32">
        <v>2.0641499999999998E-3</v>
      </c>
      <c r="M469" s="31">
        <v>3.10568E-3</v>
      </c>
      <c r="N469" s="32">
        <v>1.65332E-3</v>
      </c>
      <c r="O469" s="31">
        <v>7.4138099999999998E-3</v>
      </c>
      <c r="P469" s="32">
        <v>6.92378E-3</v>
      </c>
      <c r="Q469" s="31">
        <v>2.5547999999999999E-3</v>
      </c>
      <c r="R469" s="32">
        <v>1.39883E-3</v>
      </c>
      <c r="S469" s="31">
        <v>4.12182E-3</v>
      </c>
      <c r="T469" s="32">
        <v>1.49837E-3</v>
      </c>
      <c r="U469" s="31">
        <v>1.48386E-2</v>
      </c>
      <c r="V469" s="32"/>
      <c r="W469" s="31">
        <v>3.3906299999999999E-3</v>
      </c>
      <c r="X469" s="32">
        <v>6.4528899999999995E-4</v>
      </c>
      <c r="Y469" s="31">
        <v>4.1152999999999997E-3</v>
      </c>
      <c r="Z469" s="32">
        <v>7.8435799999999997E-4</v>
      </c>
      <c r="AA469" s="31">
        <v>8.5181099999999995E-4</v>
      </c>
      <c r="AB469" s="32">
        <v>9.0928700000000002E-5</v>
      </c>
      <c r="AC469" s="31">
        <v>9.2162500000000003E-4</v>
      </c>
      <c r="AD469" s="32">
        <v>2.03489E-4</v>
      </c>
      <c r="AE469" s="31">
        <v>8.9995699999999995E-4</v>
      </c>
      <c r="AF469" s="32">
        <v>3.4844800000000001E-4</v>
      </c>
      <c r="AG469" s="31">
        <v>6.1653399999999996E-4</v>
      </c>
      <c r="AH469" s="32">
        <v>4.03717E-4</v>
      </c>
      <c r="AI469" s="31">
        <v>2.38427E-3</v>
      </c>
      <c r="AJ469" s="32">
        <v>5.6694799999999995E-4</v>
      </c>
      <c r="AK469" s="31">
        <v>1.7962599999999999E-2</v>
      </c>
      <c r="AL469" s="32"/>
      <c r="AM469" s="31">
        <v>1.5341E-2</v>
      </c>
      <c r="AN469" s="32"/>
      <c r="AO469" s="31">
        <v>5.3152199999999998E-3</v>
      </c>
      <c r="AP469" s="32"/>
      <c r="AQ469" s="31">
        <v>1.34114E-2</v>
      </c>
      <c r="AR469" s="32"/>
      <c r="AS469" s="31">
        <v>5.2310999999999998E-3</v>
      </c>
      <c r="AT469" s="32">
        <v>4.2734299999999999E-3</v>
      </c>
      <c r="AU469" s="31">
        <v>1.05489E-3</v>
      </c>
      <c r="AV469" s="32"/>
    </row>
    <row r="470" spans="1:48" x14ac:dyDescent="0.25">
      <c r="A470">
        <v>187.20599999999999</v>
      </c>
      <c r="B470" t="s">
        <v>730</v>
      </c>
      <c r="C470" s="13" t="s">
        <v>120</v>
      </c>
      <c r="D470" s="13" t="s">
        <v>122</v>
      </c>
      <c r="E470" s="13">
        <v>3367</v>
      </c>
      <c r="F470" s="13">
        <v>202.33799999999999</v>
      </c>
      <c r="G470" s="29">
        <v>8.4027123753999997E-2</v>
      </c>
      <c r="H470" s="30">
        <v>3.8362254771635085</v>
      </c>
      <c r="I470" s="31">
        <v>4.8283000000000001E-4</v>
      </c>
      <c r="J470" s="32">
        <v>2.6495700000000002E-4</v>
      </c>
      <c r="K470" s="31">
        <v>6.7162400000000001E-4</v>
      </c>
      <c r="L470" s="32">
        <v>3.4272600000000001E-4</v>
      </c>
      <c r="M470" s="31">
        <v>4.7043600000000002E-4</v>
      </c>
      <c r="N470" s="32">
        <v>3.36583E-4</v>
      </c>
      <c r="O470" s="31">
        <v>1.12262E-3</v>
      </c>
      <c r="P470" s="32">
        <v>8.9019800000000003E-4</v>
      </c>
      <c r="Q470" s="31">
        <v>5.6286200000000002E-4</v>
      </c>
      <c r="R470" s="32">
        <v>3.4835399999999999E-4</v>
      </c>
      <c r="S470" s="31">
        <v>5.9024900000000005E-4</v>
      </c>
      <c r="T470" s="32">
        <v>4.1970799999999997E-4</v>
      </c>
      <c r="U470" s="31">
        <v>2.1565500000000001E-3</v>
      </c>
      <c r="V470" s="32"/>
      <c r="W470" s="31">
        <v>3.8536899999999999E-4</v>
      </c>
      <c r="X470" s="32">
        <v>4.4966899999999998E-5</v>
      </c>
      <c r="Y470" s="31">
        <v>6.3188700000000003E-4</v>
      </c>
      <c r="Z470" s="32">
        <v>1.8411400000000001E-4</v>
      </c>
      <c r="AA470" s="31">
        <v>1.7911700000000001E-4</v>
      </c>
      <c r="AB470" s="32">
        <v>2.7563200000000001E-5</v>
      </c>
      <c r="AC470" s="31">
        <v>2.1148400000000001E-4</v>
      </c>
      <c r="AD470" s="32">
        <v>3.4330099999999998E-5</v>
      </c>
      <c r="AE470" s="31">
        <v>1.8716100000000001E-4</v>
      </c>
      <c r="AF470" s="32">
        <v>6.2685499999999995E-5</v>
      </c>
      <c r="AG470" s="31">
        <v>1.2474299999999999E-4</v>
      </c>
      <c r="AH470" s="32">
        <v>5.6759899999999998E-5</v>
      </c>
      <c r="AI470" s="31">
        <v>2.6856900000000002E-4</v>
      </c>
      <c r="AJ470" s="32">
        <v>3.6876199999999998E-5</v>
      </c>
      <c r="AK470" s="31">
        <v>2.6460699999999999E-3</v>
      </c>
      <c r="AL470" s="32"/>
      <c r="AM470" s="31">
        <v>9.0083199999999996E-4</v>
      </c>
      <c r="AN470" s="32"/>
      <c r="AO470" s="31">
        <v>2.0548799999999998E-3</v>
      </c>
      <c r="AP470" s="32"/>
      <c r="AQ470" s="31">
        <v>3.42618E-3</v>
      </c>
      <c r="AR470" s="32"/>
      <c r="AS470" s="31">
        <v>7.9013300000000005E-4</v>
      </c>
      <c r="AT470" s="32">
        <v>5.6914499999999996E-4</v>
      </c>
      <c r="AU470" s="31">
        <v>1.04635E-4</v>
      </c>
      <c r="AV470" s="32"/>
    </row>
    <row r="471" spans="1:48" x14ac:dyDescent="0.25">
      <c r="A471">
        <v>189.09100000000001</v>
      </c>
      <c r="B471" t="s">
        <v>731</v>
      </c>
      <c r="C471" s="13" t="s">
        <v>120</v>
      </c>
      <c r="D471" s="13" t="s">
        <v>122</v>
      </c>
      <c r="E471" s="13">
        <v>3367</v>
      </c>
      <c r="F471" s="13">
        <v>202.33799999999999</v>
      </c>
      <c r="G471" s="29">
        <v>8.4027123753999997E-2</v>
      </c>
      <c r="H471" s="30">
        <v>3.8362254771635085</v>
      </c>
      <c r="I471" s="31">
        <v>9.3358299999999998E-3</v>
      </c>
      <c r="J471" s="32">
        <v>4.5613499999999996E-3</v>
      </c>
      <c r="K471" s="31">
        <v>8.4417599999999995E-3</v>
      </c>
      <c r="L471" s="32">
        <v>3.84426E-3</v>
      </c>
      <c r="M471" s="31">
        <v>1.00987E-2</v>
      </c>
      <c r="N471" s="32">
        <v>8.6896600000000001E-3</v>
      </c>
      <c r="O471" s="31">
        <v>1.09265E-2</v>
      </c>
      <c r="P471" s="32">
        <v>9.5817699999999999E-3</v>
      </c>
      <c r="Q471" s="31">
        <v>1.55969E-2</v>
      </c>
      <c r="R471" s="32">
        <v>1.03634E-2</v>
      </c>
      <c r="S471" s="31">
        <v>7.7177699999999997E-3</v>
      </c>
      <c r="T471" s="32">
        <v>2.4656700000000001E-3</v>
      </c>
      <c r="U471" s="31">
        <v>1.56156E-2</v>
      </c>
      <c r="V471" s="32"/>
      <c r="W471" s="31">
        <v>2.4278300000000002E-3</v>
      </c>
      <c r="X471" s="32">
        <v>5.3723499999999995E-4</v>
      </c>
      <c r="Y471" s="31">
        <v>3.3976399999999999E-3</v>
      </c>
      <c r="Z471" s="32">
        <v>1.12408E-3</v>
      </c>
      <c r="AA471" s="31">
        <v>1.6810200000000001E-3</v>
      </c>
      <c r="AB471" s="32">
        <v>2.8850000000000002E-4</v>
      </c>
      <c r="AC471" s="31">
        <v>2.1245499999999998E-3</v>
      </c>
      <c r="AD471" s="32">
        <v>1.5337599999999999E-4</v>
      </c>
      <c r="AE471" s="31">
        <v>1.5455499999999999E-3</v>
      </c>
      <c r="AF471" s="32">
        <v>3.3573700000000001E-4</v>
      </c>
      <c r="AG471" s="31">
        <v>1.1280000000000001E-3</v>
      </c>
      <c r="AH471" s="32">
        <v>3.7092100000000002E-4</v>
      </c>
      <c r="AI471" s="31">
        <v>1.56106E-3</v>
      </c>
      <c r="AJ471" s="32">
        <v>5.0708299999999997E-4</v>
      </c>
      <c r="AK471" s="31">
        <v>1.7094600000000001E-2</v>
      </c>
      <c r="AL471" s="32"/>
      <c r="AM471" s="31">
        <v>7.8680599999999996E-3</v>
      </c>
      <c r="AN471" s="32"/>
      <c r="AO471" s="31">
        <v>8.0936399999999992E-3</v>
      </c>
      <c r="AP471" s="32"/>
      <c r="AQ471" s="31">
        <v>2.2928400000000002E-2</v>
      </c>
      <c r="AR471" s="32"/>
      <c r="AS471" s="31">
        <v>2.8650099999999999E-3</v>
      </c>
      <c r="AT471" s="32">
        <v>2.0067599999999998E-3</v>
      </c>
      <c r="AU471" s="31">
        <v>6.3191400000000002E-4</v>
      </c>
      <c r="AV471" s="32"/>
    </row>
    <row r="472" spans="1:48" x14ac:dyDescent="0.25">
      <c r="A472">
        <v>189.12700000000001</v>
      </c>
      <c r="B472" t="s">
        <v>732</v>
      </c>
      <c r="C472" s="13" t="s">
        <v>120</v>
      </c>
      <c r="D472" s="13" t="s">
        <v>122</v>
      </c>
      <c r="E472" s="13">
        <v>3367</v>
      </c>
      <c r="F472" s="13">
        <v>202.33799999999999</v>
      </c>
      <c r="G472" s="29">
        <v>8.4027123753999997E-2</v>
      </c>
      <c r="H472" s="30">
        <v>3.8362254771635085</v>
      </c>
      <c r="I472" s="31">
        <v>3.4821000000000001E-3</v>
      </c>
      <c r="J472" s="32">
        <v>2.20404E-3</v>
      </c>
      <c r="K472" s="31">
        <v>3.9540299999999999E-3</v>
      </c>
      <c r="L472" s="32">
        <v>1.92241E-3</v>
      </c>
      <c r="M472" s="31">
        <v>2.5079400000000002E-3</v>
      </c>
      <c r="N472" s="32">
        <v>1.1702699999999999E-3</v>
      </c>
      <c r="O472" s="31">
        <v>8.0900899999999994E-3</v>
      </c>
      <c r="P472" s="32">
        <v>7.0009800000000004E-3</v>
      </c>
      <c r="Q472" s="31">
        <v>5.9861300000000001E-3</v>
      </c>
      <c r="R472" s="32">
        <v>4.7271800000000001E-3</v>
      </c>
      <c r="S472" s="31">
        <v>6.8437799999999998E-3</v>
      </c>
      <c r="T472" s="32">
        <v>2.3414999999999998E-3</v>
      </c>
      <c r="U472" s="31">
        <v>6.4523499999999999E-3</v>
      </c>
      <c r="V472" s="32"/>
      <c r="W472" s="31">
        <v>1.5614100000000001E-3</v>
      </c>
      <c r="X472" s="32">
        <v>3.4731399999999999E-4</v>
      </c>
      <c r="Y472" s="31">
        <v>1.99131E-3</v>
      </c>
      <c r="Z472" s="32">
        <v>1.29122E-3</v>
      </c>
      <c r="AA472" s="31">
        <v>1.0742799999999999E-3</v>
      </c>
      <c r="AB472" s="32">
        <v>2.6973200000000001E-4</v>
      </c>
      <c r="AC472" s="31">
        <v>1.1413599999999999E-3</v>
      </c>
      <c r="AD472" s="32">
        <v>2.87805E-5</v>
      </c>
      <c r="AE472" s="31">
        <v>2.66467E-4</v>
      </c>
      <c r="AF472" s="32">
        <v>6.1275699999999993E-5</v>
      </c>
      <c r="AG472" s="31">
        <v>1.95415E-4</v>
      </c>
      <c r="AH472" s="32">
        <v>3.0738399999999997E-5</v>
      </c>
      <c r="AI472" s="31">
        <v>6.8443099999999999E-4</v>
      </c>
      <c r="AJ472" s="32">
        <v>2.4919699999999999E-4</v>
      </c>
      <c r="AK472" s="31">
        <v>9.7707999999999996E-3</v>
      </c>
      <c r="AL472" s="32"/>
      <c r="AM472" s="31">
        <v>3.2934100000000001E-3</v>
      </c>
      <c r="AN472" s="32"/>
      <c r="AO472" s="31">
        <v>1.05938E-2</v>
      </c>
      <c r="AP472" s="32"/>
      <c r="AQ472" s="31">
        <v>1.6895799999999999E-2</v>
      </c>
      <c r="AR472" s="32"/>
      <c r="AS472" s="31">
        <v>7.7877299999999997E-4</v>
      </c>
      <c r="AT472" s="32">
        <v>5.3258799999999996E-4</v>
      </c>
      <c r="AU472" s="31">
        <v>1.8947199999999999E-4</v>
      </c>
      <c r="AV472" s="32"/>
    </row>
    <row r="473" spans="1:48" x14ac:dyDescent="0.25">
      <c r="A473">
        <v>91.054199999999895</v>
      </c>
      <c r="B473" t="s">
        <v>733</v>
      </c>
      <c r="C473" s="13" t="s">
        <v>120</v>
      </c>
      <c r="D473" s="13" t="s">
        <v>122</v>
      </c>
      <c r="E473" s="13">
        <v>3404</v>
      </c>
      <c r="F473" s="13">
        <v>114.232</v>
      </c>
      <c r="G473" s="29">
        <v>1867.1879422</v>
      </c>
      <c r="H473" s="30">
        <v>7.9347043410777127</v>
      </c>
      <c r="I473" s="31">
        <v>2.3925600000000002E-2</v>
      </c>
      <c r="J473" s="32">
        <v>2.1935199999999998E-2</v>
      </c>
      <c r="K473" s="31">
        <v>3.1500899999999998E-2</v>
      </c>
      <c r="L473" s="32">
        <v>2.13717E-2</v>
      </c>
      <c r="M473" s="31">
        <v>3.0107100000000001E-2</v>
      </c>
      <c r="N473" s="32">
        <v>2.9905000000000001E-2</v>
      </c>
      <c r="O473" s="31">
        <v>7.3071399999999995E-2</v>
      </c>
      <c r="P473" s="32">
        <v>6.6060599999999997E-2</v>
      </c>
      <c r="Q473" s="31">
        <v>3.5081099999999997E-2</v>
      </c>
      <c r="R473" s="32">
        <v>2.85504E-2</v>
      </c>
      <c r="S473" s="31">
        <v>2.0485300000000001E-2</v>
      </c>
      <c r="T473" s="32">
        <v>3.9465999999999998E-3</v>
      </c>
      <c r="U473" s="31">
        <v>3.4171199999999999E-2</v>
      </c>
      <c r="V473" s="32"/>
      <c r="W473" s="31">
        <v>3.1545700000000003E-2</v>
      </c>
      <c r="X473" s="32">
        <v>7.6031800000000002E-3</v>
      </c>
      <c r="Y473" s="31">
        <v>2.15465E-2</v>
      </c>
      <c r="Z473" s="32">
        <v>1.3494300000000001E-2</v>
      </c>
      <c r="AA473" s="31">
        <v>1.32132E-2</v>
      </c>
      <c r="AB473" s="32">
        <v>5.0471300000000004E-3</v>
      </c>
      <c r="AC473" s="31">
        <v>1.7624999999999998E-2</v>
      </c>
      <c r="AD473" s="32">
        <v>2.1224099999999999E-3</v>
      </c>
      <c r="AE473" s="31">
        <v>5.3150599999999999E-3</v>
      </c>
      <c r="AF473" s="32">
        <v>7.8604300000000005E-4</v>
      </c>
      <c r="AG473" s="31">
        <v>3.6337700000000001E-3</v>
      </c>
      <c r="AH473" s="32">
        <v>1.19768E-3</v>
      </c>
      <c r="AI473" s="31">
        <v>1.7708399999999999E-2</v>
      </c>
      <c r="AJ473" s="32">
        <v>1.38753E-2</v>
      </c>
      <c r="AK473" s="31">
        <v>4.4065899999999998E-2</v>
      </c>
      <c r="AL473" s="32"/>
      <c r="AM473" s="31">
        <v>1.01393E-2</v>
      </c>
      <c r="AN473" s="32"/>
      <c r="AO473" s="31">
        <v>5.0491000000000001E-2</v>
      </c>
      <c r="AP473" s="32"/>
      <c r="AQ473" s="31">
        <v>9.67002E-2</v>
      </c>
      <c r="AR473" s="32"/>
      <c r="AS473" s="31">
        <v>5.3785100000000004E-3</v>
      </c>
      <c r="AT473" s="32">
        <v>4.5730700000000003E-3</v>
      </c>
      <c r="AU473" s="31">
        <v>1.8362999999999999E-3</v>
      </c>
      <c r="AV473" s="32"/>
    </row>
    <row r="474" spans="1:48" x14ac:dyDescent="0.25">
      <c r="A474">
        <v>190.08600000000001</v>
      </c>
      <c r="B474" t="s">
        <v>734</v>
      </c>
      <c r="C474" s="13" t="s">
        <v>120</v>
      </c>
      <c r="D474" s="13" t="s">
        <v>122</v>
      </c>
      <c r="E474" s="13">
        <v>3368</v>
      </c>
      <c r="F474" s="13">
        <v>174.28399999999999</v>
      </c>
      <c r="G474" s="29">
        <v>0.61810612318000002</v>
      </c>
      <c r="H474" s="30">
        <v>4.6380490911164136</v>
      </c>
      <c r="I474" s="31">
        <v>8.3823299999999997E-4</v>
      </c>
      <c r="J474" s="32">
        <v>4.6456200000000002E-4</v>
      </c>
      <c r="K474" s="31">
        <v>8.1867799999999998E-4</v>
      </c>
      <c r="L474" s="32">
        <v>2.72231E-4</v>
      </c>
      <c r="M474" s="31">
        <v>7.8594500000000002E-4</v>
      </c>
      <c r="N474" s="32">
        <v>4.2167499999999999E-4</v>
      </c>
      <c r="O474" s="31">
        <v>1.7698799999999999E-3</v>
      </c>
      <c r="P474" s="32">
        <v>1.7269799999999999E-3</v>
      </c>
      <c r="Q474" s="31">
        <v>2.57603E-3</v>
      </c>
      <c r="R474" s="32">
        <v>2.1900299999999999E-3</v>
      </c>
      <c r="S474" s="31">
        <v>8.3660400000000002E-4</v>
      </c>
      <c r="T474" s="32">
        <v>1.81385E-4</v>
      </c>
      <c r="U474" s="31">
        <v>2.1761900000000002E-3</v>
      </c>
      <c r="V474" s="32"/>
      <c r="W474" s="31">
        <v>3.3707799999999999E-4</v>
      </c>
      <c r="X474" s="32">
        <v>3.4737700000000001E-6</v>
      </c>
      <c r="Y474" s="31">
        <v>4.8773099999999998E-4</v>
      </c>
      <c r="Z474" s="32">
        <v>2.31325E-4</v>
      </c>
      <c r="AA474" s="31">
        <v>1.6991099999999999E-4</v>
      </c>
      <c r="AB474" s="32">
        <v>6.1047499999999994E-5</v>
      </c>
      <c r="AC474" s="31">
        <v>2.4017999999999999E-4</v>
      </c>
      <c r="AD474" s="32">
        <v>8.8665900000000001E-6</v>
      </c>
      <c r="AE474" s="31">
        <v>1.5897200000000001E-4</v>
      </c>
      <c r="AF474" s="32">
        <v>2.9399399999999998E-5</v>
      </c>
      <c r="AG474" s="31">
        <v>9.9570900000000006E-5</v>
      </c>
      <c r="AH474" s="32">
        <v>2.2488800000000001E-5</v>
      </c>
      <c r="AI474" s="31">
        <v>2.35846E-4</v>
      </c>
      <c r="AJ474" s="32">
        <v>9.4595599999999999E-5</v>
      </c>
      <c r="AK474" s="31">
        <v>2.08267E-3</v>
      </c>
      <c r="AL474" s="32"/>
      <c r="AM474" s="31">
        <v>9.8790100000000001E-4</v>
      </c>
      <c r="AN474" s="32"/>
      <c r="AO474" s="31">
        <v>3.08085E-3</v>
      </c>
      <c r="AP474" s="32"/>
      <c r="AQ474" s="31">
        <v>1.09899E-2</v>
      </c>
      <c r="AR474" s="32"/>
      <c r="AS474" s="31">
        <v>1.4616999999999999E-4</v>
      </c>
      <c r="AT474" s="32">
        <v>1.06624E-4</v>
      </c>
      <c r="AU474" s="31">
        <v>5.8641199999999997E-5</v>
      </c>
      <c r="AV474" s="32"/>
    </row>
    <row r="475" spans="1:48" x14ac:dyDescent="0.25">
      <c r="A475">
        <v>190.12299999999999</v>
      </c>
      <c r="B475" t="s">
        <v>735</v>
      </c>
      <c r="C475" s="13" t="s">
        <v>120</v>
      </c>
      <c r="D475" s="13" t="s">
        <v>122</v>
      </c>
      <c r="E475" s="13">
        <v>3367</v>
      </c>
      <c r="F475" s="13">
        <v>202.33799999999999</v>
      </c>
      <c r="G475" s="29">
        <v>8.4027123753999997E-2</v>
      </c>
      <c r="H475" s="30">
        <v>3.8362254771635085</v>
      </c>
      <c r="I475" s="31">
        <v>4.1340099999999998E-4</v>
      </c>
      <c r="J475" s="32">
        <v>2.7322199999999999E-4</v>
      </c>
      <c r="K475" s="31">
        <v>4.1804199999999998E-4</v>
      </c>
      <c r="L475" s="32">
        <v>1.59452E-4</v>
      </c>
      <c r="M475" s="31">
        <v>3.5088300000000002E-4</v>
      </c>
      <c r="N475" s="32">
        <v>1.8718200000000001E-4</v>
      </c>
      <c r="O475" s="31">
        <v>1.2250500000000001E-3</v>
      </c>
      <c r="P475" s="32">
        <v>1.29313E-3</v>
      </c>
      <c r="Q475" s="31">
        <v>1.12831E-3</v>
      </c>
      <c r="R475" s="32">
        <v>9.73502E-4</v>
      </c>
      <c r="S475" s="31">
        <v>5.3059400000000001E-4</v>
      </c>
      <c r="T475" s="32">
        <v>1.08687E-4</v>
      </c>
      <c r="U475" s="31">
        <v>1.0629599999999999E-3</v>
      </c>
      <c r="V475" s="32"/>
      <c r="W475" s="31">
        <v>1.90817E-4</v>
      </c>
      <c r="X475" s="32">
        <v>1.6833500000000001E-5</v>
      </c>
      <c r="Y475" s="31">
        <v>2.9796999999999999E-4</v>
      </c>
      <c r="Z475" s="32">
        <v>1.14877E-4</v>
      </c>
      <c r="AA475" s="31">
        <v>9.0485699999999993E-5</v>
      </c>
      <c r="AB475" s="32">
        <v>3.4829999999999997E-5</v>
      </c>
      <c r="AC475" s="31">
        <v>1.1367E-4</v>
      </c>
      <c r="AD475" s="32">
        <v>4.11721E-6</v>
      </c>
      <c r="AE475" s="31">
        <v>7.7881300000000003E-5</v>
      </c>
      <c r="AF475" s="32">
        <v>6.3394599999999998E-6</v>
      </c>
      <c r="AG475" s="31">
        <v>4.4575099999999999E-5</v>
      </c>
      <c r="AH475" s="32">
        <v>4.0026800000000001E-6</v>
      </c>
      <c r="AI475" s="31">
        <v>1.34482E-4</v>
      </c>
      <c r="AJ475" s="32">
        <v>9.0554400000000002E-5</v>
      </c>
      <c r="AK475" s="31">
        <v>1.0105800000000001E-3</v>
      </c>
      <c r="AL475" s="32"/>
      <c r="AM475" s="31">
        <v>4.6052000000000002E-4</v>
      </c>
      <c r="AN475" s="32"/>
      <c r="AO475" s="31">
        <v>1.02071E-3</v>
      </c>
      <c r="AP475" s="32"/>
      <c r="AQ475" s="31">
        <v>6.8720600000000001E-3</v>
      </c>
      <c r="AR475" s="32"/>
      <c r="AS475" s="31">
        <v>7.5230500000000004E-5</v>
      </c>
      <c r="AT475" s="32">
        <v>4.4304400000000002E-5</v>
      </c>
      <c r="AU475" s="31">
        <v>2.8121999999999999E-5</v>
      </c>
      <c r="AV475" s="32"/>
    </row>
    <row r="476" spans="1:48" x14ac:dyDescent="0.25">
      <c r="A476">
        <v>191.05500000000001</v>
      </c>
      <c r="B476" t="s">
        <v>736</v>
      </c>
      <c r="C476" s="13" t="s">
        <v>120</v>
      </c>
      <c r="D476" s="13" t="s">
        <v>122</v>
      </c>
      <c r="E476" s="13">
        <v>3370</v>
      </c>
      <c r="F476" s="13">
        <v>128.215</v>
      </c>
      <c r="G476" s="29">
        <v>156.83200148</v>
      </c>
      <c r="H476" s="30">
        <v>6.9091020479646943</v>
      </c>
      <c r="I476" s="31">
        <v>4.6127E-3</v>
      </c>
      <c r="J476" s="32">
        <v>2.4606200000000002E-3</v>
      </c>
      <c r="K476" s="31">
        <v>3.7198700000000001E-3</v>
      </c>
      <c r="L476" s="32">
        <v>1.7372900000000001E-3</v>
      </c>
      <c r="M476" s="31">
        <v>3.2757200000000002E-3</v>
      </c>
      <c r="N476" s="32">
        <v>2.6292099999999999E-3</v>
      </c>
      <c r="O476" s="31">
        <v>3.2104299999999998E-3</v>
      </c>
      <c r="P476" s="32">
        <v>1.5909100000000001E-3</v>
      </c>
      <c r="Q476" s="31">
        <v>4.61941E-3</v>
      </c>
      <c r="R476" s="32">
        <v>2.9549300000000001E-3</v>
      </c>
      <c r="S476" s="31">
        <v>3.5209199999999999E-3</v>
      </c>
      <c r="T476" s="32">
        <v>1.0956799999999999E-3</v>
      </c>
      <c r="U476" s="31">
        <v>1.4828900000000001E-2</v>
      </c>
      <c r="V476" s="32"/>
      <c r="W476" s="31">
        <v>1.0280199999999999E-3</v>
      </c>
      <c r="X476" s="32">
        <v>2.7976599999999998E-4</v>
      </c>
      <c r="Y476" s="31">
        <v>1.53567E-3</v>
      </c>
      <c r="Z476" s="32">
        <v>3.58263E-4</v>
      </c>
      <c r="AA476" s="31">
        <v>3.6853800000000001E-4</v>
      </c>
      <c r="AB476" s="32">
        <v>1.38832E-4</v>
      </c>
      <c r="AC476" s="31">
        <v>5.0255199999999997E-4</v>
      </c>
      <c r="AD476" s="32">
        <v>9.3154100000000003E-5</v>
      </c>
      <c r="AE476" s="31">
        <v>3.95554E-4</v>
      </c>
      <c r="AF476" s="32">
        <v>5.4830899999999997E-5</v>
      </c>
      <c r="AG476" s="31">
        <v>3.1992099999999997E-4</v>
      </c>
      <c r="AH476" s="32">
        <v>1.04403E-4</v>
      </c>
      <c r="AI476" s="31">
        <v>6.1505499999999999E-4</v>
      </c>
      <c r="AJ476" s="32">
        <v>1.85475E-4</v>
      </c>
      <c r="AK476" s="31">
        <v>9.4500599999999997E-3</v>
      </c>
      <c r="AL476" s="32"/>
      <c r="AM476" s="31">
        <v>2.3836399999999998E-3</v>
      </c>
      <c r="AN476" s="32"/>
      <c r="AO476" s="31">
        <v>2.4480600000000002E-3</v>
      </c>
      <c r="AP476" s="32"/>
      <c r="AQ476" s="31">
        <v>8.2357699999999999E-3</v>
      </c>
      <c r="AR476" s="32"/>
      <c r="AS476" s="31">
        <v>2.13993E-3</v>
      </c>
      <c r="AT476" s="32">
        <v>1.8159700000000001E-3</v>
      </c>
      <c r="AU476" s="31">
        <v>5.94274E-4</v>
      </c>
      <c r="AV476" s="32"/>
    </row>
    <row r="477" spans="1:48" x14ac:dyDescent="0.25">
      <c r="A477">
        <v>191.07</v>
      </c>
      <c r="B477" t="s">
        <v>737</v>
      </c>
      <c r="C477" s="13" t="s">
        <v>120</v>
      </c>
      <c r="D477" s="13" t="s">
        <v>122</v>
      </c>
      <c r="E477" s="13">
        <v>3368</v>
      </c>
      <c r="F477" s="13">
        <v>174.28399999999999</v>
      </c>
      <c r="G477" s="29">
        <v>0.61810612318000002</v>
      </c>
      <c r="H477" s="30">
        <v>4.6380490911164136</v>
      </c>
      <c r="I477" s="31">
        <v>9.7012399999999999E-3</v>
      </c>
      <c r="J477" s="32">
        <v>4.9681700000000001E-3</v>
      </c>
      <c r="K477" s="31">
        <v>7.3566400000000002E-3</v>
      </c>
      <c r="L477" s="32">
        <v>3.3635000000000002E-3</v>
      </c>
      <c r="M477" s="31">
        <v>1.1284199999999999E-2</v>
      </c>
      <c r="N477" s="32">
        <v>1.12868E-2</v>
      </c>
      <c r="O477" s="31">
        <v>7.8850599999999993E-3</v>
      </c>
      <c r="P477" s="32">
        <v>7.3155399999999997E-3</v>
      </c>
      <c r="Q477" s="31">
        <v>1.42518E-2</v>
      </c>
      <c r="R477" s="32">
        <v>1.00614E-2</v>
      </c>
      <c r="S477" s="31">
        <v>7.7069800000000004E-3</v>
      </c>
      <c r="T477" s="32">
        <v>2.7439500000000002E-3</v>
      </c>
      <c r="U477" s="31">
        <v>1.5733199999999999E-2</v>
      </c>
      <c r="V477" s="32"/>
      <c r="W477" s="31">
        <v>2.17228E-3</v>
      </c>
      <c r="X477" s="32">
        <v>4.0317499999999997E-4</v>
      </c>
      <c r="Y477" s="31">
        <v>2.3702900000000002E-3</v>
      </c>
      <c r="Z477" s="32">
        <v>5.2651399999999995E-4</v>
      </c>
      <c r="AA477" s="31">
        <v>1.5068799999999999E-3</v>
      </c>
      <c r="AB477" s="32">
        <v>4.6909600000000001E-4</v>
      </c>
      <c r="AC477" s="31">
        <v>2.1225300000000001E-3</v>
      </c>
      <c r="AD477" s="32">
        <v>4.8446000000000003E-5</v>
      </c>
      <c r="AE477" s="31">
        <v>1.19093E-3</v>
      </c>
      <c r="AF477" s="32">
        <v>2.7039000000000002E-4</v>
      </c>
      <c r="AG477" s="31">
        <v>7.6871399999999999E-4</v>
      </c>
      <c r="AH477" s="32">
        <v>1.7340300000000001E-4</v>
      </c>
      <c r="AI477" s="31">
        <v>1.50863E-3</v>
      </c>
      <c r="AJ477" s="32">
        <v>6.9065800000000003E-4</v>
      </c>
      <c r="AK477" s="31">
        <v>1.3238099999999999E-2</v>
      </c>
      <c r="AL477" s="32"/>
      <c r="AM477" s="31">
        <v>6.7765000000000004E-3</v>
      </c>
      <c r="AN477" s="32"/>
      <c r="AO477" s="31">
        <v>7.65214E-3</v>
      </c>
      <c r="AP477" s="32"/>
      <c r="AQ477" s="31">
        <v>1.9056799999999999E-2</v>
      </c>
      <c r="AR477" s="32"/>
      <c r="AS477" s="31">
        <v>2.7705500000000001E-3</v>
      </c>
      <c r="AT477" s="32">
        <v>1.9906099999999999E-3</v>
      </c>
      <c r="AU477" s="31">
        <v>7.6688199999999998E-4</v>
      </c>
      <c r="AV477" s="32"/>
    </row>
    <row r="478" spans="1:48" x14ac:dyDescent="0.25">
      <c r="A478">
        <v>191.107</v>
      </c>
      <c r="B478" t="s">
        <v>738</v>
      </c>
      <c r="C478" s="13" t="s">
        <v>120</v>
      </c>
      <c r="D478" s="13" t="s">
        <v>122</v>
      </c>
      <c r="E478" s="13">
        <v>3367</v>
      </c>
      <c r="F478" s="13">
        <v>202.33799999999999</v>
      </c>
      <c r="G478" s="29">
        <v>8.4027123753999997E-2</v>
      </c>
      <c r="H478" s="30">
        <v>3.8362254771635085</v>
      </c>
      <c r="I478" s="31">
        <v>6.63037E-3</v>
      </c>
      <c r="J478" s="32">
        <v>3.24421E-3</v>
      </c>
      <c r="K478" s="31">
        <v>5.5529799999999999E-3</v>
      </c>
      <c r="L478" s="32">
        <v>3.0566899999999999E-3</v>
      </c>
      <c r="M478" s="31">
        <v>6.9675700000000002E-3</v>
      </c>
      <c r="N478" s="32">
        <v>5.4615999999999996E-3</v>
      </c>
      <c r="O478" s="31">
        <v>8.9393700000000003E-3</v>
      </c>
      <c r="P478" s="32">
        <v>7.4743099999999996E-3</v>
      </c>
      <c r="Q478" s="31">
        <v>1.2304900000000001E-2</v>
      </c>
      <c r="R478" s="32">
        <v>8.6226900000000006E-3</v>
      </c>
      <c r="S478" s="31">
        <v>7.1479200000000003E-3</v>
      </c>
      <c r="T478" s="32">
        <v>1.9747900000000001E-3</v>
      </c>
      <c r="U478" s="31">
        <v>1.1887399999999999E-2</v>
      </c>
      <c r="V478" s="32"/>
      <c r="W478" s="31">
        <v>1.76469E-3</v>
      </c>
      <c r="X478" s="32">
        <v>3.84447E-4</v>
      </c>
      <c r="Y478" s="31">
        <v>2.9192100000000002E-3</v>
      </c>
      <c r="Z478" s="32">
        <v>7.8280699999999995E-4</v>
      </c>
      <c r="AA478" s="31">
        <v>1.4069600000000001E-3</v>
      </c>
      <c r="AB478" s="32">
        <v>1.8046199999999999E-4</v>
      </c>
      <c r="AC478" s="31">
        <v>1.6844399999999999E-3</v>
      </c>
      <c r="AD478" s="32">
        <v>1.24964E-4</v>
      </c>
      <c r="AE478" s="31">
        <v>8.89356E-4</v>
      </c>
      <c r="AF478" s="32">
        <v>1.54053E-4</v>
      </c>
      <c r="AG478" s="31">
        <v>5.3618700000000004E-4</v>
      </c>
      <c r="AH478" s="32">
        <v>9.9668700000000003E-5</v>
      </c>
      <c r="AI478" s="31">
        <v>1.0480999999999999E-3</v>
      </c>
      <c r="AJ478" s="32">
        <v>1.77763E-4</v>
      </c>
      <c r="AK478" s="31">
        <v>1.1980299999999999E-2</v>
      </c>
      <c r="AL478" s="32"/>
      <c r="AM478" s="31">
        <v>6.8235600000000002E-3</v>
      </c>
      <c r="AN478" s="32"/>
      <c r="AO478" s="31">
        <v>9.1068199999999998E-3</v>
      </c>
      <c r="AP478" s="32"/>
      <c r="AQ478" s="31">
        <v>2.4385400000000002E-2</v>
      </c>
      <c r="AR478" s="32"/>
      <c r="AS478" s="31">
        <v>2.5126699999999998E-3</v>
      </c>
      <c r="AT478" s="32">
        <v>1.7344400000000001E-3</v>
      </c>
      <c r="AU478" s="31">
        <v>4.71726E-4</v>
      </c>
      <c r="AV478" s="32"/>
    </row>
    <row r="479" spans="1:48" x14ac:dyDescent="0.25">
      <c r="A479">
        <v>106.078</v>
      </c>
      <c r="B479" t="s">
        <v>739</v>
      </c>
      <c r="C479" s="13" t="s">
        <v>120</v>
      </c>
      <c r="D479" s="13" t="s">
        <v>122</v>
      </c>
      <c r="E479" s="13">
        <v>3404</v>
      </c>
      <c r="F479" s="13">
        <v>114.232</v>
      </c>
      <c r="G479" s="29">
        <v>1867.1879422</v>
      </c>
      <c r="H479" s="30">
        <v>7.9347043410777127</v>
      </c>
      <c r="I479" s="31">
        <v>5.9251300000000002E-4</v>
      </c>
      <c r="J479" s="32">
        <v>3.09253E-4</v>
      </c>
      <c r="K479" s="31">
        <v>7.1292800000000004E-4</v>
      </c>
      <c r="L479" s="32">
        <v>3.6532200000000001E-4</v>
      </c>
      <c r="M479" s="31">
        <v>7.2113699999999995E-4</v>
      </c>
      <c r="N479" s="32">
        <v>2.9473299999999999E-4</v>
      </c>
      <c r="O479" s="31">
        <v>2.0141099999999999E-3</v>
      </c>
      <c r="P479" s="32">
        <v>1.81503E-3</v>
      </c>
      <c r="Q479" s="31">
        <v>1.38083E-3</v>
      </c>
      <c r="R479" s="32">
        <v>1.2656500000000001E-3</v>
      </c>
      <c r="S479" s="31">
        <v>9.6508300000000004E-4</v>
      </c>
      <c r="T479" s="32">
        <v>3.6695100000000002E-4</v>
      </c>
      <c r="U479" s="31">
        <v>2.4551799999999999E-3</v>
      </c>
      <c r="V479" s="32"/>
      <c r="W479" s="31">
        <v>1.2461099999999999E-3</v>
      </c>
      <c r="X479" s="32">
        <v>2.4517400000000002E-4</v>
      </c>
      <c r="Y479" s="31">
        <v>4.0948599999999998E-4</v>
      </c>
      <c r="Z479" s="32">
        <v>6.6234499999999997E-5</v>
      </c>
      <c r="AA479" s="31">
        <v>1.81845E-4</v>
      </c>
      <c r="AB479" s="32">
        <v>1.90519E-5</v>
      </c>
      <c r="AC479" s="31">
        <v>1.8068399999999999E-4</v>
      </c>
      <c r="AD479" s="32">
        <v>4.0952599999999998E-5</v>
      </c>
      <c r="AE479" s="31">
        <v>1.8298300000000001E-4</v>
      </c>
      <c r="AF479" s="32">
        <v>9.7034700000000001E-5</v>
      </c>
      <c r="AG479" s="31">
        <v>1.5438100000000001E-4</v>
      </c>
      <c r="AH479" s="32">
        <v>6.3648500000000006E-5</v>
      </c>
      <c r="AI479" s="31">
        <v>2.0951100000000001E-4</v>
      </c>
      <c r="AJ479" s="32">
        <v>6.1810900000000001E-5</v>
      </c>
      <c r="AK479" s="31">
        <v>1.7752899999999999E-3</v>
      </c>
      <c r="AL479" s="32"/>
      <c r="AM479" s="31">
        <v>7.5261800000000004E-4</v>
      </c>
      <c r="AN479" s="32"/>
      <c r="AO479" s="31">
        <v>2.83964E-3</v>
      </c>
      <c r="AP479" s="32"/>
      <c r="AQ479" s="31">
        <v>1.5131599999999999E-3</v>
      </c>
      <c r="AR479" s="32"/>
      <c r="AS479" s="31">
        <v>2.0134999999999999E-4</v>
      </c>
      <c r="AT479" s="32">
        <v>1.4457000000000001E-4</v>
      </c>
      <c r="AU479" s="31">
        <v>1.11067E-4</v>
      </c>
      <c r="AV479" s="32"/>
    </row>
    <row r="480" spans="1:48" x14ac:dyDescent="0.25">
      <c r="A480">
        <v>193.05</v>
      </c>
      <c r="B480" t="s">
        <v>740</v>
      </c>
      <c r="C480" s="13" t="s">
        <v>120</v>
      </c>
      <c r="D480" s="13" t="s">
        <v>122</v>
      </c>
      <c r="E480" s="13">
        <v>3368</v>
      </c>
      <c r="F480" s="13">
        <v>174.28399999999999</v>
      </c>
      <c r="G480" s="29">
        <v>0.61810612318000002</v>
      </c>
      <c r="H480" s="30">
        <v>4.6380490911164136</v>
      </c>
      <c r="I480" s="31">
        <v>2.1938399999999999E-3</v>
      </c>
      <c r="J480" s="32">
        <v>8.2080399999999996E-4</v>
      </c>
      <c r="K480" s="31">
        <v>1.4790700000000001E-3</v>
      </c>
      <c r="L480" s="32">
        <v>6.9324600000000001E-4</v>
      </c>
      <c r="M480" s="31">
        <v>2.8835800000000002E-3</v>
      </c>
      <c r="N480" s="32">
        <v>3.14015E-3</v>
      </c>
      <c r="O480" s="31">
        <v>1.60494E-3</v>
      </c>
      <c r="P480" s="32">
        <v>1.84622E-3</v>
      </c>
      <c r="Q480" s="31">
        <v>1.8616399999999999E-3</v>
      </c>
      <c r="R480" s="32">
        <v>1.2126299999999999E-3</v>
      </c>
      <c r="S480" s="31">
        <v>1.2593999999999999E-3</v>
      </c>
      <c r="T480" s="32">
        <v>7.4133900000000004E-4</v>
      </c>
      <c r="U480" s="31">
        <v>3.32029E-3</v>
      </c>
      <c r="V480" s="32"/>
      <c r="W480" s="31">
        <v>5.5877499999999996E-4</v>
      </c>
      <c r="X480" s="32">
        <v>1.62786E-4</v>
      </c>
      <c r="Y480" s="31">
        <v>4.3571800000000004E-3</v>
      </c>
      <c r="Z480" s="32">
        <v>3.2406000000000002E-3</v>
      </c>
      <c r="AA480" s="31">
        <v>4.4712799999999998E-4</v>
      </c>
      <c r="AB480" s="32">
        <v>2.1828700000000001E-4</v>
      </c>
      <c r="AC480" s="31">
        <v>6.5889900000000001E-4</v>
      </c>
      <c r="AD480" s="32">
        <v>3.0984600000000001E-5</v>
      </c>
      <c r="AE480" s="31">
        <v>2.8840000000000002E-4</v>
      </c>
      <c r="AF480" s="32">
        <v>9.9304599999999998E-5</v>
      </c>
      <c r="AG480" s="31">
        <v>2.10748E-4</v>
      </c>
      <c r="AH480" s="32">
        <v>7.8590800000000007E-5</v>
      </c>
      <c r="AI480" s="31">
        <v>4.0493499999999998E-4</v>
      </c>
      <c r="AJ480" s="32">
        <v>2.9017000000000002E-4</v>
      </c>
      <c r="AK480" s="31">
        <v>2.4645100000000001E-3</v>
      </c>
      <c r="AL480" s="32"/>
      <c r="AM480" s="31">
        <v>1.01706E-3</v>
      </c>
      <c r="AN480" s="32"/>
      <c r="AO480" s="31">
        <v>1.86264E-3</v>
      </c>
      <c r="AP480" s="32"/>
      <c r="AQ480" s="31">
        <v>2.66855E-3</v>
      </c>
      <c r="AR480" s="32"/>
      <c r="AS480" s="31">
        <v>3.6114399999999998E-4</v>
      </c>
      <c r="AT480" s="32">
        <v>2.8441300000000002E-4</v>
      </c>
      <c r="AU480" s="31">
        <v>2.19774E-4</v>
      </c>
      <c r="AV480" s="32"/>
    </row>
    <row r="481" spans="1:48" x14ac:dyDescent="0.25">
      <c r="A481">
        <v>193.08600000000001</v>
      </c>
      <c r="B481" t="s">
        <v>741</v>
      </c>
      <c r="C481" s="13" t="s">
        <v>120</v>
      </c>
      <c r="D481" s="13" t="s">
        <v>122</v>
      </c>
      <c r="E481" s="13">
        <v>3368</v>
      </c>
      <c r="F481" s="13">
        <v>174.28399999999999</v>
      </c>
      <c r="G481" s="29">
        <v>0.61810612318000002</v>
      </c>
      <c r="H481" s="30">
        <v>4.6380490911164136</v>
      </c>
      <c r="I481" s="31">
        <v>8.7829099999999997E-3</v>
      </c>
      <c r="J481" s="32">
        <v>4.4562600000000001E-3</v>
      </c>
      <c r="K481" s="31">
        <v>6.7413999999999998E-3</v>
      </c>
      <c r="L481" s="32">
        <v>3.5362800000000002E-3</v>
      </c>
      <c r="M481" s="31">
        <v>1.02148E-2</v>
      </c>
      <c r="N481" s="32">
        <v>9.2824199999999996E-3</v>
      </c>
      <c r="O481" s="31">
        <v>9.5315599999999997E-3</v>
      </c>
      <c r="P481" s="32">
        <v>9.0407600000000001E-3</v>
      </c>
      <c r="Q481" s="31">
        <v>1.36887E-2</v>
      </c>
      <c r="R481" s="32">
        <v>9.4744300000000007E-3</v>
      </c>
      <c r="S481" s="31">
        <v>7.1924800000000002E-3</v>
      </c>
      <c r="T481" s="32">
        <v>1.9789400000000002E-3</v>
      </c>
      <c r="U481" s="31">
        <v>1.3438800000000001E-2</v>
      </c>
      <c r="V481" s="32"/>
      <c r="W481" s="31">
        <v>2.2731100000000001E-3</v>
      </c>
      <c r="X481" s="32">
        <v>3.6980900000000002E-4</v>
      </c>
      <c r="Y481" s="31">
        <v>2.65891E-3</v>
      </c>
      <c r="Z481" s="32">
        <v>5.0652300000000004E-4</v>
      </c>
      <c r="AA481" s="31">
        <v>2.67446E-3</v>
      </c>
      <c r="AB481" s="32">
        <v>9.2726799999999997E-4</v>
      </c>
      <c r="AC481" s="31">
        <v>3.6628400000000001E-3</v>
      </c>
      <c r="AD481" s="32">
        <v>6.0365000000000002E-5</v>
      </c>
      <c r="AE481" s="31">
        <v>2.08275E-3</v>
      </c>
      <c r="AF481" s="32">
        <v>2.59874E-4</v>
      </c>
      <c r="AG481" s="31">
        <v>1.24238E-3</v>
      </c>
      <c r="AH481" s="32">
        <v>1.18138E-4</v>
      </c>
      <c r="AI481" s="31">
        <v>1.4557800000000001E-3</v>
      </c>
      <c r="AJ481" s="32">
        <v>2.2807900000000001E-4</v>
      </c>
      <c r="AK481" s="31">
        <v>2.2068500000000001E-2</v>
      </c>
      <c r="AL481" s="32"/>
      <c r="AM481" s="31">
        <v>8.7856500000000008E-3</v>
      </c>
      <c r="AN481" s="32"/>
      <c r="AO481" s="31">
        <v>7.6684500000000003E-3</v>
      </c>
      <c r="AP481" s="32"/>
      <c r="AQ481" s="31">
        <v>3.71989E-2</v>
      </c>
      <c r="AR481" s="32"/>
      <c r="AS481" s="31">
        <v>4.5636699999999997E-3</v>
      </c>
      <c r="AT481" s="32">
        <v>3.0844100000000001E-3</v>
      </c>
      <c r="AU481" s="31">
        <v>7.24645E-4</v>
      </c>
      <c r="AV481" s="32"/>
    </row>
    <row r="482" spans="1:48" x14ac:dyDescent="0.25">
      <c r="A482">
        <v>193.12200000000001</v>
      </c>
      <c r="B482" t="s">
        <v>742</v>
      </c>
      <c r="C482" s="13" t="s">
        <v>120</v>
      </c>
      <c r="D482" s="13" t="s">
        <v>122</v>
      </c>
      <c r="E482" s="13">
        <v>3367</v>
      </c>
      <c r="F482" s="13">
        <v>202.33799999999999</v>
      </c>
      <c r="G482" s="29">
        <v>8.4027123753999997E-2</v>
      </c>
      <c r="H482" s="30">
        <v>3.8362254771635085</v>
      </c>
      <c r="I482" s="31">
        <v>3.1434000000000002E-3</v>
      </c>
      <c r="J482" s="32">
        <v>1.1262100000000001E-3</v>
      </c>
      <c r="K482" s="31">
        <v>2.99286E-3</v>
      </c>
      <c r="L482" s="32">
        <v>1.07398E-3</v>
      </c>
      <c r="M482" s="31">
        <v>2.7263600000000002E-3</v>
      </c>
      <c r="N482" s="32">
        <v>1.72398E-3</v>
      </c>
      <c r="O482" s="31">
        <v>5.5341899999999996E-3</v>
      </c>
      <c r="P482" s="32">
        <v>4.1912700000000004E-3</v>
      </c>
      <c r="Q482" s="31">
        <v>6.3294600000000003E-3</v>
      </c>
      <c r="R482" s="32">
        <v>4.4602799999999996E-3</v>
      </c>
      <c r="S482" s="31">
        <v>4.3532400000000004E-3</v>
      </c>
      <c r="T482" s="32">
        <v>8.7518600000000002E-4</v>
      </c>
      <c r="U482" s="31">
        <v>7.5900200000000003E-3</v>
      </c>
      <c r="V482" s="32"/>
      <c r="W482" s="31">
        <v>1.6207699999999999E-3</v>
      </c>
      <c r="X482" s="32">
        <v>2.5113099999999998E-4</v>
      </c>
      <c r="Y482" s="31">
        <v>4.6049200000000002E-3</v>
      </c>
      <c r="Z482" s="32">
        <v>2.7299799999999999E-3</v>
      </c>
      <c r="AA482" s="31">
        <v>6.3046100000000002E-4</v>
      </c>
      <c r="AB482" s="32">
        <v>8.5670500000000006E-5</v>
      </c>
      <c r="AC482" s="31">
        <v>6.57666E-4</v>
      </c>
      <c r="AD482" s="32">
        <v>6.8096399999999994E-5</v>
      </c>
      <c r="AE482" s="31">
        <v>4.5333999999999999E-4</v>
      </c>
      <c r="AF482" s="32">
        <v>8.8932500000000003E-5</v>
      </c>
      <c r="AG482" s="31">
        <v>3.3587999999999999E-4</v>
      </c>
      <c r="AH482" s="32">
        <v>6.8632899999999998E-5</v>
      </c>
      <c r="AI482" s="31">
        <v>6.88019E-4</v>
      </c>
      <c r="AJ482" s="32">
        <v>2.5781799999999999E-4</v>
      </c>
      <c r="AK482" s="31">
        <v>6.8797900000000002E-3</v>
      </c>
      <c r="AL482" s="32"/>
      <c r="AM482" s="31">
        <v>3.9560100000000003E-3</v>
      </c>
      <c r="AN482" s="32"/>
      <c r="AO482" s="31">
        <v>6.2017599999999997E-3</v>
      </c>
      <c r="AP482" s="32"/>
      <c r="AQ482" s="31">
        <v>1.8310099999999999E-2</v>
      </c>
      <c r="AR482" s="32"/>
      <c r="AS482" s="31">
        <v>1.2670400000000001E-3</v>
      </c>
      <c r="AT482" s="32">
        <v>8.7145600000000005E-4</v>
      </c>
      <c r="AU482" s="31">
        <v>2.3578100000000001E-4</v>
      </c>
      <c r="AV482" s="32"/>
    </row>
    <row r="483" spans="1:48" x14ac:dyDescent="0.25">
      <c r="A483">
        <v>193.15899999999999</v>
      </c>
      <c r="B483" t="s">
        <v>743</v>
      </c>
      <c r="C483" s="13" t="s">
        <v>120</v>
      </c>
      <c r="D483" s="13" t="s">
        <v>122</v>
      </c>
      <c r="E483" s="13">
        <v>3367</v>
      </c>
      <c r="F483" s="13">
        <v>202.33799999999999</v>
      </c>
      <c r="G483" s="29">
        <v>8.4027123753999997E-2</v>
      </c>
      <c r="H483" s="30">
        <v>3.8362254771635085</v>
      </c>
      <c r="I483" s="31">
        <v>3.19382E-3</v>
      </c>
      <c r="J483" s="32">
        <v>2.15452E-3</v>
      </c>
      <c r="K483" s="31">
        <v>3.8013500000000002E-3</v>
      </c>
      <c r="L483" s="32">
        <v>1.30299E-3</v>
      </c>
      <c r="M483" s="31">
        <v>3.1005099999999999E-3</v>
      </c>
      <c r="N483" s="32">
        <v>1.8843200000000001E-3</v>
      </c>
      <c r="O483" s="31">
        <v>6.2857499999999997E-3</v>
      </c>
      <c r="P483" s="32">
        <v>5.7851300000000003E-3</v>
      </c>
      <c r="Q483" s="31">
        <v>6.0140899999999997E-3</v>
      </c>
      <c r="R483" s="32">
        <v>5.2496299999999999E-3</v>
      </c>
      <c r="S483" s="31">
        <v>6.0846099999999998E-3</v>
      </c>
      <c r="T483" s="32">
        <v>2.1180700000000001E-3</v>
      </c>
      <c r="U483" s="31">
        <v>8.0130900000000005E-3</v>
      </c>
      <c r="V483" s="32"/>
      <c r="W483" s="31">
        <v>1.9271399999999999E-3</v>
      </c>
      <c r="X483" s="32">
        <v>4.6143999999999997E-4</v>
      </c>
      <c r="Y483" s="31">
        <v>2.3423300000000001E-3</v>
      </c>
      <c r="Z483" s="32">
        <v>1.8760000000000001E-3</v>
      </c>
      <c r="AA483" s="31">
        <v>8.0780800000000003E-4</v>
      </c>
      <c r="AB483" s="32">
        <v>3.16779E-4</v>
      </c>
      <c r="AC483" s="31">
        <v>8.4298100000000003E-4</v>
      </c>
      <c r="AD483" s="32">
        <v>1.7663999999999999E-4</v>
      </c>
      <c r="AE483" s="31">
        <v>5.3208300000000004E-4</v>
      </c>
      <c r="AF483" s="32">
        <v>8.9835199999999997E-5</v>
      </c>
      <c r="AG483" s="31">
        <v>3.04522E-4</v>
      </c>
      <c r="AH483" s="32">
        <v>4.8504200000000002E-5</v>
      </c>
      <c r="AI483" s="31">
        <v>7.1263499999999998E-4</v>
      </c>
      <c r="AJ483" s="32">
        <v>5.7767400000000003E-4</v>
      </c>
      <c r="AK483" s="31">
        <v>1.92885E-2</v>
      </c>
      <c r="AL483" s="32"/>
      <c r="AM483" s="31">
        <v>2.39806E-3</v>
      </c>
      <c r="AN483" s="32"/>
      <c r="AO483" s="31">
        <v>1.1139400000000001E-2</v>
      </c>
      <c r="AP483" s="32"/>
      <c r="AQ483" s="31">
        <v>1.69886E-2</v>
      </c>
      <c r="AR483" s="32"/>
      <c r="AS483" s="31">
        <v>4.5580700000000002E-4</v>
      </c>
      <c r="AT483" s="32">
        <v>2.6911699999999998E-4</v>
      </c>
      <c r="AU483" s="31">
        <v>1.00021E-4</v>
      </c>
      <c r="AV483" s="32"/>
    </row>
    <row r="484" spans="1:48" x14ac:dyDescent="0.25">
      <c r="A484">
        <v>109.101</v>
      </c>
      <c r="B484" t="s">
        <v>744</v>
      </c>
      <c r="C484" s="13" t="s">
        <v>120</v>
      </c>
      <c r="D484" s="13" t="s">
        <v>122</v>
      </c>
      <c r="E484" s="13">
        <v>3404</v>
      </c>
      <c r="F484" s="13">
        <v>114.232</v>
      </c>
      <c r="G484" s="29">
        <v>1867.1879422</v>
      </c>
      <c r="H484" s="30">
        <v>7.9347043410777127</v>
      </c>
      <c r="I484" s="31">
        <v>4.6541199999999998E-2</v>
      </c>
      <c r="J484" s="32">
        <v>3.2920100000000001E-2</v>
      </c>
      <c r="K484" s="31">
        <v>5.4926099999999999E-2</v>
      </c>
      <c r="L484" s="32">
        <v>2.5859500000000001E-2</v>
      </c>
      <c r="M484" s="31">
        <v>6.3736799999999996E-2</v>
      </c>
      <c r="N484" s="32">
        <v>5.1107199999999998E-2</v>
      </c>
      <c r="O484" s="31">
        <v>0.14053399999999999</v>
      </c>
      <c r="P484" s="32">
        <v>0.11598</v>
      </c>
      <c r="Q484" s="31">
        <v>4.8618300000000003E-2</v>
      </c>
      <c r="R484" s="32">
        <v>3.21252E-2</v>
      </c>
      <c r="S484" s="31">
        <v>5.7729799999999998E-2</v>
      </c>
      <c r="T484" s="32">
        <v>4.8572199999999998E-3</v>
      </c>
      <c r="U484" s="31">
        <v>0.107263</v>
      </c>
      <c r="V484" s="32"/>
      <c r="W484" s="31">
        <v>6.6858600000000004E-2</v>
      </c>
      <c r="X484" s="32">
        <v>1.8268599999999999E-2</v>
      </c>
      <c r="Y484" s="31">
        <v>5.22636E-2</v>
      </c>
      <c r="Z484" s="32">
        <v>3.4737999999999998E-2</v>
      </c>
      <c r="AA484" s="31">
        <v>1.2048100000000001E-2</v>
      </c>
      <c r="AB484" s="32">
        <v>4.5468799999999997E-3</v>
      </c>
      <c r="AC484" s="31">
        <v>1.3924300000000001E-2</v>
      </c>
      <c r="AD484" s="32">
        <v>1.1215999999999999E-3</v>
      </c>
      <c r="AE484" s="31">
        <v>8.1712899999999995E-3</v>
      </c>
      <c r="AF484" s="32">
        <v>1.9552599999999999E-3</v>
      </c>
      <c r="AG484" s="31">
        <v>5.3976900000000001E-3</v>
      </c>
      <c r="AH484" s="32">
        <v>1.08113E-3</v>
      </c>
      <c r="AI484" s="31">
        <v>1.6420199999999999E-2</v>
      </c>
      <c r="AJ484" s="32">
        <v>1.0590499999999999E-2</v>
      </c>
      <c r="AK484" s="31">
        <v>0.105284</v>
      </c>
      <c r="AL484" s="32"/>
      <c r="AM484" s="31">
        <v>3.2496700000000003E-2</v>
      </c>
      <c r="AN484" s="32"/>
      <c r="AO484" s="31">
        <v>9.6323300000000001E-2</v>
      </c>
      <c r="AP484" s="32"/>
      <c r="AQ484" s="31">
        <v>0.15268300000000001</v>
      </c>
      <c r="AR484" s="32"/>
      <c r="AS484" s="31">
        <v>1.1349700000000001E-2</v>
      </c>
      <c r="AT484" s="32">
        <v>7.6300999999999999E-3</v>
      </c>
      <c r="AU484" s="31">
        <v>2.7772399999999998E-3</v>
      </c>
      <c r="AV484" s="32"/>
    </row>
    <row r="485" spans="1:48" x14ac:dyDescent="0.25">
      <c r="A485">
        <v>195.065</v>
      </c>
      <c r="B485" t="s">
        <v>745</v>
      </c>
      <c r="C485" s="13" t="s">
        <v>120</v>
      </c>
      <c r="D485" s="13" t="s">
        <v>122</v>
      </c>
      <c r="E485" s="13">
        <v>3368</v>
      </c>
      <c r="F485" s="13">
        <v>174.28399999999999</v>
      </c>
      <c r="G485" s="29">
        <v>0.61810612318000002</v>
      </c>
      <c r="H485" s="30">
        <v>4.6380490911164136</v>
      </c>
      <c r="I485" s="31">
        <v>8.3966900000000001E-3</v>
      </c>
      <c r="J485" s="32">
        <v>8.9663999999999994E-3</v>
      </c>
      <c r="K485" s="31">
        <v>4.49235E-3</v>
      </c>
      <c r="L485" s="32">
        <v>1.35085E-3</v>
      </c>
      <c r="M485" s="31">
        <v>1.49318E-2</v>
      </c>
      <c r="N485" s="32">
        <v>2.57562E-2</v>
      </c>
      <c r="O485" s="31">
        <v>4.5614899999999996E-3</v>
      </c>
      <c r="P485" s="32">
        <v>3.2621199999999999E-3</v>
      </c>
      <c r="Q485" s="31">
        <v>1.12368E-2</v>
      </c>
      <c r="R485" s="32">
        <v>9.1584300000000004E-3</v>
      </c>
      <c r="S485" s="31">
        <v>4.2874200000000001E-3</v>
      </c>
      <c r="T485" s="32">
        <v>1.5046899999999999E-3</v>
      </c>
      <c r="U485" s="31">
        <v>2.51516E-2</v>
      </c>
      <c r="V485" s="32"/>
      <c r="W485" s="31">
        <v>1.24354E-3</v>
      </c>
      <c r="X485" s="32">
        <v>1.72607E-4</v>
      </c>
      <c r="Y485" s="31">
        <v>1.3774E-3</v>
      </c>
      <c r="Z485" s="32">
        <v>6.8849099999999995E-4</v>
      </c>
      <c r="AA485" s="31">
        <v>7.9120600000000003E-4</v>
      </c>
      <c r="AB485" s="32">
        <v>2.0034799999999999E-4</v>
      </c>
      <c r="AC485" s="31">
        <v>1.1660500000000001E-3</v>
      </c>
      <c r="AD485" s="32">
        <v>1.6347700000000001E-4</v>
      </c>
      <c r="AE485" s="31">
        <v>7.2912400000000005E-4</v>
      </c>
      <c r="AF485" s="32">
        <v>3.81455E-4</v>
      </c>
      <c r="AG485" s="31">
        <v>4.32731E-4</v>
      </c>
      <c r="AH485" s="32">
        <v>1.09931E-4</v>
      </c>
      <c r="AI485" s="31">
        <v>8.0298999999999995E-4</v>
      </c>
      <c r="AJ485" s="32">
        <v>2.1126599999999999E-4</v>
      </c>
      <c r="AK485" s="31">
        <v>8.95257E-3</v>
      </c>
      <c r="AL485" s="32"/>
      <c r="AM485" s="31">
        <v>3.4598400000000001E-3</v>
      </c>
      <c r="AN485" s="32"/>
      <c r="AO485" s="31">
        <v>9.4327899999999999E-3</v>
      </c>
      <c r="AP485" s="32"/>
      <c r="AQ485" s="31">
        <v>8.633E-3</v>
      </c>
      <c r="AR485" s="32"/>
      <c r="AS485" s="31">
        <v>1.60447E-3</v>
      </c>
      <c r="AT485" s="32">
        <v>1.5365000000000001E-3</v>
      </c>
      <c r="AU485" s="31">
        <v>4.6562300000000002E-4</v>
      </c>
      <c r="AV485" s="32"/>
    </row>
    <row r="486" spans="1:48" x14ac:dyDescent="0.25">
      <c r="A486">
        <v>195.102</v>
      </c>
      <c r="B486" t="s">
        <v>746</v>
      </c>
      <c r="C486" s="13" t="s">
        <v>120</v>
      </c>
      <c r="D486" s="13" t="s">
        <v>122</v>
      </c>
      <c r="E486" s="13">
        <v>3368</v>
      </c>
      <c r="F486" s="13">
        <v>174.28399999999999</v>
      </c>
      <c r="G486" s="29">
        <v>0.61810612318000002</v>
      </c>
      <c r="H486" s="30">
        <v>4.6380490911164136</v>
      </c>
      <c r="I486" s="31">
        <v>5.6931300000000002E-3</v>
      </c>
      <c r="J486" s="32">
        <v>1.9439500000000001E-3</v>
      </c>
      <c r="K486" s="31">
        <v>4.9886499999999999E-3</v>
      </c>
      <c r="L486" s="32">
        <v>2.2151900000000001E-3</v>
      </c>
      <c r="M486" s="31">
        <v>5.4717000000000003E-3</v>
      </c>
      <c r="N486" s="32">
        <v>3.9483799999999996E-3</v>
      </c>
      <c r="O486" s="31">
        <v>9.7904700000000008E-3</v>
      </c>
      <c r="P486" s="32">
        <v>9.0179700000000002E-3</v>
      </c>
      <c r="Q486" s="31">
        <v>1.09167E-2</v>
      </c>
      <c r="R486" s="32">
        <v>8.0327699999999998E-3</v>
      </c>
      <c r="S486" s="31">
        <v>5.9766999999999997E-3</v>
      </c>
      <c r="T486" s="32">
        <v>2.2145099999999998E-3</v>
      </c>
      <c r="U486" s="31">
        <v>9.0715699999999993E-3</v>
      </c>
      <c r="V486" s="32"/>
      <c r="W486" s="31">
        <v>1.9891399999999999E-3</v>
      </c>
      <c r="X486" s="32">
        <v>4.1272900000000003E-4</v>
      </c>
      <c r="Y486" s="31">
        <v>9.0182400000000003E-3</v>
      </c>
      <c r="Z486" s="32">
        <v>1.1360999999999999E-3</v>
      </c>
      <c r="AA486" s="31">
        <v>1.41846E-2</v>
      </c>
      <c r="AB486" s="32">
        <v>5.0556400000000001E-3</v>
      </c>
      <c r="AC486" s="31">
        <v>1.9472099999999999E-2</v>
      </c>
      <c r="AD486" s="32">
        <v>2.3487E-3</v>
      </c>
      <c r="AE486" s="31">
        <v>1.1483200000000001E-2</v>
      </c>
      <c r="AF486" s="32">
        <v>2.0054700000000001E-3</v>
      </c>
      <c r="AG486" s="31">
        <v>5.2927E-3</v>
      </c>
      <c r="AH486" s="32">
        <v>7.3653800000000001E-4</v>
      </c>
      <c r="AI486" s="31">
        <v>3.7658399999999999E-3</v>
      </c>
      <c r="AJ486" s="32">
        <v>7.8789500000000004E-4</v>
      </c>
      <c r="AK486" s="31">
        <v>6.0159499999999998E-2</v>
      </c>
      <c r="AL486" s="32"/>
      <c r="AM486" s="31">
        <v>9.6312099999999994E-3</v>
      </c>
      <c r="AN486" s="32"/>
      <c r="AO486" s="31">
        <v>9.3563799999999992E-3</v>
      </c>
      <c r="AP486" s="32"/>
      <c r="AQ486" s="31">
        <v>9.0471399999999993E-2</v>
      </c>
      <c r="AR486" s="32"/>
      <c r="AS486" s="31">
        <v>1.7638000000000001E-2</v>
      </c>
      <c r="AT486" s="32">
        <v>1.1414499999999999E-2</v>
      </c>
      <c r="AU486" s="31">
        <v>1.34662E-3</v>
      </c>
      <c r="AV486" s="32"/>
    </row>
    <row r="487" spans="1:48" x14ac:dyDescent="0.25">
      <c r="A487">
        <v>195.13800000000001</v>
      </c>
      <c r="B487" t="s">
        <v>747</v>
      </c>
      <c r="C487" s="13" t="s">
        <v>120</v>
      </c>
      <c r="D487" s="13" t="s">
        <v>122</v>
      </c>
      <c r="E487" s="13">
        <v>3367</v>
      </c>
      <c r="F487" s="13">
        <v>202.33799999999999</v>
      </c>
      <c r="G487" s="29">
        <v>8.4027123753999997E-2</v>
      </c>
      <c r="H487" s="30">
        <v>3.8362254771635085</v>
      </c>
      <c r="I487" s="31">
        <v>2.3779299999999999E-3</v>
      </c>
      <c r="J487" s="32">
        <v>1.23342E-3</v>
      </c>
      <c r="K487" s="31">
        <v>2.6595999999999998E-3</v>
      </c>
      <c r="L487" s="32">
        <v>1.1054599999999999E-3</v>
      </c>
      <c r="M487" s="31">
        <v>2.4739200000000001E-3</v>
      </c>
      <c r="N487" s="32">
        <v>1.2308200000000001E-3</v>
      </c>
      <c r="O487" s="31">
        <v>5.3443900000000001E-3</v>
      </c>
      <c r="P487" s="32">
        <v>4.2790600000000003E-3</v>
      </c>
      <c r="Q487" s="31">
        <v>4.4082499999999998E-3</v>
      </c>
      <c r="R487" s="32">
        <v>3.1431200000000001E-3</v>
      </c>
      <c r="S487" s="31">
        <v>3.3606E-3</v>
      </c>
      <c r="T487" s="32">
        <v>7.9463999999999999E-4</v>
      </c>
      <c r="U487" s="31">
        <v>6.4492600000000001E-3</v>
      </c>
      <c r="V487" s="32"/>
      <c r="W487" s="31">
        <v>1.5021699999999999E-3</v>
      </c>
      <c r="X487" s="32">
        <v>3.8530500000000001E-4</v>
      </c>
      <c r="Y487" s="31">
        <v>2.60582E-3</v>
      </c>
      <c r="Z487" s="32">
        <v>2.36521E-3</v>
      </c>
      <c r="AA487" s="31">
        <v>1.3147000000000001E-4</v>
      </c>
      <c r="AB487" s="32">
        <v>2.4670099999999999E-5</v>
      </c>
      <c r="AC487" s="31">
        <v>1.2799600000000001E-4</v>
      </c>
      <c r="AD487" s="32">
        <v>4.6583099999999998E-5</v>
      </c>
      <c r="AE487" s="31">
        <v>9.1450099999999994E-5</v>
      </c>
      <c r="AF487" s="32">
        <v>7.7519400000000002E-5</v>
      </c>
      <c r="AG487" s="31">
        <v>9.2871899999999994E-5</v>
      </c>
      <c r="AH487" s="32">
        <v>3.47173E-5</v>
      </c>
      <c r="AI487" s="31">
        <v>4.7250200000000002E-4</v>
      </c>
      <c r="AJ487" s="32">
        <v>3.4488500000000002E-4</v>
      </c>
      <c r="AK487" s="31">
        <v>2.3306799999999999E-3</v>
      </c>
      <c r="AL487" s="32"/>
      <c r="AM487" s="31">
        <v>2.1710399999999999E-3</v>
      </c>
      <c r="AN487" s="32"/>
      <c r="AO487" s="31">
        <v>5.58012E-3</v>
      </c>
      <c r="AP487" s="32"/>
      <c r="AQ487" s="31">
        <v>1.26441E-2</v>
      </c>
      <c r="AR487" s="32"/>
      <c r="AS487" s="31">
        <v>1.5771700000000001E-4</v>
      </c>
      <c r="AT487" s="32">
        <v>9.4905200000000001E-5</v>
      </c>
      <c r="AU487" s="31">
        <v>9.7871300000000006E-5</v>
      </c>
      <c r="AV487" s="32"/>
    </row>
    <row r="488" spans="1:48" x14ac:dyDescent="0.25">
      <c r="A488">
        <v>195.17400000000001</v>
      </c>
      <c r="B488" t="s">
        <v>748</v>
      </c>
      <c r="C488" s="13" t="s">
        <v>120</v>
      </c>
      <c r="D488" s="13" t="s">
        <v>122</v>
      </c>
      <c r="E488" s="13">
        <v>3367</v>
      </c>
      <c r="F488" s="13">
        <v>202.33799999999999</v>
      </c>
      <c r="G488" s="29">
        <v>8.4027123753999997E-2</v>
      </c>
      <c r="H488" s="30">
        <v>3.8362254771635085</v>
      </c>
      <c r="I488" s="31">
        <v>1.8699000000000001E-3</v>
      </c>
      <c r="J488" s="32">
        <v>7.4393899999999999E-4</v>
      </c>
      <c r="K488" s="31">
        <v>2.60728E-3</v>
      </c>
      <c r="L488" s="32">
        <v>7.3734199999999999E-4</v>
      </c>
      <c r="M488" s="31">
        <v>2.39522E-3</v>
      </c>
      <c r="N488" s="32">
        <v>1.56163E-3</v>
      </c>
      <c r="O488" s="31">
        <v>5.00937E-3</v>
      </c>
      <c r="P488" s="32">
        <v>4.2124700000000003E-3</v>
      </c>
      <c r="Q488" s="31">
        <v>5.2283499999999997E-3</v>
      </c>
      <c r="R488" s="32">
        <v>4.2731699999999997E-3</v>
      </c>
      <c r="S488" s="31">
        <v>3.07551E-3</v>
      </c>
      <c r="T488" s="32">
        <v>6.6341600000000001E-4</v>
      </c>
      <c r="U488" s="31">
        <v>6.34119E-3</v>
      </c>
      <c r="V488" s="32"/>
      <c r="W488" s="31">
        <v>1.2248000000000001E-3</v>
      </c>
      <c r="X488" s="32">
        <v>2.1903600000000001E-4</v>
      </c>
      <c r="Y488" s="31">
        <v>9.1289500000000005E-4</v>
      </c>
      <c r="Z488" s="32">
        <v>4.9297900000000005E-4</v>
      </c>
      <c r="AA488" s="31">
        <v>2.2363099999999999E-4</v>
      </c>
      <c r="AB488" s="32">
        <v>8.7543500000000006E-5</v>
      </c>
      <c r="AC488" s="31">
        <v>1.7284700000000001E-4</v>
      </c>
      <c r="AD488" s="32">
        <v>1.1367400000000001E-5</v>
      </c>
      <c r="AE488" s="31">
        <v>1.5441700000000001E-4</v>
      </c>
      <c r="AF488" s="32">
        <v>1.0089E-4</v>
      </c>
      <c r="AG488" s="31">
        <v>1.30968E-4</v>
      </c>
      <c r="AH488" s="32">
        <v>3.7429299999999998E-5</v>
      </c>
      <c r="AI488" s="31">
        <v>4.8176700000000002E-4</v>
      </c>
      <c r="AJ488" s="32">
        <v>3.39544E-4</v>
      </c>
      <c r="AK488" s="31">
        <v>7.6756599999999999E-3</v>
      </c>
      <c r="AL488" s="32"/>
      <c r="AM488" s="31">
        <v>1.5480400000000001E-3</v>
      </c>
      <c r="AN488" s="32"/>
      <c r="AO488" s="31">
        <v>8.0382100000000005E-3</v>
      </c>
      <c r="AP488" s="32"/>
      <c r="AQ488" s="31">
        <v>1.03553E-2</v>
      </c>
      <c r="AR488" s="32"/>
      <c r="AS488" s="31">
        <v>2.4262200000000001E-4</v>
      </c>
      <c r="AT488" s="32">
        <v>1.93969E-4</v>
      </c>
      <c r="AU488" s="31">
        <v>1.25833E-4</v>
      </c>
      <c r="AV488" s="32"/>
    </row>
    <row r="489" spans="1:48" x14ac:dyDescent="0.25">
      <c r="A489">
        <v>111.117</v>
      </c>
      <c r="B489" t="s">
        <v>749</v>
      </c>
      <c r="C489" s="13" t="s">
        <v>120</v>
      </c>
      <c r="D489" s="13" t="s">
        <v>122</v>
      </c>
      <c r="E489" s="13">
        <v>3404</v>
      </c>
      <c r="F489" s="13">
        <v>114.232</v>
      </c>
      <c r="G489" s="29">
        <v>1867.1879422</v>
      </c>
      <c r="H489" s="30">
        <v>7.9347043410777127</v>
      </c>
      <c r="I489" s="31">
        <v>3.2182599999999999E-2</v>
      </c>
      <c r="J489" s="32">
        <v>1.8099199999999999E-2</v>
      </c>
      <c r="K489" s="31">
        <v>3.6383400000000003E-2</v>
      </c>
      <c r="L489" s="32">
        <v>1.6284099999999999E-2</v>
      </c>
      <c r="M489" s="31">
        <v>3.5018599999999997E-2</v>
      </c>
      <c r="N489" s="32">
        <v>2.1557E-2</v>
      </c>
      <c r="O489" s="31">
        <v>7.0483500000000004E-2</v>
      </c>
      <c r="P489" s="32">
        <v>5.8986799999999999E-2</v>
      </c>
      <c r="Q489" s="31">
        <v>4.0476100000000001E-2</v>
      </c>
      <c r="R489" s="32">
        <v>3.1506300000000001E-2</v>
      </c>
      <c r="S489" s="31">
        <v>4.26729E-2</v>
      </c>
      <c r="T489" s="32">
        <v>5.3353799999999998E-3</v>
      </c>
      <c r="U489" s="31">
        <v>0.15398800000000001</v>
      </c>
      <c r="V489" s="32"/>
      <c r="W489" s="31">
        <v>2.62826E-2</v>
      </c>
      <c r="X489" s="32">
        <v>5.4294199999999999E-3</v>
      </c>
      <c r="Y489" s="31">
        <v>2.4316399999999998E-2</v>
      </c>
      <c r="Z489" s="32">
        <v>1.00686E-2</v>
      </c>
      <c r="AA489" s="31">
        <v>1.1342E-2</v>
      </c>
      <c r="AB489" s="32">
        <v>5.9714299999999998E-3</v>
      </c>
      <c r="AC489" s="31">
        <v>1.46613E-2</v>
      </c>
      <c r="AD489" s="32">
        <v>5.7562800000000001E-4</v>
      </c>
      <c r="AE489" s="31">
        <v>5.2887400000000001E-3</v>
      </c>
      <c r="AF489" s="32">
        <v>1.4458400000000001E-3</v>
      </c>
      <c r="AG489" s="31">
        <v>3.6115700000000001E-3</v>
      </c>
      <c r="AH489" s="32">
        <v>1.02746E-3</v>
      </c>
      <c r="AI489" s="31">
        <v>1.17018E-2</v>
      </c>
      <c r="AJ489" s="32">
        <v>6.0338900000000001E-3</v>
      </c>
      <c r="AK489" s="31">
        <v>8.9084899999999995E-2</v>
      </c>
      <c r="AL489" s="32"/>
      <c r="AM489" s="31">
        <v>5.17438E-2</v>
      </c>
      <c r="AN489" s="32"/>
      <c r="AO489" s="31">
        <v>9.9922499999999997E-2</v>
      </c>
      <c r="AP489" s="32"/>
      <c r="AQ489" s="31">
        <v>0.13053400000000001</v>
      </c>
      <c r="AR489" s="32"/>
      <c r="AS489" s="31">
        <v>1.5044E-2</v>
      </c>
      <c r="AT489" s="32">
        <v>1.1411900000000001E-2</v>
      </c>
      <c r="AU489" s="31">
        <v>4.2235500000000004E-3</v>
      </c>
      <c r="AV489" s="32"/>
    </row>
    <row r="490" spans="1:48" x14ac:dyDescent="0.25">
      <c r="A490">
        <v>196.13300000000001</v>
      </c>
      <c r="B490" t="s">
        <v>750</v>
      </c>
      <c r="C490" s="13" t="s">
        <v>120</v>
      </c>
      <c r="D490" s="13" t="s">
        <v>122</v>
      </c>
      <c r="E490" s="13">
        <v>3368</v>
      </c>
      <c r="F490" s="13">
        <v>174.28399999999999</v>
      </c>
      <c r="G490" s="29">
        <v>0.61810612318000002</v>
      </c>
      <c r="H490" s="30">
        <v>4.6380490911164136</v>
      </c>
      <c r="I490" s="31">
        <v>6.6849499999999996E-4</v>
      </c>
      <c r="J490" s="32">
        <v>5.0921500000000004E-4</v>
      </c>
      <c r="K490" s="31">
        <v>8.5681500000000003E-4</v>
      </c>
      <c r="L490" s="32">
        <v>4.8192599999999998E-4</v>
      </c>
      <c r="M490" s="31">
        <v>5.6982699999999996E-4</v>
      </c>
      <c r="N490" s="32">
        <v>3.6090900000000002E-4</v>
      </c>
      <c r="O490" s="31">
        <v>5.1622300000000003E-3</v>
      </c>
      <c r="P490" s="32">
        <v>8.9636100000000003E-3</v>
      </c>
      <c r="Q490" s="31">
        <v>4.8361400000000001E-3</v>
      </c>
      <c r="R490" s="32">
        <v>6.0453599999999996E-3</v>
      </c>
      <c r="S490" s="31">
        <v>9.7026899999999995E-4</v>
      </c>
      <c r="T490" s="32">
        <v>6.2970899999999997E-5</v>
      </c>
      <c r="U490" s="31">
        <v>4.3579700000000001E-3</v>
      </c>
      <c r="V490" s="32"/>
      <c r="W490" s="31">
        <v>3.9605199999999998E-4</v>
      </c>
      <c r="X490" s="32">
        <v>1.6252500000000001E-5</v>
      </c>
      <c r="Y490" s="31">
        <v>5.3988899999999999E-4</v>
      </c>
      <c r="Z490" s="32">
        <v>2.7122099999999998E-4</v>
      </c>
      <c r="AA490" s="31">
        <v>9.34495E-5</v>
      </c>
      <c r="AB490" s="32">
        <v>4.2747799999999998E-5</v>
      </c>
      <c r="AC490" s="31">
        <v>9.3086500000000004E-5</v>
      </c>
      <c r="AD490" s="32">
        <v>1.4508099999999999E-5</v>
      </c>
      <c r="AE490" s="31">
        <v>9.6859400000000003E-5</v>
      </c>
      <c r="AF490" s="32">
        <v>2.7242599999999999E-5</v>
      </c>
      <c r="AG490" s="31">
        <v>5.4208300000000001E-5</v>
      </c>
      <c r="AH490" s="32">
        <v>1.48623E-5</v>
      </c>
      <c r="AI490" s="31">
        <v>3.5703999999999998E-4</v>
      </c>
      <c r="AJ490" s="32">
        <v>3.1235699999999998E-4</v>
      </c>
      <c r="AK490" s="31">
        <v>3.63278E-3</v>
      </c>
      <c r="AL490" s="32"/>
      <c r="AM490" s="31">
        <v>2.3988999999999998E-3</v>
      </c>
      <c r="AN490" s="32"/>
      <c r="AO490" s="31">
        <v>3.4736799999999998E-3</v>
      </c>
      <c r="AP490" s="32"/>
      <c r="AQ490" s="31">
        <v>2.0452499999999998E-2</v>
      </c>
      <c r="AR490" s="32"/>
      <c r="AS490" s="31">
        <v>7.7287799999999995E-5</v>
      </c>
      <c r="AT490" s="32">
        <v>6.0516400000000002E-5</v>
      </c>
      <c r="AU490" s="31">
        <v>1.87323E-5</v>
      </c>
      <c r="AV490" s="32"/>
    </row>
    <row r="491" spans="1:48" x14ac:dyDescent="0.25">
      <c r="A491">
        <v>197.08099999999999</v>
      </c>
      <c r="B491" t="s">
        <v>751</v>
      </c>
      <c r="C491" s="13" t="s">
        <v>120</v>
      </c>
      <c r="D491" s="13" t="s">
        <v>122</v>
      </c>
      <c r="E491" s="13">
        <v>3368</v>
      </c>
      <c r="F491" s="13">
        <v>174.28399999999999</v>
      </c>
      <c r="G491" s="29">
        <v>0.61810612318000002</v>
      </c>
      <c r="H491" s="30">
        <v>4.6380490911164136</v>
      </c>
      <c r="I491" s="31">
        <v>4.4276699999999999E-3</v>
      </c>
      <c r="J491" s="32">
        <v>1.6105500000000001E-3</v>
      </c>
      <c r="K491" s="31">
        <v>3.8215499999999999E-3</v>
      </c>
      <c r="L491" s="32">
        <v>1.18373E-3</v>
      </c>
      <c r="M491" s="31">
        <v>5.3310700000000003E-3</v>
      </c>
      <c r="N491" s="32">
        <v>4.5011000000000001E-3</v>
      </c>
      <c r="O491" s="31">
        <v>5.97899E-3</v>
      </c>
      <c r="P491" s="32">
        <v>3.9012700000000001E-3</v>
      </c>
      <c r="Q491" s="31">
        <v>7.7917799999999999E-3</v>
      </c>
      <c r="R491" s="32">
        <v>5.7075199999999998E-3</v>
      </c>
      <c r="S491" s="31">
        <v>3.5358799999999999E-3</v>
      </c>
      <c r="T491" s="32">
        <v>1.3507599999999999E-3</v>
      </c>
      <c r="U491" s="31">
        <v>9.0131800000000008E-3</v>
      </c>
      <c r="V491" s="32"/>
      <c r="W491" s="31">
        <v>1.65554E-3</v>
      </c>
      <c r="X491" s="32">
        <v>3.5729300000000001E-4</v>
      </c>
      <c r="Y491" s="31">
        <v>2.7626299999999999E-3</v>
      </c>
      <c r="Z491" s="32">
        <v>7.1673699999999995E-4</v>
      </c>
      <c r="AA491" s="31">
        <v>2.3265600000000001E-3</v>
      </c>
      <c r="AB491" s="32">
        <v>5.4822900000000001E-4</v>
      </c>
      <c r="AC491" s="31">
        <v>3.4900899999999999E-3</v>
      </c>
      <c r="AD491" s="32">
        <v>7.4690499999999996E-4</v>
      </c>
      <c r="AE491" s="31">
        <v>2.57209E-3</v>
      </c>
      <c r="AF491" s="32">
        <v>9.1361199999999995E-4</v>
      </c>
      <c r="AG491" s="31">
        <v>1.4552199999999999E-3</v>
      </c>
      <c r="AH491" s="32">
        <v>1.9003100000000001E-4</v>
      </c>
      <c r="AI491" s="31">
        <v>1.6540700000000001E-3</v>
      </c>
      <c r="AJ491" s="32">
        <v>9.4496300000000005E-5</v>
      </c>
      <c r="AK491" s="31">
        <v>2.1303800000000001E-2</v>
      </c>
      <c r="AL491" s="32"/>
      <c r="AM491" s="31">
        <v>7.7215599999999997E-3</v>
      </c>
      <c r="AN491" s="32"/>
      <c r="AO491" s="31">
        <v>9.8497700000000007E-3</v>
      </c>
      <c r="AP491" s="32"/>
      <c r="AQ491" s="31">
        <v>2.79067E-2</v>
      </c>
      <c r="AR491" s="32"/>
      <c r="AS491" s="31">
        <v>6.6957199999999996E-3</v>
      </c>
      <c r="AT491" s="32">
        <v>5.9709200000000002E-3</v>
      </c>
      <c r="AU491" s="31">
        <v>7.7237599999999997E-4</v>
      </c>
      <c r="AV491" s="32"/>
    </row>
    <row r="492" spans="1:48" x14ac:dyDescent="0.25">
      <c r="A492">
        <v>113.13200000000001</v>
      </c>
      <c r="B492" t="s">
        <v>752</v>
      </c>
      <c r="C492" s="13" t="s">
        <v>120</v>
      </c>
      <c r="D492" s="13" t="s">
        <v>122</v>
      </c>
      <c r="E492" s="13">
        <v>3404</v>
      </c>
      <c r="F492" s="13">
        <v>114.232</v>
      </c>
      <c r="G492" s="29">
        <v>1867.1879422</v>
      </c>
      <c r="H492" s="30">
        <v>7.9347043410777127</v>
      </c>
      <c r="I492" s="31">
        <v>9.1627099999999993E-3</v>
      </c>
      <c r="J492" s="32">
        <v>5.5127199999999996E-3</v>
      </c>
      <c r="K492" s="31">
        <v>9.0487399999999996E-3</v>
      </c>
      <c r="L492" s="32">
        <v>4.3477500000000001E-3</v>
      </c>
      <c r="M492" s="31">
        <v>7.6558099999999999E-3</v>
      </c>
      <c r="N492" s="32">
        <v>4.2964099999999996E-3</v>
      </c>
      <c r="O492" s="31">
        <v>2.198E-2</v>
      </c>
      <c r="P492" s="32">
        <v>2.1172099999999999E-2</v>
      </c>
      <c r="Q492" s="31">
        <v>1.0241200000000001E-2</v>
      </c>
      <c r="R492" s="32">
        <v>6.7484900000000002E-3</v>
      </c>
      <c r="S492" s="31">
        <v>1.09578E-2</v>
      </c>
      <c r="T492" s="32">
        <v>2.8015900000000001E-3</v>
      </c>
      <c r="U492" s="31">
        <v>3.78736E-2</v>
      </c>
      <c r="V492" s="32"/>
      <c r="W492" s="31">
        <v>6.5478699999999999E-3</v>
      </c>
      <c r="X492" s="32">
        <v>1.14664E-3</v>
      </c>
      <c r="Y492" s="31">
        <v>8.8137700000000003E-3</v>
      </c>
      <c r="Z492" s="32">
        <v>1.4829699999999999E-3</v>
      </c>
      <c r="AA492" s="31">
        <v>1.8425E-3</v>
      </c>
      <c r="AB492" s="32">
        <v>3.02243E-4</v>
      </c>
      <c r="AC492" s="31">
        <v>1.9723700000000002E-3</v>
      </c>
      <c r="AD492" s="32">
        <v>4.1574299999999999E-4</v>
      </c>
      <c r="AE492" s="31">
        <v>1.76925E-3</v>
      </c>
      <c r="AF492" s="32">
        <v>5.2059800000000005E-4</v>
      </c>
      <c r="AG492" s="31">
        <v>1.27922E-3</v>
      </c>
      <c r="AH492" s="32">
        <v>7.2215799999999998E-4</v>
      </c>
      <c r="AI492" s="31">
        <v>4.27605E-3</v>
      </c>
      <c r="AJ492" s="32">
        <v>1.2587E-3</v>
      </c>
      <c r="AK492" s="31">
        <v>4.25542E-2</v>
      </c>
      <c r="AL492" s="32"/>
      <c r="AM492" s="31">
        <v>3.3280999999999998E-2</v>
      </c>
      <c r="AN492" s="32"/>
      <c r="AO492" s="31">
        <v>2.36718E-2</v>
      </c>
      <c r="AP492" s="32"/>
      <c r="AQ492" s="31">
        <v>4.9450300000000003E-2</v>
      </c>
      <c r="AR492" s="32"/>
      <c r="AS492" s="31">
        <v>1.00313E-2</v>
      </c>
      <c r="AT492" s="32">
        <v>7.9882000000000009E-3</v>
      </c>
      <c r="AU492" s="31">
        <v>1.9233799999999999E-3</v>
      </c>
      <c r="AV492" s="32"/>
    </row>
    <row r="493" spans="1:48" x14ac:dyDescent="0.25">
      <c r="A493">
        <v>197.154</v>
      </c>
      <c r="B493" t="s">
        <v>753</v>
      </c>
      <c r="C493" s="13" t="s">
        <v>120</v>
      </c>
      <c r="D493" s="13" t="s">
        <v>122</v>
      </c>
      <c r="E493" s="13">
        <v>3367</v>
      </c>
      <c r="F493" s="13">
        <v>202.33799999999999</v>
      </c>
      <c r="G493" s="29">
        <v>8.4027123753999997E-2</v>
      </c>
      <c r="H493" s="30">
        <v>3.8362254771635085</v>
      </c>
      <c r="I493" s="31">
        <v>2.1603600000000001E-3</v>
      </c>
      <c r="J493" s="32">
        <v>1.2423899999999999E-3</v>
      </c>
      <c r="K493" s="31">
        <v>3.1053600000000002E-3</v>
      </c>
      <c r="L493" s="32">
        <v>1.34458E-3</v>
      </c>
      <c r="M493" s="31">
        <v>2.6613000000000001E-3</v>
      </c>
      <c r="N493" s="32">
        <v>1.5317900000000001E-3</v>
      </c>
      <c r="O493" s="31">
        <v>4.8475699999999998E-3</v>
      </c>
      <c r="P493" s="32">
        <v>4.34045E-3</v>
      </c>
      <c r="Q493" s="31">
        <v>3.68082E-3</v>
      </c>
      <c r="R493" s="32">
        <v>2.6032099999999999E-3</v>
      </c>
      <c r="S493" s="31">
        <v>2.7491600000000001E-3</v>
      </c>
      <c r="T493" s="32">
        <v>8.5481900000000004E-4</v>
      </c>
      <c r="U493" s="31">
        <v>5.0668600000000003E-3</v>
      </c>
      <c r="V493" s="32"/>
      <c r="W493" s="31">
        <v>1.54542E-3</v>
      </c>
      <c r="X493" s="32">
        <v>4.3519700000000001E-4</v>
      </c>
      <c r="Y493" s="31">
        <v>1.03152E-3</v>
      </c>
      <c r="Z493" s="32">
        <v>7.1780300000000004E-4</v>
      </c>
      <c r="AA493" s="31">
        <v>3.3491499999999997E-4</v>
      </c>
      <c r="AB493" s="32">
        <v>1.68216E-4</v>
      </c>
      <c r="AC493" s="31">
        <v>3.2695599999999999E-4</v>
      </c>
      <c r="AD493" s="32">
        <v>4.3596100000000001E-5</v>
      </c>
      <c r="AE493" s="31">
        <v>2.30182E-4</v>
      </c>
      <c r="AF493" s="32">
        <v>4.0558E-5</v>
      </c>
      <c r="AG493" s="31">
        <v>1.8184200000000001E-4</v>
      </c>
      <c r="AH493" s="32">
        <v>7.3220700000000002E-5</v>
      </c>
      <c r="AI493" s="31">
        <v>4.1867100000000002E-4</v>
      </c>
      <c r="AJ493" s="32">
        <v>2.97819E-4</v>
      </c>
      <c r="AK493" s="31">
        <v>2.84652E-3</v>
      </c>
      <c r="AL493" s="32"/>
      <c r="AM493" s="31">
        <v>1.04524E-3</v>
      </c>
      <c r="AN493" s="32"/>
      <c r="AO493" s="31">
        <v>4.8533500000000002E-3</v>
      </c>
      <c r="AP493" s="32"/>
      <c r="AQ493" s="31">
        <v>6.6887200000000004E-3</v>
      </c>
      <c r="AR493" s="32"/>
      <c r="AS493" s="31">
        <v>2.0765200000000001E-4</v>
      </c>
      <c r="AT493" s="32">
        <v>1.2723199999999999E-4</v>
      </c>
      <c r="AU493" s="31">
        <v>9.0071100000000006E-5</v>
      </c>
      <c r="AV493" s="32"/>
    </row>
    <row r="494" spans="1:48" x14ac:dyDescent="0.25">
      <c r="A494">
        <v>197.19</v>
      </c>
      <c r="B494" t="s">
        <v>754</v>
      </c>
      <c r="C494" s="13" t="s">
        <v>120</v>
      </c>
      <c r="D494" s="13" t="s">
        <v>122</v>
      </c>
      <c r="E494" s="13">
        <v>3367</v>
      </c>
      <c r="F494" s="13">
        <v>202.33799999999999</v>
      </c>
      <c r="G494" s="29">
        <v>8.4027123753999997E-2</v>
      </c>
      <c r="H494" s="30">
        <v>3.8362254771635085</v>
      </c>
      <c r="I494" s="31">
        <v>1.69758E-3</v>
      </c>
      <c r="J494" s="32">
        <v>1.10513E-3</v>
      </c>
      <c r="K494" s="31">
        <v>2.29904E-3</v>
      </c>
      <c r="L494" s="32">
        <v>8.4623399999999996E-4</v>
      </c>
      <c r="M494" s="31">
        <v>1.30696E-3</v>
      </c>
      <c r="N494" s="32">
        <v>7.2489899999999999E-4</v>
      </c>
      <c r="O494" s="31">
        <v>4.4951100000000001E-3</v>
      </c>
      <c r="P494" s="32">
        <v>3.8603999999999999E-3</v>
      </c>
      <c r="Q494" s="31">
        <v>4.7034599999999996E-3</v>
      </c>
      <c r="R494" s="32">
        <v>4.1935000000000002E-3</v>
      </c>
      <c r="S494" s="31">
        <v>1.8576199999999999E-3</v>
      </c>
      <c r="T494" s="32">
        <v>4.4901300000000001E-4</v>
      </c>
      <c r="U494" s="31">
        <v>4.7420099999999996E-3</v>
      </c>
      <c r="V494" s="32"/>
      <c r="W494" s="31">
        <v>1.11381E-3</v>
      </c>
      <c r="X494" s="32">
        <v>2.2189599999999999E-4</v>
      </c>
      <c r="Y494" s="31">
        <v>1.0592100000000001E-3</v>
      </c>
      <c r="Z494" s="32">
        <v>4.6915200000000002E-4</v>
      </c>
      <c r="AA494" s="31">
        <v>3.8697999999999998E-4</v>
      </c>
      <c r="AB494" s="32">
        <v>1.5933200000000001E-4</v>
      </c>
      <c r="AC494" s="31">
        <v>3.7379299999999998E-4</v>
      </c>
      <c r="AD494" s="32">
        <v>8.2275199999999995E-5</v>
      </c>
      <c r="AE494" s="31">
        <v>3.94325E-4</v>
      </c>
      <c r="AF494" s="32">
        <v>7.0424000000000002E-5</v>
      </c>
      <c r="AG494" s="31">
        <v>2.5279000000000002E-4</v>
      </c>
      <c r="AH494" s="32">
        <v>4.8372899999999999E-5</v>
      </c>
      <c r="AI494" s="31">
        <v>6.3719199999999997E-4</v>
      </c>
      <c r="AJ494" s="32">
        <v>3.2371199999999998E-4</v>
      </c>
      <c r="AK494" s="31">
        <v>5.7827900000000003E-3</v>
      </c>
      <c r="AL494" s="32"/>
      <c r="AM494" s="31">
        <v>1.57003E-3</v>
      </c>
      <c r="AN494" s="32"/>
      <c r="AO494" s="31">
        <v>7.8144700000000004E-3</v>
      </c>
      <c r="AP494" s="32"/>
      <c r="AQ494" s="31">
        <v>8.1523299999999993E-3</v>
      </c>
      <c r="AR494" s="32"/>
      <c r="AS494" s="31">
        <v>6.9873799999999996E-4</v>
      </c>
      <c r="AT494" s="32">
        <v>6.2056800000000005E-4</v>
      </c>
      <c r="AU494" s="31">
        <v>1.2310700000000001E-4</v>
      </c>
      <c r="AV494" s="32"/>
    </row>
    <row r="495" spans="1:48" x14ac:dyDescent="0.25">
      <c r="A495">
        <v>120.093</v>
      </c>
      <c r="B495" t="s">
        <v>755</v>
      </c>
      <c r="C495" s="13" t="s">
        <v>120</v>
      </c>
      <c r="D495" s="13" t="s">
        <v>122</v>
      </c>
      <c r="E495" s="13">
        <v>3404</v>
      </c>
      <c r="F495" s="13">
        <v>114.232</v>
      </c>
      <c r="G495" s="29">
        <v>1867.1879422</v>
      </c>
      <c r="H495" s="30">
        <v>7.9347043410777127</v>
      </c>
      <c r="I495" s="31">
        <v>4.8657000000000003E-4</v>
      </c>
      <c r="J495" s="32">
        <v>3.4517E-4</v>
      </c>
      <c r="K495" s="31">
        <v>5.3259100000000001E-4</v>
      </c>
      <c r="L495" s="32">
        <v>1.7171800000000001E-4</v>
      </c>
      <c r="M495" s="31">
        <v>4.6138100000000002E-4</v>
      </c>
      <c r="N495" s="32">
        <v>2.4079E-4</v>
      </c>
      <c r="O495" s="31">
        <v>1.21977E-3</v>
      </c>
      <c r="P495" s="32">
        <v>1.1716999999999999E-3</v>
      </c>
      <c r="Q495" s="31">
        <v>1.15471E-3</v>
      </c>
      <c r="R495" s="32">
        <v>1.1223800000000001E-3</v>
      </c>
      <c r="S495" s="31">
        <v>5.39263E-4</v>
      </c>
      <c r="T495" s="32">
        <v>1.9241199999999999E-4</v>
      </c>
      <c r="U495" s="31">
        <v>1.4241900000000001E-3</v>
      </c>
      <c r="V495" s="32"/>
      <c r="W495" s="31">
        <v>5.2748900000000002E-4</v>
      </c>
      <c r="X495" s="32">
        <v>7.77935E-5</v>
      </c>
      <c r="Y495" s="31">
        <v>3.6712000000000002E-4</v>
      </c>
      <c r="Z495" s="32">
        <v>9.8754599999999998E-5</v>
      </c>
      <c r="AA495" s="31">
        <v>1.4507999999999999E-4</v>
      </c>
      <c r="AB495" s="32">
        <v>2.73851E-5</v>
      </c>
      <c r="AC495" s="31">
        <v>1.49982E-4</v>
      </c>
      <c r="AD495" s="32">
        <v>1.3782E-5</v>
      </c>
      <c r="AE495" s="31">
        <v>1.4658800000000001E-4</v>
      </c>
      <c r="AF495" s="32">
        <v>2.8833899999999998E-5</v>
      </c>
      <c r="AG495" s="31">
        <v>8.6882100000000006E-5</v>
      </c>
      <c r="AH495" s="32">
        <v>1.98263E-5</v>
      </c>
      <c r="AI495" s="31">
        <v>3.0585600000000002E-4</v>
      </c>
      <c r="AJ495" s="32">
        <v>2.0655700000000001E-4</v>
      </c>
      <c r="AK495" s="31">
        <v>1.49406E-3</v>
      </c>
      <c r="AL495" s="32"/>
      <c r="AM495" s="31">
        <v>4.82227E-4</v>
      </c>
      <c r="AN495" s="32"/>
      <c r="AO495" s="31">
        <v>1.7389899999999999E-3</v>
      </c>
      <c r="AP495" s="32"/>
      <c r="AQ495" s="31">
        <v>2.212E-3</v>
      </c>
      <c r="AR495" s="32"/>
      <c r="AS495" s="31">
        <v>6.6376200000000003E-5</v>
      </c>
      <c r="AT495" s="32">
        <v>2.4786700000000001E-5</v>
      </c>
      <c r="AU495" s="31">
        <v>5.0208399999999999E-5</v>
      </c>
      <c r="AV495" s="32"/>
    </row>
    <row r="496" spans="1:48" x14ac:dyDescent="0.25">
      <c r="A496">
        <v>198.07599999999999</v>
      </c>
      <c r="B496" t="s">
        <v>756</v>
      </c>
      <c r="C496" s="13" t="s">
        <v>120</v>
      </c>
      <c r="D496" s="13" t="s">
        <v>122</v>
      </c>
      <c r="E496" s="13">
        <v>3369</v>
      </c>
      <c r="F496" s="13">
        <v>130.23099999999999</v>
      </c>
      <c r="G496" s="29">
        <v>10.562088812800001</v>
      </c>
      <c r="H496" s="30">
        <v>5.7441927167025053</v>
      </c>
      <c r="I496" s="31">
        <v>4.8394200000000001E-4</v>
      </c>
      <c r="J496" s="32">
        <v>2.7040899999999999E-4</v>
      </c>
      <c r="K496" s="31">
        <v>4.7676199999999999E-4</v>
      </c>
      <c r="L496" s="32">
        <v>1.7196900000000001E-4</v>
      </c>
      <c r="M496" s="31">
        <v>4.9930700000000005E-4</v>
      </c>
      <c r="N496" s="32">
        <v>3.1640100000000001E-4</v>
      </c>
      <c r="O496" s="31">
        <v>8.4182699999999996E-4</v>
      </c>
      <c r="P496" s="32">
        <v>7.7059000000000003E-4</v>
      </c>
      <c r="Q496" s="31">
        <v>1.0395199999999999E-3</v>
      </c>
      <c r="R496" s="32">
        <v>7.8087100000000004E-4</v>
      </c>
      <c r="S496" s="31">
        <v>3.1375000000000001E-4</v>
      </c>
      <c r="T496" s="32">
        <v>5.46344E-5</v>
      </c>
      <c r="U496" s="31">
        <v>1.0486200000000001E-3</v>
      </c>
      <c r="V496" s="32"/>
      <c r="W496" s="31">
        <v>2.1356899999999999E-4</v>
      </c>
      <c r="X496" s="32">
        <v>1.9982700000000001E-5</v>
      </c>
      <c r="Y496" s="31">
        <v>2.8106000000000002E-4</v>
      </c>
      <c r="Z496" s="32">
        <v>1.5371199999999999E-4</v>
      </c>
      <c r="AA496" s="31">
        <v>9.7937100000000001E-5</v>
      </c>
      <c r="AB496" s="32">
        <v>3.1231400000000001E-5</v>
      </c>
      <c r="AC496" s="31">
        <v>1.3664600000000001E-4</v>
      </c>
      <c r="AD496" s="32">
        <v>1.4474700000000001E-5</v>
      </c>
      <c r="AE496" s="31">
        <v>1.0519299999999999E-4</v>
      </c>
      <c r="AF496" s="32">
        <v>2.3366900000000002E-5</v>
      </c>
      <c r="AG496" s="31">
        <v>6.7143499999999998E-5</v>
      </c>
      <c r="AH496" s="32">
        <v>2.3953099999999999E-5</v>
      </c>
      <c r="AI496" s="31">
        <v>1.4450800000000001E-4</v>
      </c>
      <c r="AJ496" s="32">
        <v>8.0262700000000007E-5</v>
      </c>
      <c r="AK496" s="31">
        <v>9.9601700000000008E-4</v>
      </c>
      <c r="AL496" s="32"/>
      <c r="AM496" s="31">
        <v>4.6514000000000001E-4</v>
      </c>
      <c r="AN496" s="32"/>
      <c r="AO496" s="31">
        <v>1.13214E-3</v>
      </c>
      <c r="AP496" s="32"/>
      <c r="AQ496" s="31">
        <v>4.6943499999999999E-3</v>
      </c>
      <c r="AR496" s="32"/>
      <c r="AS496" s="31">
        <v>8.5702099999999994E-5</v>
      </c>
      <c r="AT496" s="32">
        <v>6.38404E-5</v>
      </c>
      <c r="AU496" s="31">
        <v>5.4335500000000002E-5</v>
      </c>
      <c r="AV496" s="32"/>
    </row>
    <row r="497" spans="1:48" x14ac:dyDescent="0.25">
      <c r="A497">
        <v>198.11199999999999</v>
      </c>
      <c r="B497" t="s">
        <v>757</v>
      </c>
      <c r="C497" s="13" t="s">
        <v>120</v>
      </c>
      <c r="D497" s="13" t="s">
        <v>122</v>
      </c>
      <c r="E497" s="13">
        <v>3368</v>
      </c>
      <c r="F497" s="13">
        <v>174.28399999999999</v>
      </c>
      <c r="G497" s="29">
        <v>0.61810612318000002</v>
      </c>
      <c r="H497" s="30">
        <v>4.6380490911164136</v>
      </c>
      <c r="I497" s="31">
        <v>5.7594500000000002E-4</v>
      </c>
      <c r="J497" s="32">
        <v>3.8401E-4</v>
      </c>
      <c r="K497" s="31">
        <v>5.7348999999999996E-4</v>
      </c>
      <c r="L497" s="32">
        <v>2.24572E-4</v>
      </c>
      <c r="M497" s="31">
        <v>5.4594300000000001E-4</v>
      </c>
      <c r="N497" s="32">
        <v>2.8478200000000003E-4</v>
      </c>
      <c r="O497" s="31">
        <v>1.2734599999999999E-3</v>
      </c>
      <c r="P497" s="32">
        <v>1.24697E-3</v>
      </c>
      <c r="Q497" s="31">
        <v>1.4567600000000001E-3</v>
      </c>
      <c r="R497" s="32">
        <v>1.2031399999999999E-3</v>
      </c>
      <c r="S497" s="31">
        <v>5.0552599999999996E-4</v>
      </c>
      <c r="T497" s="32">
        <v>6.38501E-5</v>
      </c>
      <c r="U497" s="31">
        <v>1.3839499999999999E-3</v>
      </c>
      <c r="V497" s="32"/>
      <c r="W497" s="31">
        <v>2.9415300000000001E-4</v>
      </c>
      <c r="X497" s="32">
        <v>3.5586399999999999E-6</v>
      </c>
      <c r="Y497" s="31">
        <v>3.3175700000000002E-4</v>
      </c>
      <c r="Z497" s="32">
        <v>1.43268E-4</v>
      </c>
      <c r="AA497" s="31">
        <v>1.10714E-4</v>
      </c>
      <c r="AB497" s="32">
        <v>3.0930099999999997E-5</v>
      </c>
      <c r="AC497" s="31">
        <v>1.4669800000000001E-4</v>
      </c>
      <c r="AD497" s="32">
        <v>1.10543E-5</v>
      </c>
      <c r="AE497" s="31">
        <v>1.0000099999999999E-4</v>
      </c>
      <c r="AF497" s="32">
        <v>1.6164E-5</v>
      </c>
      <c r="AG497" s="31">
        <v>5.8148600000000001E-5</v>
      </c>
      <c r="AH497" s="32">
        <v>1.6427999999999999E-5</v>
      </c>
      <c r="AI497" s="31">
        <v>1.5726499999999999E-4</v>
      </c>
      <c r="AJ497" s="32">
        <v>8.4929800000000001E-5</v>
      </c>
      <c r="AK497" s="31">
        <v>1.1711899999999999E-3</v>
      </c>
      <c r="AL497" s="32"/>
      <c r="AM497" s="31">
        <v>4.9528799999999998E-4</v>
      </c>
      <c r="AN497" s="32"/>
      <c r="AO497" s="31">
        <v>1.5634900000000001E-3</v>
      </c>
      <c r="AP497" s="32"/>
      <c r="AQ497" s="31">
        <v>7.7548699999999996E-3</v>
      </c>
      <c r="AR497" s="32"/>
      <c r="AS497" s="31">
        <v>5.9592600000000003E-5</v>
      </c>
      <c r="AT497" s="32">
        <v>4.2197499999999997E-5</v>
      </c>
      <c r="AU497" s="31">
        <v>4.4710099999999997E-5</v>
      </c>
      <c r="AV497" s="32"/>
    </row>
    <row r="498" spans="1:48" x14ac:dyDescent="0.25">
      <c r="A498">
        <v>199.06</v>
      </c>
      <c r="B498" t="s">
        <v>758</v>
      </c>
      <c r="C498" s="13" t="s">
        <v>120</v>
      </c>
      <c r="D498" s="13" t="s">
        <v>122</v>
      </c>
      <c r="E498" s="13">
        <v>3369</v>
      </c>
      <c r="F498" s="13">
        <v>130.23099999999999</v>
      </c>
      <c r="G498" s="29">
        <v>10.562088812800001</v>
      </c>
      <c r="H498" s="30">
        <v>5.7441927167025053</v>
      </c>
      <c r="I498" s="31">
        <v>1.5160900000000001E-3</v>
      </c>
      <c r="J498" s="32">
        <v>6.9049900000000002E-4</v>
      </c>
      <c r="K498" s="31">
        <v>1.41025E-3</v>
      </c>
      <c r="L498" s="32">
        <v>3.9635400000000002E-4</v>
      </c>
      <c r="M498" s="31">
        <v>1.69969E-3</v>
      </c>
      <c r="N498" s="32">
        <v>1.0839000000000001E-3</v>
      </c>
      <c r="O498" s="31">
        <v>1.5144500000000001E-3</v>
      </c>
      <c r="P498" s="32">
        <v>1.1920699999999999E-3</v>
      </c>
      <c r="Q498" s="31">
        <v>1.73558E-3</v>
      </c>
      <c r="R498" s="32">
        <v>1.0364700000000001E-3</v>
      </c>
      <c r="S498" s="31">
        <v>9.5449E-4</v>
      </c>
      <c r="T498" s="32">
        <v>2.9620699999999999E-4</v>
      </c>
      <c r="U498" s="31">
        <v>3.2589699999999999E-3</v>
      </c>
      <c r="V498" s="32"/>
      <c r="W498" s="31">
        <v>5.6638599999999999E-4</v>
      </c>
      <c r="X498" s="32">
        <v>6.8888799999999997E-5</v>
      </c>
      <c r="Y498" s="31">
        <v>6.1370000000000001E-4</v>
      </c>
      <c r="Z498" s="32">
        <v>3.55633E-4</v>
      </c>
      <c r="AA498" s="31">
        <v>3.1607400000000001E-4</v>
      </c>
      <c r="AB498" s="32">
        <v>1.16446E-4</v>
      </c>
      <c r="AC498" s="31">
        <v>4.6425900000000001E-4</v>
      </c>
      <c r="AD498" s="32">
        <v>3.6367900000000001E-5</v>
      </c>
      <c r="AE498" s="31">
        <v>2.87046E-4</v>
      </c>
      <c r="AF498" s="32">
        <v>1.7250800000000001E-4</v>
      </c>
      <c r="AG498" s="31">
        <v>2.4701200000000001E-4</v>
      </c>
      <c r="AH498" s="32">
        <v>1.05092E-4</v>
      </c>
      <c r="AI498" s="31">
        <v>4.0742000000000003E-4</v>
      </c>
      <c r="AJ498" s="32">
        <v>1.0932799999999999E-4</v>
      </c>
      <c r="AK498" s="31">
        <v>3.8966500000000002E-3</v>
      </c>
      <c r="AL498" s="32"/>
      <c r="AM498" s="31">
        <v>1.5813699999999999E-3</v>
      </c>
      <c r="AN498" s="32"/>
      <c r="AO498" s="31">
        <v>2.41778E-3</v>
      </c>
      <c r="AP498" s="32"/>
      <c r="AQ498" s="31">
        <v>3.2044399999999998E-3</v>
      </c>
      <c r="AR498" s="32"/>
      <c r="AS498" s="31">
        <v>6.3514400000000003E-4</v>
      </c>
      <c r="AT498" s="32">
        <v>7.6547500000000005E-4</v>
      </c>
      <c r="AU498" s="31">
        <v>2.6262799999999999E-4</v>
      </c>
      <c r="AV498" s="32"/>
    </row>
    <row r="499" spans="1:48" x14ac:dyDescent="0.25">
      <c r="A499">
        <v>199.07499999999999</v>
      </c>
      <c r="B499" t="s">
        <v>759</v>
      </c>
      <c r="C499" s="13" t="s">
        <v>120</v>
      </c>
      <c r="D499" s="13" t="s">
        <v>122</v>
      </c>
      <c r="E499" s="13">
        <v>3367</v>
      </c>
      <c r="F499" s="13">
        <v>202.33799999999999</v>
      </c>
      <c r="G499" s="29">
        <v>8.4027123753999997E-2</v>
      </c>
      <c r="H499" s="30">
        <v>3.8362254771635085</v>
      </c>
      <c r="I499" s="31">
        <v>3.01892E-3</v>
      </c>
      <c r="J499" s="32">
        <v>1.66669E-3</v>
      </c>
      <c r="K499" s="31">
        <v>2.5390299999999998E-3</v>
      </c>
      <c r="L499" s="32">
        <v>1.2102700000000001E-3</v>
      </c>
      <c r="M499" s="31">
        <v>3.04317E-3</v>
      </c>
      <c r="N499" s="32">
        <v>2.34235E-3</v>
      </c>
      <c r="O499" s="31">
        <v>3.22435E-3</v>
      </c>
      <c r="P499" s="32">
        <v>3.3322299999999998E-3</v>
      </c>
      <c r="Q499" s="31">
        <v>3.65987E-3</v>
      </c>
      <c r="R499" s="32">
        <v>2.4017800000000001E-3</v>
      </c>
      <c r="S499" s="31">
        <v>1.62728E-3</v>
      </c>
      <c r="T499" s="32">
        <v>6.2009399999999996E-4</v>
      </c>
      <c r="U499" s="31">
        <v>4.8143400000000003E-3</v>
      </c>
      <c r="V499" s="32"/>
      <c r="W499" s="31">
        <v>8.8075499999999999E-4</v>
      </c>
      <c r="X499" s="32">
        <v>1.4241300000000001E-4</v>
      </c>
      <c r="Y499" s="31">
        <v>1.21043E-3</v>
      </c>
      <c r="Z499" s="32">
        <v>5.0372399999999999E-4</v>
      </c>
      <c r="AA499" s="31">
        <v>5.6805199999999999E-4</v>
      </c>
      <c r="AB499" s="32">
        <v>1.85176E-4</v>
      </c>
      <c r="AC499" s="31">
        <v>7.74038E-4</v>
      </c>
      <c r="AD499" s="32">
        <v>4.5304099999999999E-5</v>
      </c>
      <c r="AE499" s="31">
        <v>4.76515E-4</v>
      </c>
      <c r="AF499" s="32">
        <v>6.8835499999999995E-5</v>
      </c>
      <c r="AG499" s="31">
        <v>4.10097E-4</v>
      </c>
      <c r="AH499" s="32">
        <v>1.6905499999999999E-4</v>
      </c>
      <c r="AI499" s="31">
        <v>7.76923E-4</v>
      </c>
      <c r="AJ499" s="32">
        <v>2.8027599999999998E-4</v>
      </c>
      <c r="AK499" s="31">
        <v>4.7029999999999997E-3</v>
      </c>
      <c r="AL499" s="32"/>
      <c r="AM499" s="31">
        <v>1.9778E-3</v>
      </c>
      <c r="AN499" s="32"/>
      <c r="AO499" s="31">
        <v>3.7964600000000002E-3</v>
      </c>
      <c r="AP499" s="32"/>
      <c r="AQ499" s="31">
        <v>5.52054E-3</v>
      </c>
      <c r="AR499" s="32"/>
      <c r="AS499" s="31">
        <v>8.8919400000000005E-4</v>
      </c>
      <c r="AT499" s="32">
        <v>6.76623E-4</v>
      </c>
      <c r="AU499" s="31">
        <v>3.4447200000000002E-4</v>
      </c>
      <c r="AV499" s="32"/>
    </row>
    <row r="500" spans="1:48" x14ac:dyDescent="0.25">
      <c r="A500">
        <v>199.096</v>
      </c>
      <c r="B500" t="s">
        <v>760</v>
      </c>
      <c r="C500" s="13" t="s">
        <v>120</v>
      </c>
      <c r="D500" s="13" t="s">
        <v>122</v>
      </c>
      <c r="E500" s="13">
        <v>3368</v>
      </c>
      <c r="F500" s="13">
        <v>174.28399999999999</v>
      </c>
      <c r="G500" s="29">
        <v>0.61810612318000002</v>
      </c>
      <c r="H500" s="30">
        <v>4.6380490911164136</v>
      </c>
      <c r="I500" s="31">
        <v>2.4362199999999998E-3</v>
      </c>
      <c r="J500" s="32">
        <v>9.8566800000000009E-4</v>
      </c>
      <c r="K500" s="31">
        <v>2.34973E-3</v>
      </c>
      <c r="L500" s="32">
        <v>7.5470099999999998E-4</v>
      </c>
      <c r="M500" s="31">
        <v>2.20469E-3</v>
      </c>
      <c r="N500" s="32">
        <v>1.40442E-3</v>
      </c>
      <c r="O500" s="31">
        <v>3.4291299999999999E-3</v>
      </c>
      <c r="P500" s="32">
        <v>2.57354E-3</v>
      </c>
      <c r="Q500" s="31">
        <v>3.7596800000000001E-3</v>
      </c>
      <c r="R500" s="32">
        <v>2.4966300000000001E-3</v>
      </c>
      <c r="S500" s="31">
        <v>2.1294299999999999E-3</v>
      </c>
      <c r="T500" s="32">
        <v>6.0676100000000004E-4</v>
      </c>
      <c r="U500" s="31">
        <v>4.7153300000000002E-3</v>
      </c>
      <c r="V500" s="32"/>
      <c r="W500" s="31">
        <v>9.6823600000000003E-4</v>
      </c>
      <c r="X500" s="32">
        <v>1.16438E-4</v>
      </c>
      <c r="Y500" s="31">
        <v>2.2727400000000001E-3</v>
      </c>
      <c r="Z500" s="32">
        <v>5.8679999999999995E-4</v>
      </c>
      <c r="AA500" s="31">
        <v>2.1433899999999998E-3</v>
      </c>
      <c r="AB500" s="32">
        <v>6.2922599999999998E-4</v>
      </c>
      <c r="AC500" s="31">
        <v>2.6988899999999998E-3</v>
      </c>
      <c r="AD500" s="32">
        <v>4.2858499999999999E-4</v>
      </c>
      <c r="AE500" s="31">
        <v>1.9363799999999999E-3</v>
      </c>
      <c r="AF500" s="32">
        <v>3.9210900000000002E-4</v>
      </c>
      <c r="AG500" s="31">
        <v>9.8167700000000003E-4</v>
      </c>
      <c r="AH500" s="32">
        <v>1.0573699999999999E-4</v>
      </c>
      <c r="AI500" s="31">
        <v>8.29435E-4</v>
      </c>
      <c r="AJ500" s="32">
        <v>1.41738E-5</v>
      </c>
      <c r="AK500" s="31">
        <v>1.38046E-2</v>
      </c>
      <c r="AL500" s="32"/>
      <c r="AM500" s="31">
        <v>3.4222200000000001E-3</v>
      </c>
      <c r="AN500" s="32"/>
      <c r="AO500" s="31">
        <v>4.2299800000000004E-3</v>
      </c>
      <c r="AP500" s="32"/>
      <c r="AQ500" s="31">
        <v>1.3875800000000001E-2</v>
      </c>
      <c r="AR500" s="32"/>
      <c r="AS500" s="31">
        <v>3.5532699999999999E-3</v>
      </c>
      <c r="AT500" s="32">
        <v>2.4745100000000001E-3</v>
      </c>
      <c r="AU500" s="31">
        <v>3.4149700000000001E-4</v>
      </c>
      <c r="AV500" s="32"/>
    </row>
    <row r="501" spans="1:48" x14ac:dyDescent="0.25">
      <c r="A501">
        <v>199.11199999999999</v>
      </c>
      <c r="B501" t="s">
        <v>761</v>
      </c>
      <c r="C501" s="13" t="s">
        <v>120</v>
      </c>
      <c r="D501" s="13" t="s">
        <v>122</v>
      </c>
      <c r="E501" s="13">
        <v>3366</v>
      </c>
      <c r="F501" s="13">
        <v>214.393</v>
      </c>
      <c r="G501" s="29">
        <v>1.4665553321999999E-2</v>
      </c>
      <c r="H501" s="30">
        <v>3.1032375810153745</v>
      </c>
      <c r="I501" s="31">
        <v>2.5528999999999999E-3</v>
      </c>
      <c r="J501" s="32">
        <v>1.1938599999999999E-3</v>
      </c>
      <c r="K501" s="31">
        <v>2.6501200000000002E-3</v>
      </c>
      <c r="L501" s="32">
        <v>1.2316E-3</v>
      </c>
      <c r="M501" s="31">
        <v>2.14897E-3</v>
      </c>
      <c r="N501" s="32">
        <v>1.2559800000000001E-3</v>
      </c>
      <c r="O501" s="31">
        <v>4.32556E-3</v>
      </c>
      <c r="P501" s="32">
        <v>4.7602299999999998E-3</v>
      </c>
      <c r="Q501" s="31">
        <v>3.9472600000000002E-3</v>
      </c>
      <c r="R501" s="32">
        <v>2.6145700000000001E-3</v>
      </c>
      <c r="S501" s="31">
        <v>2.15496E-3</v>
      </c>
      <c r="T501" s="32">
        <v>7.0879099999999996E-4</v>
      </c>
      <c r="U501" s="31">
        <v>3.85331E-3</v>
      </c>
      <c r="V501" s="32"/>
      <c r="W501" s="31">
        <v>8.3924900000000003E-4</v>
      </c>
      <c r="X501" s="32">
        <v>1.8088499999999999E-4</v>
      </c>
      <c r="Y501" s="31">
        <v>1.5723899999999999E-3</v>
      </c>
      <c r="Z501" s="32">
        <v>5.7129700000000002E-4</v>
      </c>
      <c r="AA501" s="31">
        <v>7.9185200000000001E-4</v>
      </c>
      <c r="AB501" s="32">
        <v>1.9414200000000001E-4</v>
      </c>
      <c r="AC501" s="31">
        <v>9.5869800000000002E-4</v>
      </c>
      <c r="AD501" s="32">
        <v>9.6630299999999992E-6</v>
      </c>
      <c r="AE501" s="31">
        <v>5.7382799999999997E-4</v>
      </c>
      <c r="AF501" s="32">
        <v>9.7185300000000006E-5</v>
      </c>
      <c r="AG501" s="31">
        <v>3.9306999999999998E-4</v>
      </c>
      <c r="AH501" s="32">
        <v>6.2515500000000001E-5</v>
      </c>
      <c r="AI501" s="31">
        <v>5.7148500000000005E-4</v>
      </c>
      <c r="AJ501" s="32">
        <v>1.16793E-4</v>
      </c>
      <c r="AK501" s="31">
        <v>5.7092100000000002E-3</v>
      </c>
      <c r="AL501" s="32"/>
      <c r="AM501" s="31">
        <v>2.1439100000000002E-3</v>
      </c>
      <c r="AN501" s="32"/>
      <c r="AO501" s="31">
        <v>2.4599299999999999E-3</v>
      </c>
      <c r="AP501" s="32"/>
      <c r="AQ501" s="31">
        <v>7.8766500000000007E-3</v>
      </c>
      <c r="AR501" s="32"/>
      <c r="AS501" s="31">
        <v>7.7949499999999995E-4</v>
      </c>
      <c r="AT501" s="32">
        <v>5.1122699999999995E-4</v>
      </c>
      <c r="AU501" s="31">
        <v>2.01712E-4</v>
      </c>
      <c r="AV501" s="32"/>
    </row>
    <row r="502" spans="1:48" x14ac:dyDescent="0.25">
      <c r="A502">
        <v>123.117</v>
      </c>
      <c r="B502" t="s">
        <v>762</v>
      </c>
      <c r="C502" s="13" t="s">
        <v>120</v>
      </c>
      <c r="D502" s="13" t="s">
        <v>122</v>
      </c>
      <c r="E502" s="13">
        <v>3404</v>
      </c>
      <c r="F502" s="13">
        <v>114.232</v>
      </c>
      <c r="G502" s="29">
        <v>1867.1879422</v>
      </c>
      <c r="H502" s="30">
        <v>7.9347043410777127</v>
      </c>
      <c r="I502" s="31">
        <v>3.11782E-2</v>
      </c>
      <c r="J502" s="32">
        <v>2.45842E-2</v>
      </c>
      <c r="K502" s="31">
        <v>3.6114500000000001E-2</v>
      </c>
      <c r="L502" s="32">
        <v>1.6946800000000001E-2</v>
      </c>
      <c r="M502" s="31">
        <v>4.7939500000000003E-2</v>
      </c>
      <c r="N502" s="32">
        <v>3.8662000000000002E-2</v>
      </c>
      <c r="O502" s="31">
        <v>0.104473</v>
      </c>
      <c r="P502" s="32">
        <v>8.1631300000000004E-2</v>
      </c>
      <c r="Q502" s="31">
        <v>3.1630499999999999E-2</v>
      </c>
      <c r="R502" s="32">
        <v>2.1340600000000001E-2</v>
      </c>
      <c r="S502" s="31">
        <v>3.9965100000000003E-2</v>
      </c>
      <c r="T502" s="32">
        <v>5.0801700000000002E-3</v>
      </c>
      <c r="U502" s="31">
        <v>6.4512799999999995E-2</v>
      </c>
      <c r="V502" s="32"/>
      <c r="W502" s="31">
        <v>4.3710300000000001E-2</v>
      </c>
      <c r="X502" s="32">
        <v>1.16636E-2</v>
      </c>
      <c r="Y502" s="31">
        <v>3.44128E-2</v>
      </c>
      <c r="Z502" s="32">
        <v>2.28142E-2</v>
      </c>
      <c r="AA502" s="31">
        <v>6.5925300000000001E-3</v>
      </c>
      <c r="AB502" s="32">
        <v>3.1260099999999998E-3</v>
      </c>
      <c r="AC502" s="31">
        <v>8.0368599999999998E-3</v>
      </c>
      <c r="AD502" s="32">
        <v>1.5917500000000001E-5</v>
      </c>
      <c r="AE502" s="31">
        <v>4.7866499999999999E-3</v>
      </c>
      <c r="AF502" s="32">
        <v>1.0744000000000001E-3</v>
      </c>
      <c r="AG502" s="31">
        <v>3.0638000000000002E-3</v>
      </c>
      <c r="AH502" s="32">
        <v>7.2208899999999998E-4</v>
      </c>
      <c r="AI502" s="31">
        <v>9.6699100000000003E-3</v>
      </c>
      <c r="AJ502" s="32">
        <v>6.6653600000000004E-3</v>
      </c>
      <c r="AK502" s="31">
        <v>6.0551300000000002E-2</v>
      </c>
      <c r="AL502" s="32"/>
      <c r="AM502" s="31">
        <v>2.08326E-2</v>
      </c>
      <c r="AN502" s="32"/>
      <c r="AO502" s="31">
        <v>9.0452099999999994E-2</v>
      </c>
      <c r="AP502" s="32"/>
      <c r="AQ502" s="31">
        <v>0.115942</v>
      </c>
      <c r="AR502" s="32"/>
      <c r="AS502" s="31">
        <v>8.1205500000000007E-3</v>
      </c>
      <c r="AT502" s="32">
        <v>6.5807900000000004E-3</v>
      </c>
      <c r="AU502" s="31">
        <v>1.83903E-3</v>
      </c>
      <c r="AV502" s="32"/>
    </row>
    <row r="503" spans="1:48" x14ac:dyDescent="0.25">
      <c r="A503">
        <v>199.16900000000001</v>
      </c>
      <c r="B503" t="s">
        <v>763</v>
      </c>
      <c r="C503" s="13" t="s">
        <v>120</v>
      </c>
      <c r="D503" s="13" t="s">
        <v>122</v>
      </c>
      <c r="E503" s="13">
        <v>3367</v>
      </c>
      <c r="F503" s="13">
        <v>202.33799999999999</v>
      </c>
      <c r="G503" s="29">
        <v>8.4027123753999997E-2</v>
      </c>
      <c r="H503" s="30">
        <v>3.8362254771635085</v>
      </c>
      <c r="I503" s="31">
        <v>1.05314E-2</v>
      </c>
      <c r="J503" s="32">
        <v>7.8148999999999996E-3</v>
      </c>
      <c r="K503" s="31">
        <v>1.41373E-2</v>
      </c>
      <c r="L503" s="32">
        <v>7.5024200000000001E-3</v>
      </c>
      <c r="M503" s="31">
        <v>4.58714E-3</v>
      </c>
      <c r="N503" s="32">
        <v>3.2370799999999998E-3</v>
      </c>
      <c r="O503" s="31">
        <v>8.0099699999999999E-3</v>
      </c>
      <c r="P503" s="32">
        <v>8.3615600000000005E-3</v>
      </c>
      <c r="Q503" s="31">
        <v>9.4415100000000002E-3</v>
      </c>
      <c r="R503" s="32">
        <v>7.1705400000000004E-3</v>
      </c>
      <c r="S503" s="31">
        <v>1.39338E-2</v>
      </c>
      <c r="T503" s="32">
        <v>5.47234E-3</v>
      </c>
      <c r="U503" s="31">
        <v>1.76043E-2</v>
      </c>
      <c r="V503" s="32"/>
      <c r="W503" s="31">
        <v>3.5613900000000002E-3</v>
      </c>
      <c r="X503" s="32">
        <v>1.0447E-3</v>
      </c>
      <c r="Y503" s="31">
        <v>1.2118999999999999E-3</v>
      </c>
      <c r="Z503" s="32">
        <v>5.5712899999999996E-4</v>
      </c>
      <c r="AA503" s="31">
        <v>6.7060799999999995E-4</v>
      </c>
      <c r="AB503" s="32">
        <v>2.8718500000000002E-4</v>
      </c>
      <c r="AC503" s="31">
        <v>7.5122600000000002E-4</v>
      </c>
      <c r="AD503" s="32">
        <v>3.2040599999999999E-5</v>
      </c>
      <c r="AE503" s="31">
        <v>5.2250400000000002E-4</v>
      </c>
      <c r="AF503" s="32">
        <v>8.56309E-5</v>
      </c>
      <c r="AG503" s="31">
        <v>3.4737899999999998E-4</v>
      </c>
      <c r="AH503" s="32">
        <v>1.0850500000000001E-4</v>
      </c>
      <c r="AI503" s="31">
        <v>8.8988700000000001E-4</v>
      </c>
      <c r="AJ503" s="32">
        <v>6.1177499999999995E-4</v>
      </c>
      <c r="AK503" s="31">
        <v>5.7725299999999997E-3</v>
      </c>
      <c r="AL503" s="32"/>
      <c r="AM503" s="31">
        <v>1.35878E-3</v>
      </c>
      <c r="AN503" s="32"/>
      <c r="AO503" s="31">
        <v>8.9281399999999993E-3</v>
      </c>
      <c r="AP503" s="32"/>
      <c r="AQ503" s="31">
        <v>1.0968E-2</v>
      </c>
      <c r="AR503" s="32"/>
      <c r="AS503" s="31">
        <v>4.35158E-4</v>
      </c>
      <c r="AT503" s="32">
        <v>3.1878499999999998E-4</v>
      </c>
      <c r="AU503" s="31">
        <v>1.5553999999999999E-4</v>
      </c>
      <c r="AV503" s="32"/>
    </row>
    <row r="504" spans="1:48" x14ac:dyDescent="0.25">
      <c r="A504">
        <v>199.20599999999999</v>
      </c>
      <c r="B504" t="s">
        <v>764</v>
      </c>
      <c r="C504" s="13" t="s">
        <v>120</v>
      </c>
      <c r="D504" s="13" t="s">
        <v>122</v>
      </c>
      <c r="E504" s="13">
        <v>3367</v>
      </c>
      <c r="F504" s="13">
        <v>202.33799999999999</v>
      </c>
      <c r="G504" s="29">
        <v>8.4027123753999997E-2</v>
      </c>
      <c r="H504" s="30">
        <v>3.8362254771635085</v>
      </c>
      <c r="I504" s="31">
        <v>1.3674900000000001E-3</v>
      </c>
      <c r="J504" s="32">
        <v>1.06466E-3</v>
      </c>
      <c r="K504" s="31">
        <v>1.8802999999999999E-3</v>
      </c>
      <c r="L504" s="32">
        <v>1.13729E-3</v>
      </c>
      <c r="M504" s="31">
        <v>9.0355100000000005E-4</v>
      </c>
      <c r="N504" s="32">
        <v>3.8829499999999998E-4</v>
      </c>
      <c r="O504" s="31">
        <v>4.5647400000000003E-3</v>
      </c>
      <c r="P504" s="32">
        <v>5.1525700000000004E-3</v>
      </c>
      <c r="Q504" s="31">
        <v>6.0825000000000002E-3</v>
      </c>
      <c r="R504" s="32">
        <v>6.6274799999999998E-3</v>
      </c>
      <c r="S504" s="31">
        <v>9.5761800000000003E-4</v>
      </c>
      <c r="T504" s="32">
        <v>1.0543E-4</v>
      </c>
      <c r="U504" s="31">
        <v>5.0066499999999996E-3</v>
      </c>
      <c r="V504" s="32"/>
      <c r="W504" s="31">
        <v>9.9755200000000007E-4</v>
      </c>
      <c r="X504" s="32">
        <v>1.0671E-4</v>
      </c>
      <c r="Y504" s="31">
        <v>1.1139699999999999E-3</v>
      </c>
      <c r="Z504" s="32">
        <v>4.2937800000000001E-4</v>
      </c>
      <c r="AA504" s="31">
        <v>3.99021E-4</v>
      </c>
      <c r="AB504" s="32">
        <v>1.3485799999999999E-4</v>
      </c>
      <c r="AC504" s="31">
        <v>3.7519000000000002E-4</v>
      </c>
      <c r="AD504" s="32">
        <v>1.1929700000000001E-4</v>
      </c>
      <c r="AE504" s="31">
        <v>4.7655100000000003E-4</v>
      </c>
      <c r="AF504" s="32">
        <v>8.1847899999999999E-5</v>
      </c>
      <c r="AG504" s="31">
        <v>3.2813900000000002E-4</v>
      </c>
      <c r="AH504" s="32">
        <v>1.0666E-4</v>
      </c>
      <c r="AI504" s="31">
        <v>9.0832700000000001E-4</v>
      </c>
      <c r="AJ504" s="32">
        <v>5.2180800000000002E-4</v>
      </c>
      <c r="AK504" s="31">
        <v>5.8883900000000003E-3</v>
      </c>
      <c r="AL504" s="32"/>
      <c r="AM504" s="31">
        <v>2.3464200000000001E-3</v>
      </c>
      <c r="AN504" s="32"/>
      <c r="AO504" s="31">
        <v>1.1177899999999999E-2</v>
      </c>
      <c r="AP504" s="32"/>
      <c r="AQ504" s="31">
        <v>1.2867099999999999E-2</v>
      </c>
      <c r="AR504" s="32"/>
      <c r="AS504" s="31">
        <v>5.9033000000000002E-4</v>
      </c>
      <c r="AT504" s="32">
        <v>4.5632099999999998E-4</v>
      </c>
      <c r="AU504" s="31">
        <v>1.09879E-4</v>
      </c>
      <c r="AV504" s="32"/>
    </row>
    <row r="505" spans="1:48" x14ac:dyDescent="0.25">
      <c r="A505">
        <v>200.12799999999999</v>
      </c>
      <c r="B505" t="s">
        <v>765</v>
      </c>
      <c r="C505" s="13" t="s">
        <v>120</v>
      </c>
      <c r="D505" s="13" t="s">
        <v>122</v>
      </c>
      <c r="E505" s="13">
        <v>3368</v>
      </c>
      <c r="F505" s="13">
        <v>174.28399999999999</v>
      </c>
      <c r="G505" s="29">
        <v>0.61810612318000002</v>
      </c>
      <c r="H505" s="30">
        <v>4.6380490911164136</v>
      </c>
      <c r="I505" s="31">
        <v>3.5963800000000001E-4</v>
      </c>
      <c r="J505" s="32">
        <v>2.5775599999999999E-4</v>
      </c>
      <c r="K505" s="31">
        <v>4.0165399999999999E-4</v>
      </c>
      <c r="L505" s="32">
        <v>1.8422299999999999E-4</v>
      </c>
      <c r="M505" s="31">
        <v>3.1179100000000001E-4</v>
      </c>
      <c r="N505" s="32">
        <v>1.7827699999999999E-4</v>
      </c>
      <c r="O505" s="31">
        <v>9.48726E-4</v>
      </c>
      <c r="P505" s="32">
        <v>9.7292500000000003E-4</v>
      </c>
      <c r="Q505" s="31">
        <v>1.0013299999999999E-3</v>
      </c>
      <c r="R505" s="32">
        <v>8.4168700000000003E-4</v>
      </c>
      <c r="S505" s="31">
        <v>3.8861599999999999E-4</v>
      </c>
      <c r="T505" s="32">
        <v>8.4881200000000003E-5</v>
      </c>
      <c r="U505" s="31">
        <v>8.8628000000000003E-4</v>
      </c>
      <c r="V505" s="32"/>
      <c r="W505" s="31">
        <v>1.8476500000000001E-4</v>
      </c>
      <c r="X505" s="32">
        <v>3.4430100000000001E-5</v>
      </c>
      <c r="Y505" s="31">
        <v>2.5338699999999999E-4</v>
      </c>
      <c r="Z505" s="32">
        <v>1.3817199999999999E-4</v>
      </c>
      <c r="AA505" s="31">
        <v>7.4978800000000001E-5</v>
      </c>
      <c r="AB505" s="32">
        <v>1.9463999999999999E-5</v>
      </c>
      <c r="AC505" s="31">
        <v>9.8264700000000001E-5</v>
      </c>
      <c r="AD505" s="32">
        <v>4.5245700000000003E-6</v>
      </c>
      <c r="AE505" s="31">
        <v>6.4812800000000004E-5</v>
      </c>
      <c r="AF505" s="32">
        <v>1.05845E-5</v>
      </c>
      <c r="AG505" s="31">
        <v>3.7715000000000001E-5</v>
      </c>
      <c r="AH505" s="32">
        <v>1.1379700000000001E-5</v>
      </c>
      <c r="AI505" s="31">
        <v>9.61224E-5</v>
      </c>
      <c r="AJ505" s="32">
        <v>4.8120800000000002E-5</v>
      </c>
      <c r="AK505" s="31">
        <v>9.7501100000000002E-4</v>
      </c>
      <c r="AL505" s="32"/>
      <c r="AM505" s="31">
        <v>3.1317399999999999E-4</v>
      </c>
      <c r="AN505" s="32"/>
      <c r="AO505" s="31">
        <v>1.1755400000000001E-3</v>
      </c>
      <c r="AP505" s="32"/>
      <c r="AQ505" s="31">
        <v>6.7250299999999999E-3</v>
      </c>
      <c r="AR505" s="32"/>
      <c r="AS505" s="31">
        <v>4.3709599999999999E-5</v>
      </c>
      <c r="AT505" s="32">
        <v>2.6681200000000001E-5</v>
      </c>
      <c r="AU505" s="31">
        <v>2.40802E-5</v>
      </c>
      <c r="AV505" s="32"/>
    </row>
    <row r="506" spans="1:48" x14ac:dyDescent="0.25">
      <c r="A506">
        <v>201.03899999999999</v>
      </c>
      <c r="B506" t="s">
        <v>766</v>
      </c>
      <c r="C506" s="13" t="s">
        <v>120</v>
      </c>
      <c r="D506" s="13" t="s">
        <v>122</v>
      </c>
      <c r="E506" s="13">
        <v>3369</v>
      </c>
      <c r="F506" s="13">
        <v>130.23099999999999</v>
      </c>
      <c r="G506" s="29">
        <v>10.562088812800001</v>
      </c>
      <c r="H506" s="30">
        <v>5.7441927167025053</v>
      </c>
      <c r="I506" s="31">
        <v>6.3323999999999997E-4</v>
      </c>
      <c r="J506" s="32">
        <v>2.5438000000000001E-4</v>
      </c>
      <c r="K506" s="31">
        <v>8.2877099999999996E-4</v>
      </c>
      <c r="L506" s="32">
        <v>2.7839199999999997E-4</v>
      </c>
      <c r="M506" s="31">
        <v>6.5887400000000005E-4</v>
      </c>
      <c r="N506" s="32">
        <v>3.8520200000000002E-4</v>
      </c>
      <c r="O506" s="31">
        <v>8.2011900000000001E-4</v>
      </c>
      <c r="P506" s="32">
        <v>5.4428099999999997E-4</v>
      </c>
      <c r="Q506" s="31">
        <v>8.7001400000000001E-4</v>
      </c>
      <c r="R506" s="32">
        <v>5.2536900000000003E-4</v>
      </c>
      <c r="S506" s="31">
        <v>5.1492900000000002E-4</v>
      </c>
      <c r="T506" s="32">
        <v>1.5370600000000001E-4</v>
      </c>
      <c r="U506" s="31">
        <v>1.79451E-3</v>
      </c>
      <c r="V506" s="32"/>
      <c r="W506" s="31">
        <v>3.2175900000000002E-4</v>
      </c>
      <c r="X506" s="32">
        <v>3.4431499999999997E-5</v>
      </c>
      <c r="Y506" s="31">
        <v>3.7121300000000001E-4</v>
      </c>
      <c r="Z506" s="32">
        <v>2.1013299999999999E-4</v>
      </c>
      <c r="AA506" s="31">
        <v>1.4271100000000001E-4</v>
      </c>
      <c r="AB506" s="32">
        <v>4.5274700000000002E-5</v>
      </c>
      <c r="AC506" s="31">
        <v>2.1235700000000001E-4</v>
      </c>
      <c r="AD506" s="32">
        <v>2.2997799999999999E-5</v>
      </c>
      <c r="AE506" s="31">
        <v>1.19193E-4</v>
      </c>
      <c r="AF506" s="32">
        <v>6.6347500000000001E-5</v>
      </c>
      <c r="AG506" s="31">
        <v>1.23547E-4</v>
      </c>
      <c r="AH506" s="32">
        <v>8.2773600000000003E-5</v>
      </c>
      <c r="AI506" s="31">
        <v>2.5590500000000001E-4</v>
      </c>
      <c r="AJ506" s="32">
        <v>1.0232499999999999E-4</v>
      </c>
      <c r="AK506" s="31">
        <v>1.9925300000000002E-3</v>
      </c>
      <c r="AL506" s="32"/>
      <c r="AM506" s="31">
        <v>7.4363999999999995E-4</v>
      </c>
      <c r="AN506" s="32"/>
      <c r="AO506" s="31">
        <v>8.0286400000000003E-4</v>
      </c>
      <c r="AP506" s="32"/>
      <c r="AQ506" s="31">
        <v>1.26647E-3</v>
      </c>
      <c r="AR506" s="32"/>
      <c r="AS506" s="31">
        <v>2.61475E-4</v>
      </c>
      <c r="AT506" s="32">
        <v>3.0633E-4</v>
      </c>
      <c r="AU506" s="31">
        <v>1.7478200000000001E-4</v>
      </c>
      <c r="AV506" s="32"/>
    </row>
    <row r="507" spans="1:48" x14ac:dyDescent="0.25">
      <c r="A507">
        <v>201.07599999999999</v>
      </c>
      <c r="B507" t="s">
        <v>767</v>
      </c>
      <c r="C507" s="13" t="s">
        <v>120</v>
      </c>
      <c r="D507" s="13" t="s">
        <v>122</v>
      </c>
      <c r="E507" s="13">
        <v>3369</v>
      </c>
      <c r="F507" s="13">
        <v>130.23099999999999</v>
      </c>
      <c r="G507" s="29">
        <v>10.562088812800001</v>
      </c>
      <c r="H507" s="30">
        <v>5.7441927167025053</v>
      </c>
      <c r="I507" s="31">
        <v>2.3687399999999998E-3</v>
      </c>
      <c r="J507" s="32">
        <v>9.8541699999999993E-4</v>
      </c>
      <c r="K507" s="31">
        <v>2.2270900000000001E-3</v>
      </c>
      <c r="L507" s="32">
        <v>6.2738799999999999E-4</v>
      </c>
      <c r="M507" s="31">
        <v>2.3148499999999998E-3</v>
      </c>
      <c r="N507" s="32">
        <v>1.47551E-3</v>
      </c>
      <c r="O507" s="31">
        <v>2.9730099999999999E-3</v>
      </c>
      <c r="P507" s="32">
        <v>2.2763599999999998E-3</v>
      </c>
      <c r="Q507" s="31">
        <v>4.1978500000000004E-3</v>
      </c>
      <c r="R507" s="32">
        <v>2.8712799999999999E-3</v>
      </c>
      <c r="S507" s="31">
        <v>2.3086299999999999E-3</v>
      </c>
      <c r="T507" s="32">
        <v>6.5788399999999996E-4</v>
      </c>
      <c r="U507" s="31">
        <v>5.0712999999999999E-3</v>
      </c>
      <c r="V507" s="32"/>
      <c r="W507" s="31">
        <v>7.5084900000000005E-4</v>
      </c>
      <c r="X507" s="32">
        <v>8.86159E-5</v>
      </c>
      <c r="Y507" s="31">
        <v>8.6313999999999998E-4</v>
      </c>
      <c r="Z507" s="32">
        <v>4.74394E-4</v>
      </c>
      <c r="AA507" s="31">
        <v>4.1430500000000001E-4</v>
      </c>
      <c r="AB507" s="32">
        <v>1.3600299999999999E-4</v>
      </c>
      <c r="AC507" s="31">
        <v>5.4007899999999995E-4</v>
      </c>
      <c r="AD507" s="32">
        <v>1.1931400000000001E-5</v>
      </c>
      <c r="AE507" s="31">
        <v>3.1560099999999999E-4</v>
      </c>
      <c r="AF507" s="32">
        <v>1.2956400000000001E-4</v>
      </c>
      <c r="AG507" s="31">
        <v>2.2782400000000001E-4</v>
      </c>
      <c r="AH507" s="32">
        <v>8.3759799999999997E-5</v>
      </c>
      <c r="AI507" s="31">
        <v>5.7442400000000003E-4</v>
      </c>
      <c r="AJ507" s="32">
        <v>1.83239E-4</v>
      </c>
      <c r="AK507" s="31">
        <v>5.2086700000000003E-3</v>
      </c>
      <c r="AL507" s="32"/>
      <c r="AM507" s="31">
        <v>2.86944E-3</v>
      </c>
      <c r="AN507" s="32"/>
      <c r="AO507" s="31">
        <v>3.70725E-3</v>
      </c>
      <c r="AP507" s="32"/>
      <c r="AQ507" s="31">
        <v>8.78607E-3</v>
      </c>
      <c r="AR507" s="32"/>
      <c r="AS507" s="31">
        <v>9.0078399999999996E-4</v>
      </c>
      <c r="AT507" s="32">
        <v>8.4312899999999997E-4</v>
      </c>
      <c r="AU507" s="31">
        <v>2.4753900000000002E-4</v>
      </c>
      <c r="AV507" s="32"/>
    </row>
    <row r="508" spans="1:48" x14ac:dyDescent="0.25">
      <c r="A508">
        <v>201.11199999999999</v>
      </c>
      <c r="B508" t="s">
        <v>768</v>
      </c>
      <c r="C508" s="13" t="s">
        <v>120</v>
      </c>
      <c r="D508" s="13" t="s">
        <v>122</v>
      </c>
      <c r="E508" s="13">
        <v>3368</v>
      </c>
      <c r="F508" s="13">
        <v>174.28399999999999</v>
      </c>
      <c r="G508" s="29">
        <v>0.61810612318000002</v>
      </c>
      <c r="H508" s="30">
        <v>4.6380490911164136</v>
      </c>
      <c r="I508" s="31">
        <v>2.0912499999999998E-3</v>
      </c>
      <c r="J508" s="32">
        <v>9.6207200000000001E-4</v>
      </c>
      <c r="K508" s="31">
        <v>2.0591300000000002E-3</v>
      </c>
      <c r="L508" s="32">
        <v>7.1692000000000001E-4</v>
      </c>
      <c r="M508" s="31">
        <v>1.7594900000000001E-3</v>
      </c>
      <c r="N508" s="32">
        <v>1.0335500000000001E-3</v>
      </c>
      <c r="O508" s="31">
        <v>3.23668E-3</v>
      </c>
      <c r="P508" s="32">
        <v>2.3723099999999999E-3</v>
      </c>
      <c r="Q508" s="31">
        <v>3.47963E-3</v>
      </c>
      <c r="R508" s="32">
        <v>2.3845899999999998E-3</v>
      </c>
      <c r="S508" s="31">
        <v>2.7303000000000002E-3</v>
      </c>
      <c r="T508" s="32">
        <v>9.70479E-4</v>
      </c>
      <c r="U508" s="31">
        <v>3.8704500000000001E-3</v>
      </c>
      <c r="V508" s="32"/>
      <c r="W508" s="31">
        <v>7.5821700000000005E-4</v>
      </c>
      <c r="X508" s="32">
        <v>1.73709E-4</v>
      </c>
      <c r="Y508" s="31">
        <v>1.7938800000000001E-3</v>
      </c>
      <c r="Z508" s="32">
        <v>4.0796300000000001E-4</v>
      </c>
      <c r="AA508" s="31">
        <v>2.28751E-3</v>
      </c>
      <c r="AB508" s="32">
        <v>6.4280900000000005E-4</v>
      </c>
      <c r="AC508" s="31">
        <v>2.5671100000000001E-3</v>
      </c>
      <c r="AD508" s="32">
        <v>4.9654300000000001E-4</v>
      </c>
      <c r="AE508" s="31">
        <v>1.43968E-3</v>
      </c>
      <c r="AF508" s="32">
        <v>2.41301E-4</v>
      </c>
      <c r="AG508" s="31">
        <v>8.2852000000000002E-4</v>
      </c>
      <c r="AH508" s="32">
        <v>2.4793299999999999E-4</v>
      </c>
      <c r="AI508" s="31">
        <v>7.3442699999999995E-4</v>
      </c>
      <c r="AJ508" s="32">
        <v>7.9406000000000005E-5</v>
      </c>
      <c r="AK508" s="31">
        <v>7.0792600000000004E-3</v>
      </c>
      <c r="AL508" s="32"/>
      <c r="AM508" s="31">
        <v>1.89836E-3</v>
      </c>
      <c r="AN508" s="32"/>
      <c r="AO508" s="31">
        <v>5.2291100000000004E-3</v>
      </c>
      <c r="AP508" s="32"/>
      <c r="AQ508" s="31">
        <v>1.0854600000000001E-2</v>
      </c>
      <c r="AR508" s="32"/>
      <c r="AS508" s="31">
        <v>2.1709699999999999E-3</v>
      </c>
      <c r="AT508" s="32">
        <v>1.59201E-3</v>
      </c>
      <c r="AU508" s="31">
        <v>2.0224500000000001E-4</v>
      </c>
      <c r="AV508" s="32"/>
    </row>
    <row r="509" spans="1:48" x14ac:dyDescent="0.25">
      <c r="A509">
        <v>201.12700000000001</v>
      </c>
      <c r="B509" t="s">
        <v>769</v>
      </c>
      <c r="C509" s="13" t="s">
        <v>120</v>
      </c>
      <c r="D509" s="13" t="s">
        <v>122</v>
      </c>
      <c r="E509" s="13">
        <v>3366</v>
      </c>
      <c r="F509" s="13">
        <v>214.393</v>
      </c>
      <c r="G509" s="29">
        <v>1.4665553321999999E-2</v>
      </c>
      <c r="H509" s="30">
        <v>3.1032375810153745</v>
      </c>
      <c r="I509" s="31">
        <v>1.6228200000000001E-3</v>
      </c>
      <c r="J509" s="32">
        <v>7.4319200000000005E-4</v>
      </c>
      <c r="K509" s="31">
        <v>1.8913000000000001E-3</v>
      </c>
      <c r="L509" s="32">
        <v>8.28987E-4</v>
      </c>
      <c r="M509" s="31">
        <v>1.57022E-3</v>
      </c>
      <c r="N509" s="32">
        <v>7.9922900000000004E-4</v>
      </c>
      <c r="O509" s="31">
        <v>3.77604E-3</v>
      </c>
      <c r="P509" s="32">
        <v>3.3879600000000002E-3</v>
      </c>
      <c r="Q509" s="31">
        <v>3.5388400000000001E-3</v>
      </c>
      <c r="R509" s="32">
        <v>2.7510500000000001E-3</v>
      </c>
      <c r="S509" s="31">
        <v>2.3287899999999999E-3</v>
      </c>
      <c r="T509" s="32">
        <v>9.7059900000000005E-4</v>
      </c>
      <c r="U509" s="31">
        <v>3.5979900000000001E-3</v>
      </c>
      <c r="V509" s="32"/>
      <c r="W509" s="31">
        <v>6.6660799999999996E-4</v>
      </c>
      <c r="X509" s="32">
        <v>1.06259E-4</v>
      </c>
      <c r="Y509" s="31">
        <v>1.2341699999999999E-3</v>
      </c>
      <c r="Z509" s="32">
        <v>4.5636E-4</v>
      </c>
      <c r="AA509" s="31">
        <v>6.7970599999999997E-4</v>
      </c>
      <c r="AB509" s="32">
        <v>1.7920600000000001E-4</v>
      </c>
      <c r="AC509" s="31">
        <v>7.4359800000000005E-4</v>
      </c>
      <c r="AD509" s="32">
        <v>1.17664E-5</v>
      </c>
      <c r="AE509" s="31">
        <v>4.9787300000000002E-4</v>
      </c>
      <c r="AF509" s="32">
        <v>9.1289600000000001E-5</v>
      </c>
      <c r="AG509" s="31">
        <v>3.0178200000000001E-4</v>
      </c>
      <c r="AH509" s="32">
        <v>1.79026E-5</v>
      </c>
      <c r="AI509" s="31">
        <v>3.9392300000000002E-4</v>
      </c>
      <c r="AJ509" s="32">
        <v>3.3264900000000001E-5</v>
      </c>
      <c r="AK509" s="31">
        <v>4.3459299999999996E-3</v>
      </c>
      <c r="AL509" s="32"/>
      <c r="AM509" s="31">
        <v>1.51968E-3</v>
      </c>
      <c r="AN509" s="32"/>
      <c r="AO509" s="31">
        <v>4.0487600000000002E-3</v>
      </c>
      <c r="AP509" s="32"/>
      <c r="AQ509" s="31">
        <v>7.2121800000000003E-3</v>
      </c>
      <c r="AR509" s="32"/>
      <c r="AS509" s="31">
        <v>7.4554000000000005E-4</v>
      </c>
      <c r="AT509" s="32">
        <v>5.75283E-4</v>
      </c>
      <c r="AU509" s="31">
        <v>1.13687E-4</v>
      </c>
      <c r="AV509" s="32"/>
    </row>
    <row r="510" spans="1:48" x14ac:dyDescent="0.25">
      <c r="A510">
        <v>125.13200000000001</v>
      </c>
      <c r="B510" t="s">
        <v>770</v>
      </c>
      <c r="C510" s="13" t="s">
        <v>120</v>
      </c>
      <c r="D510" s="13" t="s">
        <v>122</v>
      </c>
      <c r="E510" s="13">
        <v>3404</v>
      </c>
      <c r="F510" s="13">
        <v>114.232</v>
      </c>
      <c r="G510" s="29">
        <v>1867.1879422</v>
      </c>
      <c r="H510" s="30">
        <v>7.9347043410777127</v>
      </c>
      <c r="I510" s="31">
        <v>1.9358E-2</v>
      </c>
      <c r="J510" s="32">
        <v>1.41248E-2</v>
      </c>
      <c r="K510" s="31">
        <v>1.70721E-2</v>
      </c>
      <c r="L510" s="32">
        <v>8.6121199999999992E-3</v>
      </c>
      <c r="M510" s="31">
        <v>2.3053000000000001E-2</v>
      </c>
      <c r="N510" s="32">
        <v>2.46988E-2</v>
      </c>
      <c r="O510" s="31">
        <v>3.9384299999999997E-2</v>
      </c>
      <c r="P510" s="32">
        <v>3.7677799999999997E-2</v>
      </c>
      <c r="Q510" s="31">
        <v>2.7628900000000001E-2</v>
      </c>
      <c r="R510" s="32">
        <v>2.5373799999999998E-2</v>
      </c>
      <c r="S510" s="31">
        <v>2.6198900000000001E-2</v>
      </c>
      <c r="T510" s="32">
        <v>6.0059199999999997E-3</v>
      </c>
      <c r="U510" s="31">
        <v>0.11118400000000001</v>
      </c>
      <c r="V510" s="32"/>
      <c r="W510" s="31">
        <v>1.24408E-2</v>
      </c>
      <c r="X510" s="32">
        <v>2.2112999999999998E-3</v>
      </c>
      <c r="Y510" s="31">
        <v>1.2147E-2</v>
      </c>
      <c r="Z510" s="32">
        <v>2.1489199999999999E-3</v>
      </c>
      <c r="AA510" s="31">
        <v>2.3694599999999999E-3</v>
      </c>
      <c r="AB510" s="32">
        <v>6.4576E-4</v>
      </c>
      <c r="AC510" s="31">
        <v>2.6745200000000001E-3</v>
      </c>
      <c r="AD510" s="32">
        <v>2.5603099999999999E-4</v>
      </c>
      <c r="AE510" s="31">
        <v>2.35718E-3</v>
      </c>
      <c r="AF510" s="32">
        <v>7.8253000000000003E-4</v>
      </c>
      <c r="AG510" s="31">
        <v>1.57529E-3</v>
      </c>
      <c r="AH510" s="32">
        <v>8.1939800000000004E-4</v>
      </c>
      <c r="AI510" s="31">
        <v>5.0468700000000002E-3</v>
      </c>
      <c r="AJ510" s="32">
        <v>2.1074700000000002E-3</v>
      </c>
      <c r="AK510" s="31">
        <v>5.4623699999999997E-2</v>
      </c>
      <c r="AL510" s="32"/>
      <c r="AM510" s="31">
        <v>3.6637700000000002E-2</v>
      </c>
      <c r="AN510" s="32"/>
      <c r="AO510" s="31">
        <v>4.8999399999999999E-2</v>
      </c>
      <c r="AP510" s="32"/>
      <c r="AQ510" s="31">
        <v>7.65483E-2</v>
      </c>
      <c r="AR510" s="32"/>
      <c r="AS510" s="31">
        <v>1.1767400000000001E-2</v>
      </c>
      <c r="AT510" s="32">
        <v>9.6651600000000008E-3</v>
      </c>
      <c r="AU510" s="31">
        <v>2.76122E-3</v>
      </c>
      <c r="AV510" s="32"/>
    </row>
    <row r="511" spans="1:48" x14ac:dyDescent="0.25">
      <c r="A511">
        <v>201.185</v>
      </c>
      <c r="B511" t="s">
        <v>771</v>
      </c>
      <c r="C511" s="13" t="s">
        <v>120</v>
      </c>
      <c r="D511" s="13" t="s">
        <v>122</v>
      </c>
      <c r="E511" s="13">
        <v>3367</v>
      </c>
      <c r="F511" s="13">
        <v>202.33799999999999</v>
      </c>
      <c r="G511" s="29">
        <v>8.4027123753999997E-2</v>
      </c>
      <c r="H511" s="30">
        <v>3.8362254771635085</v>
      </c>
      <c r="I511" s="31">
        <v>6.6585999999999998E-3</v>
      </c>
      <c r="J511" s="32">
        <v>5.0084099999999996E-3</v>
      </c>
      <c r="K511" s="31">
        <v>1.11936E-2</v>
      </c>
      <c r="L511" s="32">
        <v>4.7402299999999998E-3</v>
      </c>
      <c r="M511" s="31">
        <v>1.57533E-3</v>
      </c>
      <c r="N511" s="32">
        <v>1.18724E-3</v>
      </c>
      <c r="O511" s="31">
        <v>2.42984E-3</v>
      </c>
      <c r="P511" s="32">
        <v>1.7659399999999999E-3</v>
      </c>
      <c r="Q511" s="31">
        <v>7.2181099999999998E-3</v>
      </c>
      <c r="R511" s="32">
        <v>6.3101900000000002E-3</v>
      </c>
      <c r="S511" s="31">
        <v>9.1883999999999993E-3</v>
      </c>
      <c r="T511" s="32">
        <v>3.7253099999999999E-3</v>
      </c>
      <c r="U511" s="31">
        <v>1.11907E-2</v>
      </c>
      <c r="V511" s="32"/>
      <c r="W511" s="31">
        <v>1.33336E-3</v>
      </c>
      <c r="X511" s="32">
        <v>1.2886899999999999E-4</v>
      </c>
      <c r="Y511" s="31">
        <v>4.0214500000000002E-4</v>
      </c>
      <c r="Z511" s="32">
        <v>2.1657999999999999E-4</v>
      </c>
      <c r="AA511" s="31">
        <v>2.1976499999999999E-4</v>
      </c>
      <c r="AB511" s="32">
        <v>8.4888400000000005E-5</v>
      </c>
      <c r="AC511" s="31">
        <v>2.5550600000000002E-4</v>
      </c>
      <c r="AD511" s="32">
        <v>1.0904200000000001E-6</v>
      </c>
      <c r="AE511" s="31">
        <v>1.79946E-4</v>
      </c>
      <c r="AF511" s="32">
        <v>2.6530199999999999E-5</v>
      </c>
      <c r="AG511" s="31">
        <v>1.4558400000000001E-4</v>
      </c>
      <c r="AH511" s="32">
        <v>4.8185800000000002E-5</v>
      </c>
      <c r="AI511" s="31">
        <v>3.6562900000000002E-4</v>
      </c>
      <c r="AJ511" s="32">
        <v>2.4550800000000002E-4</v>
      </c>
      <c r="AK511" s="31">
        <v>9.99098E-3</v>
      </c>
      <c r="AL511" s="32"/>
      <c r="AM511" s="31">
        <v>1.1424E-3</v>
      </c>
      <c r="AN511" s="32"/>
      <c r="AO511" s="31">
        <v>5.5997499999999997E-3</v>
      </c>
      <c r="AP511" s="32"/>
      <c r="AQ511" s="31">
        <v>1.1637E-2</v>
      </c>
      <c r="AR511" s="32"/>
      <c r="AS511" s="31">
        <v>2.9465999999999997E-4</v>
      </c>
      <c r="AT511" s="32">
        <v>2.3912299999999999E-4</v>
      </c>
      <c r="AU511" s="31">
        <v>7.3874800000000006E-5</v>
      </c>
      <c r="AV511" s="32"/>
    </row>
    <row r="512" spans="1:48" x14ac:dyDescent="0.25">
      <c r="A512">
        <v>203.07</v>
      </c>
      <c r="B512" t="s">
        <v>772</v>
      </c>
      <c r="C512" s="13" t="s">
        <v>120</v>
      </c>
      <c r="D512" s="13" t="s">
        <v>122</v>
      </c>
      <c r="E512" s="13">
        <v>3367</v>
      </c>
      <c r="F512" s="13">
        <v>202.33799999999999</v>
      </c>
      <c r="G512" s="29">
        <v>8.4027123753999997E-2</v>
      </c>
      <c r="H512" s="30">
        <v>3.8362254771635085</v>
      </c>
      <c r="I512" s="31">
        <v>2.8492399999999998E-3</v>
      </c>
      <c r="J512" s="32">
        <v>1.48919E-3</v>
      </c>
      <c r="K512" s="31">
        <v>2.6111699999999999E-3</v>
      </c>
      <c r="L512" s="32">
        <v>1.25406E-3</v>
      </c>
      <c r="M512" s="31">
        <v>3.2799499999999998E-3</v>
      </c>
      <c r="N512" s="32">
        <v>2.55171E-3</v>
      </c>
      <c r="O512" s="31">
        <v>3.1778499999999999E-3</v>
      </c>
      <c r="P512" s="32">
        <v>3.5580999999999998E-3</v>
      </c>
      <c r="Q512" s="31">
        <v>3.1966299999999998E-3</v>
      </c>
      <c r="R512" s="32">
        <v>2.4183E-3</v>
      </c>
      <c r="S512" s="31">
        <v>1.7090300000000001E-3</v>
      </c>
      <c r="T512" s="32">
        <v>4.7624700000000001E-4</v>
      </c>
      <c r="U512" s="31">
        <v>4.2856600000000002E-3</v>
      </c>
      <c r="V512" s="32"/>
      <c r="W512" s="31">
        <v>8.6517099999999997E-4</v>
      </c>
      <c r="X512" s="32">
        <v>2.18748E-4</v>
      </c>
      <c r="Y512" s="31">
        <v>9.4777299999999995E-4</v>
      </c>
      <c r="Z512" s="32">
        <v>4.3169600000000002E-4</v>
      </c>
      <c r="AA512" s="31">
        <v>6.1890000000000003E-4</v>
      </c>
      <c r="AB512" s="32">
        <v>2.99234E-4</v>
      </c>
      <c r="AC512" s="31">
        <v>9.4303900000000001E-4</v>
      </c>
      <c r="AD512" s="32">
        <v>8.1398999999999998E-5</v>
      </c>
      <c r="AE512" s="31">
        <v>5.2152199999999996E-4</v>
      </c>
      <c r="AF512" s="32">
        <v>8.1346499999999998E-5</v>
      </c>
      <c r="AG512" s="31">
        <v>3.9457700000000001E-4</v>
      </c>
      <c r="AH512" s="32">
        <v>1.4141100000000001E-4</v>
      </c>
      <c r="AI512" s="31">
        <v>6.03302E-4</v>
      </c>
      <c r="AJ512" s="32">
        <v>3.1995299999999999E-4</v>
      </c>
      <c r="AK512" s="31">
        <v>4.5611100000000002E-3</v>
      </c>
      <c r="AL512" s="32"/>
      <c r="AM512" s="31">
        <v>1.8312599999999999E-3</v>
      </c>
      <c r="AN512" s="32"/>
      <c r="AO512" s="31">
        <v>2.4751899999999999E-3</v>
      </c>
      <c r="AP512" s="32"/>
      <c r="AQ512" s="31">
        <v>4.4391300000000003E-3</v>
      </c>
      <c r="AR512" s="32"/>
      <c r="AS512" s="31">
        <v>6.6084499999999997E-4</v>
      </c>
      <c r="AT512" s="32">
        <v>5.6214999999999998E-4</v>
      </c>
      <c r="AU512" s="31">
        <v>3.3655399999999998E-4</v>
      </c>
      <c r="AV512" s="32"/>
    </row>
    <row r="513" spans="1:48" x14ac:dyDescent="0.25">
      <c r="A513">
        <v>203.09100000000001</v>
      </c>
      <c r="B513" t="s">
        <v>773</v>
      </c>
      <c r="C513" s="13" t="s">
        <v>120</v>
      </c>
      <c r="D513" s="13" t="s">
        <v>122</v>
      </c>
      <c r="E513" s="13">
        <v>3369</v>
      </c>
      <c r="F513" s="13">
        <v>130.23099999999999</v>
      </c>
      <c r="G513" s="29">
        <v>10.562088812800001</v>
      </c>
      <c r="H513" s="30">
        <v>5.7441927167025053</v>
      </c>
      <c r="I513" s="31">
        <v>2.27962E-3</v>
      </c>
      <c r="J513" s="32">
        <v>1.4129399999999999E-3</v>
      </c>
      <c r="K513" s="31">
        <v>1.9297100000000001E-3</v>
      </c>
      <c r="L513" s="32">
        <v>7.2907400000000002E-4</v>
      </c>
      <c r="M513" s="31">
        <v>2.3066200000000001E-3</v>
      </c>
      <c r="N513" s="32">
        <v>1.7115500000000001E-3</v>
      </c>
      <c r="O513" s="31">
        <v>3.7136399999999998E-3</v>
      </c>
      <c r="P513" s="32">
        <v>4.1129399999999998E-3</v>
      </c>
      <c r="Q513" s="31">
        <v>2.5777600000000001E-3</v>
      </c>
      <c r="R513" s="32">
        <v>1.6784E-3</v>
      </c>
      <c r="S513" s="31">
        <v>1.4247299999999999E-3</v>
      </c>
      <c r="T513" s="32">
        <v>5.6279300000000002E-5</v>
      </c>
      <c r="U513" s="31">
        <v>3.2370599999999999E-3</v>
      </c>
      <c r="V513" s="32"/>
      <c r="W513" s="31">
        <v>9.5947899999999995E-4</v>
      </c>
      <c r="X513" s="32">
        <v>3.1496600000000002E-4</v>
      </c>
      <c r="Y513" s="31">
        <v>1.5794699999999999E-3</v>
      </c>
      <c r="Z513" s="32">
        <v>8.6771999999999999E-4</v>
      </c>
      <c r="AA513" s="31">
        <v>7.9112099999999999E-4</v>
      </c>
      <c r="AB513" s="32">
        <v>4.7850799999999999E-4</v>
      </c>
      <c r="AC513" s="31">
        <v>1.14617E-3</v>
      </c>
      <c r="AD513" s="32">
        <v>4.0385399999999999E-4</v>
      </c>
      <c r="AE513" s="31">
        <v>8.3119900000000002E-4</v>
      </c>
      <c r="AF513" s="32">
        <v>1.43697E-4</v>
      </c>
      <c r="AG513" s="31">
        <v>6.6311799999999998E-4</v>
      </c>
      <c r="AH513" s="32">
        <v>1.2907000000000001E-4</v>
      </c>
      <c r="AI513" s="31">
        <v>5.6044299999999999E-4</v>
      </c>
      <c r="AJ513" s="32">
        <v>2.22776E-4</v>
      </c>
      <c r="AK513" s="31">
        <v>4.5281999999999996E-3</v>
      </c>
      <c r="AL513" s="32"/>
      <c r="AM513" s="31">
        <v>1.33518E-3</v>
      </c>
      <c r="AN513" s="32"/>
      <c r="AO513" s="31">
        <v>2.28597E-3</v>
      </c>
      <c r="AP513" s="32"/>
      <c r="AQ513" s="31">
        <v>5.2577700000000002E-3</v>
      </c>
      <c r="AR513" s="32"/>
      <c r="AS513" s="31">
        <v>5.3010299999999998E-4</v>
      </c>
      <c r="AT513" s="32">
        <v>3.3091099999999998E-4</v>
      </c>
      <c r="AU513" s="31">
        <v>2.3261899999999999E-4</v>
      </c>
      <c r="AV513" s="32"/>
    </row>
    <row r="514" spans="1:48" x14ac:dyDescent="0.25">
      <c r="A514">
        <v>127.148</v>
      </c>
      <c r="B514" t="s">
        <v>774</v>
      </c>
      <c r="C514" s="13" t="s">
        <v>120</v>
      </c>
      <c r="D514" s="13" t="s">
        <v>122</v>
      </c>
      <c r="E514" s="13">
        <v>3404</v>
      </c>
      <c r="F514" s="13">
        <v>114.232</v>
      </c>
      <c r="G514" s="29">
        <v>1867.1879422</v>
      </c>
      <c r="H514" s="30">
        <v>7.9347043410777127</v>
      </c>
      <c r="I514" s="31">
        <v>2.9623100000000001E-3</v>
      </c>
      <c r="J514" s="32">
        <v>2.1934099999999998E-3</v>
      </c>
      <c r="K514" s="31">
        <v>3.06982E-3</v>
      </c>
      <c r="L514" s="32">
        <v>1.6130199999999999E-3</v>
      </c>
      <c r="M514" s="31">
        <v>1.4406899999999999E-3</v>
      </c>
      <c r="N514" s="32">
        <v>8.1097099999999996E-4</v>
      </c>
      <c r="O514" s="31">
        <v>8.3739999999999995E-3</v>
      </c>
      <c r="P514" s="32">
        <v>9.2833599999999992E-3</v>
      </c>
      <c r="Q514" s="31">
        <v>5.1022400000000001E-3</v>
      </c>
      <c r="R514" s="32">
        <v>4.0698799999999997E-3</v>
      </c>
      <c r="S514" s="31">
        <v>3.4206699999999998E-3</v>
      </c>
      <c r="T514" s="32">
        <v>6.3181399999999997E-4</v>
      </c>
      <c r="U514" s="31">
        <v>1.11635E-2</v>
      </c>
      <c r="V514" s="32"/>
      <c r="W514" s="31">
        <v>3.02746E-3</v>
      </c>
      <c r="X514" s="32">
        <v>5.3750399999999995E-4</v>
      </c>
      <c r="Y514" s="31">
        <v>4.1565400000000002E-3</v>
      </c>
      <c r="Z514" s="32">
        <v>9.0302399999999999E-4</v>
      </c>
      <c r="AA514" s="31">
        <v>7.82122E-4</v>
      </c>
      <c r="AB514" s="32">
        <v>4.6192400000000002E-5</v>
      </c>
      <c r="AC514" s="31">
        <v>6.6592300000000001E-4</v>
      </c>
      <c r="AD514" s="32">
        <v>1.4714700000000001E-4</v>
      </c>
      <c r="AE514" s="31">
        <v>8.0287700000000002E-4</v>
      </c>
      <c r="AF514" s="32">
        <v>2.5586199999999998E-4</v>
      </c>
      <c r="AG514" s="31">
        <v>5.5822200000000004E-4</v>
      </c>
      <c r="AH514" s="32">
        <v>3.2215E-4</v>
      </c>
      <c r="AI514" s="31">
        <v>1.8730800000000001E-3</v>
      </c>
      <c r="AJ514" s="32">
        <v>5.5884100000000003E-4</v>
      </c>
      <c r="AK514" s="31">
        <v>1.8505500000000001E-2</v>
      </c>
      <c r="AL514" s="32"/>
      <c r="AM514" s="31">
        <v>1.5711900000000001E-2</v>
      </c>
      <c r="AN514" s="32"/>
      <c r="AO514" s="31">
        <v>2.01123E-2</v>
      </c>
      <c r="AP514" s="32"/>
      <c r="AQ514" s="31">
        <v>2.4379000000000001E-2</v>
      </c>
      <c r="AR514" s="32"/>
      <c r="AS514" s="31">
        <v>3.4289500000000001E-3</v>
      </c>
      <c r="AT514" s="32">
        <v>2.9235200000000002E-3</v>
      </c>
      <c r="AU514" s="31">
        <v>6.7716399999999996E-4</v>
      </c>
      <c r="AV514" s="32"/>
    </row>
    <row r="515" spans="1:48" x14ac:dyDescent="0.25">
      <c r="A515">
        <v>204.102</v>
      </c>
      <c r="B515" t="s">
        <v>775</v>
      </c>
      <c r="C515" s="13" t="s">
        <v>120</v>
      </c>
      <c r="D515" s="13" t="s">
        <v>122</v>
      </c>
      <c r="E515" s="13">
        <v>3367</v>
      </c>
      <c r="F515" s="13">
        <v>202.33799999999999</v>
      </c>
      <c r="G515" s="29">
        <v>8.4027123753999997E-2</v>
      </c>
      <c r="H515" s="30">
        <v>3.8362254771635085</v>
      </c>
      <c r="I515" s="31">
        <v>3.1584199999999999E-4</v>
      </c>
      <c r="J515" s="32">
        <v>1.95222E-4</v>
      </c>
      <c r="K515" s="31">
        <v>3.0378799999999999E-4</v>
      </c>
      <c r="L515" s="32">
        <v>1.06087E-4</v>
      </c>
      <c r="M515" s="31">
        <v>2.9519799999999999E-4</v>
      </c>
      <c r="N515" s="32">
        <v>1.9309000000000001E-4</v>
      </c>
      <c r="O515" s="31">
        <v>6.4282399999999996E-4</v>
      </c>
      <c r="P515" s="32">
        <v>6.3330299999999999E-4</v>
      </c>
      <c r="Q515" s="31">
        <v>7.6031899999999997E-4</v>
      </c>
      <c r="R515" s="32">
        <v>5.9567099999999998E-4</v>
      </c>
      <c r="S515" s="31">
        <v>2.5695399999999999E-4</v>
      </c>
      <c r="T515" s="32">
        <v>5.6984899999999997E-5</v>
      </c>
      <c r="U515" s="31">
        <v>6.1433899999999999E-4</v>
      </c>
      <c r="V515" s="32"/>
      <c r="W515" s="31">
        <v>1.15463E-4</v>
      </c>
      <c r="X515" s="32">
        <v>1.5738799999999999E-5</v>
      </c>
      <c r="Y515" s="31">
        <v>1.80774E-4</v>
      </c>
      <c r="Z515" s="32">
        <v>7.3204100000000006E-5</v>
      </c>
      <c r="AA515" s="31">
        <v>6.5388800000000007E-5</v>
      </c>
      <c r="AB515" s="32">
        <v>3.0733099999999999E-5</v>
      </c>
      <c r="AC515" s="31">
        <v>9.4209400000000006E-5</v>
      </c>
      <c r="AD515" s="32">
        <v>1.8393000000000002E-5</v>
      </c>
      <c r="AE515" s="31">
        <v>6.1062099999999999E-5</v>
      </c>
      <c r="AF515" s="32">
        <v>4.9687999999999998E-6</v>
      </c>
      <c r="AG515" s="31">
        <v>4.17475E-5</v>
      </c>
      <c r="AH515" s="32">
        <v>3.5951699999999999E-6</v>
      </c>
      <c r="AI515" s="31">
        <v>7.5211100000000002E-5</v>
      </c>
      <c r="AJ515" s="32">
        <v>3.6947799999999999E-5</v>
      </c>
      <c r="AK515" s="31">
        <v>6.4544600000000004E-4</v>
      </c>
      <c r="AL515" s="32"/>
      <c r="AM515" s="31">
        <v>3.0356799999999999E-4</v>
      </c>
      <c r="AN515" s="32"/>
      <c r="AO515" s="31">
        <v>7.6647399999999995E-4</v>
      </c>
      <c r="AP515" s="32"/>
      <c r="AQ515" s="31">
        <v>3.94685E-3</v>
      </c>
      <c r="AR515" s="32"/>
      <c r="AS515" s="31">
        <v>3.8278200000000002E-5</v>
      </c>
      <c r="AT515" s="32">
        <v>2.5287E-5</v>
      </c>
      <c r="AU515" s="31">
        <v>2.1648700000000002E-5</v>
      </c>
      <c r="AV515" s="32"/>
    </row>
    <row r="516" spans="1:48" x14ac:dyDescent="0.25">
      <c r="A516">
        <v>205.071</v>
      </c>
      <c r="B516" t="s">
        <v>776</v>
      </c>
      <c r="C516" s="13" t="s">
        <v>120</v>
      </c>
      <c r="D516" s="13" t="s">
        <v>122</v>
      </c>
      <c r="E516" s="13">
        <v>3369</v>
      </c>
      <c r="F516" s="13">
        <v>130.23099999999999</v>
      </c>
      <c r="G516" s="29">
        <v>10.562088812800001</v>
      </c>
      <c r="H516" s="30">
        <v>5.7441927167025053</v>
      </c>
      <c r="I516" s="31">
        <v>9.0931399999999996E-3</v>
      </c>
      <c r="J516" s="32">
        <v>4.9184800000000002E-3</v>
      </c>
      <c r="K516" s="31">
        <v>7.8745599999999992E-3</v>
      </c>
      <c r="L516" s="32">
        <v>4.0210799999999998E-3</v>
      </c>
      <c r="M516" s="31">
        <v>8.1408000000000001E-3</v>
      </c>
      <c r="N516" s="32">
        <v>8.3182399999999993E-3</v>
      </c>
      <c r="O516" s="31">
        <v>5.0968400000000001E-3</v>
      </c>
      <c r="P516" s="32">
        <v>3.2149000000000001E-3</v>
      </c>
      <c r="Q516" s="31">
        <v>9.82799E-3</v>
      </c>
      <c r="R516" s="32">
        <v>8.4171699999999999E-3</v>
      </c>
      <c r="S516" s="31">
        <v>9.4293099999999998E-3</v>
      </c>
      <c r="T516" s="32">
        <v>1.9839699999999998E-3</v>
      </c>
      <c r="U516" s="31">
        <v>1.84659E-2</v>
      </c>
      <c r="V516" s="32"/>
      <c r="W516" s="31">
        <v>9.10654E-4</v>
      </c>
      <c r="X516" s="32">
        <v>2.27753E-4</v>
      </c>
      <c r="Y516" s="31">
        <v>1.1291700000000001E-3</v>
      </c>
      <c r="Z516" s="32">
        <v>9.2465400000000004E-5</v>
      </c>
      <c r="AA516" s="31">
        <v>1.06836E-3</v>
      </c>
      <c r="AB516" s="32">
        <v>4.9222700000000003E-4</v>
      </c>
      <c r="AC516" s="31">
        <v>1.33804E-3</v>
      </c>
      <c r="AD516" s="32">
        <v>2.03487E-4</v>
      </c>
      <c r="AE516" s="31">
        <v>7.0575800000000001E-4</v>
      </c>
      <c r="AF516" s="32">
        <v>7.8695400000000006E-5</v>
      </c>
      <c r="AG516" s="31">
        <v>4.8123000000000003E-4</v>
      </c>
      <c r="AH516" s="32">
        <v>5.0525000000000002E-5</v>
      </c>
      <c r="AI516" s="31">
        <v>8.6529200000000004E-4</v>
      </c>
      <c r="AJ516" s="32">
        <v>3.7672900000000002E-4</v>
      </c>
      <c r="AK516" s="31">
        <v>9.2700999999999999E-3</v>
      </c>
      <c r="AL516" s="32"/>
      <c r="AM516" s="31">
        <v>5.3175399999999999E-3</v>
      </c>
      <c r="AN516" s="32"/>
      <c r="AO516" s="31">
        <v>4.5385099999999999E-3</v>
      </c>
      <c r="AP516" s="32"/>
      <c r="AQ516" s="31">
        <v>1.4711200000000001E-2</v>
      </c>
      <c r="AR516" s="32"/>
      <c r="AS516" s="31">
        <v>2.27123E-3</v>
      </c>
      <c r="AT516" s="32">
        <v>1.49829E-3</v>
      </c>
      <c r="AU516" s="31">
        <v>7.9655700000000004E-4</v>
      </c>
      <c r="AV516" s="32"/>
    </row>
    <row r="517" spans="1:48" x14ac:dyDescent="0.25">
      <c r="A517">
        <v>205.08600000000001</v>
      </c>
      <c r="B517" t="s">
        <v>777</v>
      </c>
      <c r="C517" s="13" t="s">
        <v>120</v>
      </c>
      <c r="D517" s="13" t="s">
        <v>122</v>
      </c>
      <c r="E517" s="13">
        <v>3367</v>
      </c>
      <c r="F517" s="13">
        <v>202.33799999999999</v>
      </c>
      <c r="G517" s="29">
        <v>8.4027123753999997E-2</v>
      </c>
      <c r="H517" s="30">
        <v>3.8362254771635085</v>
      </c>
      <c r="I517" s="31">
        <v>8.6879499999999998E-3</v>
      </c>
      <c r="J517" s="32">
        <v>4.7879799999999998E-3</v>
      </c>
      <c r="K517" s="31">
        <v>6.9809E-3</v>
      </c>
      <c r="L517" s="32">
        <v>3.2995799999999999E-3</v>
      </c>
      <c r="M517" s="31">
        <v>1.0486000000000001E-2</v>
      </c>
      <c r="N517" s="32">
        <v>1.07508E-2</v>
      </c>
      <c r="O517" s="31">
        <v>7.9825999999999994E-3</v>
      </c>
      <c r="P517" s="32">
        <v>8.7621399999999999E-3</v>
      </c>
      <c r="Q517" s="31">
        <v>1.39092E-2</v>
      </c>
      <c r="R517" s="32">
        <v>1.0019800000000001E-2</v>
      </c>
      <c r="S517" s="31">
        <v>6.4275399999999998E-3</v>
      </c>
      <c r="T517" s="32">
        <v>2.6281500000000001E-3</v>
      </c>
      <c r="U517" s="31">
        <v>1.2404E-2</v>
      </c>
      <c r="V517" s="32"/>
      <c r="W517" s="31">
        <v>1.76348E-3</v>
      </c>
      <c r="X517" s="32">
        <v>1.5514000000000001E-4</v>
      </c>
      <c r="Y517" s="31">
        <v>2.1018199999999999E-3</v>
      </c>
      <c r="Z517" s="32">
        <v>5.5672899999999995E-4</v>
      </c>
      <c r="AA517" s="31">
        <v>1.4415000000000001E-3</v>
      </c>
      <c r="AB517" s="32">
        <v>5.8176500000000004E-4</v>
      </c>
      <c r="AC517" s="31">
        <v>2.0705699999999999E-3</v>
      </c>
      <c r="AD517" s="32">
        <v>1.20442E-4</v>
      </c>
      <c r="AE517" s="31">
        <v>1.1059100000000001E-3</v>
      </c>
      <c r="AF517" s="32">
        <v>2.0640900000000001E-4</v>
      </c>
      <c r="AG517" s="31">
        <v>7.6648500000000002E-4</v>
      </c>
      <c r="AH517" s="32">
        <v>2.28287E-4</v>
      </c>
      <c r="AI517" s="31">
        <v>1.3163300000000001E-3</v>
      </c>
      <c r="AJ517" s="32">
        <v>6.7297199999999998E-4</v>
      </c>
      <c r="AK517" s="31">
        <v>9.7601700000000003E-3</v>
      </c>
      <c r="AL517" s="32"/>
      <c r="AM517" s="31">
        <v>4.7028E-3</v>
      </c>
      <c r="AN517" s="32"/>
      <c r="AO517" s="31">
        <v>6.4355599999999999E-3</v>
      </c>
      <c r="AP517" s="32"/>
      <c r="AQ517" s="31">
        <v>1.5964900000000001E-2</v>
      </c>
      <c r="AR517" s="32"/>
      <c r="AS517" s="31">
        <v>1.9592300000000002E-3</v>
      </c>
      <c r="AT517" s="32">
        <v>1.4720099999999999E-3</v>
      </c>
      <c r="AU517" s="31">
        <v>6.8454200000000001E-4</v>
      </c>
      <c r="AV517" s="32"/>
    </row>
    <row r="518" spans="1:48" x14ac:dyDescent="0.25">
      <c r="A518">
        <v>205.19499999999999</v>
      </c>
      <c r="B518" t="s">
        <v>778</v>
      </c>
      <c r="C518" s="34" t="s">
        <v>779</v>
      </c>
      <c r="D518" s="13" t="s">
        <v>122</v>
      </c>
      <c r="E518" s="13">
        <v>3040</v>
      </c>
      <c r="F518" s="13">
        <v>204.357</v>
      </c>
      <c r="G518" s="29">
        <v>3.0687124706</v>
      </c>
      <c r="H518" s="30">
        <v>5.4030742430801491</v>
      </c>
      <c r="I518" s="31">
        <v>7.5450712395377095E-2</v>
      </c>
      <c r="J518" s="32">
        <v>6.5259683654046899E-2</v>
      </c>
      <c r="K518" s="31">
        <v>0.14674259094813599</v>
      </c>
      <c r="L518" s="32">
        <v>6.9515253290219001E-2</v>
      </c>
      <c r="M518" s="31">
        <v>6.18540201232003E-2</v>
      </c>
      <c r="N518" s="32">
        <v>3.2468388210568098E-2</v>
      </c>
      <c r="O518" s="31">
        <v>0.15930512003753</v>
      </c>
      <c r="P518" s="32">
        <v>0.12628492094687599</v>
      </c>
      <c r="Q518" s="31">
        <v>7.1086843362573301E-2</v>
      </c>
      <c r="R518" s="32">
        <v>1.11429641766844E-2</v>
      </c>
      <c r="S518" s="31">
        <v>0.25458900000000001</v>
      </c>
      <c r="T518" s="32">
        <v>3.9075100000000001E-2</v>
      </c>
      <c r="U518" s="31">
        <v>6.22447E-2</v>
      </c>
      <c r="V518" s="32"/>
      <c r="W518" s="31">
        <v>0.21534300000000001</v>
      </c>
      <c r="X518" s="32">
        <v>4.8706600000000003E-2</v>
      </c>
      <c r="Y518" s="31">
        <v>2.4192000000000002E-2</v>
      </c>
      <c r="Z518" s="32">
        <v>1.45512E-2</v>
      </c>
      <c r="AA518" s="31">
        <v>1.08468E-2</v>
      </c>
      <c r="AB518" s="32">
        <v>5.1883500000000004E-3</v>
      </c>
      <c r="AC518" s="31">
        <v>9.9456700000000002E-3</v>
      </c>
      <c r="AD518" s="32">
        <v>8.6877299999999998E-4</v>
      </c>
      <c r="AE518" s="31">
        <v>5.05187E-3</v>
      </c>
      <c r="AF518" s="32">
        <v>1.1947100000000001E-3</v>
      </c>
      <c r="AG518" s="31">
        <v>3.20645E-3</v>
      </c>
      <c r="AH518" s="32">
        <v>8.5475099999999995E-4</v>
      </c>
      <c r="AI518" s="31">
        <v>9.9506499999999998E-2</v>
      </c>
      <c r="AJ518" s="32">
        <v>9.0705099999999997E-2</v>
      </c>
      <c r="AK518" s="31">
        <v>3.7542499999999999E-2</v>
      </c>
      <c r="AL518" s="32"/>
      <c r="AM518" s="31">
        <v>1.14912E-2</v>
      </c>
      <c r="AN518" s="32"/>
      <c r="AO518" s="31">
        <v>0.27136500000000002</v>
      </c>
      <c r="AP518" s="32"/>
      <c r="AQ518" s="31">
        <v>0.17064099999999999</v>
      </c>
      <c r="AR518" s="32"/>
      <c r="AS518" s="31">
        <v>4.7992299999999998E-3</v>
      </c>
      <c r="AT518" s="32">
        <v>2.6506899999999998E-3</v>
      </c>
      <c r="AU518" s="31">
        <v>1.5113500000000001E-3</v>
      </c>
      <c r="AV518" s="32"/>
    </row>
    <row r="519" spans="1:48" x14ac:dyDescent="0.25">
      <c r="A519">
        <v>206.08099999999999</v>
      </c>
      <c r="B519" t="s">
        <v>780</v>
      </c>
      <c r="C519" s="13" t="s">
        <v>120</v>
      </c>
      <c r="D519" s="13" t="s">
        <v>122</v>
      </c>
      <c r="E519" s="13">
        <v>3368</v>
      </c>
      <c r="F519" s="13">
        <v>174.28399999999999</v>
      </c>
      <c r="G519" s="29">
        <v>0.61810612318000002</v>
      </c>
      <c r="H519" s="30">
        <v>4.6380490911164136</v>
      </c>
      <c r="I519" s="31">
        <v>4.79889E-4</v>
      </c>
      <c r="J519" s="32">
        <v>2.4762999999999999E-4</v>
      </c>
      <c r="K519" s="31">
        <v>4.4369100000000002E-4</v>
      </c>
      <c r="L519" s="32">
        <v>1.47909E-4</v>
      </c>
      <c r="M519" s="31">
        <v>4.9335600000000002E-4</v>
      </c>
      <c r="N519" s="32">
        <v>3.0767499999999998E-4</v>
      </c>
      <c r="O519" s="31">
        <v>7.5590100000000001E-4</v>
      </c>
      <c r="P519" s="32">
        <v>7.0761100000000003E-4</v>
      </c>
      <c r="Q519" s="31">
        <v>9.7477600000000001E-4</v>
      </c>
      <c r="R519" s="32">
        <v>7.1047799999999996E-4</v>
      </c>
      <c r="S519" s="31">
        <v>3.38697E-4</v>
      </c>
      <c r="T519" s="32">
        <v>5.5594999999999999E-5</v>
      </c>
      <c r="U519" s="31">
        <v>1.0907099999999999E-3</v>
      </c>
      <c r="V519" s="32"/>
      <c r="W519" s="31">
        <v>1.87016E-4</v>
      </c>
      <c r="X519" s="32">
        <v>2.04348E-5</v>
      </c>
      <c r="Y519" s="31">
        <v>2.4888500000000001E-4</v>
      </c>
      <c r="Z519" s="32">
        <v>9.5618299999999999E-5</v>
      </c>
      <c r="AA519" s="31">
        <v>1.03119E-4</v>
      </c>
      <c r="AB519" s="32">
        <v>4.4122100000000002E-5</v>
      </c>
      <c r="AC519" s="31">
        <v>1.5458299999999999E-4</v>
      </c>
      <c r="AD519" s="32">
        <v>1.6809000000000001E-5</v>
      </c>
      <c r="AE519" s="31">
        <v>1.17334E-4</v>
      </c>
      <c r="AF519" s="32">
        <v>1.6464899999999999E-5</v>
      </c>
      <c r="AG519" s="31">
        <v>7.3329000000000002E-5</v>
      </c>
      <c r="AH519" s="32">
        <v>1.36847E-5</v>
      </c>
      <c r="AI519" s="31">
        <v>1.13671E-4</v>
      </c>
      <c r="AJ519" s="32">
        <v>5.1135699999999999E-5</v>
      </c>
      <c r="AK519" s="31">
        <v>8.1411299999999999E-4</v>
      </c>
      <c r="AL519" s="32"/>
      <c r="AM519" s="31">
        <v>4.49505E-4</v>
      </c>
      <c r="AN519" s="32"/>
      <c r="AO519" s="31">
        <v>1.0562499999999999E-3</v>
      </c>
      <c r="AP519" s="32"/>
      <c r="AQ519" s="31">
        <v>4.4534900000000001E-3</v>
      </c>
      <c r="AR519" s="32"/>
      <c r="AS519" s="31">
        <v>8.2188700000000001E-5</v>
      </c>
      <c r="AT519" s="32">
        <v>6.1396000000000006E-5</v>
      </c>
      <c r="AU519" s="31">
        <v>4.3044799999999998E-5</v>
      </c>
      <c r="AV519" s="32"/>
    </row>
    <row r="520" spans="1:48" x14ac:dyDescent="0.25">
      <c r="A520">
        <v>206.11799999999999</v>
      </c>
      <c r="B520" t="s">
        <v>781</v>
      </c>
      <c r="C520" s="13" t="s">
        <v>120</v>
      </c>
      <c r="D520" s="13" t="s">
        <v>122</v>
      </c>
      <c r="E520" s="13">
        <v>3367</v>
      </c>
      <c r="F520" s="13">
        <v>202.33799999999999</v>
      </c>
      <c r="G520" s="29">
        <v>8.4027123753999997E-2</v>
      </c>
      <c r="H520" s="30">
        <v>3.8362254771635085</v>
      </c>
      <c r="I520" s="31">
        <v>3.98429E-4</v>
      </c>
      <c r="J520" s="32">
        <v>2.48168E-4</v>
      </c>
      <c r="K520" s="31">
        <v>3.6704899999999999E-4</v>
      </c>
      <c r="L520" s="32">
        <v>1.3160099999999999E-4</v>
      </c>
      <c r="M520" s="31">
        <v>3.4150100000000002E-4</v>
      </c>
      <c r="N520" s="32">
        <v>2.1458100000000001E-4</v>
      </c>
      <c r="O520" s="31">
        <v>8.1315599999999999E-4</v>
      </c>
      <c r="P520" s="32">
        <v>8.6279100000000001E-4</v>
      </c>
      <c r="Q520" s="31">
        <v>8.0144799999999996E-4</v>
      </c>
      <c r="R520" s="32">
        <v>6.3489999999999998E-4</v>
      </c>
      <c r="S520" s="31">
        <v>3.4065799999999998E-4</v>
      </c>
      <c r="T520" s="32">
        <v>8.4975000000000005E-5</v>
      </c>
      <c r="U520" s="31">
        <v>7.1843999999999999E-4</v>
      </c>
      <c r="V520" s="32"/>
      <c r="W520" s="31">
        <v>1.5560899999999999E-4</v>
      </c>
      <c r="X520" s="32">
        <v>2.9515599999999999E-5</v>
      </c>
      <c r="Y520" s="31">
        <v>2.32907E-4</v>
      </c>
      <c r="Z520" s="32">
        <v>1.2480600000000001E-4</v>
      </c>
      <c r="AA520" s="31">
        <v>8.0029800000000004E-5</v>
      </c>
      <c r="AB520" s="32">
        <v>3.7716699999999998E-5</v>
      </c>
      <c r="AC520" s="31">
        <v>1.22316E-4</v>
      </c>
      <c r="AD520" s="32">
        <v>3.1059500000000003E-5</v>
      </c>
      <c r="AE520" s="31">
        <v>7.4833399999999994E-5</v>
      </c>
      <c r="AF520" s="32">
        <v>1.3566399999999999E-5</v>
      </c>
      <c r="AG520" s="31">
        <v>4.9428100000000002E-5</v>
      </c>
      <c r="AH520" s="32">
        <v>1.3678399999999999E-5</v>
      </c>
      <c r="AI520" s="31">
        <v>1.08251E-4</v>
      </c>
      <c r="AJ520" s="32">
        <v>6.9252300000000001E-5</v>
      </c>
      <c r="AK520" s="31">
        <v>7.7892200000000003E-4</v>
      </c>
      <c r="AL520" s="32"/>
      <c r="AM520" s="31">
        <v>3.2474799999999997E-4</v>
      </c>
      <c r="AN520" s="32"/>
      <c r="AO520" s="31">
        <v>6.8843400000000003E-4</v>
      </c>
      <c r="AP520" s="32"/>
      <c r="AQ520" s="31">
        <v>4.2925000000000003E-3</v>
      </c>
      <c r="AR520" s="32"/>
      <c r="AS520" s="31">
        <v>5.8809099999999999E-5</v>
      </c>
      <c r="AT520" s="32">
        <v>4.0967999999999998E-5</v>
      </c>
      <c r="AU520" s="31">
        <v>2.6659300000000001E-5</v>
      </c>
      <c r="AV520" s="32"/>
    </row>
    <row r="521" spans="1:48" x14ac:dyDescent="0.25">
      <c r="A521">
        <v>207.065</v>
      </c>
      <c r="B521" t="s">
        <v>782</v>
      </c>
      <c r="C521" s="13" t="s">
        <v>120</v>
      </c>
      <c r="D521" s="13" t="s">
        <v>122</v>
      </c>
      <c r="E521" s="13">
        <v>3368</v>
      </c>
      <c r="F521" s="13">
        <v>174.28399999999999</v>
      </c>
      <c r="G521" s="29">
        <v>0.61810612318000002</v>
      </c>
      <c r="H521" s="30">
        <v>4.6380490911164136</v>
      </c>
      <c r="I521" s="31">
        <v>2.3034000000000002E-3</v>
      </c>
      <c r="J521" s="32">
        <v>1.4179399999999999E-3</v>
      </c>
      <c r="K521" s="31">
        <v>1.6360000000000001E-3</v>
      </c>
      <c r="L521" s="32">
        <v>7.4805599999999998E-4</v>
      </c>
      <c r="M521" s="31">
        <v>3.0088799999999998E-3</v>
      </c>
      <c r="N521" s="32">
        <v>3.1150499999999999E-3</v>
      </c>
      <c r="O521" s="31">
        <v>1.8912200000000001E-3</v>
      </c>
      <c r="P521" s="32">
        <v>2.2045200000000002E-3</v>
      </c>
      <c r="Q521" s="31">
        <v>2.5241999999999999E-3</v>
      </c>
      <c r="R521" s="32">
        <v>1.86644E-3</v>
      </c>
      <c r="S521" s="31">
        <v>1.3147199999999999E-3</v>
      </c>
      <c r="T521" s="32">
        <v>6.0819599999999998E-4</v>
      </c>
      <c r="U521" s="31">
        <v>3.6238099999999999E-3</v>
      </c>
      <c r="V521" s="32"/>
      <c r="W521" s="31">
        <v>3.94414E-4</v>
      </c>
      <c r="X521" s="32">
        <v>6.4225499999999997E-5</v>
      </c>
      <c r="Y521" s="31">
        <v>4.7648500000000002E-4</v>
      </c>
      <c r="Z521" s="32">
        <v>2.4690500000000001E-4</v>
      </c>
      <c r="AA521" s="31">
        <v>3.7347500000000001E-4</v>
      </c>
      <c r="AB521" s="32">
        <v>1.8320500000000001E-4</v>
      </c>
      <c r="AC521" s="31">
        <v>5.5983200000000002E-4</v>
      </c>
      <c r="AD521" s="32">
        <v>1.5298500000000001E-6</v>
      </c>
      <c r="AE521" s="31">
        <v>2.83644E-4</v>
      </c>
      <c r="AF521" s="32">
        <v>6.4214999999999994E-5</v>
      </c>
      <c r="AG521" s="31">
        <v>1.99841E-4</v>
      </c>
      <c r="AH521" s="32">
        <v>6.4910099999999994E-5</v>
      </c>
      <c r="AI521" s="31">
        <v>2.7560900000000001E-4</v>
      </c>
      <c r="AJ521" s="32">
        <v>1.6674499999999999E-4</v>
      </c>
      <c r="AK521" s="31">
        <v>2.4828099999999998E-3</v>
      </c>
      <c r="AL521" s="32"/>
      <c r="AM521" s="31">
        <v>1.2131100000000001E-3</v>
      </c>
      <c r="AN521" s="32"/>
      <c r="AO521" s="31">
        <v>1.6012299999999999E-3</v>
      </c>
      <c r="AP521" s="32"/>
      <c r="AQ521" s="31">
        <v>3.4580600000000002E-3</v>
      </c>
      <c r="AR521" s="32"/>
      <c r="AS521" s="31">
        <v>3.8049699999999999E-4</v>
      </c>
      <c r="AT521" s="32">
        <v>3.43001E-4</v>
      </c>
      <c r="AU521" s="31">
        <v>1.6217599999999999E-4</v>
      </c>
      <c r="AV521" s="32"/>
    </row>
    <row r="522" spans="1:48" x14ac:dyDescent="0.25">
      <c r="A522">
        <v>207.102</v>
      </c>
      <c r="B522" t="s">
        <v>783</v>
      </c>
      <c r="C522" s="13" t="s">
        <v>120</v>
      </c>
      <c r="D522" s="13" t="s">
        <v>122</v>
      </c>
      <c r="E522" s="13">
        <v>3367</v>
      </c>
      <c r="F522" s="13">
        <v>202.33799999999999</v>
      </c>
      <c r="G522" s="29">
        <v>8.4027123753999997E-2</v>
      </c>
      <c r="H522" s="30">
        <v>3.8362254771635085</v>
      </c>
      <c r="I522" s="31">
        <v>4.0867000000000004E-3</v>
      </c>
      <c r="J522" s="32">
        <v>2.3454000000000001E-3</v>
      </c>
      <c r="K522" s="31">
        <v>3.1501099999999998E-3</v>
      </c>
      <c r="L522" s="32">
        <v>1.8469199999999999E-3</v>
      </c>
      <c r="M522" s="31">
        <v>4.62584E-3</v>
      </c>
      <c r="N522" s="32">
        <v>4.1298899999999998E-3</v>
      </c>
      <c r="O522" s="31">
        <v>4.6961199999999998E-3</v>
      </c>
      <c r="P522" s="32">
        <v>5.1803300000000004E-3</v>
      </c>
      <c r="Q522" s="31">
        <v>6.5789300000000002E-3</v>
      </c>
      <c r="R522" s="32">
        <v>5.0138700000000001E-3</v>
      </c>
      <c r="S522" s="31">
        <v>2.6610100000000001E-3</v>
      </c>
      <c r="T522" s="32">
        <v>8.6525100000000004E-4</v>
      </c>
      <c r="U522" s="31">
        <v>6.62175E-3</v>
      </c>
      <c r="V522" s="32"/>
      <c r="W522" s="31">
        <v>8.5291499999999999E-4</v>
      </c>
      <c r="X522" s="32">
        <v>1.9993100000000001E-4</v>
      </c>
      <c r="Y522" s="31">
        <v>1.3601900000000001E-3</v>
      </c>
      <c r="Z522" s="32">
        <v>2.7913800000000001E-4</v>
      </c>
      <c r="AA522" s="31">
        <v>9.0888999999999998E-4</v>
      </c>
      <c r="AB522" s="32">
        <v>2.9241800000000002E-4</v>
      </c>
      <c r="AC522" s="31">
        <v>1.29674E-3</v>
      </c>
      <c r="AD522" s="32">
        <v>1.6684499999999999E-4</v>
      </c>
      <c r="AE522" s="31">
        <v>7.5383700000000004E-4</v>
      </c>
      <c r="AF522" s="32">
        <v>6.9925999999999994E-5</v>
      </c>
      <c r="AG522" s="31">
        <v>4.8591299999999998E-4</v>
      </c>
      <c r="AH522" s="32">
        <v>6.83371E-5</v>
      </c>
      <c r="AI522" s="31">
        <v>5.3442500000000005E-4</v>
      </c>
      <c r="AJ522" s="32">
        <v>1.2413999999999999E-4</v>
      </c>
      <c r="AK522" s="31">
        <v>7.3720799999999996E-3</v>
      </c>
      <c r="AL522" s="32"/>
      <c r="AM522" s="31">
        <v>2.9293100000000001E-3</v>
      </c>
      <c r="AN522" s="32"/>
      <c r="AO522" s="31">
        <v>3.6250800000000001E-3</v>
      </c>
      <c r="AP522" s="32"/>
      <c r="AQ522" s="31">
        <v>1.2245499999999999E-2</v>
      </c>
      <c r="AR522" s="32"/>
      <c r="AS522" s="31">
        <v>1.32088E-3</v>
      </c>
      <c r="AT522" s="32">
        <v>9.2298499999999997E-4</v>
      </c>
      <c r="AU522" s="31">
        <v>2.6613800000000002E-4</v>
      </c>
      <c r="AV522" s="32"/>
    </row>
    <row r="523" spans="1:48" x14ac:dyDescent="0.25">
      <c r="A523">
        <v>207.12299999999999</v>
      </c>
      <c r="B523" t="s">
        <v>784</v>
      </c>
      <c r="C523" s="13" t="s">
        <v>120</v>
      </c>
      <c r="D523" s="13" t="s">
        <v>122</v>
      </c>
      <c r="E523" s="13">
        <v>3369</v>
      </c>
      <c r="F523" s="13">
        <v>130.23099999999999</v>
      </c>
      <c r="G523" s="29">
        <v>10.562088812800001</v>
      </c>
      <c r="H523" s="30">
        <v>5.7441927167025053</v>
      </c>
      <c r="I523" s="31">
        <v>4.0990899999999997E-3</v>
      </c>
      <c r="J523" s="32">
        <v>2.5360700000000001E-3</v>
      </c>
      <c r="K523" s="31">
        <v>3.5829600000000001E-3</v>
      </c>
      <c r="L523" s="32">
        <v>1.4437300000000001E-3</v>
      </c>
      <c r="M523" s="31">
        <v>3.1003799999999998E-3</v>
      </c>
      <c r="N523" s="32">
        <v>1.9821000000000001E-3</v>
      </c>
      <c r="O523" s="31">
        <v>5.8757100000000001E-3</v>
      </c>
      <c r="P523" s="32">
        <v>7.5298600000000002E-3</v>
      </c>
      <c r="Q523" s="31">
        <v>4.87018E-3</v>
      </c>
      <c r="R523" s="32">
        <v>3.40428E-3</v>
      </c>
      <c r="S523" s="31">
        <v>3.7565699999999999E-3</v>
      </c>
      <c r="T523" s="32">
        <v>1.3476E-3</v>
      </c>
      <c r="U523" s="31">
        <v>7.2394099999999999E-3</v>
      </c>
      <c r="V523" s="32"/>
      <c r="W523" s="31">
        <v>1.5554E-3</v>
      </c>
      <c r="X523" s="32">
        <v>3.08423E-4</v>
      </c>
      <c r="Y523" s="31">
        <v>1.4229500000000001E-3</v>
      </c>
      <c r="Z523" s="32">
        <v>7.8845800000000002E-4</v>
      </c>
      <c r="AA523" s="31">
        <v>8.0645100000000002E-4</v>
      </c>
      <c r="AB523" s="32">
        <v>4.5935700000000003E-4</v>
      </c>
      <c r="AC523" s="31">
        <v>1.15354E-3</v>
      </c>
      <c r="AD523" s="32">
        <v>2.3064E-4</v>
      </c>
      <c r="AE523" s="31">
        <v>4.4460700000000002E-4</v>
      </c>
      <c r="AF523" s="32">
        <v>9.9627299999999994E-5</v>
      </c>
      <c r="AG523" s="31">
        <v>2.90024E-4</v>
      </c>
      <c r="AH523" s="32">
        <v>8.2666799999999999E-5</v>
      </c>
      <c r="AI523" s="31">
        <v>5.3629600000000002E-4</v>
      </c>
      <c r="AJ523" s="32">
        <v>3.3368999999999998E-4</v>
      </c>
      <c r="AK523" s="31">
        <v>5.8517899999999999E-3</v>
      </c>
      <c r="AL523" s="32"/>
      <c r="AM523" s="31">
        <v>1.9526000000000001E-3</v>
      </c>
      <c r="AN523" s="32"/>
      <c r="AO523" s="31">
        <v>5.8952299999999996E-3</v>
      </c>
      <c r="AP523" s="32"/>
      <c r="AQ523" s="31">
        <v>9.73189E-3</v>
      </c>
      <c r="AR523" s="32"/>
      <c r="AS523" s="31">
        <v>5.1050900000000003E-4</v>
      </c>
      <c r="AT523" s="32">
        <v>3.3997600000000003E-4</v>
      </c>
      <c r="AU523" s="31">
        <v>1.9289099999999999E-4</v>
      </c>
      <c r="AV523" s="32"/>
    </row>
    <row r="524" spans="1:48" x14ac:dyDescent="0.25">
      <c r="A524">
        <v>129.16399999999999</v>
      </c>
      <c r="B524" t="s">
        <v>785</v>
      </c>
      <c r="C524" s="13" t="s">
        <v>120</v>
      </c>
      <c r="D524" s="13" t="s">
        <v>122</v>
      </c>
      <c r="E524" s="13">
        <v>3404</v>
      </c>
      <c r="F524" s="13">
        <v>114.232</v>
      </c>
      <c r="G524" s="29">
        <v>1867.1879422</v>
      </c>
      <c r="H524" s="30">
        <v>7.9347043410777127</v>
      </c>
      <c r="I524" s="31">
        <v>2.2993800000000002E-3</v>
      </c>
      <c r="J524" s="32">
        <v>1.9727199999999999E-3</v>
      </c>
      <c r="K524" s="31">
        <v>2.6189799999999999E-3</v>
      </c>
      <c r="L524" s="32">
        <v>1.9502199999999999E-3</v>
      </c>
      <c r="M524" s="31">
        <v>2.5994799999999999E-3</v>
      </c>
      <c r="N524" s="32">
        <v>2.6841899999999999E-3</v>
      </c>
      <c r="O524" s="31">
        <v>4.7518600000000001E-3</v>
      </c>
      <c r="P524" s="32">
        <v>2.1969799999999999E-3</v>
      </c>
      <c r="Q524" s="31">
        <v>9.8640199999999994E-4</v>
      </c>
      <c r="R524" s="32">
        <v>6.6206100000000003E-4</v>
      </c>
      <c r="S524" s="31">
        <v>1.3415899999999999E-3</v>
      </c>
      <c r="T524" s="32">
        <v>4.0841500000000003E-4</v>
      </c>
      <c r="U524" s="31">
        <v>4.9561800000000001E-3</v>
      </c>
      <c r="V524" s="32"/>
      <c r="W524" s="31">
        <v>5.0550999999999999E-3</v>
      </c>
      <c r="X524" s="32">
        <v>1.5385399999999999E-3</v>
      </c>
      <c r="Y524" s="31">
        <v>4.6181199999999999E-3</v>
      </c>
      <c r="Z524" s="32">
        <v>1.6799499999999999E-3</v>
      </c>
      <c r="AA524" s="31">
        <v>7.92719E-4</v>
      </c>
      <c r="AB524" s="32">
        <v>2.8628300000000002E-4</v>
      </c>
      <c r="AC524" s="31">
        <v>9.5072199999999998E-4</v>
      </c>
      <c r="AD524" s="32">
        <v>1.3435500000000001E-4</v>
      </c>
      <c r="AE524" s="31">
        <v>1.1713800000000001E-3</v>
      </c>
      <c r="AF524" s="32">
        <v>3.0567099999999998E-4</v>
      </c>
      <c r="AG524" s="31">
        <v>1.0738500000000001E-3</v>
      </c>
      <c r="AH524" s="32">
        <v>5.7095300000000002E-4</v>
      </c>
      <c r="AI524" s="31">
        <v>1.7603E-3</v>
      </c>
      <c r="AJ524" s="32">
        <v>6.9930700000000003E-4</v>
      </c>
      <c r="AK524" s="31">
        <v>6.9395699999999999E-3</v>
      </c>
      <c r="AL524" s="32"/>
      <c r="AM524" s="31">
        <v>2.2893599999999998E-3</v>
      </c>
      <c r="AN524" s="32"/>
      <c r="AO524" s="31">
        <v>3.5180400000000001E-3</v>
      </c>
      <c r="AP524" s="32"/>
      <c r="AQ524" s="31">
        <v>5.41393E-3</v>
      </c>
      <c r="AR524" s="32"/>
      <c r="AS524" s="31">
        <v>8.9513500000000003E-4</v>
      </c>
      <c r="AT524" s="32">
        <v>6.3032699999999997E-4</v>
      </c>
      <c r="AU524" s="31">
        <v>9.8620600000000011E-4</v>
      </c>
      <c r="AV524" s="32"/>
    </row>
    <row r="525" spans="1:48" x14ac:dyDescent="0.25">
      <c r="A525">
        <v>209.08099999999999</v>
      </c>
      <c r="B525" t="s">
        <v>786</v>
      </c>
      <c r="C525" s="13" t="s">
        <v>120</v>
      </c>
      <c r="D525" s="13" t="s">
        <v>122</v>
      </c>
      <c r="E525" s="13">
        <v>3368</v>
      </c>
      <c r="F525" s="13">
        <v>174.28399999999999</v>
      </c>
      <c r="G525" s="29">
        <v>0.61810612318000002</v>
      </c>
      <c r="H525" s="30">
        <v>4.6380490911164136</v>
      </c>
      <c r="I525" s="31">
        <v>2.8142699999999998E-3</v>
      </c>
      <c r="J525" s="32">
        <v>1.40083E-3</v>
      </c>
      <c r="K525" s="31">
        <v>2.1830299999999999E-3</v>
      </c>
      <c r="L525" s="32">
        <v>8.8985699999999997E-4</v>
      </c>
      <c r="M525" s="31">
        <v>3.1775200000000001E-3</v>
      </c>
      <c r="N525" s="32">
        <v>2.9188999999999999E-3</v>
      </c>
      <c r="O525" s="31">
        <v>2.4456E-3</v>
      </c>
      <c r="P525" s="32">
        <v>2.11335E-3</v>
      </c>
      <c r="Q525" s="31">
        <v>3.7931900000000001E-3</v>
      </c>
      <c r="R525" s="32">
        <v>2.6914500000000002E-3</v>
      </c>
      <c r="S525" s="31">
        <v>1.9087100000000001E-3</v>
      </c>
      <c r="T525" s="32">
        <v>7.4626900000000003E-4</v>
      </c>
      <c r="U525" s="31">
        <v>4.50374E-3</v>
      </c>
      <c r="V525" s="32"/>
      <c r="W525" s="31">
        <v>6.4501599999999999E-4</v>
      </c>
      <c r="X525" s="32">
        <v>1.06135E-4</v>
      </c>
      <c r="Y525" s="31">
        <v>8.2402599999999995E-4</v>
      </c>
      <c r="Z525" s="32">
        <v>2.42449E-4</v>
      </c>
      <c r="AA525" s="31">
        <v>1.1676799999999999E-3</v>
      </c>
      <c r="AB525" s="32">
        <v>5.06045E-4</v>
      </c>
      <c r="AC525" s="31">
        <v>1.82394E-3</v>
      </c>
      <c r="AD525" s="32">
        <v>8.05472E-5</v>
      </c>
      <c r="AE525" s="31">
        <v>1.10121E-3</v>
      </c>
      <c r="AF525" s="32">
        <v>1.9256199999999999E-4</v>
      </c>
      <c r="AG525" s="31">
        <v>6.0742800000000003E-4</v>
      </c>
      <c r="AH525" s="32">
        <v>3.3927000000000002E-4</v>
      </c>
      <c r="AI525" s="31">
        <v>4.2730200000000001E-4</v>
      </c>
      <c r="AJ525" s="32">
        <v>9.9845299999999998E-5</v>
      </c>
      <c r="AK525" s="31">
        <v>5.8753E-3</v>
      </c>
      <c r="AL525" s="32"/>
      <c r="AM525" s="31">
        <v>2.7009899999999999E-3</v>
      </c>
      <c r="AN525" s="32"/>
      <c r="AO525" s="31">
        <v>3.1004299999999999E-3</v>
      </c>
      <c r="AP525" s="32"/>
      <c r="AQ525" s="31">
        <v>1.3805899999999999E-2</v>
      </c>
      <c r="AR525" s="32"/>
      <c r="AS525" s="31">
        <v>1.2913899999999999E-3</v>
      </c>
      <c r="AT525" s="32">
        <v>7.6980799999999997E-4</v>
      </c>
      <c r="AU525" s="31">
        <v>3.04677E-4</v>
      </c>
      <c r="AV525" s="32"/>
    </row>
    <row r="526" spans="1:48" x14ac:dyDescent="0.25">
      <c r="A526">
        <v>209.154</v>
      </c>
      <c r="B526" t="s">
        <v>787</v>
      </c>
      <c r="C526" s="13" t="s">
        <v>120</v>
      </c>
      <c r="D526" s="13" t="s">
        <v>122</v>
      </c>
      <c r="E526" s="13">
        <v>3367</v>
      </c>
      <c r="F526" s="13">
        <v>202.33799999999999</v>
      </c>
      <c r="G526" s="29">
        <v>8.4027123753999997E-2</v>
      </c>
      <c r="H526" s="30">
        <v>3.8362254771635085</v>
      </c>
      <c r="I526" s="31">
        <v>2.4353700000000001E-3</v>
      </c>
      <c r="J526" s="32">
        <v>1.61918E-3</v>
      </c>
      <c r="K526" s="31">
        <v>3.2175400000000001E-3</v>
      </c>
      <c r="L526" s="32">
        <v>1.1976000000000001E-3</v>
      </c>
      <c r="M526" s="31">
        <v>2.9981700000000001E-3</v>
      </c>
      <c r="N526" s="32">
        <v>1.8834699999999999E-3</v>
      </c>
      <c r="O526" s="31">
        <v>5.3846199999999997E-3</v>
      </c>
      <c r="P526" s="32">
        <v>4.24392E-3</v>
      </c>
      <c r="Q526" s="31">
        <v>4.7650899999999996E-3</v>
      </c>
      <c r="R526" s="32">
        <v>3.5148800000000002E-3</v>
      </c>
      <c r="S526" s="31">
        <v>3.7186400000000001E-3</v>
      </c>
      <c r="T526" s="32">
        <v>1.37575E-3</v>
      </c>
      <c r="U526" s="31">
        <v>5.3020799999999998E-3</v>
      </c>
      <c r="V526" s="32"/>
      <c r="W526" s="31">
        <v>1.3354700000000001E-3</v>
      </c>
      <c r="X526" s="32">
        <v>2.05317E-4</v>
      </c>
      <c r="Y526" s="31">
        <v>1.14485E-3</v>
      </c>
      <c r="Z526" s="32">
        <v>8.3769599999999997E-4</v>
      </c>
      <c r="AA526" s="31">
        <v>1.1079499999999999E-3</v>
      </c>
      <c r="AB526" s="32">
        <v>6.1700999999999998E-4</v>
      </c>
      <c r="AC526" s="31">
        <v>1.10344E-3</v>
      </c>
      <c r="AD526" s="32">
        <v>1.7083300000000001E-4</v>
      </c>
      <c r="AE526" s="31">
        <v>3.8062700000000003E-4</v>
      </c>
      <c r="AF526" s="32">
        <v>4.88399E-5</v>
      </c>
      <c r="AG526" s="31">
        <v>2.3414E-4</v>
      </c>
      <c r="AH526" s="32">
        <v>6.0544000000000002E-5</v>
      </c>
      <c r="AI526" s="31">
        <v>6.2239399999999996E-4</v>
      </c>
      <c r="AJ526" s="32">
        <v>5.2060599999999996E-4</v>
      </c>
      <c r="AK526" s="31">
        <v>6.8534599999999996E-3</v>
      </c>
      <c r="AL526" s="32"/>
      <c r="AM526" s="31">
        <v>1.7812800000000001E-3</v>
      </c>
      <c r="AN526" s="32"/>
      <c r="AO526" s="31">
        <v>5.7046099999999997E-3</v>
      </c>
      <c r="AP526" s="32"/>
      <c r="AQ526" s="31">
        <v>1.6935499999999999E-2</v>
      </c>
      <c r="AR526" s="32"/>
      <c r="AS526" s="31">
        <v>2.6547300000000001E-4</v>
      </c>
      <c r="AT526" s="32">
        <v>1.5647600000000001E-4</v>
      </c>
      <c r="AU526" s="31">
        <v>1.2254E-4</v>
      </c>
      <c r="AV526" s="32"/>
    </row>
    <row r="527" spans="1:48" x14ac:dyDescent="0.25">
      <c r="A527">
        <v>209.19</v>
      </c>
      <c r="B527" t="s">
        <v>788</v>
      </c>
      <c r="C527" s="13" t="s">
        <v>120</v>
      </c>
      <c r="D527" s="13" t="s">
        <v>122</v>
      </c>
      <c r="E527" s="13">
        <v>3366</v>
      </c>
      <c r="F527" s="13">
        <v>214.393</v>
      </c>
      <c r="G527" s="29">
        <v>1.4665553321999999E-2</v>
      </c>
      <c r="H527" s="30">
        <v>3.1032375810153745</v>
      </c>
      <c r="I527" s="31">
        <v>1.93906E-3</v>
      </c>
      <c r="J527" s="32">
        <v>1.17026E-3</v>
      </c>
      <c r="K527" s="31">
        <v>2.09611E-3</v>
      </c>
      <c r="L527" s="32">
        <v>9.8737799999999991E-4</v>
      </c>
      <c r="M527" s="31">
        <v>1.66351E-3</v>
      </c>
      <c r="N527" s="32">
        <v>1.0008599999999999E-3</v>
      </c>
      <c r="O527" s="31">
        <v>5.2830000000000004E-3</v>
      </c>
      <c r="P527" s="32">
        <v>5.3249999999999999E-3</v>
      </c>
      <c r="Q527" s="31">
        <v>5.5452399999999999E-3</v>
      </c>
      <c r="R527" s="32">
        <v>4.5868999999999997E-3</v>
      </c>
      <c r="S527" s="31">
        <v>3.1863799999999999E-3</v>
      </c>
      <c r="T527" s="32">
        <v>9.1092899999999999E-4</v>
      </c>
      <c r="U527" s="31">
        <v>3.9798699999999999E-3</v>
      </c>
      <c r="V527" s="32"/>
      <c r="W527" s="31">
        <v>8.1149800000000002E-4</v>
      </c>
      <c r="X527" s="32">
        <v>1.9312499999999999E-4</v>
      </c>
      <c r="Y527" s="31">
        <v>5.8812600000000001E-4</v>
      </c>
      <c r="Z527" s="32">
        <v>2.7621200000000002E-4</v>
      </c>
      <c r="AA527" s="31">
        <v>4.41941E-4</v>
      </c>
      <c r="AB527" s="32">
        <v>2.05754E-4</v>
      </c>
      <c r="AC527" s="31">
        <v>4.7280899999999998E-4</v>
      </c>
      <c r="AD527" s="32">
        <v>3.4631100000000001E-5</v>
      </c>
      <c r="AE527" s="31">
        <v>2.9327299999999998E-4</v>
      </c>
      <c r="AF527" s="32">
        <v>3.3161499999999998E-5</v>
      </c>
      <c r="AG527" s="31">
        <v>1.77901E-4</v>
      </c>
      <c r="AH527" s="32">
        <v>5.2505600000000001E-5</v>
      </c>
      <c r="AI527" s="31">
        <v>3.4266800000000002E-4</v>
      </c>
      <c r="AJ527" s="32">
        <v>2.5033100000000001E-4</v>
      </c>
      <c r="AK527" s="31">
        <v>2.4736799999999998E-3</v>
      </c>
      <c r="AL527" s="32"/>
      <c r="AM527" s="31">
        <v>9.3809399999999999E-4</v>
      </c>
      <c r="AN527" s="32"/>
      <c r="AO527" s="31">
        <v>6.7351399999999997E-3</v>
      </c>
      <c r="AP527" s="32"/>
      <c r="AQ527" s="31">
        <v>8.0216200000000001E-3</v>
      </c>
      <c r="AR527" s="32"/>
      <c r="AS527" s="31">
        <v>3.2889300000000002E-4</v>
      </c>
      <c r="AT527" s="32">
        <v>2.1961499999999999E-4</v>
      </c>
      <c r="AU527" s="31">
        <v>2.0483099999999999E-4</v>
      </c>
      <c r="AV527" s="32"/>
    </row>
    <row r="528" spans="1:48" x14ac:dyDescent="0.25">
      <c r="A528">
        <v>142.935</v>
      </c>
      <c r="B528" t="s">
        <v>789</v>
      </c>
      <c r="C528" s="13" t="s">
        <v>120</v>
      </c>
      <c r="D528" s="13" t="s">
        <v>122</v>
      </c>
      <c r="E528" s="13">
        <v>3404</v>
      </c>
      <c r="F528" s="13">
        <v>114.232</v>
      </c>
      <c r="G528" s="29">
        <v>1867.1879422</v>
      </c>
      <c r="H528" s="30">
        <v>7.9347043410777127</v>
      </c>
      <c r="I528" s="31">
        <v>1.79197E-4</v>
      </c>
      <c r="J528" s="32">
        <v>8.1173899999999999E-5</v>
      </c>
      <c r="K528" s="31">
        <v>2.5824600000000001E-4</v>
      </c>
      <c r="L528" s="32">
        <v>1.2861099999999999E-4</v>
      </c>
      <c r="M528" s="31">
        <v>1.53614E-4</v>
      </c>
      <c r="N528" s="32">
        <v>1.41753E-4</v>
      </c>
      <c r="O528" s="31">
        <v>3.1901199999999997E-4</v>
      </c>
      <c r="P528" s="32">
        <v>2.5914699999999999E-4</v>
      </c>
      <c r="Q528" s="31">
        <v>3.8060999999999998E-4</v>
      </c>
      <c r="R528" s="32">
        <v>2.5619299999999999E-4</v>
      </c>
      <c r="S528" s="31">
        <v>1.89478E-4</v>
      </c>
      <c r="T528" s="32">
        <v>6.3001600000000003E-5</v>
      </c>
      <c r="U528" s="31">
        <v>2.6329199999999999E-4</v>
      </c>
      <c r="V528" s="32"/>
      <c r="W528" s="31">
        <v>7.3503600000000006E-5</v>
      </c>
      <c r="X528" s="32">
        <v>2.2591799999999999E-5</v>
      </c>
      <c r="Y528" s="31">
        <v>1.5819E-4</v>
      </c>
      <c r="Z528" s="32">
        <v>1.7736300000000002E-5</v>
      </c>
      <c r="AA528" s="31">
        <v>3.7175000000000002E-5</v>
      </c>
      <c r="AB528" s="32">
        <v>3.1285100000000001E-6</v>
      </c>
      <c r="AC528" s="31">
        <v>4.35369E-5</v>
      </c>
      <c r="AD528" s="32">
        <v>2.5317099999999999E-5</v>
      </c>
      <c r="AE528" s="31">
        <v>3.1197600000000001E-5</v>
      </c>
      <c r="AF528" s="32">
        <v>1.2349499999999999E-5</v>
      </c>
      <c r="AG528" s="31">
        <v>3.4008999999999999E-5</v>
      </c>
      <c r="AH528" s="32">
        <v>1.9925999999999999E-5</v>
      </c>
      <c r="AI528" s="31">
        <v>5.7497600000000003E-5</v>
      </c>
      <c r="AJ528" s="32">
        <v>4.0920500000000002E-5</v>
      </c>
      <c r="AK528" s="31">
        <v>3.9523800000000001E-4</v>
      </c>
      <c r="AL528" s="32"/>
      <c r="AM528" s="31">
        <v>1.07666E-4</v>
      </c>
      <c r="AN528" s="32"/>
      <c r="AO528" s="31">
        <v>2.0001400000000001E-4</v>
      </c>
      <c r="AP528" s="32"/>
      <c r="AQ528" s="31">
        <v>2.4445400000000001E-4</v>
      </c>
      <c r="AR528" s="32"/>
      <c r="AS528" s="31">
        <v>8.66658E-5</v>
      </c>
      <c r="AT528" s="32">
        <v>7.8602699999999999E-5</v>
      </c>
      <c r="AU528" s="31">
        <v>3.2969799999999997E-5</v>
      </c>
      <c r="AV528" s="32"/>
    </row>
    <row r="529" spans="1:48" x14ac:dyDescent="0.25">
      <c r="A529">
        <v>210.149</v>
      </c>
      <c r="B529" t="s">
        <v>790</v>
      </c>
      <c r="C529" s="13" t="s">
        <v>120</v>
      </c>
      <c r="D529" s="13" t="s">
        <v>122</v>
      </c>
      <c r="E529" s="13">
        <v>3367</v>
      </c>
      <c r="F529" s="13">
        <v>202.33799999999999</v>
      </c>
      <c r="G529" s="29">
        <v>8.4027123753999997E-2</v>
      </c>
      <c r="H529" s="30">
        <v>3.8362254771635085</v>
      </c>
      <c r="I529" s="31">
        <v>4.6982600000000001E-4</v>
      </c>
      <c r="J529" s="32">
        <v>3.04037E-4</v>
      </c>
      <c r="K529" s="31">
        <v>6.4097399999999999E-4</v>
      </c>
      <c r="L529" s="32">
        <v>3.6453100000000002E-4</v>
      </c>
      <c r="M529" s="31">
        <v>4.13058E-4</v>
      </c>
      <c r="N529" s="32">
        <v>3.31749E-4</v>
      </c>
      <c r="O529" s="31">
        <v>3.6952E-3</v>
      </c>
      <c r="P529" s="32">
        <v>6.5022500000000002E-3</v>
      </c>
      <c r="Q529" s="31">
        <v>3.8965800000000002E-3</v>
      </c>
      <c r="R529" s="32">
        <v>4.9039699999999997E-3</v>
      </c>
      <c r="S529" s="31">
        <v>7.0679399999999996E-4</v>
      </c>
      <c r="T529" s="32">
        <v>1.0196099999999999E-4</v>
      </c>
      <c r="U529" s="31">
        <v>3.4814500000000001E-3</v>
      </c>
      <c r="V529" s="32"/>
      <c r="W529" s="31">
        <v>2.73064E-4</v>
      </c>
      <c r="X529" s="32">
        <v>1.67836E-5</v>
      </c>
      <c r="Y529" s="31">
        <v>3.8880099999999998E-4</v>
      </c>
      <c r="Z529" s="32">
        <v>1.8154799999999999E-4</v>
      </c>
      <c r="AA529" s="31">
        <v>8.2242099999999996E-5</v>
      </c>
      <c r="AB529" s="32">
        <v>3.9614199999999998E-5</v>
      </c>
      <c r="AC529" s="31">
        <v>8.3672599999999996E-5</v>
      </c>
      <c r="AD529" s="32">
        <v>1.22811E-5</v>
      </c>
      <c r="AE529" s="31">
        <v>8.4494100000000001E-5</v>
      </c>
      <c r="AF529" s="32">
        <v>2.2337600000000001E-5</v>
      </c>
      <c r="AG529" s="31">
        <v>4.0435999999999997E-5</v>
      </c>
      <c r="AH529" s="32">
        <v>7.3248200000000003E-6</v>
      </c>
      <c r="AI529" s="31">
        <v>2.8207699999999999E-4</v>
      </c>
      <c r="AJ529" s="32">
        <v>2.7024900000000002E-4</v>
      </c>
      <c r="AK529" s="31">
        <v>3.1403899999999998E-3</v>
      </c>
      <c r="AL529" s="32"/>
      <c r="AM529" s="31">
        <v>1.9662600000000001E-3</v>
      </c>
      <c r="AN529" s="32"/>
      <c r="AO529" s="31">
        <v>2.9071499999999998E-3</v>
      </c>
      <c r="AP529" s="32"/>
      <c r="AQ529" s="31">
        <v>1.7453E-2</v>
      </c>
      <c r="AR529" s="32"/>
      <c r="AS529" s="31">
        <v>6.7864600000000001E-5</v>
      </c>
      <c r="AT529" s="32">
        <v>4.80954E-5</v>
      </c>
      <c r="AU529" s="31">
        <v>1.5301100000000002E-5</v>
      </c>
      <c r="AV529" s="32"/>
    </row>
    <row r="530" spans="1:48" x14ac:dyDescent="0.25">
      <c r="A530">
        <v>211.096</v>
      </c>
      <c r="B530" t="s">
        <v>791</v>
      </c>
      <c r="C530" s="13" t="s">
        <v>120</v>
      </c>
      <c r="D530" s="13" t="s">
        <v>122</v>
      </c>
      <c r="E530" s="13">
        <v>3368</v>
      </c>
      <c r="F530" s="13">
        <v>174.28399999999999</v>
      </c>
      <c r="G530" s="29">
        <v>0.61810612318000002</v>
      </c>
      <c r="H530" s="30">
        <v>4.6380490911164136</v>
      </c>
      <c r="I530" s="31">
        <v>2.1958300000000002E-3</v>
      </c>
      <c r="J530" s="32">
        <v>7.9381700000000005E-4</v>
      </c>
      <c r="K530" s="31">
        <v>1.9824999999999999E-3</v>
      </c>
      <c r="L530" s="32">
        <v>8.1351999999999998E-4</v>
      </c>
      <c r="M530" s="31">
        <v>2.4918399999999999E-3</v>
      </c>
      <c r="N530" s="32">
        <v>1.95302E-3</v>
      </c>
      <c r="O530" s="31">
        <v>3.4915300000000001E-3</v>
      </c>
      <c r="P530" s="32">
        <v>3.1006200000000001E-3</v>
      </c>
      <c r="Q530" s="31">
        <v>3.6363300000000001E-3</v>
      </c>
      <c r="R530" s="32">
        <v>2.4659199999999999E-3</v>
      </c>
      <c r="S530" s="31">
        <v>2.32204E-3</v>
      </c>
      <c r="T530" s="32">
        <v>1.28641E-3</v>
      </c>
      <c r="U530" s="31">
        <v>3.7586899999999999E-3</v>
      </c>
      <c r="V530" s="32"/>
      <c r="W530" s="31">
        <v>6.6861799999999995E-4</v>
      </c>
      <c r="X530" s="32">
        <v>1.13447E-4</v>
      </c>
      <c r="Y530" s="31">
        <v>1.42596E-3</v>
      </c>
      <c r="Z530" s="32">
        <v>3.1551699999999998E-5</v>
      </c>
      <c r="AA530" s="31">
        <v>2.42837E-3</v>
      </c>
      <c r="AB530" s="32">
        <v>7.3651299999999995E-4</v>
      </c>
      <c r="AC530" s="31">
        <v>3.5976699999999999E-3</v>
      </c>
      <c r="AD530" s="32">
        <v>3.6820800000000002E-4</v>
      </c>
      <c r="AE530" s="31">
        <v>2.2201600000000001E-3</v>
      </c>
      <c r="AF530" s="32">
        <v>2.2432100000000001E-4</v>
      </c>
      <c r="AG530" s="31">
        <v>1.0632300000000001E-3</v>
      </c>
      <c r="AH530" s="32">
        <v>2.6521800000000001E-4</v>
      </c>
      <c r="AI530" s="31">
        <v>8.5692199999999998E-4</v>
      </c>
      <c r="AJ530" s="32">
        <v>1.97977E-7</v>
      </c>
      <c r="AK530" s="31">
        <v>1.1258000000000001E-2</v>
      </c>
      <c r="AL530" s="32"/>
      <c r="AM530" s="31">
        <v>2.7038399999999999E-3</v>
      </c>
      <c r="AN530" s="32"/>
      <c r="AO530" s="31">
        <v>6.4611699999999996E-3</v>
      </c>
      <c r="AP530" s="32"/>
      <c r="AQ530" s="31">
        <v>1.86903E-2</v>
      </c>
      <c r="AR530" s="32"/>
      <c r="AS530" s="31">
        <v>3.6985799999999999E-3</v>
      </c>
      <c r="AT530" s="32">
        <v>2.6941500000000002E-3</v>
      </c>
      <c r="AU530" s="31">
        <v>4.3988399999999998E-4</v>
      </c>
      <c r="AV530" s="32"/>
    </row>
    <row r="531" spans="1:48" x14ac:dyDescent="0.25">
      <c r="A531">
        <v>211.11199999999999</v>
      </c>
      <c r="B531" t="s">
        <v>792</v>
      </c>
      <c r="C531" s="13" t="s">
        <v>120</v>
      </c>
      <c r="D531" s="13" t="s">
        <v>122</v>
      </c>
      <c r="E531" s="13">
        <v>3366</v>
      </c>
      <c r="F531" s="13">
        <v>214.393</v>
      </c>
      <c r="G531" s="29">
        <v>1.4665553321999999E-2</v>
      </c>
      <c r="H531" s="30">
        <v>3.1032375810153745</v>
      </c>
      <c r="I531" s="31">
        <v>2.4058199999999999E-3</v>
      </c>
      <c r="J531" s="32">
        <v>1.1898200000000001E-3</v>
      </c>
      <c r="K531" s="31">
        <v>2.12714E-3</v>
      </c>
      <c r="L531" s="32">
        <v>1.0958299999999999E-3</v>
      </c>
      <c r="M531" s="31">
        <v>2.3149999999999998E-3</v>
      </c>
      <c r="N531" s="32">
        <v>1.6396500000000001E-3</v>
      </c>
      <c r="O531" s="31">
        <v>3.64248E-3</v>
      </c>
      <c r="P531" s="32">
        <v>3.4756499999999998E-3</v>
      </c>
      <c r="Q531" s="31">
        <v>4.7543000000000004E-3</v>
      </c>
      <c r="R531" s="32">
        <v>3.2434500000000002E-3</v>
      </c>
      <c r="S531" s="31">
        <v>2.29524E-3</v>
      </c>
      <c r="T531" s="32">
        <v>1.1732400000000001E-3</v>
      </c>
      <c r="U531" s="31">
        <v>3.97767E-3</v>
      </c>
      <c r="V531" s="32"/>
      <c r="W531" s="31">
        <v>6.6282199999999998E-4</v>
      </c>
      <c r="X531" s="32">
        <v>3.7818999999999998E-5</v>
      </c>
      <c r="Y531" s="31">
        <v>1.36337E-3</v>
      </c>
      <c r="Z531" s="32">
        <v>4.0492000000000002E-4</v>
      </c>
      <c r="AA531" s="31">
        <v>9.0598899999999995E-4</v>
      </c>
      <c r="AB531" s="32">
        <v>2.5185399999999998E-4</v>
      </c>
      <c r="AC531" s="31">
        <v>1.14387E-3</v>
      </c>
      <c r="AD531" s="32">
        <v>3.9119499999999997E-5</v>
      </c>
      <c r="AE531" s="31">
        <v>6.3296000000000001E-4</v>
      </c>
      <c r="AF531" s="32">
        <v>1.0412300000000001E-4</v>
      </c>
      <c r="AG531" s="31">
        <v>4.3143400000000002E-4</v>
      </c>
      <c r="AH531" s="32">
        <v>7.5810799999999996E-5</v>
      </c>
      <c r="AI531" s="31">
        <v>5.3402199999999999E-4</v>
      </c>
      <c r="AJ531" s="32">
        <v>9.0315299999999999E-5</v>
      </c>
      <c r="AK531" s="31">
        <v>5.13103E-3</v>
      </c>
      <c r="AL531" s="32"/>
      <c r="AM531" s="31">
        <v>2.1102299999999998E-3</v>
      </c>
      <c r="AN531" s="32"/>
      <c r="AO531" s="31">
        <v>5.3296899999999998E-3</v>
      </c>
      <c r="AP531" s="32"/>
      <c r="AQ531" s="31">
        <v>9.2789900000000008E-3</v>
      </c>
      <c r="AR531" s="32"/>
      <c r="AS531" s="31">
        <v>8.7936399999999999E-4</v>
      </c>
      <c r="AT531" s="32">
        <v>5.6413999999999998E-4</v>
      </c>
      <c r="AU531" s="31">
        <v>2.7165300000000001E-4</v>
      </c>
      <c r="AV531" s="32"/>
    </row>
    <row r="532" spans="1:48" x14ac:dyDescent="0.25">
      <c r="A532">
        <v>211.20599999999999</v>
      </c>
      <c r="B532" t="s">
        <v>793</v>
      </c>
      <c r="C532" s="13" t="s">
        <v>120</v>
      </c>
      <c r="D532" s="13" t="s">
        <v>122</v>
      </c>
      <c r="E532" s="13">
        <v>3366</v>
      </c>
      <c r="F532" s="13">
        <v>214.393</v>
      </c>
      <c r="G532" s="29">
        <v>1.4665553321999999E-2</v>
      </c>
      <c r="H532" s="30">
        <v>3.1032375810153745</v>
      </c>
      <c r="I532" s="31">
        <v>2.39785E-3</v>
      </c>
      <c r="J532" s="32">
        <v>1.60728E-3</v>
      </c>
      <c r="K532" s="31">
        <v>3.29869E-3</v>
      </c>
      <c r="L532" s="32">
        <v>1.4837100000000001E-3</v>
      </c>
      <c r="M532" s="31">
        <v>1.7798600000000001E-3</v>
      </c>
      <c r="N532" s="32">
        <v>1.36177E-3</v>
      </c>
      <c r="O532" s="31">
        <v>3.7542700000000001E-3</v>
      </c>
      <c r="P532" s="32">
        <v>3.2256300000000002E-3</v>
      </c>
      <c r="Q532" s="31">
        <v>6.1621200000000001E-3</v>
      </c>
      <c r="R532" s="32">
        <v>5.3508599999999998E-3</v>
      </c>
      <c r="S532" s="31">
        <v>2.8050499999999999E-3</v>
      </c>
      <c r="T532" s="32">
        <v>8.1437600000000001E-4</v>
      </c>
      <c r="U532" s="31">
        <v>5.6554300000000004E-3</v>
      </c>
      <c r="V532" s="32"/>
      <c r="W532" s="31">
        <v>1.1072600000000001E-3</v>
      </c>
      <c r="X532" s="32">
        <v>3.6111200000000002E-4</v>
      </c>
      <c r="Y532" s="31">
        <v>8.6625700000000005E-4</v>
      </c>
      <c r="Z532" s="32">
        <v>2.82398E-4</v>
      </c>
      <c r="AA532" s="31">
        <v>5.1931199999999996E-4</v>
      </c>
      <c r="AB532" s="32">
        <v>1.9801899999999999E-4</v>
      </c>
      <c r="AC532" s="31">
        <v>5.63673E-4</v>
      </c>
      <c r="AD532" s="32">
        <v>3.7239100000000001E-5</v>
      </c>
      <c r="AE532" s="31">
        <v>4.0864599999999998E-4</v>
      </c>
      <c r="AF532" s="32">
        <v>4.2922600000000001E-5</v>
      </c>
      <c r="AG532" s="31">
        <v>2.5470000000000001E-4</v>
      </c>
      <c r="AH532" s="32">
        <v>6.75521E-5</v>
      </c>
      <c r="AI532" s="31">
        <v>5.66579E-4</v>
      </c>
      <c r="AJ532" s="32">
        <v>3.15395E-4</v>
      </c>
      <c r="AK532" s="31">
        <v>4.9787900000000003E-3</v>
      </c>
      <c r="AL532" s="32"/>
      <c r="AM532" s="31">
        <v>1.1202499999999999E-3</v>
      </c>
      <c r="AN532" s="32"/>
      <c r="AO532" s="31">
        <v>7.6656700000000003E-3</v>
      </c>
      <c r="AP532" s="32"/>
      <c r="AQ532" s="31">
        <v>9.0151499999999996E-3</v>
      </c>
      <c r="AR532" s="32"/>
      <c r="AS532" s="31">
        <v>4.5385999999999999E-4</v>
      </c>
      <c r="AT532" s="32">
        <v>3.18435E-4</v>
      </c>
      <c r="AU532" s="31">
        <v>1.2863499999999999E-4</v>
      </c>
      <c r="AV532" s="32"/>
    </row>
  </sheetData>
  <autoFilter ref="A4:AV532" xr:uid="{00000000-0001-0000-0200-000000000000}">
    <sortState xmlns:xlrd2="http://schemas.microsoft.com/office/spreadsheetml/2017/richdata2" ref="A42:AV532">
      <sortCondition ref="B4:B532"/>
    </sortState>
  </autoFilter>
  <mergeCells count="38">
    <mergeCell ref="U3:V3"/>
    <mergeCell ref="I3:J3"/>
    <mergeCell ref="K3:L3"/>
    <mergeCell ref="M3:N3"/>
    <mergeCell ref="O3:P3"/>
    <mergeCell ref="S3:T3"/>
    <mergeCell ref="AS3:AT3"/>
    <mergeCell ref="W3:X3"/>
    <mergeCell ref="Y3:Z3"/>
    <mergeCell ref="AA3:AB3"/>
    <mergeCell ref="AC3:AD3"/>
    <mergeCell ref="AE3:AF3"/>
    <mergeCell ref="AG3:AH3"/>
    <mergeCell ref="AI3:AJ3"/>
    <mergeCell ref="AK3:AL3"/>
    <mergeCell ref="AM3:AN3"/>
    <mergeCell ref="AO3:AP3"/>
    <mergeCell ref="AQ3:AR3"/>
    <mergeCell ref="BW10:BX10"/>
    <mergeCell ref="AU3:AV3"/>
    <mergeCell ref="BA10:BB10"/>
    <mergeCell ref="BC10:BD10"/>
    <mergeCell ref="BE10:BF10"/>
    <mergeCell ref="BG10:BH10"/>
    <mergeCell ref="BK10:BL10"/>
    <mergeCell ref="BM10:BN10"/>
    <mergeCell ref="BO10:BP10"/>
    <mergeCell ref="BQ10:BR10"/>
    <mergeCell ref="BS10:BT10"/>
    <mergeCell ref="BU10:BV10"/>
    <mergeCell ref="CK10:CL10"/>
    <mergeCell ref="CM10:CN10"/>
    <mergeCell ref="BY10:BZ10"/>
    <mergeCell ref="CA10:CB10"/>
    <mergeCell ref="CC10:CD10"/>
    <mergeCell ref="CE10:CF10"/>
    <mergeCell ref="CG10:CH10"/>
    <mergeCell ref="CI10:CJ10"/>
  </mergeCells>
  <pageMargins left="0.7" right="0.7" top="0.75" bottom="0.75" header="0.3" footer="0.3"/>
  <pageSetup orientation="portrait" verticalDpi="597"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5A594-BF1F-49FE-BAAD-7E2FBE0674D1}">
  <dimension ref="A1:BS529"/>
  <sheetViews>
    <sheetView topLeftCell="BB13" zoomScale="86" zoomScaleNormal="86" workbookViewId="0">
      <selection activeCell="H3" sqref="H3"/>
    </sheetView>
  </sheetViews>
  <sheetFormatPr defaultRowHeight="15" x14ac:dyDescent="0.25"/>
  <cols>
    <col min="1" max="1" width="14.42578125" customWidth="1"/>
    <col min="2" max="2" width="14.7109375" customWidth="1"/>
    <col min="3" max="3" width="37.5703125" style="13" customWidth="1"/>
    <col min="4" max="4" width="17.42578125" style="13" hidden="1" customWidth="1"/>
    <col min="5" max="8" width="17.42578125" style="13" customWidth="1"/>
    <col min="9" max="27" width="10" style="13" customWidth="1"/>
  </cols>
  <sheetData>
    <row r="1" spans="1:71" ht="23.25" x14ac:dyDescent="0.35">
      <c r="A1" s="12" t="s">
        <v>78</v>
      </c>
      <c r="H1" s="13" t="s">
        <v>855</v>
      </c>
      <c r="I1" s="11">
        <v>95844</v>
      </c>
      <c r="J1" s="11">
        <v>95845</v>
      </c>
      <c r="K1" s="11">
        <v>95846</v>
      </c>
      <c r="L1" s="11">
        <v>95847</v>
      </c>
      <c r="M1" s="11">
        <v>95848</v>
      </c>
      <c r="N1" s="11">
        <v>95849</v>
      </c>
      <c r="O1" s="11">
        <v>95850</v>
      </c>
      <c r="P1" s="11">
        <v>95851</v>
      </c>
      <c r="Q1" s="11">
        <v>95852</v>
      </c>
      <c r="R1" s="11">
        <v>95853</v>
      </c>
      <c r="S1" s="11">
        <v>95854</v>
      </c>
      <c r="T1" s="11">
        <v>95855</v>
      </c>
      <c r="U1" s="11">
        <v>95856</v>
      </c>
      <c r="V1" s="11">
        <v>95857</v>
      </c>
      <c r="W1" s="11">
        <v>95858</v>
      </c>
      <c r="X1" s="11">
        <v>95859</v>
      </c>
      <c r="Y1" s="11">
        <v>95860</v>
      </c>
      <c r="Z1" s="11">
        <v>95861</v>
      </c>
      <c r="AA1" s="11">
        <v>95862</v>
      </c>
    </row>
    <row r="2" spans="1:71" x14ac:dyDescent="0.25">
      <c r="H2" s="13" t="s">
        <v>847</v>
      </c>
      <c r="I2" s="13">
        <f>SUM(I5:I529)/SUM(I6:I529)</f>
        <v>1.1012351795221444</v>
      </c>
      <c r="J2" s="13">
        <f t="shared" ref="J2:AA2" si="0">SUM(J5:J529)/SUM(J6:J529)</f>
        <v>1.1012351795221444</v>
      </c>
      <c r="K2" s="13">
        <f t="shared" si="0"/>
        <v>1.1012351795221438</v>
      </c>
      <c r="L2" s="13">
        <f t="shared" si="0"/>
        <v>1.1012351795221433</v>
      </c>
      <c r="M2" s="13">
        <f t="shared" si="0"/>
        <v>1.1012351795221442</v>
      </c>
      <c r="N2" s="13">
        <f t="shared" si="0"/>
        <v>1.1012351795221436</v>
      </c>
      <c r="O2" s="13">
        <f t="shared" si="0"/>
        <v>1.101235179522144</v>
      </c>
      <c r="P2" s="13">
        <f t="shared" si="0"/>
        <v>1.101235179522144</v>
      </c>
      <c r="Q2" s="13">
        <f t="shared" si="0"/>
        <v>1.101235179522144</v>
      </c>
      <c r="R2" s="13">
        <f t="shared" si="0"/>
        <v>1.1012351795221442</v>
      </c>
      <c r="S2" s="13">
        <f t="shared" si="0"/>
        <v>1.101235179522144</v>
      </c>
      <c r="T2" s="13">
        <f t="shared" si="0"/>
        <v>1.101235179522144</v>
      </c>
      <c r="U2" s="13">
        <f t="shared" si="0"/>
        <v>1.101235179522144</v>
      </c>
      <c r="V2" s="13">
        <f t="shared" si="0"/>
        <v>1.1012351795221436</v>
      </c>
      <c r="W2" s="13">
        <f t="shared" si="0"/>
        <v>1.1948533488406072</v>
      </c>
      <c r="X2" s="13">
        <f t="shared" si="0"/>
        <v>1.1948533488406086</v>
      </c>
      <c r="Y2" s="13">
        <f t="shared" si="0"/>
        <v>1.1012351795221447</v>
      </c>
      <c r="Z2" s="13">
        <f t="shared" si="0"/>
        <v>1.1012351795221442</v>
      </c>
      <c r="AA2" s="13">
        <f t="shared" si="0"/>
        <v>1.1948533488406068</v>
      </c>
    </row>
    <row r="3" spans="1:71" ht="30" customHeight="1" x14ac:dyDescent="0.25">
      <c r="I3" s="13" t="s">
        <v>826</v>
      </c>
      <c r="J3" s="13" t="s">
        <v>827</v>
      </c>
      <c r="K3" s="13" t="s">
        <v>828</v>
      </c>
      <c r="L3" s="13" t="s">
        <v>829</v>
      </c>
      <c r="M3" s="13" t="s">
        <v>830</v>
      </c>
      <c r="N3" s="13" t="s">
        <v>831</v>
      </c>
      <c r="O3" s="13" t="s">
        <v>832</v>
      </c>
      <c r="P3" s="13" t="s">
        <v>833</v>
      </c>
      <c r="Q3" s="13" t="s">
        <v>834</v>
      </c>
      <c r="R3" s="13" t="s">
        <v>835</v>
      </c>
      <c r="S3" s="13" t="s">
        <v>836</v>
      </c>
      <c r="T3" s="13" t="s">
        <v>837</v>
      </c>
      <c r="U3" s="13" t="s">
        <v>838</v>
      </c>
      <c r="V3" s="13" t="s">
        <v>839</v>
      </c>
      <c r="W3" s="13" t="s">
        <v>840</v>
      </c>
      <c r="X3" s="13" t="s">
        <v>841</v>
      </c>
      <c r="Y3" s="13" t="s">
        <v>842</v>
      </c>
      <c r="Z3" s="13" t="s">
        <v>848</v>
      </c>
      <c r="AA3" s="13" t="s">
        <v>849</v>
      </c>
    </row>
    <row r="4" spans="1:71" s="23" customFormat="1" x14ac:dyDescent="0.25">
      <c r="A4" s="19" t="s">
        <v>102</v>
      </c>
      <c r="B4" s="19" t="s">
        <v>103</v>
      </c>
      <c r="C4" s="20" t="s">
        <v>104</v>
      </c>
      <c r="D4" s="20" t="s">
        <v>105</v>
      </c>
      <c r="E4" s="20" t="s">
        <v>53</v>
      </c>
      <c r="F4" s="20" t="s">
        <v>106</v>
      </c>
      <c r="G4" s="20" t="s">
        <v>107</v>
      </c>
      <c r="H4" s="20" t="s">
        <v>108</v>
      </c>
      <c r="I4" s="48" t="s">
        <v>82</v>
      </c>
      <c r="J4" s="48" t="s">
        <v>83</v>
      </c>
      <c r="K4" s="48" t="s">
        <v>84</v>
      </c>
      <c r="L4" s="48" t="s">
        <v>85</v>
      </c>
      <c r="M4" s="48" t="s">
        <v>86</v>
      </c>
      <c r="N4" s="48" t="s">
        <v>87</v>
      </c>
      <c r="O4" s="48" t="s">
        <v>88</v>
      </c>
      <c r="P4" s="48" t="s">
        <v>89</v>
      </c>
      <c r="Q4" s="48" t="s">
        <v>90</v>
      </c>
      <c r="R4" s="48" t="s">
        <v>91</v>
      </c>
      <c r="S4" s="48" t="s">
        <v>92</v>
      </c>
      <c r="T4" s="48" t="s">
        <v>93</v>
      </c>
      <c r="U4" s="48" t="s">
        <v>94</v>
      </c>
      <c r="V4" s="48" t="s">
        <v>95</v>
      </c>
      <c r="W4" s="48" t="s">
        <v>96</v>
      </c>
      <c r="X4" s="48" t="s">
        <v>97</v>
      </c>
      <c r="Y4" s="48" t="s">
        <v>98</v>
      </c>
      <c r="Z4" s="48" t="s">
        <v>850</v>
      </c>
      <c r="AA4" s="48" t="s">
        <v>851</v>
      </c>
    </row>
    <row r="5" spans="1:71" x14ac:dyDescent="0.25">
      <c r="A5" s="52"/>
      <c r="B5" s="52"/>
      <c r="C5" s="53" t="s">
        <v>843</v>
      </c>
      <c r="D5" s="53"/>
      <c r="E5" s="53">
        <v>529</v>
      </c>
      <c r="F5" s="53">
        <v>16.042999999999999</v>
      </c>
      <c r="G5" s="54">
        <v>60836295.141999997</v>
      </c>
      <c r="H5" s="55">
        <v>11.595176868006053</v>
      </c>
      <c r="I5" s="53">
        <f>AVERAGE('Existing SPECIATE'!H3,'Existing SPECIATE'!M3,'Existing SPECIATE'!R3,'Existing SPECIATE'!W3,'Existing SPECIATE'!AB3)/100</f>
        <v>9.1928755459912567E-2</v>
      </c>
      <c r="J5" s="53">
        <f>AVERAGE('Existing SPECIATE'!H3,'Existing SPECIATE'!M3,'Existing SPECIATE'!R3,'Existing SPECIATE'!W3,'Existing SPECIATE'!AB3)/100</f>
        <v>9.1928755459912567E-2</v>
      </c>
      <c r="K5" s="53">
        <f>AVERAGE('Existing SPECIATE'!H3,'Existing SPECIATE'!M3,'Existing SPECIATE'!R3,'Existing SPECIATE'!W3,'Existing SPECIATE'!AB3)/100</f>
        <v>9.1928755459912567E-2</v>
      </c>
      <c r="L5" s="53">
        <f>AVERAGE('Existing SPECIATE'!H3,'Existing SPECIATE'!M3,'Existing SPECIATE'!R3,'Existing SPECIATE'!W3,'Existing SPECIATE'!AB3)/100</f>
        <v>9.1928755459912567E-2</v>
      </c>
      <c r="M5" s="53">
        <f>AVERAGE('Existing SPECIATE'!H3,'Existing SPECIATE'!M3,'Existing SPECIATE'!R3,'Existing SPECIATE'!W3,'Existing SPECIATE'!AB3)/100</f>
        <v>9.1928755459912567E-2</v>
      </c>
      <c r="N5" s="53">
        <f>AVERAGE('Existing SPECIATE'!H3,'Existing SPECIATE'!M3,'Existing SPECIATE'!R3,'Existing SPECIATE'!W3,'Existing SPECIATE'!AB3)/100</f>
        <v>9.1928755459912567E-2</v>
      </c>
      <c r="O5" s="53">
        <f>AVERAGE('Existing SPECIATE'!H3,'Existing SPECIATE'!M3,'Existing SPECIATE'!R3,'Existing SPECIATE'!W3,'Existing SPECIATE'!AB3)/100</f>
        <v>9.1928755459912567E-2</v>
      </c>
      <c r="P5" s="53">
        <f>AVERAGE('Existing SPECIATE'!H3,'Existing SPECIATE'!M3,'Existing SPECIATE'!R3,'Existing SPECIATE'!W3,'Existing SPECIATE'!AB3)/100</f>
        <v>9.1928755459912567E-2</v>
      </c>
      <c r="Q5" s="53">
        <f>AVERAGE('Existing SPECIATE'!H3,'Existing SPECIATE'!M3,'Existing SPECIATE'!R3,'Existing SPECIATE'!W3,'Existing SPECIATE'!AB3)/100</f>
        <v>9.1928755459912567E-2</v>
      </c>
      <c r="R5" s="53">
        <f>AVERAGE('Existing SPECIATE'!H3,'Existing SPECIATE'!M3,'Existing SPECIATE'!R3,'Existing SPECIATE'!W3,'Existing SPECIATE'!AB3)/100</f>
        <v>9.1928755459912567E-2</v>
      </c>
      <c r="S5" s="53">
        <f>AVERAGE('Existing SPECIATE'!H3,'Existing SPECIATE'!M3,'Existing SPECIATE'!R3,'Existing SPECIATE'!W3,'Existing SPECIATE'!AB3)/100</f>
        <v>9.1928755459912567E-2</v>
      </c>
      <c r="T5" s="53">
        <f>AVERAGE('Existing SPECIATE'!H3,'Existing SPECIATE'!M3,'Existing SPECIATE'!R3,'Existing SPECIATE'!W3,'Existing SPECIATE'!AB3)/100</f>
        <v>9.1928755459912567E-2</v>
      </c>
      <c r="U5" s="53">
        <f>AVERAGE('Existing SPECIATE'!H3,'Existing SPECIATE'!M3,'Existing SPECIATE'!R3,'Existing SPECIATE'!W3,'Existing SPECIATE'!AB3)/100</f>
        <v>9.1928755459912567E-2</v>
      </c>
      <c r="V5" s="53">
        <f>AVERAGE('Existing SPECIATE'!H3,'Existing SPECIATE'!M3,'Existing SPECIATE'!R3,'Existing SPECIATE'!W3,'Existing SPECIATE'!AB3)/100</f>
        <v>9.1928755459912567E-2</v>
      </c>
      <c r="W5" s="53">
        <f>'Existing SPECIATE'!$C$3/100</f>
        <v>0.16307720862119024</v>
      </c>
      <c r="X5" s="53">
        <f>'Existing SPECIATE'!$C$3/100</f>
        <v>0.16307720862119024</v>
      </c>
      <c r="Y5" s="53">
        <f>AVERAGE('Existing SPECIATE'!H3,'Existing SPECIATE'!M3,'Existing SPECIATE'!R3,'Existing SPECIATE'!W3,'Existing SPECIATE'!AB3)/100</f>
        <v>9.1928755459912567E-2</v>
      </c>
      <c r="Z5" s="53">
        <f>AVERAGE(I5:V5)</f>
        <v>9.1928755459912567E-2</v>
      </c>
      <c r="AA5" s="53">
        <f>AVERAGE(W5:X5)</f>
        <v>0.16307720862119024</v>
      </c>
    </row>
    <row r="6" spans="1:71" s="9" customFormat="1" x14ac:dyDescent="0.25">
      <c r="A6">
        <v>60.974299999999999</v>
      </c>
      <c r="B6" t="s">
        <v>121</v>
      </c>
      <c r="C6" s="13" t="s">
        <v>120</v>
      </c>
      <c r="D6" s="13" t="s">
        <v>122</v>
      </c>
      <c r="E6" s="13">
        <v>3360</v>
      </c>
      <c r="F6" s="13">
        <v>140.24</v>
      </c>
      <c r="G6" s="29">
        <v>1298.8869185599999</v>
      </c>
      <c r="H6" s="30">
        <v>7.8661717723481921</v>
      </c>
      <c r="I6" s="56">
        <f>(1-I$5)/1*'Koss etal Emission Factors'!I9/SUM('Koss etal Emission Factors'!I$9:I$532)</f>
        <v>2.691375147513524E-5</v>
      </c>
      <c r="J6" s="56">
        <f>(1-J$5)/1*'Koss etal Emission Factors'!K9/SUM('Koss etal Emission Factors'!K$9:K$532)</f>
        <v>7.0944382564941006E-5</v>
      </c>
      <c r="K6" s="56">
        <f>(1-K$5)/1*'Koss etal Emission Factors'!M9/SUM('Koss etal Emission Factors'!M$9:M$532)</f>
        <v>2.5913380485661445E-5</v>
      </c>
      <c r="L6" s="56">
        <f>(1-L$5)/1*'Koss etal Emission Factors'!O9/SUM('Koss etal Emission Factors'!O$9:O$532)</f>
        <v>4.8624196799001887E-6</v>
      </c>
      <c r="M6" s="56">
        <f>(1-M$5)/1*'Koss etal Emission Factors'!Q9/SUM('Koss etal Emission Factors'!Q$9:Q$532)</f>
        <v>1.0556630171308865E-4</v>
      </c>
      <c r="N6" s="56">
        <f>(1-N$5)/1*'Koss etal Emission Factors'!S9/SUM('Koss etal Emission Factors'!S$9:S$532)</f>
        <v>1.1230940764692182E-5</v>
      </c>
      <c r="O6" s="56">
        <f>(1-O$5)/1*'Koss etal Emission Factors'!U9/SUM('Koss etal Emission Factors'!U$9:U$532)</f>
        <v>0</v>
      </c>
      <c r="P6" s="56">
        <f>(1-P$5)/1*'Koss etal Emission Factors'!W9/SUM('Koss etal Emission Factors'!W$9:W$532)</f>
        <v>1.7253962357290703E-7</v>
      </c>
      <c r="Q6" s="56">
        <f>(1-Q$5)/1*'Koss etal Emission Factors'!Y9/SUM('Koss etal Emission Factors'!Y$9:Y$532)</f>
        <v>2.7260771847894243E-5</v>
      </c>
      <c r="R6" s="56">
        <f>(1-R$5)/1*'Koss etal Emission Factors'!AA9/SUM('Koss etal Emission Factors'!AA$9:AA$532)</f>
        <v>1.6764951821913073E-5</v>
      </c>
      <c r="S6" s="56">
        <f>(1-S$5)/1*'Koss etal Emission Factors'!AC9/SUM('Koss etal Emission Factors'!AC$9:AC$532)</f>
        <v>3.4010216374576413E-5</v>
      </c>
      <c r="T6" s="56">
        <f>(1-T$5)/1*'Koss etal Emission Factors'!AE9/SUM('Koss etal Emission Factors'!AE$9:AE$532)</f>
        <v>1.7920480486106219E-5</v>
      </c>
      <c r="U6" s="56">
        <f>(1-U$5)/1*'Koss etal Emission Factors'!AG9/SUM('Koss etal Emission Factors'!AG$9:AG$532)</f>
        <v>3.16100783693429E-5</v>
      </c>
      <c r="V6" s="56">
        <f>(1-V$5)/1*'Koss etal Emission Factors'!AI9/SUM('Koss etal Emission Factors'!AI$9:AI$532)</f>
        <v>0</v>
      </c>
      <c r="W6" s="56">
        <f>(1-W$5)/1*'Koss etal Emission Factors'!AK9/SUM('Koss etal Emission Factors'!AK$9:AK$532)</f>
        <v>0</v>
      </c>
      <c r="X6" s="56">
        <f>(1-X$5)/1*'Koss etal Emission Factors'!AM9/SUM('Koss etal Emission Factors'!AM$9:AM$532)</f>
        <v>0</v>
      </c>
      <c r="Y6" s="56">
        <f>(1-Y$5)/1*'Koss etal Emission Factors'!AO9/SUM('Koss etal Emission Factors'!AO$9:AO$532)</f>
        <v>0</v>
      </c>
      <c r="Z6" s="56">
        <f>AVERAGE(I6:V6)</f>
        <v>2.6655015371916035E-5</v>
      </c>
      <c r="AA6" s="56">
        <f>AVERAGE(W6:X6)</f>
        <v>0</v>
      </c>
    </row>
    <row r="7" spans="1:71" x14ac:dyDescent="0.25">
      <c r="A7">
        <v>26.0151</v>
      </c>
      <c r="B7" t="s">
        <v>123</v>
      </c>
      <c r="C7" s="13" t="s">
        <v>124</v>
      </c>
      <c r="D7" s="13" t="s">
        <v>122</v>
      </c>
      <c r="E7" s="13">
        <v>282</v>
      </c>
      <c r="F7" s="13">
        <v>26.038</v>
      </c>
      <c r="G7" s="29">
        <v>4817243.8328</v>
      </c>
      <c r="H7" s="30">
        <v>10.704134778408244</v>
      </c>
      <c r="I7" s="56">
        <f>(1-I$5)/1*'Koss etal Emission Factors'!I10/SUM('Koss etal Emission Factors'!I$9:I$532)</f>
        <v>1.1902695852043945E-2</v>
      </c>
      <c r="J7" s="56">
        <f>(1-J$5)/1*'Koss etal Emission Factors'!K10/SUM('Koss etal Emission Factors'!K$9:K$532)</f>
        <v>1.4242966757733818E-2</v>
      </c>
      <c r="K7" s="56">
        <f>(1-K$5)/1*'Koss etal Emission Factors'!M10/SUM('Koss etal Emission Factors'!M$9:M$532)</f>
        <v>1.0722425742054198E-2</v>
      </c>
      <c r="L7" s="56">
        <f>(1-L$5)/1*'Koss etal Emission Factors'!O10/SUM('Koss etal Emission Factors'!O$9:O$532)</f>
        <v>1.1508049526498065E-2</v>
      </c>
      <c r="M7" s="56">
        <f>(1-M$5)/1*'Koss etal Emission Factors'!Q10/SUM('Koss etal Emission Factors'!Q$9:Q$532)</f>
        <v>9.3828520336909603E-3</v>
      </c>
      <c r="N7" s="56">
        <f>(1-N$5)/1*'Koss etal Emission Factors'!S10/SUM('Koss etal Emission Factors'!S$9:S$532)</f>
        <v>8.5228019973979299E-3</v>
      </c>
      <c r="O7" s="56">
        <f>(1-O$5)/1*'Koss etal Emission Factors'!U10/SUM('Koss etal Emission Factors'!U$9:U$532)</f>
        <v>7.9001435274374011E-3</v>
      </c>
      <c r="P7" s="56">
        <f>(1-P$5)/1*'Koss etal Emission Factors'!W10/SUM('Koss etal Emission Factors'!W$9:W$532)</f>
        <v>1.9325962215818216E-2</v>
      </c>
      <c r="Q7" s="56">
        <f>(1-Q$5)/1*'Koss etal Emission Factors'!Y10/SUM('Koss etal Emission Factors'!Y$9:Y$532)</f>
        <v>1.6194764811788866E-2</v>
      </c>
      <c r="R7" s="56">
        <f>(1-R$5)/1*'Koss etal Emission Factors'!AA10/SUM('Koss etal Emission Factors'!AA$9:AA$532)</f>
        <v>1.4003627814821448E-2</v>
      </c>
      <c r="S7" s="56">
        <f>(1-S$5)/1*'Koss etal Emission Factors'!AC10/SUM('Koss etal Emission Factors'!AC$9:AC$532)</f>
        <v>1.3969796814457279E-2</v>
      </c>
      <c r="T7" s="56">
        <f>(1-T$5)/1*'Koss etal Emission Factors'!AE10/SUM('Koss etal Emission Factors'!AE$9:AE$532)</f>
        <v>1.8646496072148931E-2</v>
      </c>
      <c r="U7" s="56">
        <f>(1-U$5)/1*'Koss etal Emission Factors'!AG10/SUM('Koss etal Emission Factors'!AG$9:AG$532)</f>
        <v>2.2087773513657098E-2</v>
      </c>
      <c r="V7" s="56">
        <f>(1-V$5)/1*'Koss etal Emission Factors'!AI10/SUM('Koss etal Emission Factors'!AI$9:AI$532)</f>
        <v>1.460972010419216E-2</v>
      </c>
      <c r="W7" s="56">
        <f>(1-W$5)/1*'Koss etal Emission Factors'!AK10/SUM('Koss etal Emission Factors'!AK$9:AK$532)</f>
        <v>1.0929797242289496E-2</v>
      </c>
      <c r="X7" s="56">
        <f>(1-X$5)/1*'Koss etal Emission Factors'!AM10/SUM('Koss etal Emission Factors'!AM$9:AM$532)</f>
        <v>7.6333563647477407E-3</v>
      </c>
      <c r="Y7" s="56">
        <f>(1-Y$5)/1*'Koss etal Emission Factors'!AO10/SUM('Koss etal Emission Factors'!AO$9:AO$532)</f>
        <v>1.0729204309929035E-2</v>
      </c>
      <c r="Z7" s="56">
        <f t="shared" ref="Z7:Z70" si="1">AVERAGE(I7:V7)</f>
        <v>1.3787148341695737E-2</v>
      </c>
      <c r="AA7" s="56">
        <f t="shared" ref="AA7:AA70" si="2">AVERAGE(W7:X7)</f>
        <v>9.2815768035186177E-3</v>
      </c>
      <c r="AF7" s="67" t="s">
        <v>82</v>
      </c>
      <c r="AG7" s="67"/>
      <c r="AH7" s="66" t="s">
        <v>83</v>
      </c>
      <c r="AI7" s="66"/>
      <c r="AJ7" s="66" t="s">
        <v>84</v>
      </c>
      <c r="AK7" s="66"/>
      <c r="AL7" s="66" t="s">
        <v>85</v>
      </c>
      <c r="AM7" s="66"/>
      <c r="AN7" s="17" t="s">
        <v>86</v>
      </c>
      <c r="AO7" s="18"/>
      <c r="AP7" s="66" t="s">
        <v>87</v>
      </c>
      <c r="AQ7" s="66"/>
      <c r="AR7" s="66" t="s">
        <v>88</v>
      </c>
      <c r="AS7" s="66"/>
      <c r="AT7" s="68" t="s">
        <v>89</v>
      </c>
      <c r="AU7" s="66"/>
      <c r="AV7" s="66" t="s">
        <v>90</v>
      </c>
      <c r="AW7" s="66"/>
      <c r="AX7" s="67" t="s">
        <v>125</v>
      </c>
      <c r="AY7" s="67"/>
      <c r="AZ7" s="67" t="s">
        <v>92</v>
      </c>
      <c r="BA7" s="67"/>
      <c r="BB7" s="67" t="s">
        <v>93</v>
      </c>
      <c r="BC7" s="67"/>
      <c r="BD7" s="67" t="s">
        <v>94</v>
      </c>
      <c r="BE7" s="67"/>
      <c r="BF7" s="66" t="s">
        <v>95</v>
      </c>
      <c r="BG7" s="66"/>
      <c r="BH7" s="66" t="s">
        <v>96</v>
      </c>
      <c r="BI7" s="66"/>
      <c r="BJ7" s="66" t="s">
        <v>97</v>
      </c>
      <c r="BK7" s="66"/>
      <c r="BL7" s="66" t="s">
        <v>98</v>
      </c>
      <c r="BM7" s="66"/>
      <c r="BN7" s="66" t="s">
        <v>852</v>
      </c>
      <c r="BO7" s="66"/>
      <c r="BP7" s="66" t="s">
        <v>853</v>
      </c>
      <c r="BQ7" s="66"/>
      <c r="BR7" s="9"/>
      <c r="BS7" s="9"/>
    </row>
    <row r="8" spans="1:71" x14ac:dyDescent="0.25">
      <c r="A8">
        <v>28.0182</v>
      </c>
      <c r="B8" t="s">
        <v>126</v>
      </c>
      <c r="C8" s="13" t="s">
        <v>127</v>
      </c>
      <c r="D8" s="13" t="s">
        <v>122</v>
      </c>
      <c r="E8" s="13">
        <v>2999</v>
      </c>
      <c r="F8" s="13">
        <v>27.026</v>
      </c>
      <c r="G8" s="29">
        <v>98521.491628000003</v>
      </c>
      <c r="H8" s="30">
        <v>9.0310412772565982</v>
      </c>
      <c r="I8" s="56">
        <f>(1-I$5)/1*'Koss etal Emission Factors'!I11/SUM('Koss etal Emission Factors'!I$9:I$532)</f>
        <v>8.8076959736743919E-3</v>
      </c>
      <c r="J8" s="56">
        <f>(1-J$5)/1*'Koss etal Emission Factors'!K11/SUM('Koss etal Emission Factors'!K$9:K$532)</f>
        <v>9.4232731659265722E-3</v>
      </c>
      <c r="K8" s="56">
        <f>(1-K$5)/1*'Koss etal Emission Factors'!M11/SUM('Koss etal Emission Factors'!M$9:M$532)</f>
        <v>7.9268127232963934E-3</v>
      </c>
      <c r="L8" s="56">
        <f>(1-L$5)/1*'Koss etal Emission Factors'!O11/SUM('Koss etal Emission Factors'!O$9:O$532)</f>
        <v>9.4103575102321407E-3</v>
      </c>
      <c r="M8" s="56">
        <f>(1-M$5)/1*'Koss etal Emission Factors'!Q11/SUM('Koss etal Emission Factors'!Q$9:Q$532)</f>
        <v>1.4240912801792179E-2</v>
      </c>
      <c r="N8" s="56">
        <f>(1-N$5)/1*'Koss etal Emission Factors'!S11/SUM('Koss etal Emission Factors'!S$9:S$532)</f>
        <v>6.5063636585750489E-3</v>
      </c>
      <c r="O8" s="56">
        <f>(1-O$5)/1*'Koss etal Emission Factors'!U11/SUM('Koss etal Emission Factors'!U$9:U$532)</f>
        <v>1.1592091789764582E-2</v>
      </c>
      <c r="P8" s="56">
        <f>(1-P$5)/1*'Koss etal Emission Factors'!W11/SUM('Koss etal Emission Factors'!W$9:W$532)</f>
        <v>1.180660670045363E-2</v>
      </c>
      <c r="Q8" s="56">
        <f>(1-Q$5)/1*'Koss etal Emission Factors'!Y11/SUM('Koss etal Emission Factors'!Y$9:Y$532)</f>
        <v>1.1633854851817022E-2</v>
      </c>
      <c r="R8" s="56">
        <f>(1-R$5)/1*'Koss etal Emission Factors'!AA11/SUM('Koss etal Emission Factors'!AA$9:AA$532)</f>
        <v>7.2298639930327363E-3</v>
      </c>
      <c r="S8" s="56">
        <f>(1-S$5)/1*'Koss etal Emission Factors'!AC11/SUM('Koss etal Emission Factors'!AC$9:AC$532)</f>
        <v>7.8792759497257458E-3</v>
      </c>
      <c r="T8" s="56">
        <f>(1-T$5)/1*'Koss etal Emission Factors'!AE11/SUM('Koss etal Emission Factors'!AE$9:AE$532)</f>
        <v>1.1849216384291313E-2</v>
      </c>
      <c r="U8" s="56">
        <f>(1-U$5)/1*'Koss etal Emission Factors'!AG11/SUM('Koss etal Emission Factors'!AG$9:AG$532)</f>
        <v>1.2894756146903922E-2</v>
      </c>
      <c r="V8" s="56">
        <f>(1-V$5)/1*'Koss etal Emission Factors'!AI11/SUM('Koss etal Emission Factors'!AI$9:AI$532)</f>
        <v>1.4352491331700077E-2</v>
      </c>
      <c r="W8" s="56">
        <f>(1-W$5)/1*'Koss etal Emission Factors'!AK11/SUM('Koss etal Emission Factors'!AK$9:AK$532)</f>
        <v>4.1234286496368367E-3</v>
      </c>
      <c r="X8" s="56">
        <f>(1-X$5)/1*'Koss etal Emission Factors'!AM11/SUM('Koss etal Emission Factors'!AM$9:AM$532)</f>
        <v>3.3601474347225804E-3</v>
      </c>
      <c r="Y8" s="56">
        <f>(1-Y$5)/1*'Koss etal Emission Factors'!AO11/SUM('Koss etal Emission Factors'!AO$9:AO$532)</f>
        <v>6.7321568720776104E-2</v>
      </c>
      <c r="Z8" s="56">
        <f t="shared" si="1"/>
        <v>1.0396683784370411E-2</v>
      </c>
      <c r="AA8" s="56">
        <f t="shared" si="2"/>
        <v>3.7417880421797087E-3</v>
      </c>
      <c r="AE8" t="s">
        <v>108</v>
      </c>
      <c r="AF8" t="s">
        <v>128</v>
      </c>
      <c r="AG8" t="s">
        <v>129</v>
      </c>
      <c r="AH8" t="s">
        <v>128</v>
      </c>
      <c r="AI8" t="s">
        <v>129</v>
      </c>
      <c r="AJ8" t="s">
        <v>128</v>
      </c>
      <c r="AK8" t="s">
        <v>129</v>
      </c>
      <c r="AL8" t="s">
        <v>128</v>
      </c>
      <c r="AM8" t="s">
        <v>129</v>
      </c>
      <c r="AN8" t="s">
        <v>128</v>
      </c>
      <c r="AO8" t="s">
        <v>129</v>
      </c>
      <c r="AP8" t="s">
        <v>128</v>
      </c>
      <c r="AQ8" t="s">
        <v>129</v>
      </c>
      <c r="AR8" t="s">
        <v>128</v>
      </c>
      <c r="AS8" t="s">
        <v>129</v>
      </c>
      <c r="AT8" t="s">
        <v>128</v>
      </c>
      <c r="AU8" t="s">
        <v>129</v>
      </c>
      <c r="AV8" t="s">
        <v>128</v>
      </c>
      <c r="AW8" t="s">
        <v>129</v>
      </c>
      <c r="AX8" t="s">
        <v>128</v>
      </c>
      <c r="AY8" t="s">
        <v>129</v>
      </c>
      <c r="AZ8" t="s">
        <v>128</v>
      </c>
      <c r="BA8" t="s">
        <v>129</v>
      </c>
      <c r="BB8" t="s">
        <v>128</v>
      </c>
      <c r="BC8" t="s">
        <v>129</v>
      </c>
      <c r="BD8" t="s">
        <v>128</v>
      </c>
      <c r="BE8" t="s">
        <v>129</v>
      </c>
      <c r="BF8" t="s">
        <v>128</v>
      </c>
      <c r="BG8" t="s">
        <v>129</v>
      </c>
      <c r="BH8" t="s">
        <v>128</v>
      </c>
      <c r="BI8" t="s">
        <v>129</v>
      </c>
      <c r="BJ8" t="s">
        <v>128</v>
      </c>
      <c r="BK8" t="s">
        <v>129</v>
      </c>
      <c r="BL8" t="s">
        <v>128</v>
      </c>
      <c r="BM8" t="s">
        <v>129</v>
      </c>
      <c r="BN8" t="s">
        <v>128</v>
      </c>
      <c r="BO8" t="s">
        <v>129</v>
      </c>
      <c r="BP8" t="s">
        <v>128</v>
      </c>
      <c r="BQ8" t="s">
        <v>129</v>
      </c>
      <c r="BR8" s="9"/>
      <c r="BS8" s="9"/>
    </row>
    <row r="9" spans="1:71" x14ac:dyDescent="0.25">
      <c r="A9">
        <v>28.030799999999999</v>
      </c>
      <c r="B9" t="s">
        <v>130</v>
      </c>
      <c r="C9" s="13" t="s">
        <v>131</v>
      </c>
      <c r="D9" s="13" t="s">
        <v>122</v>
      </c>
      <c r="E9" s="13">
        <v>452</v>
      </c>
      <c r="F9" s="13">
        <v>28.053999999999998</v>
      </c>
      <c r="G9" s="29">
        <v>6834085.7199999997</v>
      </c>
      <c r="H9" s="30">
        <v>10.888403740846876</v>
      </c>
      <c r="I9" s="56">
        <f>(1-I$5)/1*'Koss etal Emission Factors'!I12/SUM('Koss etal Emission Factors'!I$9:I$532)</f>
        <v>1.8104556828547485E-2</v>
      </c>
      <c r="J9" s="56">
        <f>(1-J$5)/1*'Koss etal Emission Factors'!K12/SUM('Koss etal Emission Factors'!K$9:K$532)</f>
        <v>2.4295708909954104E-2</v>
      </c>
      <c r="K9" s="56">
        <f>(1-K$5)/1*'Koss etal Emission Factors'!M12/SUM('Koss etal Emission Factors'!M$9:M$532)</f>
        <v>1.6509275286133974E-2</v>
      </c>
      <c r="L9" s="56">
        <f>(1-L$5)/1*'Koss etal Emission Factors'!O12/SUM('Koss etal Emission Factors'!O$9:O$532)</f>
        <v>1.8564630628206333E-2</v>
      </c>
      <c r="M9" s="56">
        <f>(1-M$5)/1*'Koss etal Emission Factors'!Q12/SUM('Koss etal Emission Factors'!Q$9:Q$532)</f>
        <v>9.0107697098465913E-3</v>
      </c>
      <c r="N9" s="56">
        <f>(1-N$5)/1*'Koss etal Emission Factors'!S12/SUM('Koss etal Emission Factors'!S$9:S$532)</f>
        <v>8.4487098922511848E-3</v>
      </c>
      <c r="O9" s="56">
        <f>(1-O$5)/1*'Koss etal Emission Factors'!U12/SUM('Koss etal Emission Factors'!U$9:U$532)</f>
        <v>1.217576439578035E-2</v>
      </c>
      <c r="P9" s="56">
        <f>(1-P$5)/1*'Koss etal Emission Factors'!W12/SUM('Koss etal Emission Factors'!W$9:W$532)</f>
        <v>3.5446419202172771E-2</v>
      </c>
      <c r="Q9" s="56">
        <f>(1-Q$5)/1*'Koss etal Emission Factors'!Y12/SUM('Koss etal Emission Factors'!Y$9:Y$532)</f>
        <v>2.6458296454881507E-2</v>
      </c>
      <c r="R9" s="56">
        <f>(1-R$5)/1*'Koss etal Emission Factors'!AA12/SUM('Koss etal Emission Factors'!AA$9:AA$532)</f>
        <v>2.1114200659517145E-2</v>
      </c>
      <c r="S9" s="56">
        <f>(1-S$5)/1*'Koss etal Emission Factors'!AC12/SUM('Koss etal Emission Factors'!AC$9:AC$532)</f>
        <v>2.0542163505366657E-2</v>
      </c>
      <c r="T9" s="56">
        <f>(1-T$5)/1*'Koss etal Emission Factors'!AE12/SUM('Koss etal Emission Factors'!AE$9:AE$532)</f>
        <v>2.4782228632416879E-2</v>
      </c>
      <c r="U9" s="56">
        <f>(1-U$5)/1*'Koss etal Emission Factors'!AG12/SUM('Koss etal Emission Factors'!AG$9:AG$532)</f>
        <v>3.1630690515905127E-2</v>
      </c>
      <c r="V9" s="56">
        <f>(1-V$5)/1*'Koss etal Emission Factors'!AI12/SUM('Koss etal Emission Factors'!AI$9:AI$532)</f>
        <v>2.6167400925536325E-2</v>
      </c>
      <c r="W9" s="56">
        <f>(1-W$5)/1*'Koss etal Emission Factors'!AK12/SUM('Koss etal Emission Factors'!AK$9:AK$532)</f>
        <v>1.7564243195954572E-2</v>
      </c>
      <c r="X9" s="56">
        <f>(1-X$5)/1*'Koss etal Emission Factors'!AM12/SUM('Koss etal Emission Factors'!AM$9:AM$532)</f>
        <v>7.9976577365585416E-3</v>
      </c>
      <c r="Y9" s="56">
        <f>(1-Y$5)/1*'Koss etal Emission Factors'!AO12/SUM('Koss etal Emission Factors'!AO$9:AO$532)</f>
        <v>1.2102482743433495E-2</v>
      </c>
      <c r="Z9" s="56">
        <f t="shared" si="1"/>
        <v>2.0946486824751174E-2</v>
      </c>
      <c r="AA9" s="56">
        <f t="shared" si="2"/>
        <v>1.2780950466256557E-2</v>
      </c>
      <c r="AD9" s="30"/>
      <c r="AE9">
        <v>0</v>
      </c>
      <c r="AF9" s="33">
        <f t="shared" ref="AF9:AF21" si="3">SUMIFS($I$5:$I$529,$H$5:$H$529,"&gt;="&amp;$AE9-0.5,$H$5:$H$529,"&lt;"&amp;$AE9+0.5)-AG9</f>
        <v>5.5547565815926127E-3</v>
      </c>
      <c r="AG9" s="33">
        <f t="shared" ref="AG9:AG21" si="4">SUMIFS($I$5:$I$529,$H$5:$H$529,"&gt;="&amp;$AE9-0.5,$H$5:$H$529,"&lt;"&amp;$AE9+0.5,$C$5:$C$529,"=unknown")</f>
        <v>0</v>
      </c>
      <c r="AH9" s="33">
        <f t="shared" ref="AH9:AH21" si="5">SUMIFS($J$5:$J$529,$H$5:$H$529,"&gt;="&amp;$AE9-0.5,$H$5:$H$529,"&lt;"&amp;$AE9+0.5)-AI9</f>
        <v>5.3727006521897113E-3</v>
      </c>
      <c r="AI9" s="33">
        <f t="shared" ref="AI9:AI21" si="6">SUMIFS($J$5:$J$529,$H$5:$H$529,"&gt;="&amp;$AE9-0.5,$H$5:$H$529,"&lt;"&amp;$AE9+0.5,$C$5:$C$529,"=unknown")</f>
        <v>0</v>
      </c>
      <c r="AJ9" s="33">
        <f t="shared" ref="AJ9:AJ21" si="7">SUMIFS($K$5:$K$529,$H$5:$H$529,"&gt;="&amp;$AE9-0.5,$H$5:$H$529,"&lt;"&amp;$AE9+0.5)-AK9</f>
        <v>7.0401961397222193E-3</v>
      </c>
      <c r="AK9" s="33">
        <f t="shared" ref="AK9:AK21" si="8">SUMIFS($K$5:$K$529,$H$5:$H$529,"&gt;="&amp;$AE9-0.5,$H$5:$H$529,"&lt;"&amp;$AE9+0.5,$C$5:$C$529,"=unknown")</f>
        <v>0</v>
      </c>
      <c r="AL9" s="33">
        <f t="shared" ref="AL9:AL21" si="9">SUMIFS($L$5:$L$529,$H$5:$H$529,"&gt;="&amp;$AE9-0.5,$H$5:$H$529,"&lt;"&amp;$AE9+0.5)-AM9</f>
        <v>3.1274550200063797E-3</v>
      </c>
      <c r="AM9" s="33">
        <f t="shared" ref="AM9:AM21" si="10">SUMIFS($L$5:$L$529,$H$5:$H$529,"&gt;="&amp;$AE9-0.5,$H$5:$H$529,"&lt;"&amp;$AE9+0.5,$C$5:$C$529,"=unknown")</f>
        <v>0</v>
      </c>
      <c r="AN9" s="33">
        <f t="shared" ref="AN9:AN21" si="11">SUMIFS($M$5:$M$529,$H$5:$H$529,"&gt;="&amp;$AE9-0.5,$H$5:$H$529,"&lt;"&amp;$AE9+0.5)-AO9</f>
        <v>5.9607029711318052E-3</v>
      </c>
      <c r="AO9" s="33">
        <f t="shared" ref="AO9:AO21" si="12">SUMIFS($M$5:$M$529,$H$5:$H$529,"&gt;="&amp;$AE9-0.5,$H$5:$H$529,"&lt;"&amp;$AE9+0.5,$C$5:$C$529,"=unknown")</f>
        <v>0</v>
      </c>
      <c r="AP9" s="33">
        <f t="shared" ref="AP9:AP21" si="13">SUMIFS($N$5:$N$529,$H$5:$H$529,"&gt;="&amp;$AE9-0.5,$H$5:$H$529,"&lt;"&amp;$AE9+0.5)-AQ9</f>
        <v>1.1819217614721191E-2</v>
      </c>
      <c r="AQ9" s="33">
        <f t="shared" ref="AQ9:AQ21" si="14">SUMIFS($N$5:$N$529,$H$5:$H$529,"&gt;="&amp;$AE9-0.5,$H$5:$H$529,"&lt;"&amp;$AE9+0.5,$C$5:$C$529,"=unknown")</f>
        <v>0</v>
      </c>
      <c r="AR9" s="33">
        <f t="shared" ref="AR9:AR21" si="15">SUMIFS($O$5:$O$529,$H$5:$H$529,"&gt;="&amp;$AE9-0.5,$H$5:$H$529,"&lt;"&amp;$AE9+0.5)-AS9</f>
        <v>1.2810433484533453E-2</v>
      </c>
      <c r="AS9" s="33">
        <f t="shared" ref="AS9:AS21" si="16">SUMIFS($O$5:$O$529,$H$5:$H$529,"&gt;="&amp;$AE9-0.5,$H$5:$H$529,"&lt;"&amp;$AE9+0.5,$C$5:$C$529,"=unknown")</f>
        <v>0</v>
      </c>
      <c r="AT9" s="33">
        <f t="shared" ref="AT9:AT21" si="17">SUMIFS($P$5:$P$529,$H$5:$H$529,"&gt;="&amp;$AE9-0.5,$H$5:$H$529,"&lt;"&amp;$AE9+0.5)-AU9</f>
        <v>1.5365573767474308E-3</v>
      </c>
      <c r="AU9" s="33">
        <f t="shared" ref="AU9:AU21" si="18">SUMIFS($P$5:$P$529,$H$5:$H$529,"&gt;="&amp;$AE9-0.5,$H$5:$H$529,"&lt;"&amp;$AE9+0.5,$C$5:$C$529,"=unknown")</f>
        <v>0</v>
      </c>
      <c r="AV9" s="33">
        <f t="shared" ref="AV9:AV21" si="19">SUMIFS($Q$5:$Q$529,$H$5:$H$529,"&gt;="&amp;$AE9-0.5,$H$5:$H$529,"&lt;"&amp;$AE9+0.5)-AW9</f>
        <v>1.2234039160554143E-3</v>
      </c>
      <c r="AW9" s="33">
        <f t="shared" ref="AW9:AW21" si="20">SUMIFS($Q$5:$Q$529,$H$5:$H$529,"&gt;="&amp;$AE9-0.5,$H$5:$H$529,"&lt;"&amp;$AE9+0.5,$C$5:$C$529,"=unknown")</f>
        <v>0</v>
      </c>
      <c r="AX9" s="33">
        <f t="shared" ref="AX9:AX21" si="21">SUMIFS($R$5:$R$529,$H$5:$H$529,"&gt;="&amp;$AE9-0.5,$H$5:$H$529,"&lt;"&amp;$AE9+0.5)-AY9</f>
        <v>2.4120980616811564E-3</v>
      </c>
      <c r="AY9" s="33">
        <f t="shared" ref="AY9:AY21" si="22">SUMIFS($R$5:$R$529,$H$5:$H$529,"&gt;="&amp;$AE9-0.5,$H$5:$H$529,"&lt;"&amp;$AE9+0.5,$C$5:$C$529,"=unknown")</f>
        <v>0</v>
      </c>
      <c r="AZ9" s="33">
        <f t="shared" ref="AZ9:AZ21" si="23">SUMIFS($S$5:$S$529,$H$5:$H$529,"&gt;="&amp;$AE9-0.5,$H$5:$H$529,"&lt;"&amp;$AE9+0.5)-BA9</f>
        <v>2.7706484270104254E-3</v>
      </c>
      <c r="BA9" s="33">
        <f t="shared" ref="BA9:BA21" si="24">SUMIFS($S$5:$S$529,$H$5:$H$529,"&gt;="&amp;$AE9-0.5,$H$5:$H$529,"&lt;"&amp;$AE9+0.5,$C$5:$C$529,"=unknown")</f>
        <v>0</v>
      </c>
      <c r="BB9" s="33">
        <f t="shared" ref="BB9:BB21" si="25">SUMIFS($T$5:$T$529,$H$5:$H$529,"&gt;="&amp;$AE9-0.5,$H$5:$H$529,"&lt;"&amp;$AE9+0.5)-BC9</f>
        <v>1.1624839250009957E-3</v>
      </c>
      <c r="BC9" s="33">
        <f t="shared" ref="BC9:BC21" si="26">SUMIFS($T$5:$T$529,$H$5:$H$529,"&gt;="&amp;$AE9-0.5,$H$5:$H$529,"&lt;"&amp;$AE9+0.5,$C$5:$C$529,"=unknown")</f>
        <v>0</v>
      </c>
      <c r="BD9" s="33">
        <f t="shared" ref="BD9:BD21" si="27">SUMIFS($U$5:$U$529,$H$5:$H$529,"&gt;="&amp;$AE9-0.5,$H$5:$H$529,"&lt;"&amp;$AE9+0.5)-BE9</f>
        <v>1.324818687963771E-3</v>
      </c>
      <c r="BE9" s="33">
        <f t="shared" ref="BE9:BE21" si="28">SUMIFS($U$5:$U$529,$H$5:$H$529,"&gt;="&amp;$AE9-0.5,$H$5:$H$529,"&lt;"&amp;$AE9+0.5,$C$5:$C$529,"=unknown")</f>
        <v>0</v>
      </c>
      <c r="BF9" s="33">
        <f t="shared" ref="BF9:BF21" si="29">SUMIFS($V$5:$V$529,$H$5:$H$529,"&gt;="&amp;$AE9-0.5,$H$5:$H$529,"&lt;"&amp;$AE9+0.5)-BG9</f>
        <v>1.7996554735868302E-3</v>
      </c>
      <c r="BG9" s="33">
        <f t="shared" ref="BG9:BG21" si="30">SUMIFS($V$5:$V$529,$H$5:$H$529,"&gt;="&amp;$AE9-0.5,$H$5:$H$529,"&lt;"&amp;$AE9+0.5,$C$5:$C$529,"=unknown")</f>
        <v>0</v>
      </c>
      <c r="BH9" s="33">
        <f t="shared" ref="BH9:BH21" si="31">SUMIFS($W$5:$W$529,$H$5:$H$529,"&gt;="&amp;$AE9-0.5,$H$5:$H$529,"&lt;"&amp;$AE9+0.5)-BI9</f>
        <v>2.0244490888327235E-3</v>
      </c>
      <c r="BI9" s="33">
        <f t="shared" ref="BI9:BI21" si="32">SUMIFS($W$5:$W$529,$H$5:$H$529,"&gt;="&amp;$AE9-0.5,$H$5:$H$529,"&lt;"&amp;$AE9+0.5,$C$5:$C$529,"=unknown")</f>
        <v>0</v>
      </c>
      <c r="BJ9" s="33">
        <f t="shared" ref="BJ9:BJ21" si="33">SUMIFS($X$5:$X$529,$H$5:$H$529,"&gt;="&amp;$AE9-0.5,$H$5:$H$529,"&lt;"&amp;$AE9+0.5)-BK9</f>
        <v>2.9539278582198696E-3</v>
      </c>
      <c r="BK9" s="33">
        <f t="shared" ref="BK9:BK21" si="34">SUMIFS($X$5:$X$529,$H$5:$H$529,"&gt;="&amp;$AE9-0.5,$H$5:$H$529,"&lt;"&amp;$AE9+0.5,$C$5:$C$529,"=unknown")</f>
        <v>0</v>
      </c>
      <c r="BL9" s="33">
        <f t="shared" ref="BL9:BL21" si="35">SUMIFS($Y$5:$Y$529,$H$5:$H$529,"&gt;="&amp;$AE9-0.5,$H$5:$H$529,"&lt;"&amp;$AE9+0.5)-BM9</f>
        <v>7.5845771139676395E-3</v>
      </c>
      <c r="BM9" s="33">
        <f t="shared" ref="BM9:BM21" si="36">SUMIFS($Y$5:$Y$529,$H$5:$H$529,"&gt;="&amp;$AE9-0.5,$H$5:$H$529,"&lt;"&amp;$AE9+0.5,$C$5:$C$529,"=unknown")</f>
        <v>0</v>
      </c>
      <c r="BN9" s="33">
        <f>SUMIFS($Z$5:$Z$529,$H$5:$H$529,"&gt;="&amp;$AE9-0.5,$H$5:$H$529,"&lt;"&amp;$AE9+0.5)-BO9</f>
        <v>4.5653663094245281E-3</v>
      </c>
      <c r="BO9" s="33">
        <f>SUMIFS($Z$5:$Z$529,$H$5:$H$529,"&gt;="&amp;$AE9-0.5,$H$5:$H$529,"&lt;"&amp;$AE9+0.5,$C$5:$C$529,"=unknown")</f>
        <v>0</v>
      </c>
      <c r="BP9" s="33">
        <f>SUMIFS($AA$5:$AA$529,$H$5:$H$529,"&gt;="&amp;$AE9-0.5,$H$5:$H$529,"&lt;"&amp;$AE9+0.5)-BQ9</f>
        <v>2.4891884735262966E-3</v>
      </c>
      <c r="BQ9" s="33">
        <f>SUMIFS($AA$5:$AA$529,$H$5:$H$529,"&gt;="&amp;$AE9-0.5,$H$5:$H$529,"&lt;"&amp;$AE9+0.5,$C$5:$C$529,"=unknown")</f>
        <v>0</v>
      </c>
      <c r="BR9" s="9"/>
      <c r="BS9" s="9"/>
    </row>
    <row r="10" spans="1:71" x14ac:dyDescent="0.25">
      <c r="A10">
        <v>30.033799999999999</v>
      </c>
      <c r="B10" t="s">
        <v>132</v>
      </c>
      <c r="C10" s="13" t="s">
        <v>133</v>
      </c>
      <c r="D10" s="13" t="s">
        <v>122</v>
      </c>
      <c r="E10" s="13">
        <v>3417</v>
      </c>
      <c r="F10" s="13">
        <v>29.042000000000002</v>
      </c>
      <c r="G10" s="29">
        <v>5868.9944264000005</v>
      </c>
      <c r="H10" s="30">
        <v>7.8373187445009034</v>
      </c>
      <c r="I10" s="56">
        <f>(1-I$5)/1*'Koss etal Emission Factors'!I13/SUM('Koss etal Emission Factors'!I$9:I$532)</f>
        <v>1.4620284510098822E-5</v>
      </c>
      <c r="J10" s="56">
        <f>(1-J$5)/1*'Koss etal Emission Factors'!K13/SUM('Koss etal Emission Factors'!K$9:K$532)</f>
        <v>2.742565345367858E-5</v>
      </c>
      <c r="K10" s="56">
        <f>(1-K$5)/1*'Koss etal Emission Factors'!M13/SUM('Koss etal Emission Factors'!M$9:M$532)</f>
        <v>2.2737337821804262E-5</v>
      </c>
      <c r="L10" s="56">
        <f>(1-L$5)/1*'Koss etal Emission Factors'!O13/SUM('Koss etal Emission Factors'!O$9:O$532)</f>
        <v>2.0039483918741581E-5</v>
      </c>
      <c r="M10" s="56">
        <f>(1-M$5)/1*'Koss etal Emission Factors'!Q13/SUM('Koss etal Emission Factors'!Q$9:Q$532)</f>
        <v>1.6332921790612758E-5</v>
      </c>
      <c r="N10" s="56">
        <f>(1-N$5)/1*'Koss etal Emission Factors'!S13/SUM('Koss etal Emission Factors'!S$9:S$532)</f>
        <v>2.6810212175309461E-6</v>
      </c>
      <c r="O10" s="56">
        <f>(1-O$5)/1*'Koss etal Emission Factors'!U13/SUM('Koss etal Emission Factors'!U$9:U$532)</f>
        <v>4.8140402549248275E-6</v>
      </c>
      <c r="P10" s="56">
        <f>(1-P$5)/1*'Koss etal Emission Factors'!W13/SUM('Koss etal Emission Factors'!W$9:W$532)</f>
        <v>5.3946739426077206E-5</v>
      </c>
      <c r="Q10" s="56">
        <f>(1-Q$5)/1*'Koss etal Emission Factors'!Y13/SUM('Koss etal Emission Factors'!Y$9:Y$532)</f>
        <v>8.8502646217212229E-5</v>
      </c>
      <c r="R10" s="56">
        <f>(1-R$5)/1*'Koss etal Emission Factors'!AA13/SUM('Koss etal Emission Factors'!AA$9:AA$532)</f>
        <v>7.9894027079556402E-6</v>
      </c>
      <c r="S10" s="56">
        <f>(1-S$5)/1*'Koss etal Emission Factors'!AC13/SUM('Koss etal Emission Factors'!AC$9:AC$532)</f>
        <v>1.5159293200167399E-5</v>
      </c>
      <c r="T10" s="56">
        <f>(1-T$5)/1*'Koss etal Emission Factors'!AE13/SUM('Koss etal Emission Factors'!AE$9:AE$532)</f>
        <v>8.6113416658947342E-5</v>
      </c>
      <c r="U10" s="56">
        <f>(1-U$5)/1*'Koss etal Emission Factors'!AG13/SUM('Koss etal Emission Factors'!AG$9:AG$532)</f>
        <v>2.4217751642427541E-5</v>
      </c>
      <c r="V10" s="56">
        <f>(1-V$5)/1*'Koss etal Emission Factors'!AI13/SUM('Koss etal Emission Factors'!AI$9:AI$532)</f>
        <v>4.2857523148615777E-5</v>
      </c>
      <c r="W10" s="56">
        <f>(1-W$5)/1*'Koss etal Emission Factors'!AK13/SUM('Koss etal Emission Factors'!AK$9:AK$532)</f>
        <v>2.0681420732289547E-5</v>
      </c>
      <c r="X10" s="56">
        <f>(1-X$5)/1*'Koss etal Emission Factors'!AM13/SUM('Koss etal Emission Factors'!AM$9:AM$532)</f>
        <v>1.9745316199751873E-5</v>
      </c>
      <c r="Y10" s="56">
        <f>(1-Y$5)/1*'Koss etal Emission Factors'!AO13/SUM('Koss etal Emission Factors'!AO$9:AO$532)</f>
        <v>1.1108384198471976E-6</v>
      </c>
      <c r="Z10" s="56">
        <f t="shared" si="1"/>
        <v>3.0531251140628208E-5</v>
      </c>
      <c r="AA10" s="56">
        <f t="shared" si="2"/>
        <v>2.021336846602071E-5</v>
      </c>
      <c r="AE10">
        <v>1</v>
      </c>
      <c r="AF10" s="33">
        <f t="shared" si="3"/>
        <v>7.4141052654717006E-5</v>
      </c>
      <c r="AG10" s="33">
        <f t="shared" si="4"/>
        <v>0</v>
      </c>
      <c r="AH10" s="33">
        <f t="shared" si="5"/>
        <v>8.4435333292088536E-5</v>
      </c>
      <c r="AI10" s="33">
        <f t="shared" si="6"/>
        <v>0</v>
      </c>
      <c r="AJ10" s="33">
        <f t="shared" si="7"/>
        <v>6.614606855776946E-5</v>
      </c>
      <c r="AK10" s="33">
        <f t="shared" si="8"/>
        <v>0</v>
      </c>
      <c r="AL10" s="33">
        <f t="shared" si="9"/>
        <v>1.0277524834266509E-4</v>
      </c>
      <c r="AM10" s="33">
        <f t="shared" si="10"/>
        <v>0</v>
      </c>
      <c r="AN10" s="33">
        <f t="shared" si="11"/>
        <v>9.8673285070327094E-5</v>
      </c>
      <c r="AO10" s="33">
        <f t="shared" si="12"/>
        <v>0</v>
      </c>
      <c r="AP10" s="33">
        <f t="shared" si="13"/>
        <v>5.9506326898740583E-5</v>
      </c>
      <c r="AQ10" s="33">
        <f t="shared" si="14"/>
        <v>0</v>
      </c>
      <c r="AR10" s="33">
        <f t="shared" si="15"/>
        <v>8.5033863416533959E-5</v>
      </c>
      <c r="AS10" s="33">
        <f t="shared" si="16"/>
        <v>0</v>
      </c>
      <c r="AT10" s="33">
        <f t="shared" si="17"/>
        <v>8.1067861425872503E-5</v>
      </c>
      <c r="AU10" s="33">
        <f t="shared" si="18"/>
        <v>0</v>
      </c>
      <c r="AV10" s="33">
        <f t="shared" si="19"/>
        <v>9.2580923134402468E-5</v>
      </c>
      <c r="AW10" s="33">
        <f t="shared" si="20"/>
        <v>0</v>
      </c>
      <c r="AX10" s="33">
        <f t="shared" si="21"/>
        <v>7.9138812114433821E-5</v>
      </c>
      <c r="AY10" s="33">
        <f t="shared" si="22"/>
        <v>0</v>
      </c>
      <c r="AZ10" s="33">
        <f t="shared" si="23"/>
        <v>8.4962773048302472E-5</v>
      </c>
      <c r="BA10" s="33">
        <f t="shared" si="24"/>
        <v>0</v>
      </c>
      <c r="BB10" s="33">
        <f t="shared" si="25"/>
        <v>9.4732345834811553E-5</v>
      </c>
      <c r="BC10" s="33">
        <f t="shared" si="26"/>
        <v>0</v>
      </c>
      <c r="BD10" s="33">
        <f t="shared" si="27"/>
        <v>9.5111878127038807E-5</v>
      </c>
      <c r="BE10" s="33">
        <f t="shared" si="28"/>
        <v>0</v>
      </c>
      <c r="BF10" s="33">
        <f t="shared" si="29"/>
        <v>2.4191442951908954E-4</v>
      </c>
      <c r="BG10" s="33">
        <f t="shared" si="30"/>
        <v>0</v>
      </c>
      <c r="BH10" s="33">
        <f t="shared" si="31"/>
        <v>7.8926356386113366E-5</v>
      </c>
      <c r="BI10" s="33">
        <f t="shared" si="32"/>
        <v>0</v>
      </c>
      <c r="BJ10" s="33">
        <f t="shared" si="33"/>
        <v>9.8942816453997105E-5</v>
      </c>
      <c r="BK10" s="33">
        <f t="shared" si="34"/>
        <v>0</v>
      </c>
      <c r="BL10" s="33">
        <f t="shared" si="35"/>
        <v>1.2308645349423699E-4</v>
      </c>
      <c r="BM10" s="33">
        <f t="shared" si="36"/>
        <v>0</v>
      </c>
      <c r="BN10" s="33">
        <f t="shared" ref="BN10:BN21" si="37">SUMIFS($Z$5:$Z$529,$H$5:$H$529,"&gt;="&amp;$AE10-0.5,$H$5:$H$529,"&lt;"&amp;$AE10+0.5)-BO10</f>
        <v>9.5730014388342358E-5</v>
      </c>
      <c r="BO10" s="33">
        <f t="shared" ref="BO10:BO21" si="38">SUMIFS($Z$5:$Z$529,$H$5:$H$529,"&gt;="&amp;$AE10-0.5,$H$5:$H$529,"&lt;"&amp;$AE10+0.5,$C$5:$C$529,"=unknown")</f>
        <v>0</v>
      </c>
      <c r="BP10" s="33">
        <f t="shared" ref="BP10:BP21" si="39">SUMIFS($AA$5:$AA$529,$H$5:$H$529,"&gt;="&amp;$AE10-0.5,$H$5:$H$529,"&lt;"&amp;$AE10+0.5)-BQ10</f>
        <v>8.8934586420055242E-5</v>
      </c>
      <c r="BQ10" s="33">
        <f t="shared" ref="BQ10:BQ21" si="40">SUMIFS($AA$5:$AA$529,$H$5:$H$529,"&gt;="&amp;$AE10-0.5,$H$5:$H$529,"&lt;"&amp;$AE10+0.5,$C$5:$C$529,"=unknown")</f>
        <v>0</v>
      </c>
      <c r="BR10" s="9"/>
      <c r="BS10" s="9"/>
    </row>
    <row r="11" spans="1:71" x14ac:dyDescent="0.25">
      <c r="A11">
        <v>31.017800000000001</v>
      </c>
      <c r="B11" t="s">
        <v>134</v>
      </c>
      <c r="C11" s="13" t="s">
        <v>71</v>
      </c>
      <c r="D11" s="13" t="s">
        <v>122</v>
      </c>
      <c r="E11" s="13">
        <v>465</v>
      </c>
      <c r="F11" s="13">
        <v>30.026</v>
      </c>
      <c r="G11" s="29">
        <v>109987.850238</v>
      </c>
      <c r="H11" s="30">
        <v>9.1245707202486326</v>
      </c>
      <c r="I11" s="56">
        <f>(1-I$5)/1*'Koss etal Emission Factors'!I14/SUM('Koss etal Emission Factors'!I$9:I$532)</f>
        <v>5.9853041748974496E-2</v>
      </c>
      <c r="J11" s="56">
        <f>(1-J$5)/1*'Koss etal Emission Factors'!K14/SUM('Koss etal Emission Factors'!K$9:K$532)</f>
        <v>6.5116968546732407E-2</v>
      </c>
      <c r="K11" s="56">
        <f>(1-K$5)/1*'Koss etal Emission Factors'!M14/SUM('Koss etal Emission Factors'!M$9:M$532)</f>
        <v>7.4470978854759978E-2</v>
      </c>
      <c r="L11" s="56">
        <f>(1-L$5)/1*'Koss etal Emission Factors'!O14/SUM('Koss etal Emission Factors'!O$9:O$532)</f>
        <v>3.4495891025139697E-2</v>
      </c>
      <c r="M11" s="56">
        <f>(1-M$5)/1*'Koss etal Emission Factors'!Q14/SUM('Koss etal Emission Factors'!Q$9:Q$532)</f>
        <v>4.7556262748699479E-2</v>
      </c>
      <c r="N11" s="56">
        <f>(1-N$5)/1*'Koss etal Emission Factors'!S14/SUM('Koss etal Emission Factors'!S$9:S$532)</f>
        <v>4.7028798518984546E-2</v>
      </c>
      <c r="O11" s="56">
        <f>(1-O$5)/1*'Koss etal Emission Factors'!U14/SUM('Koss etal Emission Factors'!U$9:U$532)</f>
        <v>4.0308777846744803E-2</v>
      </c>
      <c r="P11" s="56">
        <f>(1-P$5)/1*'Koss etal Emission Factors'!W14/SUM('Koss etal Emission Factors'!W$9:W$532)</f>
        <v>6.1361284892334236E-2</v>
      </c>
      <c r="Q11" s="56">
        <f>(1-Q$5)/1*'Koss etal Emission Factors'!Y14/SUM('Koss etal Emission Factors'!Y$9:Y$532)</f>
        <v>5.949756398483147E-2</v>
      </c>
      <c r="R11" s="56">
        <f>(1-R$5)/1*'Koss etal Emission Factors'!AA14/SUM('Koss etal Emission Factors'!AA$9:AA$532)</f>
        <v>6.7749279082734121E-2</v>
      </c>
      <c r="S11" s="56">
        <f>(1-S$5)/1*'Koss etal Emission Factors'!AC14/SUM('Koss etal Emission Factors'!AC$9:AC$532)</f>
        <v>6.3355750823815629E-2</v>
      </c>
      <c r="T11" s="56">
        <f>(1-T$5)/1*'Koss etal Emission Factors'!AE14/SUM('Koss etal Emission Factors'!AE$9:AE$532)</f>
        <v>8.7824920370958889E-2</v>
      </c>
      <c r="U11" s="56">
        <f>(1-U$5)/1*'Koss etal Emission Factors'!AG14/SUM('Koss etal Emission Factors'!AG$9:AG$532)</f>
        <v>8.7324203670979109E-2</v>
      </c>
      <c r="V11" s="56">
        <f>(1-V$5)/1*'Koss etal Emission Factors'!AI14/SUM('Koss etal Emission Factors'!AI$9:AI$532)</f>
        <v>5.4688546236442773E-2</v>
      </c>
      <c r="W11" s="56">
        <f>(1-W$5)/1*'Koss etal Emission Factors'!AK14/SUM('Koss etal Emission Factors'!AK$9:AK$532)</f>
        <v>5.3377122136776173E-2</v>
      </c>
      <c r="X11" s="56">
        <f>(1-X$5)/1*'Koss etal Emission Factors'!AM14/SUM('Koss etal Emission Factors'!AM$9:AM$532)</f>
        <v>5.6420784453119315E-2</v>
      </c>
      <c r="Y11" s="56">
        <f>(1-Y$5)/1*'Koss etal Emission Factors'!AO14/SUM('Koss etal Emission Factors'!AO$9:AO$532)</f>
        <v>3.0953118296388152E-2</v>
      </c>
      <c r="Z11" s="56">
        <f t="shared" si="1"/>
        <v>6.0759447739437977E-2</v>
      </c>
      <c r="AA11" s="56">
        <f t="shared" si="2"/>
        <v>5.4898953294947747E-2</v>
      </c>
      <c r="AE11">
        <v>2</v>
      </c>
      <c r="AF11" s="33">
        <f t="shared" si="3"/>
        <v>3.8663075470626459E-3</v>
      </c>
      <c r="AG11" s="33">
        <f t="shared" si="4"/>
        <v>0</v>
      </c>
      <c r="AH11" s="33">
        <f t="shared" si="5"/>
        <v>2.4777382901118705E-3</v>
      </c>
      <c r="AI11" s="33">
        <f t="shared" si="6"/>
        <v>0</v>
      </c>
      <c r="AJ11" s="33">
        <f t="shared" si="7"/>
        <v>2.4148594929246669E-3</v>
      </c>
      <c r="AK11" s="33">
        <f t="shared" si="8"/>
        <v>0</v>
      </c>
      <c r="AL11" s="33">
        <f t="shared" si="9"/>
        <v>2.3498664297411072E-3</v>
      </c>
      <c r="AM11" s="33">
        <f t="shared" si="10"/>
        <v>0</v>
      </c>
      <c r="AN11" s="33">
        <f t="shared" si="11"/>
        <v>2.7879646966153986E-3</v>
      </c>
      <c r="AO11" s="33">
        <f t="shared" si="12"/>
        <v>0</v>
      </c>
      <c r="AP11" s="33">
        <f t="shared" si="13"/>
        <v>2.8691714486544367E-3</v>
      </c>
      <c r="AQ11" s="33">
        <f t="shared" si="14"/>
        <v>0</v>
      </c>
      <c r="AR11" s="33">
        <f t="shared" si="15"/>
        <v>3.4065510659343017E-3</v>
      </c>
      <c r="AS11" s="33">
        <f t="shared" si="16"/>
        <v>0</v>
      </c>
      <c r="AT11" s="33">
        <f t="shared" si="17"/>
        <v>1.1903737504305293E-3</v>
      </c>
      <c r="AU11" s="33">
        <f t="shared" si="18"/>
        <v>0</v>
      </c>
      <c r="AV11" s="33">
        <f t="shared" si="19"/>
        <v>2.3514247123994866E-3</v>
      </c>
      <c r="AW11" s="33">
        <f t="shared" si="20"/>
        <v>0</v>
      </c>
      <c r="AX11" s="33">
        <f t="shared" si="21"/>
        <v>8.2103433848194404E-3</v>
      </c>
      <c r="AY11" s="33">
        <f t="shared" si="22"/>
        <v>0</v>
      </c>
      <c r="AZ11" s="33">
        <f t="shared" si="23"/>
        <v>7.3273362050059257E-3</v>
      </c>
      <c r="BA11" s="33">
        <f t="shared" si="24"/>
        <v>0</v>
      </c>
      <c r="BB11" s="33">
        <f t="shared" si="25"/>
        <v>6.4034236549935482E-3</v>
      </c>
      <c r="BC11" s="33">
        <f t="shared" si="26"/>
        <v>0</v>
      </c>
      <c r="BD11" s="33">
        <f t="shared" si="27"/>
        <v>5.7676496267491956E-3</v>
      </c>
      <c r="BE11" s="33">
        <f t="shared" si="28"/>
        <v>0</v>
      </c>
      <c r="BF11" s="33">
        <f t="shared" si="29"/>
        <v>3.0363148416674155E-3</v>
      </c>
      <c r="BG11" s="33">
        <f t="shared" si="30"/>
        <v>0</v>
      </c>
      <c r="BH11" s="33">
        <f t="shared" si="31"/>
        <v>4.8226948737587552E-3</v>
      </c>
      <c r="BI11" s="33">
        <f t="shared" si="32"/>
        <v>0</v>
      </c>
      <c r="BJ11" s="33">
        <f t="shared" si="33"/>
        <v>3.6510855743307853E-3</v>
      </c>
      <c r="BK11" s="33">
        <f t="shared" si="34"/>
        <v>0</v>
      </c>
      <c r="BL11" s="33">
        <f t="shared" si="35"/>
        <v>2.9571593358644083E-3</v>
      </c>
      <c r="BM11" s="33">
        <f t="shared" si="36"/>
        <v>0</v>
      </c>
      <c r="BN11" s="33">
        <f t="shared" si="37"/>
        <v>3.8899517962221412E-3</v>
      </c>
      <c r="BO11" s="33">
        <f t="shared" si="38"/>
        <v>0</v>
      </c>
      <c r="BP11" s="33">
        <f t="shared" si="39"/>
        <v>4.2368902240447707E-3</v>
      </c>
      <c r="BQ11" s="33">
        <f t="shared" si="40"/>
        <v>0</v>
      </c>
      <c r="BR11" s="9"/>
      <c r="BS11" s="9"/>
    </row>
    <row r="12" spans="1:71" x14ac:dyDescent="0.25">
      <c r="A12">
        <v>33.033499999999997</v>
      </c>
      <c r="B12" t="s">
        <v>135</v>
      </c>
      <c r="C12" s="13" t="s">
        <v>72</v>
      </c>
      <c r="D12" s="13" t="s">
        <v>122</v>
      </c>
      <c r="E12" s="13">
        <v>531</v>
      </c>
      <c r="F12" s="13">
        <v>32.042000000000002</v>
      </c>
      <c r="G12" s="29">
        <v>16841.768327999998</v>
      </c>
      <c r="H12" s="30">
        <v>8.3378358314119563</v>
      </c>
      <c r="I12" s="56">
        <f>(1-I$5)/1*'Koss etal Emission Factors'!I15/SUM('Koss etal Emission Factors'!I$9:I$532)</f>
        <v>3.7299405676130049E-2</v>
      </c>
      <c r="J12" s="56">
        <f>(1-J$5)/1*'Koss etal Emission Factors'!K15/SUM('Koss etal Emission Factors'!K$9:K$532)</f>
        <v>3.0774014724310694E-2</v>
      </c>
      <c r="K12" s="56">
        <f>(1-K$5)/1*'Koss etal Emission Factors'!M15/SUM('Koss etal Emission Factors'!M$9:M$532)</f>
        <v>3.7648326248352439E-2</v>
      </c>
      <c r="L12" s="56">
        <f>(1-L$5)/1*'Koss etal Emission Factors'!O15/SUM('Koss etal Emission Factors'!O$9:O$532)</f>
        <v>3.2058966826554493E-2</v>
      </c>
      <c r="M12" s="56">
        <f>(1-M$5)/1*'Koss etal Emission Factors'!Q15/SUM('Koss etal Emission Factors'!Q$9:Q$532)</f>
        <v>3.9527542775534059E-2</v>
      </c>
      <c r="N12" s="56">
        <f>(1-N$5)/1*'Koss etal Emission Factors'!S15/SUM('Koss etal Emission Factors'!S$9:S$532)</f>
        <v>3.5111380738873633E-2</v>
      </c>
      <c r="O12" s="56">
        <f>(1-O$5)/1*'Koss etal Emission Factors'!U15/SUM('Koss etal Emission Factors'!U$9:U$532)</f>
        <v>3.380487859908448E-2</v>
      </c>
      <c r="P12" s="56">
        <f>(1-P$5)/1*'Koss etal Emission Factors'!W15/SUM('Koss etal Emission Factors'!W$9:W$532)</f>
        <v>2.9965159837088657E-2</v>
      </c>
      <c r="Q12" s="56">
        <f>(1-Q$5)/1*'Koss etal Emission Factors'!Y15/SUM('Koss etal Emission Factors'!Y$9:Y$532)</f>
        <v>3.7621708765571568E-2</v>
      </c>
      <c r="R12" s="56">
        <f>(1-R$5)/1*'Koss etal Emission Factors'!AA15/SUM('Koss etal Emission Factors'!AA$9:AA$532)</f>
        <v>4.8440964589817344E-2</v>
      </c>
      <c r="S12" s="56">
        <f>(1-S$5)/1*'Koss etal Emission Factors'!AC15/SUM('Koss etal Emission Factors'!AC$9:AC$532)</f>
        <v>3.8448774238670394E-2</v>
      </c>
      <c r="T12" s="56">
        <f>(1-T$5)/1*'Koss etal Emission Factors'!AE15/SUM('Koss etal Emission Factors'!AE$9:AE$532)</f>
        <v>4.8129808849701833E-2</v>
      </c>
      <c r="U12" s="56">
        <f>(1-U$5)/1*'Koss etal Emission Factors'!AG15/SUM('Koss etal Emission Factors'!AG$9:AG$532)</f>
        <v>4.3904547985627214E-2</v>
      </c>
      <c r="V12" s="56">
        <f>(1-V$5)/1*'Koss etal Emission Factors'!AI15/SUM('Koss etal Emission Factors'!AI$9:AI$532)</f>
        <v>4.3606702763959185E-2</v>
      </c>
      <c r="W12" s="56">
        <f>(1-W$5)/1*'Koss etal Emission Factors'!AK15/SUM('Koss etal Emission Factors'!AK$9:AK$532)</f>
        <v>4.0100063735828452E-2</v>
      </c>
      <c r="X12" s="56">
        <f>(1-X$5)/1*'Koss etal Emission Factors'!AM15/SUM('Koss etal Emission Factors'!AM$9:AM$532)</f>
        <v>2.6265322250226947E-2</v>
      </c>
      <c r="Y12" s="56">
        <f>(1-Y$5)/1*'Koss etal Emission Factors'!AO15/SUM('Koss etal Emission Factors'!AO$9:AO$532)</f>
        <v>5.320466425528423E-2</v>
      </c>
      <c r="Z12" s="56">
        <f t="shared" si="1"/>
        <v>3.8310155901376861E-2</v>
      </c>
      <c r="AA12" s="56">
        <f t="shared" si="2"/>
        <v>3.3182692993027701E-2</v>
      </c>
      <c r="AC12" s="56"/>
      <c r="AE12">
        <v>3</v>
      </c>
      <c r="AF12" s="33">
        <f t="shared" si="3"/>
        <v>1.4365402734111956E-2</v>
      </c>
      <c r="AG12" s="33">
        <f t="shared" si="4"/>
        <v>3.5087379184176981E-4</v>
      </c>
      <c r="AH12" s="33">
        <f t="shared" si="5"/>
        <v>1.205001953196385E-2</v>
      </c>
      <c r="AI12" s="33">
        <f t="shared" si="6"/>
        <v>4.1289277430025991E-4</v>
      </c>
      <c r="AJ12" s="33">
        <f t="shared" si="7"/>
        <v>1.7306598702520722E-2</v>
      </c>
      <c r="AK12" s="33">
        <f t="shared" si="8"/>
        <v>2.7472959274826836E-4</v>
      </c>
      <c r="AL12" s="33">
        <f t="shared" si="9"/>
        <v>1.0941576149509778E-2</v>
      </c>
      <c r="AM12" s="33">
        <f t="shared" si="10"/>
        <v>4.1264147833589427E-4</v>
      </c>
      <c r="AN12" s="33">
        <f t="shared" si="11"/>
        <v>1.9079941350260154E-2</v>
      </c>
      <c r="AO12" s="33">
        <f t="shared" si="12"/>
        <v>7.4305798425535852E-4</v>
      </c>
      <c r="AP12" s="33">
        <f t="shared" si="13"/>
        <v>1.531064333134988E-2</v>
      </c>
      <c r="AQ12" s="33">
        <f t="shared" si="14"/>
        <v>5.1311675781349965E-4</v>
      </c>
      <c r="AR12" s="33">
        <f t="shared" si="15"/>
        <v>1.9042665599698461E-2</v>
      </c>
      <c r="AS12" s="33">
        <f t="shared" si="16"/>
        <v>3.2433686033502343E-4</v>
      </c>
      <c r="AT12" s="33">
        <f t="shared" si="17"/>
        <v>6.2799333366185869E-3</v>
      </c>
      <c r="AU12" s="33">
        <f t="shared" si="18"/>
        <v>1.5079354899473206E-4</v>
      </c>
      <c r="AV12" s="33">
        <f t="shared" si="19"/>
        <v>6.7176590538486954E-3</v>
      </c>
      <c r="AW12" s="33">
        <f t="shared" si="20"/>
        <v>2.2260778224915479E-4</v>
      </c>
      <c r="AX12" s="33">
        <f t="shared" si="21"/>
        <v>8.7009810597088386E-3</v>
      </c>
      <c r="AY12" s="33">
        <f t="shared" si="22"/>
        <v>3.7015732905920136E-4</v>
      </c>
      <c r="AZ12" s="33">
        <f t="shared" si="23"/>
        <v>9.2594410220278329E-3</v>
      </c>
      <c r="BA12" s="33">
        <f t="shared" si="24"/>
        <v>3.8744930897521943E-4</v>
      </c>
      <c r="BB12" s="33">
        <f t="shared" si="25"/>
        <v>8.0291969419655912E-3</v>
      </c>
      <c r="BC12" s="33">
        <f t="shared" si="26"/>
        <v>3.0535033013957651E-4</v>
      </c>
      <c r="BD12" s="33">
        <f t="shared" si="27"/>
        <v>7.8463177025494563E-3</v>
      </c>
      <c r="BE12" s="33">
        <f t="shared" si="28"/>
        <v>2.6337710916352574E-4</v>
      </c>
      <c r="BF12" s="33">
        <f t="shared" si="29"/>
        <v>8.5851456483201846E-3</v>
      </c>
      <c r="BG12" s="33">
        <f t="shared" si="30"/>
        <v>1.5713442253104617E-4</v>
      </c>
      <c r="BH12" s="33">
        <f t="shared" si="31"/>
        <v>9.4812205660279956E-3</v>
      </c>
      <c r="BI12" s="33">
        <f t="shared" si="32"/>
        <v>2.539537212508079E-4</v>
      </c>
      <c r="BJ12" s="33">
        <f t="shared" si="33"/>
        <v>9.7191903768361967E-3</v>
      </c>
      <c r="BK12" s="33">
        <f t="shared" si="34"/>
        <v>1.8259747148644277E-4</v>
      </c>
      <c r="BL12" s="33">
        <f t="shared" si="35"/>
        <v>1.0331353789096533E-2</v>
      </c>
      <c r="BM12" s="33">
        <f t="shared" si="36"/>
        <v>5.7104822014906109E-4</v>
      </c>
      <c r="BN12" s="33">
        <f t="shared" si="37"/>
        <v>1.1679680154603859E-2</v>
      </c>
      <c r="BO12" s="33">
        <f t="shared" si="38"/>
        <v>3.491799336244665E-4</v>
      </c>
      <c r="BP12" s="33">
        <f t="shared" si="39"/>
        <v>9.600205471432097E-3</v>
      </c>
      <c r="BQ12" s="33">
        <f t="shared" si="40"/>
        <v>2.1827559636862533E-4</v>
      </c>
      <c r="BR12" s="9"/>
      <c r="BS12" s="9"/>
    </row>
    <row r="13" spans="1:71" x14ac:dyDescent="0.25">
      <c r="A13">
        <v>41.038600000000002</v>
      </c>
      <c r="B13" t="s">
        <v>136</v>
      </c>
      <c r="C13" s="13" t="s">
        <v>137</v>
      </c>
      <c r="D13" s="13" t="s">
        <v>122</v>
      </c>
      <c r="E13" s="13">
        <v>42</v>
      </c>
      <c r="F13" s="13">
        <v>40.064999999999998</v>
      </c>
      <c r="G13" s="29">
        <v>712244.78737999999</v>
      </c>
      <c r="H13" s="30">
        <v>10.061122952918129</v>
      </c>
      <c r="I13" s="56">
        <f>(1-I$5)/1*'Koss etal Emission Factors'!I16/SUM('Koss etal Emission Factors'!I$9:I$532)</f>
        <v>2.5242204663760946E-3</v>
      </c>
      <c r="J13" s="56">
        <f>(1-J$5)/1*'Koss etal Emission Factors'!K16/SUM('Koss etal Emission Factors'!K$9:K$532)</f>
        <v>3.0048647325391334E-3</v>
      </c>
      <c r="K13" s="56">
        <f>(1-K$5)/1*'Koss etal Emission Factors'!M16/SUM('Koss etal Emission Factors'!M$9:M$532)</f>
        <v>2.1575883505289455E-3</v>
      </c>
      <c r="L13" s="56">
        <f>(1-L$5)/1*'Koss etal Emission Factors'!O16/SUM('Koss etal Emission Factors'!O$9:O$532)</f>
        <v>3.1069408270731065E-3</v>
      </c>
      <c r="M13" s="56">
        <f>(1-M$5)/1*'Koss etal Emission Factors'!Q16/SUM('Koss etal Emission Factors'!Q$9:Q$532)</f>
        <v>2.8185258676886385E-3</v>
      </c>
      <c r="N13" s="56">
        <f>(1-N$5)/1*'Koss etal Emission Factors'!S16/SUM('Koss etal Emission Factors'!S$9:S$532)</f>
        <v>2.3026532480375258E-3</v>
      </c>
      <c r="O13" s="56">
        <f>(1-O$5)/1*'Koss etal Emission Factors'!U16/SUM('Koss etal Emission Factors'!U$9:U$532)</f>
        <v>2.004106340617832E-3</v>
      </c>
      <c r="P13" s="56">
        <f>(1-P$5)/1*'Koss etal Emission Factors'!W16/SUM('Koss etal Emission Factors'!W$9:W$532)</f>
        <v>3.5651538481665202E-3</v>
      </c>
      <c r="Q13" s="56">
        <f>(1-Q$5)/1*'Koss etal Emission Factors'!Y16/SUM('Koss etal Emission Factors'!Y$9:Y$532)</f>
        <v>3.1339523719694389E-3</v>
      </c>
      <c r="R13" s="56">
        <f>(1-R$5)/1*'Koss etal Emission Factors'!AA16/SUM('Koss etal Emission Factors'!AA$9:AA$532)</f>
        <v>2.8379541573988407E-3</v>
      </c>
      <c r="S13" s="56">
        <f>(1-S$5)/1*'Koss etal Emission Factors'!AC16/SUM('Koss etal Emission Factors'!AC$9:AC$532)</f>
        <v>2.935561323572887E-3</v>
      </c>
      <c r="T13" s="56">
        <f>(1-T$5)/1*'Koss etal Emission Factors'!AE16/SUM('Koss etal Emission Factors'!AE$9:AE$532)</f>
        <v>2.5826209101127012E-3</v>
      </c>
      <c r="U13" s="56">
        <f>(1-U$5)/1*'Koss etal Emission Factors'!AG16/SUM('Koss etal Emission Factors'!AG$9:AG$532)</f>
        <v>2.5129585699774576E-3</v>
      </c>
      <c r="V13" s="56">
        <f>(1-V$5)/1*'Koss etal Emission Factors'!AI16/SUM('Koss etal Emission Factors'!AI$9:AI$532)</f>
        <v>2.3050711956271986E-3</v>
      </c>
      <c r="W13" s="56">
        <f>(1-W$5)/1*'Koss etal Emission Factors'!AK16/SUM('Koss etal Emission Factors'!AK$9:AK$532)</f>
        <v>2.2994176211871319E-3</v>
      </c>
      <c r="X13" s="56">
        <f>(1-X$5)/1*'Koss etal Emission Factors'!AM16/SUM('Koss etal Emission Factors'!AM$9:AM$532)</f>
        <v>2.338933241107552E-3</v>
      </c>
      <c r="Y13" s="56">
        <f>(1-Y$5)/1*'Koss etal Emission Factors'!AO16/SUM('Koss etal Emission Factors'!AO$9:AO$532)</f>
        <v>3.1311557874204965E-3</v>
      </c>
      <c r="Z13" s="56">
        <f t="shared" si="1"/>
        <v>2.6994408721204518E-3</v>
      </c>
      <c r="AA13" s="56">
        <f t="shared" si="2"/>
        <v>2.3191754311473419E-3</v>
      </c>
      <c r="AE13">
        <v>4</v>
      </c>
      <c r="AF13" s="33">
        <f t="shared" si="3"/>
        <v>2.1425125972159502E-2</v>
      </c>
      <c r="AG13" s="33">
        <f t="shared" si="4"/>
        <v>4.4091850015106947E-3</v>
      </c>
      <c r="AH13" s="33">
        <f t="shared" si="5"/>
        <v>1.9440466828393971E-2</v>
      </c>
      <c r="AI13" s="33">
        <f t="shared" si="6"/>
        <v>5.1689989310301776E-3</v>
      </c>
      <c r="AJ13" s="33">
        <f t="shared" si="7"/>
        <v>3.1774255516728557E-2</v>
      </c>
      <c r="AK13" s="33">
        <f t="shared" si="8"/>
        <v>3.4278814492598149E-3</v>
      </c>
      <c r="AL13" s="33">
        <f t="shared" si="9"/>
        <v>2.1862395760513E-2</v>
      </c>
      <c r="AM13" s="33">
        <f t="shared" si="10"/>
        <v>4.0862930698453582E-3</v>
      </c>
      <c r="AN13" s="33">
        <f t="shared" si="11"/>
        <v>2.3195640239436849E-2</v>
      </c>
      <c r="AO13" s="33">
        <f t="shared" si="12"/>
        <v>6.5859749299303893E-3</v>
      </c>
      <c r="AP13" s="33">
        <f t="shared" si="13"/>
        <v>2.9769621218496183E-2</v>
      </c>
      <c r="AQ13" s="33">
        <f t="shared" si="14"/>
        <v>5.7874073402546739E-3</v>
      </c>
      <c r="AR13" s="33">
        <f t="shared" si="15"/>
        <v>3.0186407153068452E-2</v>
      </c>
      <c r="AS13" s="33">
        <f t="shared" si="16"/>
        <v>3.8488378790418735E-3</v>
      </c>
      <c r="AT13" s="33">
        <f t="shared" si="17"/>
        <v>1.0144583468018102E-2</v>
      </c>
      <c r="AU13" s="33">
        <f t="shared" si="18"/>
        <v>2.3375557260165119E-3</v>
      </c>
      <c r="AV13" s="33">
        <f t="shared" si="19"/>
        <v>1.0048947150330235E-2</v>
      </c>
      <c r="AW13" s="33">
        <f t="shared" si="20"/>
        <v>3.1367372683247107E-3</v>
      </c>
      <c r="AX13" s="33">
        <f t="shared" si="21"/>
        <v>1.7107259767643039E-2</v>
      </c>
      <c r="AY13" s="33">
        <f t="shared" si="22"/>
        <v>3.0257132585546531E-3</v>
      </c>
      <c r="AZ13" s="33">
        <f t="shared" si="23"/>
        <v>1.9333657131277528E-2</v>
      </c>
      <c r="BA13" s="33">
        <f t="shared" si="24"/>
        <v>3.0709874828852889E-3</v>
      </c>
      <c r="BB13" s="33">
        <f t="shared" si="25"/>
        <v>9.9610556466860501E-3</v>
      </c>
      <c r="BC13" s="33">
        <f t="shared" si="26"/>
        <v>2.7563619465071128E-3</v>
      </c>
      <c r="BD13" s="33">
        <f t="shared" si="27"/>
        <v>1.0008177077682947E-2</v>
      </c>
      <c r="BE13" s="33">
        <f t="shared" si="28"/>
        <v>2.7661189645837789E-3</v>
      </c>
      <c r="BF13" s="33">
        <f t="shared" si="29"/>
        <v>1.1986364998316013E-2</v>
      </c>
      <c r="BG13" s="33">
        <f t="shared" si="30"/>
        <v>2.0422397612745286E-3</v>
      </c>
      <c r="BH13" s="33">
        <f t="shared" si="31"/>
        <v>1.4893238897456739E-2</v>
      </c>
      <c r="BI13" s="33">
        <f t="shared" si="32"/>
        <v>2.9113816503824348E-3</v>
      </c>
      <c r="BJ13" s="33">
        <f t="shared" si="33"/>
        <v>1.5711145948551324E-2</v>
      </c>
      <c r="BK13" s="33">
        <f t="shared" si="34"/>
        <v>2.2754798035500255E-3</v>
      </c>
      <c r="BL13" s="33">
        <f t="shared" si="35"/>
        <v>1.5690084238044352E-2</v>
      </c>
      <c r="BM13" s="33">
        <f t="shared" si="36"/>
        <v>4.8954036159169446E-3</v>
      </c>
      <c r="BN13" s="33">
        <f t="shared" si="37"/>
        <v>1.9017425566339317E-2</v>
      </c>
      <c r="BO13" s="33">
        <f t="shared" si="38"/>
        <v>3.746449500644255E-3</v>
      </c>
      <c r="BP13" s="33">
        <f t="shared" si="39"/>
        <v>1.5302192423004034E-2</v>
      </c>
      <c r="BQ13" s="33">
        <f t="shared" si="40"/>
        <v>2.5934307269662301E-3</v>
      </c>
      <c r="BR13" s="9"/>
      <c r="BS13" s="9"/>
    </row>
    <row r="14" spans="1:71" x14ac:dyDescent="0.25">
      <c r="A14">
        <v>42.033799999999999</v>
      </c>
      <c r="B14" t="s">
        <v>138</v>
      </c>
      <c r="C14" s="13" t="s">
        <v>139</v>
      </c>
      <c r="D14" s="13" t="s">
        <v>122</v>
      </c>
      <c r="E14" s="13">
        <v>1902</v>
      </c>
      <c r="F14" s="13">
        <v>41.052999999999997</v>
      </c>
      <c r="G14" s="29">
        <v>11777.2121852</v>
      </c>
      <c r="H14" s="30">
        <v>8.2901159252014409</v>
      </c>
      <c r="I14" s="56">
        <f>(1-I$5)/1*'Koss etal Emission Factors'!I17/SUM('Koss etal Emission Factors'!I$9:I$532)</f>
        <v>2.4538818364198997E-3</v>
      </c>
      <c r="J14" s="56">
        <f>(1-J$5)/1*'Koss etal Emission Factors'!K17/SUM('Koss etal Emission Factors'!K$9:K$532)</f>
        <v>2.9448776583559607E-3</v>
      </c>
      <c r="K14" s="56">
        <f>(1-K$5)/1*'Koss etal Emission Factors'!M17/SUM('Koss etal Emission Factors'!M$9:M$532)</f>
        <v>1.7627035194355922E-3</v>
      </c>
      <c r="L14" s="56">
        <f>(1-L$5)/1*'Koss etal Emission Factors'!O17/SUM('Koss etal Emission Factors'!O$9:O$532)</f>
        <v>6.1840774992602274E-3</v>
      </c>
      <c r="M14" s="56">
        <f>(1-M$5)/1*'Koss etal Emission Factors'!Q17/SUM('Koss etal Emission Factors'!Q$9:Q$532)</f>
        <v>9.3061970230167313E-3</v>
      </c>
      <c r="N14" s="56">
        <f>(1-N$5)/1*'Koss etal Emission Factors'!S17/SUM('Koss etal Emission Factors'!S$9:S$532)</f>
        <v>2.0698376922610702E-3</v>
      </c>
      <c r="O14" s="56">
        <f>(1-O$5)/1*'Koss etal Emission Factors'!U17/SUM('Koss etal Emission Factors'!U$9:U$532)</f>
        <v>3.9781567831972328E-3</v>
      </c>
      <c r="P14" s="56">
        <f>(1-P$5)/1*'Koss etal Emission Factors'!W17/SUM('Koss etal Emission Factors'!W$9:W$532)</f>
        <v>2.737718907155014E-3</v>
      </c>
      <c r="Q14" s="56">
        <f>(1-Q$5)/1*'Koss etal Emission Factors'!Y17/SUM('Koss etal Emission Factors'!Y$9:Y$532)</f>
        <v>3.960409014828109E-3</v>
      </c>
      <c r="R14" s="56">
        <f>(1-R$5)/1*'Koss etal Emission Factors'!AA17/SUM('Koss etal Emission Factors'!AA$9:AA$532)</f>
        <v>2.4439718582860803E-3</v>
      </c>
      <c r="S14" s="56">
        <f>(1-S$5)/1*'Koss etal Emission Factors'!AC17/SUM('Koss etal Emission Factors'!AC$9:AC$532)</f>
        <v>2.6438353391781753E-3</v>
      </c>
      <c r="T14" s="56">
        <f>(1-T$5)/1*'Koss etal Emission Factors'!AE17/SUM('Koss etal Emission Factors'!AE$9:AE$532)</f>
        <v>3.958104510883965E-3</v>
      </c>
      <c r="U14" s="56">
        <f>(1-U$5)/1*'Koss etal Emission Factors'!AG17/SUM('Koss etal Emission Factors'!AG$9:AG$532)</f>
        <v>2.8796858267640941E-3</v>
      </c>
      <c r="V14" s="56">
        <f>(1-V$5)/1*'Koss etal Emission Factors'!AI17/SUM('Koss etal Emission Factors'!AI$9:AI$532)</f>
        <v>4.9525704477623722E-3</v>
      </c>
      <c r="W14" s="56">
        <f>(1-W$5)/1*'Koss etal Emission Factors'!AK17/SUM('Koss etal Emission Factors'!AK$9:AK$532)</f>
        <v>2.0563746943761574E-3</v>
      </c>
      <c r="X14" s="56">
        <f>(1-X$5)/1*'Koss etal Emission Factors'!AM17/SUM('Koss etal Emission Factors'!AM$9:AM$532)</f>
        <v>2.4219769814371353E-3</v>
      </c>
      <c r="Y14" s="56">
        <f>(1-Y$5)/1*'Koss etal Emission Factors'!AO17/SUM('Koss etal Emission Factors'!AO$9:AO$532)</f>
        <v>1.8675768400085318E-2</v>
      </c>
      <c r="Z14" s="56">
        <f t="shared" si="1"/>
        <v>3.7340019940574659E-3</v>
      </c>
      <c r="AA14" s="56">
        <f t="shared" si="2"/>
        <v>2.2391758379066463E-3</v>
      </c>
      <c r="AE14">
        <v>5</v>
      </c>
      <c r="AF14" s="33">
        <f t="shared" si="3"/>
        <v>1.7099474381620749E-2</v>
      </c>
      <c r="AG14" s="33">
        <f t="shared" si="4"/>
        <v>1.6196482024240965E-2</v>
      </c>
      <c r="AH14" s="33">
        <f t="shared" si="5"/>
        <v>1.8359571560426564E-2</v>
      </c>
      <c r="AI14" s="33">
        <f t="shared" si="6"/>
        <v>1.5552198526099889E-2</v>
      </c>
      <c r="AJ14" s="33">
        <f t="shared" si="7"/>
        <v>1.743524150668806E-2</v>
      </c>
      <c r="AK14" s="33">
        <f t="shared" si="8"/>
        <v>1.586202099470119E-2</v>
      </c>
      <c r="AL14" s="33">
        <f t="shared" si="9"/>
        <v>1.9209259850778988E-2</v>
      </c>
      <c r="AM14" s="33">
        <f t="shared" si="10"/>
        <v>1.5366121733785827E-2</v>
      </c>
      <c r="AN14" s="33">
        <f t="shared" si="11"/>
        <v>2.6343887416883687E-2</v>
      </c>
      <c r="AO14" s="33">
        <f t="shared" si="12"/>
        <v>2.3839322192562792E-2</v>
      </c>
      <c r="AP14" s="33">
        <f t="shared" si="13"/>
        <v>2.6129158790383696E-2</v>
      </c>
      <c r="AQ14" s="33">
        <f t="shared" si="14"/>
        <v>2.0958372588566795E-2</v>
      </c>
      <c r="AR14" s="33">
        <f t="shared" si="15"/>
        <v>1.655086709935033E-2</v>
      </c>
      <c r="AS14" s="33">
        <f t="shared" si="16"/>
        <v>1.6046385471695443E-2</v>
      </c>
      <c r="AT14" s="33">
        <f t="shared" si="17"/>
        <v>1.7301757547389642E-2</v>
      </c>
      <c r="AU14" s="33">
        <f t="shared" si="18"/>
        <v>9.0405586699996311E-3</v>
      </c>
      <c r="AV14" s="33">
        <f t="shared" si="19"/>
        <v>1.0323034946112327E-2</v>
      </c>
      <c r="AW14" s="33">
        <f t="shared" si="20"/>
        <v>1.3013106969730624E-2</v>
      </c>
      <c r="AX14" s="33">
        <f t="shared" si="21"/>
        <v>8.9127513404096033E-3</v>
      </c>
      <c r="AY14" s="33">
        <f t="shared" si="22"/>
        <v>1.6961890011077674E-2</v>
      </c>
      <c r="AZ14" s="33">
        <f t="shared" si="23"/>
        <v>9.0598896314696246E-3</v>
      </c>
      <c r="BA14" s="33">
        <f t="shared" si="24"/>
        <v>1.8495646469556391E-2</v>
      </c>
      <c r="BB14" s="33">
        <f t="shared" si="25"/>
        <v>9.2786915891523627E-3</v>
      </c>
      <c r="BC14" s="33">
        <f t="shared" si="26"/>
        <v>1.4602969242420426E-2</v>
      </c>
      <c r="BD14" s="33">
        <f t="shared" si="27"/>
        <v>9.1629444138709108E-3</v>
      </c>
      <c r="BE14" s="33">
        <f t="shared" si="28"/>
        <v>1.1791726166478759E-2</v>
      </c>
      <c r="BF14" s="33">
        <f t="shared" si="29"/>
        <v>1.305610437553332E-2</v>
      </c>
      <c r="BG14" s="33">
        <f t="shared" si="30"/>
        <v>8.264400574741709E-3</v>
      </c>
      <c r="BH14" s="33">
        <f t="shared" si="31"/>
        <v>1.0611752475290356E-2</v>
      </c>
      <c r="BI14" s="33">
        <f t="shared" si="32"/>
        <v>1.1754172566935421E-2</v>
      </c>
      <c r="BJ14" s="33">
        <f t="shared" si="33"/>
        <v>1.282966645655095E-2</v>
      </c>
      <c r="BK14" s="33">
        <f t="shared" si="34"/>
        <v>9.4632567264757057E-3</v>
      </c>
      <c r="BL14" s="33">
        <f t="shared" si="35"/>
        <v>2.0005234592064106E-2</v>
      </c>
      <c r="BM14" s="33">
        <f t="shared" si="36"/>
        <v>2.083037275065627E-2</v>
      </c>
      <c r="BN14" s="33">
        <f t="shared" si="37"/>
        <v>1.558733103214785E-2</v>
      </c>
      <c r="BO14" s="33">
        <f t="shared" si="38"/>
        <v>1.5427942973975577E-2</v>
      </c>
      <c r="BP14" s="33">
        <f t="shared" si="39"/>
        <v>1.1720709465920654E-2</v>
      </c>
      <c r="BQ14" s="33">
        <f t="shared" si="40"/>
        <v>1.0608714646705564E-2</v>
      </c>
      <c r="BR14" s="9"/>
      <c r="BS14" s="9"/>
    </row>
    <row r="15" spans="1:71" x14ac:dyDescent="0.25">
      <c r="A15">
        <v>43.054200000000002</v>
      </c>
      <c r="B15" t="s">
        <v>140</v>
      </c>
      <c r="C15" s="13" t="s">
        <v>141</v>
      </c>
      <c r="D15" s="13" t="s">
        <v>122</v>
      </c>
      <c r="E15" s="13">
        <v>678</v>
      </c>
      <c r="F15" s="13">
        <v>42.081000000000003</v>
      </c>
      <c r="G15" s="29">
        <v>1143692.11124</v>
      </c>
      <c r="H15" s="30">
        <v>10.288123703563945</v>
      </c>
      <c r="I15" s="56">
        <f>(1-I$5)/1*'Koss etal Emission Factors'!I18/SUM('Koss etal Emission Factors'!I$9:I$532)</f>
        <v>1.6873757163939719E-2</v>
      </c>
      <c r="J15" s="56">
        <f>(1-J$5)/1*'Koss etal Emission Factors'!K18/SUM('Koss etal Emission Factors'!K$9:K$532)</f>
        <v>2.0824093513973848E-2</v>
      </c>
      <c r="K15" s="56">
        <f>(1-K$5)/1*'Koss etal Emission Factors'!M18/SUM('Koss etal Emission Factors'!M$9:M$532)</f>
        <v>1.3762602483532773E-2</v>
      </c>
      <c r="L15" s="56">
        <f>(1-L$5)/1*'Koss etal Emission Factors'!O18/SUM('Koss etal Emission Factors'!O$9:O$532)</f>
        <v>2.1218737019753214E-2</v>
      </c>
      <c r="M15" s="56">
        <f>(1-M$5)/1*'Koss etal Emission Factors'!Q18/SUM('Koss etal Emission Factors'!Q$9:Q$532)</f>
        <v>1.8853362700646373E-2</v>
      </c>
      <c r="N15" s="56">
        <f>(1-N$5)/1*'Koss etal Emission Factors'!S18/SUM('Koss etal Emission Factors'!S$9:S$532)</f>
        <v>1.5803436190776548E-2</v>
      </c>
      <c r="O15" s="56">
        <f>(1-O$5)/1*'Koss etal Emission Factors'!U18/SUM('Koss etal Emission Factors'!U$9:U$532)</f>
        <v>1.2826662437675104E-2</v>
      </c>
      <c r="P15" s="56">
        <f>(1-P$5)/1*'Koss etal Emission Factors'!W18/SUM('Koss etal Emission Factors'!W$9:W$532)</f>
        <v>2.4838100148696425E-2</v>
      </c>
      <c r="Q15" s="56">
        <f>(1-Q$5)/1*'Koss etal Emission Factors'!Y18/SUM('Koss etal Emission Factors'!Y$9:Y$532)</f>
        <v>2.3119484285787799E-2</v>
      </c>
      <c r="R15" s="56">
        <f>(1-R$5)/1*'Koss etal Emission Factors'!AA18/SUM('Koss etal Emission Factors'!AA$9:AA$532)</f>
        <v>1.7485022461735618E-2</v>
      </c>
      <c r="S15" s="56">
        <f>(1-S$5)/1*'Koss etal Emission Factors'!AC18/SUM('Koss etal Emission Factors'!AC$9:AC$532)</f>
        <v>1.6816405363011544E-2</v>
      </c>
      <c r="T15" s="56">
        <f>(1-T$5)/1*'Koss etal Emission Factors'!AE18/SUM('Koss etal Emission Factors'!AE$9:AE$532)</f>
        <v>1.543766451482281E-2</v>
      </c>
      <c r="U15" s="56">
        <f>(1-U$5)/1*'Koss etal Emission Factors'!AG18/SUM('Koss etal Emission Factors'!AG$9:AG$532)</f>
        <v>1.3966587768139718E-2</v>
      </c>
      <c r="V15" s="56">
        <f>(1-V$5)/1*'Koss etal Emission Factors'!AI18/SUM('Koss etal Emission Factors'!AI$9:AI$532)</f>
        <v>1.7019241968761048E-2</v>
      </c>
      <c r="W15" s="56">
        <f>(1-W$5)/1*'Koss etal Emission Factors'!AK18/SUM('Koss etal Emission Factors'!AK$9:AK$532)</f>
        <v>1.4723694413203946E-2</v>
      </c>
      <c r="X15" s="56">
        <f>(1-X$5)/1*'Koss etal Emission Factors'!AM18/SUM('Koss etal Emission Factors'!AM$9:AM$532)</f>
        <v>1.2074074916970559E-2</v>
      </c>
      <c r="Y15" s="56">
        <f>(1-Y$5)/1*'Koss etal Emission Factors'!AO18/SUM('Koss etal Emission Factors'!AO$9:AO$532)</f>
        <v>2.9498249700331464E-2</v>
      </c>
      <c r="Z15" s="56">
        <f t="shared" si="1"/>
        <v>1.7774654144375183E-2</v>
      </c>
      <c r="AA15" s="56">
        <f t="shared" si="2"/>
        <v>1.3398884665087252E-2</v>
      </c>
      <c r="AE15">
        <v>6</v>
      </c>
      <c r="AF15" s="33">
        <f t="shared" si="3"/>
        <v>0.11084135431647794</v>
      </c>
      <c r="AG15" s="33">
        <f t="shared" si="4"/>
        <v>2.2985822234323813E-2</v>
      </c>
      <c r="AH15" s="33">
        <f t="shared" si="5"/>
        <v>9.7976604780853974E-2</v>
      </c>
      <c r="AI15" s="33">
        <f t="shared" si="6"/>
        <v>2.3694524461935141E-2</v>
      </c>
      <c r="AJ15" s="33">
        <f t="shared" si="7"/>
        <v>0.11828668361546757</v>
      </c>
      <c r="AK15" s="33">
        <f t="shared" si="8"/>
        <v>2.5367229252521387E-2</v>
      </c>
      <c r="AL15" s="33">
        <f t="shared" si="9"/>
        <v>9.7914872901638361E-2</v>
      </c>
      <c r="AM15" s="33">
        <f t="shared" si="10"/>
        <v>2.446618658883375E-2</v>
      </c>
      <c r="AN15" s="33">
        <f t="shared" si="11"/>
        <v>0.11244670253830708</v>
      </c>
      <c r="AO15" s="33">
        <f t="shared" si="12"/>
        <v>3.4654881375887153E-2</v>
      </c>
      <c r="AP15" s="33">
        <f t="shared" si="13"/>
        <v>0.12171426663340792</v>
      </c>
      <c r="AQ15" s="33">
        <f t="shared" si="14"/>
        <v>3.0663552512116752E-2</v>
      </c>
      <c r="AR15" s="33">
        <f t="shared" si="15"/>
        <v>0.12855243810600958</v>
      </c>
      <c r="AS15" s="33">
        <f t="shared" si="16"/>
        <v>3.218339628166679E-2</v>
      </c>
      <c r="AT15" s="33">
        <f t="shared" si="17"/>
        <v>7.5144552600478601E-2</v>
      </c>
      <c r="AU15" s="33">
        <f t="shared" si="18"/>
        <v>1.5078606287886973E-2</v>
      </c>
      <c r="AV15" s="33">
        <f t="shared" si="19"/>
        <v>7.8803235777223188E-2</v>
      </c>
      <c r="AW15" s="33">
        <f t="shared" si="20"/>
        <v>1.8868069512813088E-2</v>
      </c>
      <c r="AX15" s="33">
        <f t="shared" si="21"/>
        <v>9.7359385127200188E-2</v>
      </c>
      <c r="AY15" s="33">
        <f t="shared" si="22"/>
        <v>2.264804410513295E-2</v>
      </c>
      <c r="AZ15" s="33">
        <f t="shared" si="23"/>
        <v>0.100355980034148</v>
      </c>
      <c r="BA15" s="33">
        <f t="shared" si="24"/>
        <v>2.3533377323333333E-2</v>
      </c>
      <c r="BB15" s="33">
        <f t="shared" si="25"/>
        <v>7.6382397058660373E-2</v>
      </c>
      <c r="BC15" s="33">
        <f t="shared" si="26"/>
        <v>2.0123420798640129E-2</v>
      </c>
      <c r="BD15" s="33">
        <f t="shared" si="27"/>
        <v>7.7915456756806972E-2</v>
      </c>
      <c r="BE15" s="33">
        <f t="shared" si="28"/>
        <v>1.8681345447264235E-2</v>
      </c>
      <c r="BF15" s="33">
        <f t="shared" si="29"/>
        <v>0.11696291777885838</v>
      </c>
      <c r="BG15" s="33">
        <f t="shared" si="30"/>
        <v>2.4241036026448292E-2</v>
      </c>
      <c r="BH15" s="33">
        <f t="shared" si="31"/>
        <v>7.7380526586363643E-2</v>
      </c>
      <c r="BI15" s="33">
        <f t="shared" si="32"/>
        <v>1.9837749318132914E-2</v>
      </c>
      <c r="BJ15" s="33">
        <f t="shared" si="33"/>
        <v>8.6902309276311401E-2</v>
      </c>
      <c r="BK15" s="33">
        <f t="shared" si="34"/>
        <v>2.1424555912699123E-2</v>
      </c>
      <c r="BL15" s="33">
        <f t="shared" si="35"/>
        <v>9.288243974729303E-2</v>
      </c>
      <c r="BM15" s="33">
        <f t="shared" si="36"/>
        <v>2.590460487526489E-2</v>
      </c>
      <c r="BN15" s="33">
        <f t="shared" si="37"/>
        <v>0.10076120343039555</v>
      </c>
      <c r="BO15" s="33">
        <f t="shared" si="38"/>
        <v>2.4084963729200277E-2</v>
      </c>
      <c r="BP15" s="33">
        <f t="shared" si="39"/>
        <v>8.2141417931337585E-2</v>
      </c>
      <c r="BQ15" s="33">
        <f t="shared" si="40"/>
        <v>2.0631152615416003E-2</v>
      </c>
      <c r="BR15" s="9"/>
      <c r="BS15" s="9"/>
    </row>
    <row r="16" spans="1:71" x14ac:dyDescent="0.25">
      <c r="A16">
        <v>44.013100000000001</v>
      </c>
      <c r="B16" t="s">
        <v>142</v>
      </c>
      <c r="C16" s="34" t="s">
        <v>143</v>
      </c>
      <c r="D16" s="34" t="s">
        <v>122</v>
      </c>
      <c r="E16" s="13">
        <v>498</v>
      </c>
      <c r="F16" s="13">
        <v>43.024999999999999</v>
      </c>
      <c r="G16" s="29">
        <v>107017.169434</v>
      </c>
      <c r="H16" s="30">
        <v>9.2689028651920022</v>
      </c>
      <c r="I16" s="56">
        <f>(1-I$5)/1*'Koss etal Emission Factors'!I19/SUM('Koss etal Emission Factors'!I$9:I$532)</f>
        <v>1.9898837031604583E-2</v>
      </c>
      <c r="J16" s="56">
        <f>(1-J$5)/1*'Koss etal Emission Factors'!K19/SUM('Koss etal Emission Factors'!K$9:K$532)</f>
        <v>1.9648823320600299E-2</v>
      </c>
      <c r="K16" s="56">
        <f>(1-K$5)/1*'Koss etal Emission Factors'!M19/SUM('Koss etal Emission Factors'!M$9:M$532)</f>
        <v>1.3661703245118166E-2</v>
      </c>
      <c r="L16" s="56">
        <f>(1-L$5)/1*'Koss etal Emission Factors'!O19/SUM('Koss etal Emission Factors'!O$9:O$532)</f>
        <v>1.1872545355679569E-2</v>
      </c>
      <c r="M16" s="56">
        <f>(1-M$5)/1*'Koss etal Emission Factors'!Q19/SUM('Koss etal Emission Factors'!Q$9:Q$532)</f>
        <v>1.3390237729453497E-2</v>
      </c>
      <c r="N16" s="56">
        <f>(1-N$5)/1*'Koss etal Emission Factors'!S19/SUM('Koss etal Emission Factors'!S$9:S$532)</f>
        <v>7.564948583844106E-3</v>
      </c>
      <c r="O16" s="56">
        <f>(1-O$5)/1*'Koss etal Emission Factors'!U19/SUM('Koss etal Emission Factors'!U$9:U$532)</f>
        <v>8.2352390750861492E-3</v>
      </c>
      <c r="P16" s="56">
        <f>(1-P$5)/1*'Koss etal Emission Factors'!W19/SUM('Koss etal Emission Factors'!W$9:W$532)</f>
        <v>2.7960561583531052E-2</v>
      </c>
      <c r="Q16" s="56">
        <f>(1-Q$5)/1*'Koss etal Emission Factors'!Y19/SUM('Koss etal Emission Factors'!Y$9:Y$532)</f>
        <v>5.3436351571220154E-2</v>
      </c>
      <c r="R16" s="56">
        <f>(1-R$5)/1*'Koss etal Emission Factors'!AA19/SUM('Koss etal Emission Factors'!AA$9:AA$532)</f>
        <v>2.9213470958552718E-2</v>
      </c>
      <c r="S16" s="56">
        <f>(1-S$5)/1*'Koss etal Emission Factors'!AC19/SUM('Koss etal Emission Factors'!AC$9:AC$532)</f>
        <v>2.6990491269477571E-2</v>
      </c>
      <c r="T16" s="56">
        <f>(1-T$5)/1*'Koss etal Emission Factors'!AE19/SUM('Koss etal Emission Factors'!AE$9:AE$532)</f>
        <v>7.1290619590815021E-2</v>
      </c>
      <c r="U16" s="56">
        <f>(1-U$5)/1*'Koss etal Emission Factors'!AG19/SUM('Koss etal Emission Factors'!AG$9:AG$532)</f>
        <v>6.9307160151340794E-2</v>
      </c>
      <c r="V16" s="56">
        <f>(1-V$5)/1*'Koss etal Emission Factors'!AI19/SUM('Koss etal Emission Factors'!AI$9:AI$532)</f>
        <v>3.9510091554876531E-2</v>
      </c>
      <c r="W16" s="56">
        <f>(1-W$5)/1*'Koss etal Emission Factors'!AK19/SUM('Koss etal Emission Factors'!AK$9:AK$532)</f>
        <v>1.3761439162495677E-2</v>
      </c>
      <c r="X16" s="56">
        <f>(1-X$5)/1*'Koss etal Emission Factors'!AM19/SUM('Koss etal Emission Factors'!AM$9:AM$532)</f>
        <v>4.4372214828658739E-3</v>
      </c>
      <c r="Y16" s="56">
        <f>(1-Y$5)/1*'Koss etal Emission Factors'!AO19/SUM('Koss etal Emission Factors'!AO$9:AO$532)</f>
        <v>1.0963419655190995E-2</v>
      </c>
      <c r="Z16" s="56">
        <f t="shared" si="1"/>
        <v>2.9427220072942874E-2</v>
      </c>
      <c r="AA16" s="56">
        <f t="shared" si="2"/>
        <v>9.0993303226807754E-3</v>
      </c>
      <c r="AE16">
        <v>7</v>
      </c>
      <c r="AF16" s="33">
        <f t="shared" si="3"/>
        <v>0.10905123321501821</v>
      </c>
      <c r="AG16" s="33">
        <f t="shared" si="4"/>
        <v>1.5811399897557577E-2</v>
      </c>
      <c r="AH16" s="33">
        <f t="shared" si="5"/>
        <v>0.10233326272135707</v>
      </c>
      <c r="AI16" s="33">
        <f t="shared" si="6"/>
        <v>1.6227845470050871E-2</v>
      </c>
      <c r="AJ16" s="33">
        <f t="shared" si="7"/>
        <v>0.11072952762725911</v>
      </c>
      <c r="AK16" s="33">
        <f t="shared" si="8"/>
        <v>1.6073341833542046E-2</v>
      </c>
      <c r="AL16" s="33">
        <f t="shared" si="9"/>
        <v>8.9374357188245546E-2</v>
      </c>
      <c r="AM16" s="33">
        <f t="shared" si="10"/>
        <v>1.820201900080028E-2</v>
      </c>
      <c r="AN16" s="33">
        <f t="shared" si="11"/>
        <v>9.8681506193824001E-2</v>
      </c>
      <c r="AO16" s="33">
        <f t="shared" si="12"/>
        <v>2.4632939530303603E-2</v>
      </c>
      <c r="AP16" s="33">
        <f t="shared" si="13"/>
        <v>0.12588174037931465</v>
      </c>
      <c r="AQ16" s="33">
        <f t="shared" si="14"/>
        <v>1.9479557051694907E-2</v>
      </c>
      <c r="AR16" s="33">
        <f t="shared" si="15"/>
        <v>0.15733142220230178</v>
      </c>
      <c r="AS16" s="33">
        <f t="shared" si="16"/>
        <v>2.3181639806605377E-2</v>
      </c>
      <c r="AT16" s="33">
        <f t="shared" si="17"/>
        <v>7.5789158566721734E-2</v>
      </c>
      <c r="AU16" s="33">
        <f t="shared" si="18"/>
        <v>9.9734812657557813E-3</v>
      </c>
      <c r="AV16" s="33">
        <f t="shared" si="19"/>
        <v>9.0039069879265909E-2</v>
      </c>
      <c r="AW16" s="33">
        <f t="shared" si="20"/>
        <v>1.2334073823438894E-2</v>
      </c>
      <c r="AX16" s="33">
        <f t="shared" si="21"/>
        <v>0.1164067905770413</v>
      </c>
      <c r="AY16" s="33">
        <f t="shared" si="22"/>
        <v>1.3864398847280178E-2</v>
      </c>
      <c r="AZ16" s="33">
        <f t="shared" si="23"/>
        <v>0.12739421535645648</v>
      </c>
      <c r="BA16" s="33">
        <f t="shared" si="24"/>
        <v>1.4868662520410204E-2</v>
      </c>
      <c r="BB16" s="33">
        <f t="shared" si="25"/>
        <v>7.8210426335672448E-2</v>
      </c>
      <c r="BC16" s="33">
        <f t="shared" si="26"/>
        <v>1.2946991803847443E-2</v>
      </c>
      <c r="BD16" s="33">
        <f t="shared" si="27"/>
        <v>7.8272574309857387E-2</v>
      </c>
      <c r="BE16" s="33">
        <f t="shared" si="28"/>
        <v>1.2347692104761021E-2</v>
      </c>
      <c r="BF16" s="33">
        <f t="shared" si="29"/>
        <v>8.2281001998582404E-2</v>
      </c>
      <c r="BG16" s="33">
        <f t="shared" si="30"/>
        <v>1.1855832858385157E-2</v>
      </c>
      <c r="BH16" s="33">
        <f t="shared" si="31"/>
        <v>8.7617457140398661E-2</v>
      </c>
      <c r="BI16" s="33">
        <f t="shared" si="32"/>
        <v>1.6885203660213597E-2</v>
      </c>
      <c r="BJ16" s="33">
        <f t="shared" si="33"/>
        <v>0.11769891713200832</v>
      </c>
      <c r="BK16" s="33">
        <f t="shared" si="34"/>
        <v>2.1789184213867208E-2</v>
      </c>
      <c r="BL16" s="33">
        <f t="shared" si="35"/>
        <v>9.2172015093878581E-2</v>
      </c>
      <c r="BM16" s="33">
        <f t="shared" si="36"/>
        <v>1.5292090667828431E-2</v>
      </c>
      <c r="BN16" s="33">
        <f t="shared" si="37"/>
        <v>0.10298402046792268</v>
      </c>
      <c r="BO16" s="33">
        <f t="shared" si="38"/>
        <v>1.584284827245952E-2</v>
      </c>
      <c r="BP16" s="33">
        <f t="shared" si="39"/>
        <v>0.10265818713620349</v>
      </c>
      <c r="BQ16" s="33">
        <f t="shared" si="40"/>
        <v>1.9337193937040406E-2</v>
      </c>
      <c r="BR16" s="9"/>
      <c r="BS16" s="9"/>
    </row>
    <row r="17" spans="1:71" x14ac:dyDescent="0.25">
      <c r="A17">
        <v>44.049500000000002</v>
      </c>
      <c r="B17" t="s">
        <v>144</v>
      </c>
      <c r="C17" s="34" t="s">
        <v>145</v>
      </c>
      <c r="D17" s="13" t="s">
        <v>122</v>
      </c>
      <c r="E17" s="13">
        <v>3418</v>
      </c>
      <c r="F17" s="13">
        <v>43.069000000000003</v>
      </c>
      <c r="G17" s="29">
        <v>3799.3970238000002</v>
      </c>
      <c r="H17" s="30">
        <v>7.819607992717164</v>
      </c>
      <c r="I17" s="56">
        <f>(1-I$5)/1*'Koss etal Emission Factors'!I20/SUM('Koss etal Emission Factors'!I$9:I$532)</f>
        <v>1.7015138779286098E-4</v>
      </c>
      <c r="J17" s="56">
        <f>(1-J$5)/1*'Koss etal Emission Factors'!K20/SUM('Koss etal Emission Factors'!K$9:K$532)</f>
        <v>2.0489392955766307E-4</v>
      </c>
      <c r="K17" s="56">
        <f>(1-K$5)/1*'Koss etal Emission Factors'!M20/SUM('Koss etal Emission Factors'!M$9:M$532)</f>
        <v>1.6250948685459383E-4</v>
      </c>
      <c r="L17" s="56">
        <f>(1-L$5)/1*'Koss etal Emission Factors'!O20/SUM('Koss etal Emission Factors'!O$9:O$532)</f>
        <v>2.2236290935715821E-4</v>
      </c>
      <c r="M17" s="56">
        <f>(1-M$5)/1*'Koss etal Emission Factors'!Q20/SUM('Koss etal Emission Factors'!Q$9:Q$532)</f>
        <v>2.9206157022980595E-4</v>
      </c>
      <c r="N17" s="56">
        <f>(1-N$5)/1*'Koss etal Emission Factors'!S20/SUM('Koss etal Emission Factors'!S$9:S$532)</f>
        <v>7.4986112380755177E-5</v>
      </c>
      <c r="O17" s="56">
        <f>(1-O$5)/1*'Koss etal Emission Factors'!U20/SUM('Koss etal Emission Factors'!U$9:U$532)</f>
        <v>1.0469183730263229E-4</v>
      </c>
      <c r="P17" s="56">
        <f>(1-P$5)/1*'Koss etal Emission Factors'!W20/SUM('Koss etal Emission Factors'!W$9:W$532)</f>
        <v>2.6242576941911696E-4</v>
      </c>
      <c r="Q17" s="56">
        <f>(1-Q$5)/1*'Koss etal Emission Factors'!Y20/SUM('Koss etal Emission Factors'!Y$9:Y$532)</f>
        <v>5.6142801256754574E-4</v>
      </c>
      <c r="R17" s="56">
        <f>(1-R$5)/1*'Koss etal Emission Factors'!AA20/SUM('Koss etal Emission Factors'!AA$9:AA$532)</f>
        <v>7.803736456914714E-5</v>
      </c>
      <c r="S17" s="56">
        <f>(1-S$5)/1*'Koss etal Emission Factors'!AC20/SUM('Koss etal Emission Factors'!AC$9:AC$532)</f>
        <v>9.3121500816697891E-5</v>
      </c>
      <c r="T17" s="56">
        <f>(1-T$5)/1*'Koss etal Emission Factors'!AE20/SUM('Koss etal Emission Factors'!AE$9:AE$532)</f>
        <v>1.7364486026469881E-4</v>
      </c>
      <c r="U17" s="56">
        <f>(1-U$5)/1*'Koss etal Emission Factors'!AG20/SUM('Koss etal Emission Factors'!AG$9:AG$532)</f>
        <v>1.1269961456131137E-4</v>
      </c>
      <c r="V17" s="56">
        <f>(1-V$5)/1*'Koss etal Emission Factors'!AI20/SUM('Koss etal Emission Factors'!AI$9:AI$532)</f>
        <v>3.0969156897963371E-4</v>
      </c>
      <c r="W17" s="56">
        <f>(1-W$5)/1*'Koss etal Emission Factors'!AK20/SUM('Koss etal Emission Factors'!AK$9:AK$532)</f>
        <v>2.3786819672060716E-4</v>
      </c>
      <c r="X17" s="56">
        <f>(1-X$5)/1*'Koss etal Emission Factors'!AM20/SUM('Koss etal Emission Factors'!AM$9:AM$532)</f>
        <v>2.959476541599555E-4</v>
      </c>
      <c r="Y17" s="56">
        <f>(1-Y$5)/1*'Koss etal Emission Factors'!AO20/SUM('Koss etal Emission Factors'!AO$9:AO$532)</f>
        <v>9.8936722958705694E-5</v>
      </c>
      <c r="Z17" s="56">
        <f t="shared" si="1"/>
        <v>2.0162185176097295E-4</v>
      </c>
      <c r="AA17" s="56">
        <f t="shared" si="2"/>
        <v>2.669079254402813E-4</v>
      </c>
      <c r="AE17">
        <v>8</v>
      </c>
      <c r="AF17" s="33">
        <f t="shared" si="3"/>
        <v>0.20662724911692154</v>
      </c>
      <c r="AG17" s="33">
        <f t="shared" si="4"/>
        <v>2.3354754593309476E-2</v>
      </c>
      <c r="AH17" s="33">
        <f t="shared" si="5"/>
        <v>0.19079690325502763</v>
      </c>
      <c r="AI17" s="33">
        <f t="shared" si="6"/>
        <v>2.822386673458601E-2</v>
      </c>
      <c r="AJ17" s="33">
        <f t="shared" si="7"/>
        <v>0.20797688938578662</v>
      </c>
      <c r="AK17" s="33">
        <f t="shared" si="8"/>
        <v>2.4253258317057894E-2</v>
      </c>
      <c r="AL17" s="33">
        <f t="shared" si="9"/>
        <v>0.25257502761920397</v>
      </c>
      <c r="AM17" s="33">
        <f t="shared" si="10"/>
        <v>3.6178879615572659E-2</v>
      </c>
      <c r="AN17" s="33">
        <f t="shared" si="11"/>
        <v>0.17239474582303374</v>
      </c>
      <c r="AO17" s="33">
        <f t="shared" si="12"/>
        <v>3.0741401680783785E-2</v>
      </c>
      <c r="AP17" s="33">
        <f t="shared" si="13"/>
        <v>0.19016017842334587</v>
      </c>
      <c r="AQ17" s="33">
        <f t="shared" si="14"/>
        <v>2.8999396916235622E-2</v>
      </c>
      <c r="AR17" s="33">
        <f t="shared" si="15"/>
        <v>0.16317786792723216</v>
      </c>
      <c r="AS17" s="33">
        <f t="shared" si="16"/>
        <v>3.1168198506175013E-2</v>
      </c>
      <c r="AT17" s="33">
        <f t="shared" si="17"/>
        <v>0.2562463270426622</v>
      </c>
      <c r="AU17" s="33">
        <f t="shared" si="18"/>
        <v>2.9263794772336486E-2</v>
      </c>
      <c r="AV17" s="33">
        <f t="shared" si="19"/>
        <v>0.20960601656223632</v>
      </c>
      <c r="AW17" s="33">
        <f t="shared" si="20"/>
        <v>2.8021586929765953E-2</v>
      </c>
      <c r="AX17" s="33">
        <f t="shared" si="21"/>
        <v>0.20837865896230781</v>
      </c>
      <c r="AY17" s="33">
        <f t="shared" si="22"/>
        <v>1.9714535387570092E-2</v>
      </c>
      <c r="AZ17" s="33">
        <f t="shared" si="23"/>
        <v>0.1975489727038455</v>
      </c>
      <c r="BA17" s="33">
        <f t="shared" si="24"/>
        <v>2.150997525587035E-2</v>
      </c>
      <c r="BB17" s="33">
        <f t="shared" si="25"/>
        <v>0.21130304395844085</v>
      </c>
      <c r="BC17" s="33">
        <f t="shared" si="26"/>
        <v>1.7321706579457887E-2</v>
      </c>
      <c r="BD17" s="33">
        <f t="shared" si="27"/>
        <v>0.20480637399211482</v>
      </c>
      <c r="BE17" s="33">
        <f t="shared" si="28"/>
        <v>1.6771324619915158E-2</v>
      </c>
      <c r="BF17" s="33">
        <f t="shared" si="29"/>
        <v>0.23611733154117359</v>
      </c>
      <c r="BG17" s="33">
        <f t="shared" si="30"/>
        <v>2.1306122750096516E-2</v>
      </c>
      <c r="BH17" s="33">
        <f t="shared" si="31"/>
        <v>0.25437825660100072</v>
      </c>
      <c r="BI17" s="33">
        <f t="shared" si="32"/>
        <v>2.0553063790331325E-2</v>
      </c>
      <c r="BJ17" s="33">
        <f t="shared" si="33"/>
        <v>0.18431343007793102</v>
      </c>
      <c r="BK17" s="33">
        <f t="shared" si="34"/>
        <v>2.2872714481515899E-2</v>
      </c>
      <c r="BL17" s="33">
        <f t="shared" si="35"/>
        <v>0.21819520600422734</v>
      </c>
      <c r="BM17" s="33">
        <f t="shared" si="36"/>
        <v>3.6184339785112672E-2</v>
      </c>
      <c r="BN17" s="33">
        <f t="shared" si="37"/>
        <v>0.20769397045095225</v>
      </c>
      <c r="BO17" s="33">
        <f t="shared" si="38"/>
        <v>2.5487771618480919E-2</v>
      </c>
      <c r="BP17" s="33">
        <f t="shared" si="39"/>
        <v>0.21934584333946594</v>
      </c>
      <c r="BQ17" s="33">
        <f t="shared" si="40"/>
        <v>2.1712889135923615E-2</v>
      </c>
      <c r="BR17" s="9"/>
      <c r="BS17" s="9"/>
    </row>
    <row r="18" spans="1:71" x14ac:dyDescent="0.25">
      <c r="A18">
        <v>45.033499999999997</v>
      </c>
      <c r="B18" t="s">
        <v>146</v>
      </c>
      <c r="C18" s="34" t="s">
        <v>147</v>
      </c>
      <c r="D18" s="13" t="s">
        <v>122</v>
      </c>
      <c r="E18" s="13">
        <v>279</v>
      </c>
      <c r="F18" s="13">
        <v>44.052999999999997</v>
      </c>
      <c r="G18" s="29">
        <v>119757.68639800001</v>
      </c>
      <c r="H18" s="30">
        <v>9.3280074127233803</v>
      </c>
      <c r="I18" s="56">
        <f>(1-I$5)/1*'Koss etal Emission Factors'!I21/SUM('Koss etal Emission Factors'!I$9:I$532)</f>
        <v>2.7971517860894517E-2</v>
      </c>
      <c r="J18" s="56">
        <f>(1-J$5)/1*'Koss etal Emission Factors'!K21/SUM('Koss etal Emission Factors'!K$9:K$532)</f>
        <v>3.1354221616759471E-2</v>
      </c>
      <c r="K18" s="56">
        <f>(1-K$5)/1*'Koss etal Emission Factors'!M21/SUM('Koss etal Emission Factors'!M$9:M$532)</f>
        <v>2.2978788221803329E-2</v>
      </c>
      <c r="L18" s="56">
        <f>(1-L$5)/1*'Koss etal Emission Factors'!O21/SUM('Koss etal Emission Factors'!O$9:O$532)</f>
        <v>3.2386271174754275E-2</v>
      </c>
      <c r="M18" s="56">
        <f>(1-M$5)/1*'Koss etal Emission Factors'!Q21/SUM('Koss etal Emission Factors'!Q$9:Q$532)</f>
        <v>3.7724633291316062E-2</v>
      </c>
      <c r="N18" s="56">
        <f>(1-N$5)/1*'Koss etal Emission Factors'!S21/SUM('Koss etal Emission Factors'!S$9:S$532)</f>
        <v>2.6374258085915651E-2</v>
      </c>
      <c r="O18" s="56">
        <f>(1-O$5)/1*'Koss etal Emission Factors'!U21/SUM('Koss etal Emission Factors'!U$9:U$532)</f>
        <v>3.038170890036326E-2</v>
      </c>
      <c r="P18" s="56">
        <f>(1-P$5)/1*'Koss etal Emission Factors'!W21/SUM('Koss etal Emission Factors'!W$9:W$532)</f>
        <v>3.0607928399426183E-2</v>
      </c>
      <c r="Q18" s="56">
        <f>(1-Q$5)/1*'Koss etal Emission Factors'!Y21/SUM('Koss etal Emission Factors'!Y$9:Y$532)</f>
        <v>3.3175104548387437E-2</v>
      </c>
      <c r="R18" s="56">
        <f>(1-R$5)/1*'Koss etal Emission Factors'!AA21/SUM('Koss etal Emission Factors'!AA$9:AA$532)</f>
        <v>2.699461125333202E-2</v>
      </c>
      <c r="S18" s="56">
        <f>(1-S$5)/1*'Koss etal Emission Factors'!AC21/SUM('Koss etal Emission Factors'!AC$9:AC$532)</f>
        <v>2.6887607815310865E-2</v>
      </c>
      <c r="T18" s="56">
        <f>(1-T$5)/1*'Koss etal Emission Factors'!AE21/SUM('Koss etal Emission Factors'!AE$9:AE$532)</f>
        <v>2.8784069174847316E-2</v>
      </c>
      <c r="U18" s="56">
        <f>(1-U$5)/1*'Koss etal Emission Factors'!AG21/SUM('Koss etal Emission Factors'!AG$9:AG$532)</f>
        <v>2.6305322813926519E-2</v>
      </c>
      <c r="V18" s="56">
        <f>(1-V$5)/1*'Koss etal Emission Factors'!AI21/SUM('Koss etal Emission Factors'!AI$9:AI$532)</f>
        <v>3.1478265023889875E-2</v>
      </c>
      <c r="W18" s="56">
        <f>(1-W$5)/1*'Koss etal Emission Factors'!AK21/SUM('Koss etal Emission Factors'!AK$9:AK$532)</f>
        <v>2.9924590252907425E-2</v>
      </c>
      <c r="X18" s="56">
        <f>(1-X$5)/1*'Koss etal Emission Factors'!AM21/SUM('Koss etal Emission Factors'!AM$9:AM$532)</f>
        <v>4.0699825727952416E-2</v>
      </c>
      <c r="Y18" s="56">
        <f>(1-Y$5)/1*'Koss etal Emission Factors'!AO21/SUM('Koss etal Emission Factors'!AO$9:AO$532)</f>
        <v>3.1314604719432301E-2</v>
      </c>
      <c r="Z18" s="56">
        <f t="shared" si="1"/>
        <v>2.9528879155780487E-2</v>
      </c>
      <c r="AA18" s="56">
        <f t="shared" si="2"/>
        <v>3.5312207990429917E-2</v>
      </c>
      <c r="AE18">
        <v>9</v>
      </c>
      <c r="AF18" s="33">
        <f t="shared" si="3"/>
        <v>0.26934642968312472</v>
      </c>
      <c r="AG18" s="33">
        <f t="shared" si="4"/>
        <v>0</v>
      </c>
      <c r="AH18" s="33">
        <f t="shared" si="5"/>
        <v>0.28609703205808429</v>
      </c>
      <c r="AI18" s="33">
        <f t="shared" si="6"/>
        <v>0</v>
      </c>
      <c r="AJ18" s="33">
        <f t="shared" si="7"/>
        <v>0.25111215310829998</v>
      </c>
      <c r="AK18" s="33">
        <f t="shared" si="8"/>
        <v>0</v>
      </c>
      <c r="AL18" s="33">
        <f t="shared" si="9"/>
        <v>0.23432309632466888</v>
      </c>
      <c r="AM18" s="33">
        <f t="shared" si="10"/>
        <v>0</v>
      </c>
      <c r="AN18" s="33">
        <f t="shared" si="11"/>
        <v>0.26677177383936029</v>
      </c>
      <c r="AO18" s="33">
        <f t="shared" si="12"/>
        <v>0</v>
      </c>
      <c r="AP18" s="33">
        <f t="shared" si="13"/>
        <v>0.22697289708550256</v>
      </c>
      <c r="AQ18" s="33">
        <f t="shared" si="14"/>
        <v>0</v>
      </c>
      <c r="AR18" s="33">
        <f t="shared" si="15"/>
        <v>0.22155852423623837</v>
      </c>
      <c r="AS18" s="33">
        <f t="shared" si="16"/>
        <v>0</v>
      </c>
      <c r="AT18" s="33">
        <f t="shared" si="17"/>
        <v>0.28877602351651405</v>
      </c>
      <c r="AU18" s="33">
        <f t="shared" si="18"/>
        <v>0</v>
      </c>
      <c r="AV18" s="33">
        <f t="shared" si="19"/>
        <v>0.33256557546236415</v>
      </c>
      <c r="AW18" s="33">
        <f t="shared" si="20"/>
        <v>0</v>
      </c>
      <c r="AX18" s="33">
        <f t="shared" si="21"/>
        <v>0.29018131929981378</v>
      </c>
      <c r="AY18" s="33">
        <f t="shared" si="22"/>
        <v>0</v>
      </c>
      <c r="AZ18" s="33">
        <f t="shared" si="23"/>
        <v>0.28061779558842104</v>
      </c>
      <c r="BA18" s="33">
        <f t="shared" si="24"/>
        <v>0</v>
      </c>
      <c r="BB18" s="33">
        <f t="shared" si="25"/>
        <v>0.36109033419249315</v>
      </c>
      <c r="BC18" s="33">
        <f t="shared" si="26"/>
        <v>0</v>
      </c>
      <c r="BD18" s="33">
        <f t="shared" si="27"/>
        <v>0.36389788441555598</v>
      </c>
      <c r="BE18" s="33">
        <f t="shared" si="28"/>
        <v>0</v>
      </c>
      <c r="BF18" s="33">
        <f t="shared" si="29"/>
        <v>0.28998161247688009</v>
      </c>
      <c r="BG18" s="33">
        <f t="shared" si="30"/>
        <v>0</v>
      </c>
      <c r="BH18" s="33">
        <f t="shared" si="31"/>
        <v>0.24399765594231629</v>
      </c>
      <c r="BI18" s="33">
        <f t="shared" si="32"/>
        <v>0</v>
      </c>
      <c r="BJ18" s="33">
        <f t="shared" si="33"/>
        <v>0.2849247692893207</v>
      </c>
      <c r="BK18" s="33">
        <f t="shared" si="34"/>
        <v>0</v>
      </c>
      <c r="BL18" s="33">
        <f t="shared" si="35"/>
        <v>0.25925346317676395</v>
      </c>
      <c r="BM18" s="33">
        <f t="shared" si="36"/>
        <v>0</v>
      </c>
      <c r="BN18" s="33">
        <f t="shared" si="37"/>
        <v>0.2830923179490944</v>
      </c>
      <c r="BO18" s="33">
        <f t="shared" si="38"/>
        <v>0</v>
      </c>
      <c r="BP18" s="33">
        <f t="shared" si="39"/>
        <v>0.26446121261581845</v>
      </c>
      <c r="BQ18" s="33">
        <f t="shared" si="40"/>
        <v>0</v>
      </c>
      <c r="BR18" s="9"/>
      <c r="BS18" s="9"/>
    </row>
    <row r="19" spans="1:71" x14ac:dyDescent="0.25">
      <c r="A19">
        <v>46.028700000000001</v>
      </c>
      <c r="B19" t="s">
        <v>148</v>
      </c>
      <c r="C19" s="34" t="s">
        <v>149</v>
      </c>
      <c r="D19" s="13" t="s">
        <v>122</v>
      </c>
      <c r="E19" s="13">
        <v>3073</v>
      </c>
      <c r="F19" s="13">
        <v>45.040999999999997</v>
      </c>
      <c r="G19" s="29">
        <v>8.0805664268000008</v>
      </c>
      <c r="H19" s="30">
        <v>5.1667783552514281</v>
      </c>
      <c r="I19" s="56">
        <f>(1-I$5)/1*'Koss etal Emission Factors'!I22/SUM('Koss etal Emission Factors'!I$9:I$532)</f>
        <v>2.9137652536505505E-4</v>
      </c>
      <c r="J19" s="56">
        <f>(1-J$5)/1*'Koss etal Emission Factors'!K22/SUM('Koss etal Emission Factors'!K$9:K$532)</f>
        <v>3.9417327294621592E-4</v>
      </c>
      <c r="K19" s="56">
        <f>(1-K$5)/1*'Koss etal Emission Factors'!M22/SUM('Koss etal Emission Factors'!M$9:M$532)</f>
        <v>2.7754820601105063E-4</v>
      </c>
      <c r="L19" s="56">
        <f>(1-L$5)/1*'Koss etal Emission Factors'!O22/SUM('Koss etal Emission Factors'!O$9:O$532)</f>
        <v>6.114979867941051E-4</v>
      </c>
      <c r="M19" s="56">
        <f>(1-M$5)/1*'Koss etal Emission Factors'!Q22/SUM('Koss etal Emission Factors'!Q$9:Q$532)</f>
        <v>9.0043992136665078E-4</v>
      </c>
      <c r="N19" s="56">
        <f>(1-N$5)/1*'Koss etal Emission Factors'!S22/SUM('Koss etal Emission Factors'!S$9:S$532)</f>
        <v>2.6228123060742818E-4</v>
      </c>
      <c r="O19" s="56">
        <f>(1-O$5)/1*'Koss etal Emission Factors'!U22/SUM('Koss etal Emission Factors'!U$9:U$532)</f>
        <v>3.676473786134239E-4</v>
      </c>
      <c r="P19" s="56">
        <f>(1-P$5)/1*'Koss etal Emission Factors'!W22/SUM('Koss etal Emission Factors'!W$9:W$532)</f>
        <v>3.6575054834818812E-4</v>
      </c>
      <c r="Q19" s="56">
        <f>(1-Q$5)/1*'Koss etal Emission Factors'!Y22/SUM('Koss etal Emission Factors'!Y$9:Y$532)</f>
        <v>4.6543968590246682E-4</v>
      </c>
      <c r="R19" s="56">
        <f>(1-R$5)/1*'Koss etal Emission Factors'!AA22/SUM('Koss etal Emission Factors'!AA$9:AA$532)</f>
        <v>2.234003916059765E-4</v>
      </c>
      <c r="S19" s="56">
        <f>(1-S$5)/1*'Koss etal Emission Factors'!AC22/SUM('Koss etal Emission Factors'!AC$9:AC$532)</f>
        <v>2.3779649347782203E-4</v>
      </c>
      <c r="T19" s="56">
        <f>(1-T$5)/1*'Koss etal Emission Factors'!AE22/SUM('Koss etal Emission Factors'!AE$9:AE$532)</f>
        <v>3.7394116650078357E-4</v>
      </c>
      <c r="U19" s="56">
        <f>(1-U$5)/1*'Koss etal Emission Factors'!AG22/SUM('Koss etal Emission Factors'!AG$9:AG$532)</f>
        <v>3.4510139809839816E-4</v>
      </c>
      <c r="V19" s="56">
        <f>(1-V$5)/1*'Koss etal Emission Factors'!AI22/SUM('Koss etal Emission Factors'!AI$9:AI$532)</f>
        <v>5.4567205755378799E-4</v>
      </c>
      <c r="W19" s="56">
        <f>(1-W$5)/1*'Koss etal Emission Factors'!AK22/SUM('Koss etal Emission Factors'!AK$9:AK$532)</f>
        <v>2.9107267828489095E-4</v>
      </c>
      <c r="X19" s="56">
        <f>(1-X$5)/1*'Koss etal Emission Factors'!AM22/SUM('Koss etal Emission Factors'!AM$9:AM$532)</f>
        <v>4.3442926931539937E-4</v>
      </c>
      <c r="Y19" s="56">
        <f>(1-Y$5)/1*'Koss etal Emission Factors'!AO22/SUM('Koss etal Emission Factors'!AO$9:AO$532)</f>
        <v>8.3231323970757898E-4</v>
      </c>
      <c r="Z19" s="56">
        <f t="shared" si="1"/>
        <v>4.0443330451366807E-4</v>
      </c>
      <c r="AA19" s="56">
        <f t="shared" si="2"/>
        <v>3.6275097380014513E-4</v>
      </c>
      <c r="AE19">
        <v>10</v>
      </c>
      <c r="AF19" s="33">
        <f t="shared" si="3"/>
        <v>3.6593636174266982E-2</v>
      </c>
      <c r="AG19" s="33">
        <f t="shared" si="4"/>
        <v>0</v>
      </c>
      <c r="AH19" s="33">
        <f t="shared" si="5"/>
        <v>4.5118142950749965E-2</v>
      </c>
      <c r="AI19" s="33">
        <f t="shared" si="6"/>
        <v>0</v>
      </c>
      <c r="AJ19" s="33">
        <f t="shared" si="7"/>
        <v>3.1334565073257818E-2</v>
      </c>
      <c r="AK19" s="33">
        <f t="shared" si="8"/>
        <v>0</v>
      </c>
      <c r="AL19" s="33">
        <f t="shared" si="9"/>
        <v>4.7442364272776823E-2</v>
      </c>
      <c r="AM19" s="33">
        <f t="shared" si="10"/>
        <v>0</v>
      </c>
      <c r="AN19" s="33">
        <f t="shared" si="11"/>
        <v>4.0626997541066981E-2</v>
      </c>
      <c r="AO19" s="33">
        <f t="shared" si="12"/>
        <v>0</v>
      </c>
      <c r="AP19" s="33">
        <f t="shared" si="13"/>
        <v>3.3957176817864879E-2</v>
      </c>
      <c r="AQ19" s="33">
        <f t="shared" si="14"/>
        <v>0</v>
      </c>
      <c r="AR19" s="33">
        <f t="shared" si="15"/>
        <v>2.8507505167301779E-2</v>
      </c>
      <c r="AS19" s="33">
        <f t="shared" si="16"/>
        <v>0</v>
      </c>
      <c r="AT19" s="33">
        <f t="shared" si="17"/>
        <v>5.4834076206172276E-2</v>
      </c>
      <c r="AU19" s="33">
        <f t="shared" si="18"/>
        <v>0</v>
      </c>
      <c r="AV19" s="33">
        <f t="shared" si="19"/>
        <v>4.7927430626663506E-2</v>
      </c>
      <c r="AW19" s="33">
        <f t="shared" si="20"/>
        <v>0</v>
      </c>
      <c r="AX19" s="33">
        <f t="shared" si="21"/>
        <v>3.8467509728874028E-2</v>
      </c>
      <c r="AY19" s="33">
        <f t="shared" si="22"/>
        <v>0</v>
      </c>
      <c r="AZ19" s="33">
        <f t="shared" si="23"/>
        <v>3.7777960645858172E-2</v>
      </c>
      <c r="BA19" s="33">
        <f t="shared" si="24"/>
        <v>0</v>
      </c>
      <c r="BB19" s="33">
        <f t="shared" si="25"/>
        <v>3.4523920864828986E-2</v>
      </c>
      <c r="BC19" s="33">
        <f t="shared" si="26"/>
        <v>0</v>
      </c>
      <c r="BD19" s="33">
        <f t="shared" si="27"/>
        <v>3.2436390772131028E-2</v>
      </c>
      <c r="BE19" s="33">
        <f t="shared" si="28"/>
        <v>0</v>
      </c>
      <c r="BF19" s="33">
        <f t="shared" si="29"/>
        <v>3.522652923998771E-2</v>
      </c>
      <c r="BG19" s="33">
        <f t="shared" si="30"/>
        <v>0</v>
      </c>
      <c r="BH19" s="33">
        <f t="shared" si="31"/>
        <v>3.0886901592170762E-2</v>
      </c>
      <c r="BI19" s="33">
        <f t="shared" si="32"/>
        <v>0</v>
      </c>
      <c r="BJ19" s="33">
        <f t="shared" si="33"/>
        <v>2.4480603861394137E-2</v>
      </c>
      <c r="BK19" s="33">
        <f t="shared" si="34"/>
        <v>0</v>
      </c>
      <c r="BL19" s="33">
        <f t="shared" si="35"/>
        <v>6.2341991174027778E-2</v>
      </c>
      <c r="BM19" s="33">
        <f t="shared" si="36"/>
        <v>0</v>
      </c>
      <c r="BN19" s="33">
        <f t="shared" si="37"/>
        <v>3.8912443291557214E-2</v>
      </c>
      <c r="BO19" s="33">
        <f t="shared" si="38"/>
        <v>0</v>
      </c>
      <c r="BP19" s="33">
        <f t="shared" si="39"/>
        <v>2.7683752726782453E-2</v>
      </c>
      <c r="BQ19" s="33">
        <f t="shared" si="40"/>
        <v>0</v>
      </c>
      <c r="BR19" s="9"/>
      <c r="BS19" s="9"/>
    </row>
    <row r="20" spans="1:71" x14ac:dyDescent="0.25">
      <c r="A20">
        <v>46.065100000000001</v>
      </c>
      <c r="B20" t="s">
        <v>150</v>
      </c>
      <c r="C20" s="34" t="s">
        <v>151</v>
      </c>
      <c r="D20" s="13" t="s">
        <v>122</v>
      </c>
      <c r="E20" s="13">
        <v>2085</v>
      </c>
      <c r="F20" s="13">
        <v>45.085000000000001</v>
      </c>
      <c r="G20" s="29">
        <v>139070.84464</v>
      </c>
      <c r="H20" s="30">
        <v>9.4029966926751705</v>
      </c>
      <c r="I20" s="56">
        <f>(1-I$5)/1*'Koss etal Emission Factors'!I23/SUM('Koss etal Emission Factors'!I$9:I$532)</f>
        <v>4.3843145181056598E-6</v>
      </c>
      <c r="J20" s="56">
        <f>(1-J$5)/1*'Koss etal Emission Factors'!K23/SUM('Koss etal Emission Factors'!K$9:K$532)</f>
        <v>8.1237082224394511E-6</v>
      </c>
      <c r="K20" s="56">
        <f>(1-K$5)/1*'Koss etal Emission Factors'!M23/SUM('Koss etal Emission Factors'!M$9:M$532)</f>
        <v>4.4347013528328162E-6</v>
      </c>
      <c r="L20" s="56">
        <f>(1-L$5)/1*'Koss etal Emission Factors'!O23/SUM('Koss etal Emission Factors'!O$9:O$532)</f>
        <v>1.7653732455879422E-5</v>
      </c>
      <c r="M20" s="56">
        <f>(1-M$5)/1*'Koss etal Emission Factors'!Q23/SUM('Koss etal Emission Factors'!Q$9:Q$532)</f>
        <v>1.0147455078600357E-5</v>
      </c>
      <c r="N20" s="56">
        <f>(1-N$5)/1*'Koss etal Emission Factors'!S23/SUM('Koss etal Emission Factors'!S$9:S$532)</f>
        <v>3.9267449604360996E-6</v>
      </c>
      <c r="O20" s="56">
        <f>(1-O$5)/1*'Koss etal Emission Factors'!U23/SUM('Koss etal Emission Factors'!U$9:U$532)</f>
        <v>1.6106851055871292E-5</v>
      </c>
      <c r="P20" s="56">
        <f>(1-P$5)/1*'Koss etal Emission Factors'!W23/SUM('Koss etal Emission Factors'!W$9:W$532)</f>
        <v>2.0981673234454976E-6</v>
      </c>
      <c r="Q20" s="56">
        <f>(1-Q$5)/1*'Koss etal Emission Factors'!Y23/SUM('Koss etal Emission Factors'!Y$9:Y$532)</f>
        <v>7.6632343128756098E-6</v>
      </c>
      <c r="R20" s="56">
        <f>(1-R$5)/1*'Koss etal Emission Factors'!AA23/SUM('Koss etal Emission Factors'!AA$9:AA$532)</f>
        <v>2.2932060287103022E-7</v>
      </c>
      <c r="S20" s="56">
        <f>(1-S$5)/1*'Koss etal Emission Factors'!AC23/SUM('Koss etal Emission Factors'!AC$9:AC$532)</f>
        <v>1.0969212349531312E-6</v>
      </c>
      <c r="T20" s="56">
        <f>(1-T$5)/1*'Koss etal Emission Factors'!AE23/SUM('Koss etal Emission Factors'!AE$9:AE$532)</f>
        <v>6.9405161427830982E-6</v>
      </c>
      <c r="U20" s="56">
        <f>(1-U$5)/1*'Koss etal Emission Factors'!AG23/SUM('Koss etal Emission Factors'!AG$9:AG$532)</f>
        <v>4.1912434705994284E-6</v>
      </c>
      <c r="V20" s="56">
        <f>(1-V$5)/1*'Koss etal Emission Factors'!AI23/SUM('Koss etal Emission Factors'!AI$9:AI$532)</f>
        <v>6.8706111745679153E-6</v>
      </c>
      <c r="W20" s="56">
        <f>(1-W$5)/1*'Koss etal Emission Factors'!AK23/SUM('Koss etal Emission Factors'!AK$9:AK$532)</f>
        <v>1.0930044031931784E-5</v>
      </c>
      <c r="X20" s="56">
        <f>(1-X$5)/1*'Koss etal Emission Factors'!AM23/SUM('Koss etal Emission Factors'!AM$9:AM$532)</f>
        <v>1.255811594356315E-5</v>
      </c>
      <c r="Y20" s="56">
        <f>(1-Y$5)/1*'Koss etal Emission Factors'!AO23/SUM('Koss etal Emission Factors'!AO$9:AO$532)</f>
        <v>2.2218901188603091E-5</v>
      </c>
      <c r="Z20" s="56">
        <f t="shared" si="1"/>
        <v>6.7048229933043419E-6</v>
      </c>
      <c r="AA20" s="56">
        <f t="shared" si="2"/>
        <v>1.1744079987747467E-5</v>
      </c>
      <c r="AE20">
        <v>11</v>
      </c>
      <c r="AF20" s="33">
        <f t="shared" si="3"/>
        <v>3.0117616222291036E-2</v>
      </c>
      <c r="AG20" s="33">
        <f t="shared" si="4"/>
        <v>0</v>
      </c>
      <c r="AH20" s="33">
        <f t="shared" si="5"/>
        <v>3.8684039679633568E-2</v>
      </c>
      <c r="AI20" s="33">
        <f t="shared" si="6"/>
        <v>0</v>
      </c>
      <c r="AJ20" s="33">
        <f t="shared" si="7"/>
        <v>2.7335666863043152E-2</v>
      </c>
      <c r="AK20" s="33">
        <f t="shared" si="8"/>
        <v>0</v>
      </c>
      <c r="AL20" s="33">
        <f t="shared" si="9"/>
        <v>3.0136056287488652E-2</v>
      </c>
      <c r="AM20" s="33">
        <f t="shared" si="10"/>
        <v>0</v>
      </c>
      <c r="AN20" s="33">
        <f t="shared" si="11"/>
        <v>1.8485130951373482E-2</v>
      </c>
      <c r="AO20" s="33">
        <f t="shared" si="12"/>
        <v>0</v>
      </c>
      <c r="AP20" s="33">
        <f t="shared" si="13"/>
        <v>1.7026263303465929E-2</v>
      </c>
      <c r="AQ20" s="33">
        <f t="shared" si="14"/>
        <v>0</v>
      </c>
      <c r="AR20" s="33">
        <f t="shared" si="15"/>
        <v>2.010873382948216E-2</v>
      </c>
      <c r="AS20" s="33">
        <f t="shared" si="16"/>
        <v>0</v>
      </c>
      <c r="AT20" s="33">
        <f t="shared" si="17"/>
        <v>5.4902042995919491E-2</v>
      </c>
      <c r="AU20" s="33">
        <f t="shared" si="18"/>
        <v>0</v>
      </c>
      <c r="AV20" s="33">
        <f t="shared" si="19"/>
        <v>4.2776683244131683E-2</v>
      </c>
      <c r="AW20" s="33">
        <f t="shared" si="20"/>
        <v>0</v>
      </c>
      <c r="AX20" s="33">
        <f t="shared" si="21"/>
        <v>3.5270269479798548E-2</v>
      </c>
      <c r="AY20" s="33">
        <f t="shared" si="22"/>
        <v>0</v>
      </c>
      <c r="AZ20" s="33">
        <f t="shared" si="23"/>
        <v>3.4674286660487275E-2</v>
      </c>
      <c r="BA20" s="33">
        <f t="shared" si="24"/>
        <v>0</v>
      </c>
      <c r="BB20" s="33">
        <f t="shared" si="25"/>
        <v>4.3574737325346349E-2</v>
      </c>
      <c r="BC20" s="33">
        <f t="shared" si="26"/>
        <v>0</v>
      </c>
      <c r="BD20" s="33">
        <f t="shared" si="27"/>
        <v>5.3915960494512347E-2</v>
      </c>
      <c r="BE20" s="33">
        <f t="shared" si="28"/>
        <v>0</v>
      </c>
      <c r="BF20" s="33">
        <f t="shared" si="29"/>
        <v>4.0929585344185372E-2</v>
      </c>
      <c r="BG20" s="33">
        <f t="shared" si="30"/>
        <v>0</v>
      </c>
      <c r="BH20" s="33">
        <f t="shared" si="31"/>
        <v>2.85541865515604E-2</v>
      </c>
      <c r="BI20" s="33">
        <f t="shared" si="32"/>
        <v>0</v>
      </c>
      <c r="BJ20" s="33">
        <f t="shared" si="33"/>
        <v>1.5631014101306281E-2</v>
      </c>
      <c r="BK20" s="33">
        <f t="shared" si="34"/>
        <v>0</v>
      </c>
      <c r="BL20" s="33">
        <f t="shared" si="35"/>
        <v>2.2856773906437269E-2</v>
      </c>
      <c r="BM20" s="33">
        <f t="shared" si="36"/>
        <v>0</v>
      </c>
      <c r="BN20" s="33">
        <f t="shared" si="37"/>
        <v>3.485264804865422E-2</v>
      </c>
      <c r="BO20" s="33">
        <f t="shared" si="38"/>
        <v>0</v>
      </c>
      <c r="BP20" s="33">
        <f t="shared" si="39"/>
        <v>2.2092600326433339E-2</v>
      </c>
      <c r="BQ20" s="33">
        <f t="shared" si="40"/>
        <v>0</v>
      </c>
      <c r="BR20" s="9"/>
      <c r="BS20" s="9"/>
    </row>
    <row r="21" spans="1:71" x14ac:dyDescent="0.25">
      <c r="A21">
        <v>47.012799999999999</v>
      </c>
      <c r="B21" t="s">
        <v>152</v>
      </c>
      <c r="C21" s="34" t="s">
        <v>153</v>
      </c>
      <c r="D21" s="13" t="s">
        <v>122</v>
      </c>
      <c r="E21" s="13">
        <v>466</v>
      </c>
      <c r="F21" s="13">
        <v>46.024999999999999</v>
      </c>
      <c r="G21" s="29">
        <v>5686.9299031999999</v>
      </c>
      <c r="H21" s="30">
        <v>8.0236001987067436</v>
      </c>
      <c r="I21" s="56">
        <f>(1-I$5)/1*'Koss etal Emission Factors'!I24/SUM('Koss etal Emission Factors'!I$9:I$532)</f>
        <v>1.1280959111814665E-2</v>
      </c>
      <c r="J21" s="56">
        <f>(1-J$5)/1*'Koss etal Emission Factors'!K24/SUM('Koss etal Emission Factors'!K$9:K$532)</f>
        <v>9.4379806535216017E-3</v>
      </c>
      <c r="K21" s="56">
        <f>(1-K$5)/1*'Koss etal Emission Factors'!M24/SUM('Koss etal Emission Factors'!M$9:M$532)</f>
        <v>1.1474306157689797E-2</v>
      </c>
      <c r="L21" s="56">
        <f>(1-L$5)/1*'Koss etal Emission Factors'!O24/SUM('Koss etal Emission Factors'!O$9:O$532)</f>
        <v>6.7970380812718478E-3</v>
      </c>
      <c r="M21" s="56">
        <f>(1-M$5)/1*'Koss etal Emission Factors'!Q24/SUM('Koss etal Emission Factors'!Q$9:Q$532)</f>
        <v>6.1015953111790118E-3</v>
      </c>
      <c r="N21" s="56">
        <f>(1-N$5)/1*'Koss etal Emission Factors'!S24/SUM('Koss etal Emission Factors'!S$9:S$532)</f>
        <v>4.166716592094678E-3</v>
      </c>
      <c r="O21" s="56">
        <f>(1-O$5)/1*'Koss etal Emission Factors'!U24/SUM('Koss etal Emission Factors'!U$9:U$532)</f>
        <v>9.433009724886093E-3</v>
      </c>
      <c r="P21" s="56">
        <f>(1-P$5)/1*'Koss etal Emission Factors'!W24/SUM('Koss etal Emission Factors'!W$9:W$532)</f>
        <v>8.8349226928286419E-3</v>
      </c>
      <c r="Q21" s="56">
        <f>(1-Q$5)/1*'Koss etal Emission Factors'!Y24/SUM('Koss etal Emission Factors'!Y$9:Y$532)</f>
        <v>5.9385553855991723E-3</v>
      </c>
      <c r="R21" s="56">
        <f>(1-R$5)/1*'Koss etal Emission Factors'!AA24/SUM('Koss etal Emission Factors'!AA$9:AA$532)</f>
        <v>1.203532386726033E-2</v>
      </c>
      <c r="S21" s="56">
        <f>(1-S$5)/1*'Koss etal Emission Factors'!AC24/SUM('Koss etal Emission Factors'!AC$9:AC$532)</f>
        <v>1.184227475545227E-2</v>
      </c>
      <c r="T21" s="56">
        <f>(1-T$5)/1*'Koss etal Emission Factors'!AE24/SUM('Koss etal Emission Factors'!AE$9:AE$532)</f>
        <v>9.0093941119858169E-3</v>
      </c>
      <c r="U21" s="56">
        <f>(1-U$5)/1*'Koss etal Emission Factors'!AG24/SUM('Koss etal Emission Factors'!AG$9:AG$532)</f>
        <v>1.0501837987848282E-2</v>
      </c>
      <c r="V21" s="56">
        <f>(1-V$5)/1*'Koss etal Emission Factors'!AI24/SUM('Koss etal Emission Factors'!AI$9:AI$532)</f>
        <v>1.1327851512318139E-2</v>
      </c>
      <c r="W21" s="56">
        <f>(1-W$5)/1*'Koss etal Emission Factors'!AK24/SUM('Koss etal Emission Factors'!AK$9:AK$532)</f>
        <v>1.2216648178874365E-2</v>
      </c>
      <c r="X21" s="56">
        <f>(1-X$5)/1*'Koss etal Emission Factors'!AM24/SUM('Koss etal Emission Factors'!AM$9:AM$532)</f>
        <v>9.9127694854000917E-3</v>
      </c>
      <c r="Y21" s="56">
        <f>(1-Y$5)/1*'Koss etal Emission Factors'!AO24/SUM('Koss etal Emission Factors'!AO$9:AO$532)</f>
        <v>7.2670523149180192E-3</v>
      </c>
      <c r="Z21" s="56">
        <f t="shared" si="1"/>
        <v>9.1558404246964535E-3</v>
      </c>
      <c r="AA21" s="56">
        <f t="shared" si="2"/>
        <v>1.1064708832137228E-2</v>
      </c>
      <c r="AE21">
        <v>12</v>
      </c>
      <c r="AF21" s="33">
        <f t="shared" si="3"/>
        <v>9.1928755459912567E-2</v>
      </c>
      <c r="AG21" s="33">
        <f t="shared" si="4"/>
        <v>0</v>
      </c>
      <c r="AH21" s="33">
        <f t="shared" si="5"/>
        <v>9.1928755459912567E-2</v>
      </c>
      <c r="AI21" s="33">
        <f t="shared" si="6"/>
        <v>0</v>
      </c>
      <c r="AJ21" s="33">
        <f t="shared" si="7"/>
        <v>9.1928755459912567E-2</v>
      </c>
      <c r="AK21" s="33">
        <f t="shared" si="8"/>
        <v>0</v>
      </c>
      <c r="AL21" s="33">
        <f t="shared" si="9"/>
        <v>9.1928755459912567E-2</v>
      </c>
      <c r="AM21" s="33">
        <f t="shared" si="10"/>
        <v>0</v>
      </c>
      <c r="AN21" s="33">
        <f t="shared" si="11"/>
        <v>9.1928755459912567E-2</v>
      </c>
      <c r="AO21" s="33">
        <f t="shared" si="12"/>
        <v>0</v>
      </c>
      <c r="AP21" s="33">
        <f t="shared" si="13"/>
        <v>9.1928755459912567E-2</v>
      </c>
      <c r="AQ21" s="33">
        <f t="shared" si="14"/>
        <v>0</v>
      </c>
      <c r="AR21" s="33">
        <f t="shared" si="15"/>
        <v>9.1928755459912567E-2</v>
      </c>
      <c r="AS21" s="33">
        <f t="shared" si="16"/>
        <v>0</v>
      </c>
      <c r="AT21" s="33">
        <f t="shared" si="17"/>
        <v>9.1928755459912567E-2</v>
      </c>
      <c r="AU21" s="33">
        <f t="shared" si="18"/>
        <v>0</v>
      </c>
      <c r="AV21" s="33">
        <f t="shared" si="19"/>
        <v>9.1928755459912567E-2</v>
      </c>
      <c r="AW21" s="33">
        <f t="shared" si="20"/>
        <v>0</v>
      </c>
      <c r="AX21" s="33">
        <f t="shared" si="21"/>
        <v>9.1928755459912567E-2</v>
      </c>
      <c r="AY21" s="33">
        <f t="shared" si="22"/>
        <v>0</v>
      </c>
      <c r="AZ21" s="33">
        <f t="shared" si="23"/>
        <v>9.1928755459912567E-2</v>
      </c>
      <c r="BA21" s="33">
        <f t="shared" si="24"/>
        <v>0</v>
      </c>
      <c r="BB21" s="33">
        <f t="shared" si="25"/>
        <v>9.1928755459912567E-2</v>
      </c>
      <c r="BC21" s="33">
        <f t="shared" si="26"/>
        <v>0</v>
      </c>
      <c r="BD21" s="33">
        <f t="shared" si="27"/>
        <v>9.1928755459912567E-2</v>
      </c>
      <c r="BE21" s="33">
        <f t="shared" si="28"/>
        <v>0</v>
      </c>
      <c r="BF21" s="33">
        <f t="shared" si="29"/>
        <v>9.1928755459912567E-2</v>
      </c>
      <c r="BG21" s="33">
        <f t="shared" si="30"/>
        <v>0</v>
      </c>
      <c r="BH21" s="33">
        <f t="shared" si="31"/>
        <v>0.16307720862119024</v>
      </c>
      <c r="BI21" s="33">
        <f t="shared" si="32"/>
        <v>0</v>
      </c>
      <c r="BJ21" s="33">
        <f t="shared" si="33"/>
        <v>0.16307720862119024</v>
      </c>
      <c r="BK21" s="33">
        <f t="shared" si="34"/>
        <v>0</v>
      </c>
      <c r="BL21" s="33">
        <f t="shared" si="35"/>
        <v>9.1928755459912567E-2</v>
      </c>
      <c r="BM21" s="33">
        <f t="shared" si="36"/>
        <v>0</v>
      </c>
      <c r="BN21" s="33">
        <f t="shared" si="37"/>
        <v>9.1928755459912567E-2</v>
      </c>
      <c r="BO21" s="33">
        <f t="shared" si="38"/>
        <v>0</v>
      </c>
      <c r="BP21" s="33">
        <f t="shared" si="39"/>
        <v>0.16307720862119024</v>
      </c>
      <c r="BQ21" s="33">
        <f t="shared" si="40"/>
        <v>0</v>
      </c>
      <c r="BR21" s="9"/>
      <c r="BS21" s="9"/>
    </row>
    <row r="22" spans="1:71" x14ac:dyDescent="0.25">
      <c r="A22">
        <v>47.049100000000003</v>
      </c>
      <c r="B22" t="s">
        <v>154</v>
      </c>
      <c r="C22" s="34" t="s">
        <v>68</v>
      </c>
      <c r="D22" s="13" t="s">
        <v>122</v>
      </c>
      <c r="E22" s="13">
        <v>442</v>
      </c>
      <c r="F22" s="13">
        <v>46.069000000000003</v>
      </c>
      <c r="G22" s="29">
        <v>7846.6396456000002</v>
      </c>
      <c r="H22" s="30">
        <v>8.163821019880638</v>
      </c>
      <c r="I22" s="56">
        <f>(1-I$5)/1*'Koss etal Emission Factors'!I25/SUM('Koss etal Emission Factors'!I$9:I$532)</f>
        <v>1.3069716656356389E-3</v>
      </c>
      <c r="J22" s="56">
        <f>(1-J$5)/1*'Koss etal Emission Factors'!K25/SUM('Koss etal Emission Factors'!K$9:K$532)</f>
        <v>2.0619654668182466E-3</v>
      </c>
      <c r="K22" s="56">
        <f>(1-K$5)/1*'Koss etal Emission Factors'!M25/SUM('Koss etal Emission Factors'!M$9:M$532)</f>
        <v>1.5902435961290984E-3</v>
      </c>
      <c r="L22" s="56">
        <f>(1-L$5)/1*'Koss etal Emission Factors'!O25/SUM('Koss etal Emission Factors'!O$9:O$532)</f>
        <v>3.7495229777286146E-3</v>
      </c>
      <c r="M22" s="56">
        <f>(1-M$5)/1*'Koss etal Emission Factors'!Q25/SUM('Koss etal Emission Factors'!Q$9:Q$532)</f>
        <v>2.3638307533452633E-3</v>
      </c>
      <c r="N22" s="56">
        <f>(1-N$5)/1*'Koss etal Emission Factors'!S25/SUM('Koss etal Emission Factors'!S$9:S$532)</f>
        <v>8.2343088764903229E-4</v>
      </c>
      <c r="O22" s="56">
        <f>(1-O$5)/1*'Koss etal Emission Factors'!U25/SUM('Koss etal Emission Factors'!U$9:U$532)</f>
        <v>2.0434931168382751E-3</v>
      </c>
      <c r="P22" s="56">
        <f>(1-P$5)/1*'Koss etal Emission Factors'!W25/SUM('Koss etal Emission Factors'!W$9:W$532)</f>
        <v>2.01338591765385E-3</v>
      </c>
      <c r="Q22" s="56">
        <f>(1-Q$5)/1*'Koss etal Emission Factors'!Y25/SUM('Koss etal Emission Factors'!Y$9:Y$532)</f>
        <v>1.8869313379356919E-3</v>
      </c>
      <c r="R22" s="56">
        <f>(1-R$5)/1*'Koss etal Emission Factors'!AA25/SUM('Koss etal Emission Factors'!AA$9:AA$532)</f>
        <v>1.2447299617465189E-4</v>
      </c>
      <c r="S22" s="56">
        <f>(1-S$5)/1*'Koss etal Emission Factors'!AC25/SUM('Koss etal Emission Factors'!AC$9:AC$532)</f>
        <v>0</v>
      </c>
      <c r="T22" s="56">
        <f>(1-T$5)/1*'Koss etal Emission Factors'!AE25/SUM('Koss etal Emission Factors'!AE$9:AE$532)</f>
        <v>7.8748964256799344E-4</v>
      </c>
      <c r="U22" s="56">
        <f>(1-U$5)/1*'Koss etal Emission Factors'!AG25/SUM('Koss etal Emission Factors'!AG$9:AG$532)</f>
        <v>2.3782024380263746E-3</v>
      </c>
      <c r="V22" s="56">
        <f>(1-V$5)/1*'Koss etal Emission Factors'!AI25/SUM('Koss etal Emission Factors'!AI$9:AI$532)</f>
        <v>1.2826210743004973E-2</v>
      </c>
      <c r="W22" s="56">
        <f>(1-W$5)/1*'Koss etal Emission Factors'!AK25/SUM('Koss etal Emission Factors'!AK$9:AK$532)</f>
        <v>2.5579970777513238E-3</v>
      </c>
      <c r="X22" s="56">
        <f>(1-X$5)/1*'Koss etal Emission Factors'!AM25/SUM('Koss etal Emission Factors'!AM$9:AM$532)</f>
        <v>1.7803440213431834E-3</v>
      </c>
      <c r="Y22" s="56">
        <f>(1-Y$5)/1*'Koss etal Emission Factors'!AO25/SUM('Koss etal Emission Factors'!AO$9:AO$532)</f>
        <v>6.4286693242539671E-3</v>
      </c>
      <c r="Z22" s="56">
        <f t="shared" si="1"/>
        <v>2.4254393956791216E-3</v>
      </c>
      <c r="AA22" s="56">
        <f t="shared" si="2"/>
        <v>2.1691705495472538E-3</v>
      </c>
    </row>
    <row r="23" spans="1:71" x14ac:dyDescent="0.25">
      <c r="A23">
        <v>49.010599999999997</v>
      </c>
      <c r="B23" t="s">
        <v>155</v>
      </c>
      <c r="C23" s="34" t="s">
        <v>156</v>
      </c>
      <c r="D23" s="13" t="s">
        <v>122</v>
      </c>
      <c r="E23" s="13">
        <v>540</v>
      </c>
      <c r="F23" s="13">
        <v>48.1</v>
      </c>
      <c r="G23" s="29">
        <v>200074.99218</v>
      </c>
      <c r="H23" s="30">
        <v>9.5890664113018396</v>
      </c>
      <c r="I23" s="56">
        <f>(1-I$5)/1*'Koss etal Emission Factors'!I26/SUM('Koss etal Emission Factors'!I$9:I$532)</f>
        <v>3.3138163344671078E-4</v>
      </c>
      <c r="J23" s="56">
        <f>(1-J$5)/1*'Koss etal Emission Factors'!K26/SUM('Koss etal Emission Factors'!K$9:K$532)</f>
        <v>3.9344692702847887E-4</v>
      </c>
      <c r="K23" s="56">
        <f>(1-K$5)/1*'Koss etal Emission Factors'!M26/SUM('Koss etal Emission Factors'!M$9:M$532)</f>
        <v>2.7776897989278623E-4</v>
      </c>
      <c r="L23" s="56">
        <f>(1-L$5)/1*'Koss etal Emission Factors'!O26/SUM('Koss etal Emission Factors'!O$9:O$532)</f>
        <v>1.3614164579358421E-3</v>
      </c>
      <c r="M23" s="56">
        <f>(1-M$5)/1*'Koss etal Emission Factors'!Q26/SUM('Koss etal Emission Factors'!Q$9:Q$532)</f>
        <v>1.0031321835943948E-3</v>
      </c>
      <c r="N23" s="56">
        <f>(1-N$5)/1*'Koss etal Emission Factors'!S26/SUM('Koss etal Emission Factors'!S$9:S$532)</f>
        <v>3.5359533038974665E-4</v>
      </c>
      <c r="O23" s="56">
        <f>(1-O$5)/1*'Koss etal Emission Factors'!U26/SUM('Koss etal Emission Factors'!U$9:U$532)</f>
        <v>6.7184170609141185E-4</v>
      </c>
      <c r="P23" s="56">
        <f>(1-P$5)/1*'Koss etal Emission Factors'!W26/SUM('Koss etal Emission Factors'!W$9:W$532)</f>
        <v>3.3029774683749876E-4</v>
      </c>
      <c r="Q23" s="56">
        <f>(1-Q$5)/1*'Koss etal Emission Factors'!Y26/SUM('Koss etal Emission Factors'!Y$9:Y$532)</f>
        <v>3.5230233145516559E-4</v>
      </c>
      <c r="R23" s="56">
        <f>(1-R$5)/1*'Koss etal Emission Factors'!AA26/SUM('Koss etal Emission Factors'!AA$9:AA$532)</f>
        <v>2.8343842921790894E-4</v>
      </c>
      <c r="S23" s="56">
        <f>(1-S$5)/1*'Koss etal Emission Factors'!AC26/SUM('Koss etal Emission Factors'!AC$9:AC$532)</f>
        <v>2.625823250451609E-4</v>
      </c>
      <c r="T23" s="56">
        <f>(1-T$5)/1*'Koss etal Emission Factors'!AE26/SUM('Koss etal Emission Factors'!AE$9:AE$532)</f>
        <v>1.9347389133543528E-4</v>
      </c>
      <c r="U23" s="56">
        <f>(1-U$5)/1*'Koss etal Emission Factors'!AG26/SUM('Koss etal Emission Factors'!AG$9:AG$532)</f>
        <v>1.589595226717255E-4</v>
      </c>
      <c r="V23" s="56">
        <f>(1-V$5)/1*'Koss etal Emission Factors'!AI26/SUM('Koss etal Emission Factors'!AI$9:AI$532)</f>
        <v>4.7922901101676976E-4</v>
      </c>
      <c r="W23" s="56">
        <f>(1-W$5)/1*'Koss etal Emission Factors'!AK26/SUM('Koss etal Emission Factors'!AK$9:AK$532)</f>
        <v>3.8660607058620648E-4</v>
      </c>
      <c r="X23" s="56">
        <f>(1-X$5)/1*'Koss etal Emission Factors'!AM26/SUM('Koss etal Emission Factors'!AM$9:AM$532)</f>
        <v>4.7715413133897998E-4</v>
      </c>
      <c r="Y23" s="56">
        <f>(1-Y$5)/1*'Koss etal Emission Factors'!AO26/SUM('Koss etal Emission Factors'!AO$9:AO$532)</f>
        <v>1.4964906781802264E-3</v>
      </c>
      <c r="Z23" s="56">
        <f t="shared" si="1"/>
        <v>4.6091903399707405E-4</v>
      </c>
      <c r="AA23" s="56">
        <f t="shared" si="2"/>
        <v>4.3188010096259326E-4</v>
      </c>
    </row>
    <row r="24" spans="1:71" x14ac:dyDescent="0.25">
      <c r="A24">
        <v>49.028399999999998</v>
      </c>
      <c r="B24" t="s">
        <v>157</v>
      </c>
      <c r="C24" s="34" t="s">
        <v>158</v>
      </c>
      <c r="D24" s="13" t="s">
        <v>122</v>
      </c>
      <c r="E24" s="13">
        <v>3309</v>
      </c>
      <c r="F24" s="13">
        <v>48.040999999999997</v>
      </c>
      <c r="G24" s="29">
        <v>14.44210565</v>
      </c>
      <c r="H24" s="30">
        <v>5.4469710829562619</v>
      </c>
      <c r="I24" s="56">
        <f>(1-I$5)/1*'Koss etal Emission Factors'!I27/SUM('Koss etal Emission Factors'!I$9:I$532)</f>
        <v>1.7087517819457893E-5</v>
      </c>
      <c r="J24" s="56">
        <f>(1-J$5)/1*'Koss etal Emission Factors'!K27/SUM('Koss etal Emission Factors'!K$9:K$532)</f>
        <v>2.0081711066353266E-5</v>
      </c>
      <c r="K24" s="56">
        <f>(1-K$5)/1*'Koss etal Emission Factors'!M27/SUM('Koss etal Emission Factors'!M$9:M$532)</f>
        <v>2.0661123246285625E-5</v>
      </c>
      <c r="L24" s="56">
        <f>(1-L$5)/1*'Koss etal Emission Factors'!O27/SUM('Koss etal Emission Factors'!O$9:O$532)</f>
        <v>1.1973369921021228E-5</v>
      </c>
      <c r="M24" s="56">
        <f>(1-M$5)/1*'Koss etal Emission Factors'!Q27/SUM('Koss etal Emission Factors'!Q$9:Q$532)</f>
        <v>7.536562156294728E-6</v>
      </c>
      <c r="N24" s="56">
        <f>(1-N$5)/1*'Koss etal Emission Factors'!S27/SUM('Koss etal Emission Factors'!S$9:S$532)</f>
        <v>1.116295603480699E-5</v>
      </c>
      <c r="O24" s="56">
        <f>(1-O$5)/1*'Koss etal Emission Factors'!U27/SUM('Koss etal Emission Factors'!U$9:U$532)</f>
        <v>1.8056943005956943E-5</v>
      </c>
      <c r="P24" s="56">
        <f>(1-P$5)/1*'Koss etal Emission Factors'!W27/SUM('Koss etal Emission Factors'!W$9:W$532)</f>
        <v>2.0782161532387518E-5</v>
      </c>
      <c r="Q24" s="56">
        <f>(1-Q$5)/1*'Koss etal Emission Factors'!Y27/SUM('Koss etal Emission Factors'!Y$9:Y$532)</f>
        <v>1.9742873645654526E-5</v>
      </c>
      <c r="R24" s="56">
        <f>(1-R$5)/1*'Koss etal Emission Factors'!AA27/SUM('Koss etal Emission Factors'!AA$9:AA$532)</f>
        <v>1.2524351056214484E-5</v>
      </c>
      <c r="S24" s="56">
        <f>(1-S$5)/1*'Koss etal Emission Factors'!AC27/SUM('Koss etal Emission Factors'!AC$9:AC$532)</f>
        <v>1.1379548686615205E-5</v>
      </c>
      <c r="T24" s="56">
        <f>(1-T$5)/1*'Koss etal Emission Factors'!AE27/SUM('Koss etal Emission Factors'!AE$9:AE$532)</f>
        <v>2.3774028729114648E-5</v>
      </c>
      <c r="U24" s="56">
        <f>(1-U$5)/1*'Koss etal Emission Factors'!AG27/SUM('Koss etal Emission Factors'!AG$9:AG$532)</f>
        <v>2.6714693560814024E-5</v>
      </c>
      <c r="V24" s="56">
        <f>(1-V$5)/1*'Koss etal Emission Factors'!AI27/SUM('Koss etal Emission Factors'!AI$9:AI$532)</f>
        <v>1.8322151693389985E-5</v>
      </c>
      <c r="W24" s="56">
        <f>(1-W$5)/1*'Koss etal Emission Factors'!AK27/SUM('Koss etal Emission Factors'!AK$9:AK$532)</f>
        <v>2.0669866489945999E-5</v>
      </c>
      <c r="X24" s="56">
        <f>(1-X$5)/1*'Koss etal Emission Factors'!AM27/SUM('Koss etal Emission Factors'!AM$9:AM$532)</f>
        <v>2.55307045473114E-5</v>
      </c>
      <c r="Y24" s="56">
        <f>(1-Y$5)/1*'Koss etal Emission Factors'!AO27/SUM('Koss etal Emission Factors'!AO$9:AO$532)</f>
        <v>1.57244200074385E-5</v>
      </c>
      <c r="Z24" s="56">
        <f t="shared" si="1"/>
        <v>1.7128570868169078E-5</v>
      </c>
      <c r="AA24" s="56">
        <f t="shared" si="2"/>
        <v>2.3100285518628697E-5</v>
      </c>
    </row>
    <row r="25" spans="1:71" x14ac:dyDescent="0.25">
      <c r="A25">
        <v>52.0182</v>
      </c>
      <c r="B25" t="s">
        <v>159</v>
      </c>
      <c r="C25" s="34" t="s">
        <v>160</v>
      </c>
      <c r="D25" s="13" t="s">
        <v>122</v>
      </c>
      <c r="E25" s="13">
        <v>3419</v>
      </c>
      <c r="F25" s="13">
        <v>51.048000000000002</v>
      </c>
      <c r="G25" s="29">
        <v>4063.8545429999999</v>
      </c>
      <c r="H25" s="30">
        <v>7.9226454128608683</v>
      </c>
      <c r="I25" s="56">
        <f>(1-I$5)/1*'Koss etal Emission Factors'!I28/SUM('Koss etal Emission Factors'!I$9:I$532)</f>
        <v>4.7969587556721166E-5</v>
      </c>
      <c r="J25" s="56">
        <f>(1-J$5)/1*'Koss etal Emission Factors'!K28/SUM('Koss etal Emission Factors'!K$9:K$532)</f>
        <v>4.907839883821392E-5</v>
      </c>
      <c r="K25" s="56">
        <f>(1-K$5)/1*'Koss etal Emission Factors'!M28/SUM('Koss etal Emission Factors'!M$9:M$532)</f>
        <v>4.7764797225230654E-5</v>
      </c>
      <c r="L25" s="56">
        <f>(1-L$5)/1*'Koss etal Emission Factors'!O28/SUM('Koss etal Emission Factors'!O$9:O$532)</f>
        <v>2.9649063322579429E-5</v>
      </c>
      <c r="M25" s="56">
        <f>(1-M$5)/1*'Koss etal Emission Factors'!Q28/SUM('Koss etal Emission Factors'!Q$9:Q$532)</f>
        <v>2.5190384675291171E-5</v>
      </c>
      <c r="N25" s="56">
        <f>(1-N$5)/1*'Koss etal Emission Factors'!S28/SUM('Koss etal Emission Factors'!S$9:S$532)</f>
        <v>1.060593930289304E-5</v>
      </c>
      <c r="O25" s="56">
        <f>(1-O$5)/1*'Koss etal Emission Factors'!U28/SUM('Koss etal Emission Factors'!U$9:U$532)</f>
        <v>1.1032423868708811E-5</v>
      </c>
      <c r="P25" s="56">
        <f>(1-P$5)/1*'Koss etal Emission Factors'!W28/SUM('Koss etal Emission Factors'!W$9:W$532)</f>
        <v>8.7186761371306823E-5</v>
      </c>
      <c r="Q25" s="56">
        <f>(1-Q$5)/1*'Koss etal Emission Factors'!Y28/SUM('Koss etal Emission Factors'!Y$9:Y$532)</f>
        <v>8.786145749381859E-5</v>
      </c>
      <c r="R25" s="56">
        <f>(1-R$5)/1*'Koss etal Emission Factors'!AA28/SUM('Koss etal Emission Factors'!AA$9:AA$532)</f>
        <v>4.955715723057692E-5</v>
      </c>
      <c r="S25" s="56">
        <f>(1-S$5)/1*'Koss etal Emission Factors'!AC28/SUM('Koss etal Emission Factors'!AC$9:AC$532)</f>
        <v>5.8113484579645362E-5</v>
      </c>
      <c r="T25" s="56">
        <f>(1-T$5)/1*'Koss etal Emission Factors'!AE28/SUM('Koss etal Emission Factors'!AE$9:AE$532)</f>
        <v>8.7517994173364112E-5</v>
      </c>
      <c r="U25" s="56">
        <f>(1-U$5)/1*'Koss etal Emission Factors'!AG28/SUM('Koss etal Emission Factors'!AG$9:AG$532)</f>
        <v>1.001716532520025E-4</v>
      </c>
      <c r="V25" s="56">
        <f>(1-V$5)/1*'Koss etal Emission Factors'!AI28/SUM('Koss etal Emission Factors'!AI$9:AI$532)</f>
        <v>1.04075557239474E-4</v>
      </c>
      <c r="W25" s="56">
        <f>(1-W$5)/1*'Koss etal Emission Factors'!AK28/SUM('Koss etal Emission Factors'!AK$9:AK$532)</f>
        <v>2.7574704149872115E-5</v>
      </c>
      <c r="X25" s="56">
        <f>(1-X$5)/1*'Koss etal Emission Factors'!AM28/SUM('Koss etal Emission Factors'!AM$9:AM$532)</f>
        <v>7.1871536285972949E-6</v>
      </c>
      <c r="Y25" s="56">
        <f>(1-Y$5)/1*'Koss etal Emission Factors'!AO28/SUM('Koss etal Emission Factors'!AO$9:AO$532)</f>
        <v>3.2201889575995236E-5</v>
      </c>
      <c r="Z25" s="56">
        <f t="shared" si="1"/>
        <v>5.6841047152130474E-5</v>
      </c>
      <c r="AA25" s="56">
        <f t="shared" si="2"/>
        <v>1.7380928889234705E-5</v>
      </c>
    </row>
    <row r="26" spans="1:71" x14ac:dyDescent="0.25">
      <c r="A26">
        <v>53.038600000000002</v>
      </c>
      <c r="B26" t="s">
        <v>161</v>
      </c>
      <c r="C26" s="34" t="s">
        <v>162</v>
      </c>
      <c r="D26" s="13" t="s">
        <v>122</v>
      </c>
      <c r="E26" s="13">
        <v>770</v>
      </c>
      <c r="F26" s="13">
        <v>52.076000000000001</v>
      </c>
      <c r="G26" s="29">
        <v>180055.36066000001</v>
      </c>
      <c r="H26" s="30">
        <v>9.5777722005047377</v>
      </c>
      <c r="I26" s="56">
        <f>(1-I$5)/1*'Koss etal Emission Factors'!I29/SUM('Koss etal Emission Factors'!I$9:I$532)</f>
        <v>1.8474615417869206E-3</v>
      </c>
      <c r="J26" s="56">
        <f>(1-J$5)/1*'Koss etal Emission Factors'!K29/SUM('Koss etal Emission Factors'!K$9:K$532)</f>
        <v>1.939123594014183E-3</v>
      </c>
      <c r="K26" s="56">
        <f>(1-K$5)/1*'Koss etal Emission Factors'!M29/SUM('Koss etal Emission Factors'!M$9:M$532)</f>
        <v>1.8024073515583812E-3</v>
      </c>
      <c r="L26" s="56">
        <f>(1-L$5)/1*'Koss etal Emission Factors'!O29/SUM('Koss etal Emission Factors'!O$9:O$532)</f>
        <v>1.4430010565187417E-3</v>
      </c>
      <c r="M26" s="56">
        <f>(1-M$5)/1*'Koss etal Emission Factors'!Q29/SUM('Koss etal Emission Factors'!Q$9:Q$532)</f>
        <v>1.0073906877095303E-3</v>
      </c>
      <c r="N26" s="56">
        <f>(1-N$5)/1*'Koss etal Emission Factors'!S29/SUM('Koss etal Emission Factors'!S$9:S$532)</f>
        <v>1.2254649362809734E-3</v>
      </c>
      <c r="O26" s="56">
        <f>(1-O$5)/1*'Koss etal Emission Factors'!U29/SUM('Koss etal Emission Factors'!U$9:U$532)</f>
        <v>1.014976282616116E-3</v>
      </c>
      <c r="P26" s="56">
        <f>(1-P$5)/1*'Koss etal Emission Factors'!W29/SUM('Koss etal Emission Factors'!W$9:W$532)</f>
        <v>2.4392223959497582E-3</v>
      </c>
      <c r="Q26" s="56">
        <f>(1-Q$5)/1*'Koss etal Emission Factors'!Y29/SUM('Koss etal Emission Factors'!Y$9:Y$532)</f>
        <v>2.2175749475874334E-3</v>
      </c>
      <c r="R26" s="56">
        <f>(1-R$5)/1*'Koss etal Emission Factors'!AA29/SUM('Koss etal Emission Factors'!AA$9:AA$532)</f>
        <v>2.1788262166849105E-3</v>
      </c>
      <c r="S26" s="56">
        <f>(1-S$5)/1*'Koss etal Emission Factors'!AC29/SUM('Koss etal Emission Factors'!AC$9:AC$532)</f>
        <v>2.4552023678771828E-3</v>
      </c>
      <c r="T26" s="56">
        <f>(1-T$5)/1*'Koss etal Emission Factors'!AE29/SUM('Koss etal Emission Factors'!AE$9:AE$532)</f>
        <v>2.3413177920532779E-3</v>
      </c>
      <c r="U26" s="56">
        <f>(1-U$5)/1*'Koss etal Emission Factors'!AG29/SUM('Koss etal Emission Factors'!AG$9:AG$532)</f>
        <v>2.4628980861546067E-3</v>
      </c>
      <c r="V26" s="56">
        <f>(1-V$5)/1*'Koss etal Emission Factors'!AI29/SUM('Koss etal Emission Factors'!AI$9:AI$532)</f>
        <v>1.7366758497055577E-3</v>
      </c>
      <c r="W26" s="56">
        <f>(1-W$5)/1*'Koss etal Emission Factors'!AK29/SUM('Koss etal Emission Factors'!AK$9:AK$532)</f>
        <v>1.5120240497518906E-3</v>
      </c>
      <c r="X26" s="56">
        <f>(1-X$5)/1*'Koss etal Emission Factors'!AM29/SUM('Koss etal Emission Factors'!AM$9:AM$532)</f>
        <v>1.2653212916276337E-3</v>
      </c>
      <c r="Y26" s="56">
        <f>(1-Y$5)/1*'Koss etal Emission Factors'!AO29/SUM('Koss etal Emission Factors'!AO$9:AO$532)</f>
        <v>6.4001595581981063E-4</v>
      </c>
      <c r="Z26" s="56">
        <f t="shared" si="1"/>
        <v>1.865110221892684E-3</v>
      </c>
      <c r="AA26" s="56">
        <f t="shared" si="2"/>
        <v>1.3886726706897621E-3</v>
      </c>
    </row>
    <row r="27" spans="1:71" x14ac:dyDescent="0.25">
      <c r="A27">
        <v>54.033799999999999</v>
      </c>
      <c r="B27" t="s">
        <v>163</v>
      </c>
      <c r="C27" s="34" t="s">
        <v>164</v>
      </c>
      <c r="D27" s="13" t="s">
        <v>122</v>
      </c>
      <c r="E27" s="13">
        <v>285</v>
      </c>
      <c r="F27" s="13">
        <v>53.064</v>
      </c>
      <c r="G27" s="29">
        <v>14244.522446000001</v>
      </c>
      <c r="H27" s="30">
        <v>8.4841764045292596</v>
      </c>
      <c r="I27" s="56">
        <f>(1-I$5)/1*'Koss etal Emission Factors'!I30/SUM('Koss etal Emission Factors'!I$9:I$532)</f>
        <v>7.5095422525403566E-4</v>
      </c>
      <c r="J27" s="56">
        <f>(1-J$5)/1*'Koss etal Emission Factors'!K30/SUM('Koss etal Emission Factors'!K$9:K$532)</f>
        <v>8.6423538851649771E-4</v>
      </c>
      <c r="K27" s="56">
        <f>(1-K$5)/1*'Koss etal Emission Factors'!M30/SUM('Koss etal Emission Factors'!M$9:M$532)</f>
        <v>7.8024741481345851E-4</v>
      </c>
      <c r="L27" s="56">
        <f>(1-L$5)/1*'Koss etal Emission Factors'!O30/SUM('Koss etal Emission Factors'!O$9:O$532)</f>
        <v>7.3949627053297501E-4</v>
      </c>
      <c r="M27" s="56">
        <f>(1-M$5)/1*'Koss etal Emission Factors'!Q30/SUM('Koss etal Emission Factors'!Q$9:Q$532)</f>
        <v>1.0225390904630225E-3</v>
      </c>
      <c r="N27" s="56">
        <f>(1-N$5)/1*'Koss etal Emission Factors'!S30/SUM('Koss etal Emission Factors'!S$9:S$532)</f>
        <v>2.9220777119004585E-4</v>
      </c>
      <c r="O27" s="56">
        <f>(1-O$5)/1*'Koss etal Emission Factors'!U30/SUM('Koss etal Emission Factors'!U$9:U$532)</f>
        <v>4.2378200334636717E-4</v>
      </c>
      <c r="P27" s="56">
        <f>(1-P$5)/1*'Koss etal Emission Factors'!W30/SUM('Koss etal Emission Factors'!W$9:W$532)</f>
        <v>1.3971316046276917E-3</v>
      </c>
      <c r="Q27" s="56">
        <f>(1-Q$5)/1*'Koss etal Emission Factors'!Y30/SUM('Koss etal Emission Factors'!Y$9:Y$532)</f>
        <v>1.6360840607057986E-3</v>
      </c>
      <c r="R27" s="56">
        <f>(1-R$5)/1*'Koss etal Emission Factors'!AA30/SUM('Koss etal Emission Factors'!AA$9:AA$532)</f>
        <v>6.8140190410834862E-4</v>
      </c>
      <c r="S27" s="56">
        <f>(1-S$5)/1*'Koss etal Emission Factors'!AC30/SUM('Koss etal Emission Factors'!AC$9:AC$532)</f>
        <v>7.9303284959446471E-4</v>
      </c>
      <c r="T27" s="56">
        <f>(1-T$5)/1*'Koss etal Emission Factors'!AE30/SUM('Koss etal Emission Factors'!AE$9:AE$532)</f>
        <v>1.0537617587360053E-3</v>
      </c>
      <c r="U27" s="56">
        <f>(1-U$5)/1*'Koss etal Emission Factors'!AG30/SUM('Koss etal Emission Factors'!AG$9:AG$532)</f>
        <v>1.0471781423312052E-3</v>
      </c>
      <c r="V27" s="56">
        <f>(1-V$5)/1*'Koss etal Emission Factors'!AI30/SUM('Koss etal Emission Factors'!AI$9:AI$532)</f>
        <v>1.6012181212747784E-3</v>
      </c>
      <c r="W27" s="56">
        <f>(1-W$5)/1*'Koss etal Emission Factors'!AK30/SUM('Koss etal Emission Factors'!AK$9:AK$532)</f>
        <v>4.9086235497134984E-4</v>
      </c>
      <c r="X27" s="56">
        <f>(1-X$5)/1*'Koss etal Emission Factors'!AM30/SUM('Koss etal Emission Factors'!AM$9:AM$532)</f>
        <v>2.9872898998851229E-4</v>
      </c>
      <c r="Y27" s="56">
        <f>(1-Y$5)/1*'Koss etal Emission Factors'!AO30/SUM('Koss etal Emission Factors'!AO$9:AO$532)</f>
        <v>1.2429648631309641E-3</v>
      </c>
      <c r="Z27" s="56">
        <f t="shared" si="1"/>
        <v>9.3451932896390676E-4</v>
      </c>
      <c r="AA27" s="56">
        <f t="shared" si="2"/>
        <v>3.9479567247993109E-4</v>
      </c>
    </row>
    <row r="28" spans="1:71" x14ac:dyDescent="0.25">
      <c r="A28">
        <v>55.017800000000001</v>
      </c>
      <c r="B28" t="s">
        <v>165</v>
      </c>
      <c r="C28" s="13" t="s">
        <v>166</v>
      </c>
      <c r="D28" s="13" t="s">
        <v>122</v>
      </c>
      <c r="E28" s="13">
        <v>3420</v>
      </c>
      <c r="F28" s="13">
        <v>54.048000000000002</v>
      </c>
      <c r="G28" s="29">
        <v>45529.329678000002</v>
      </c>
      <c r="H28" s="30">
        <v>8.9967994105253712</v>
      </c>
      <c r="I28" s="56">
        <f>(1-I$5)/1*'Koss etal Emission Factors'!I31/SUM('Koss etal Emission Factors'!I$9:I$532)</f>
        <v>1.1314630047115127E-3</v>
      </c>
      <c r="J28" s="56">
        <f>(1-J$5)/1*'Koss etal Emission Factors'!K31/SUM('Koss etal Emission Factors'!K$9:K$532)</f>
        <v>1.1782706685679492E-3</v>
      </c>
      <c r="K28" s="56">
        <f>(1-K$5)/1*'Koss etal Emission Factors'!M31/SUM('Koss etal Emission Factors'!M$9:M$532)</f>
        <v>1.0971148183361588E-3</v>
      </c>
      <c r="L28" s="56">
        <f>(1-L$5)/1*'Koss etal Emission Factors'!O31/SUM('Koss etal Emission Factors'!O$9:O$532)</f>
        <v>7.9522893983002558E-4</v>
      </c>
      <c r="M28" s="56">
        <f>(1-M$5)/1*'Koss etal Emission Factors'!Q31/SUM('Koss etal Emission Factors'!Q$9:Q$532)</f>
        <v>7.7680813334159008E-4</v>
      </c>
      <c r="N28" s="56">
        <f>(1-N$5)/1*'Koss etal Emission Factors'!S31/SUM('Koss etal Emission Factors'!S$9:S$532)</f>
        <v>8.8789182272870832E-4</v>
      </c>
      <c r="O28" s="56">
        <f>(1-O$5)/1*'Koss etal Emission Factors'!U31/SUM('Koss etal Emission Factors'!U$9:U$532)</f>
        <v>1.1323390213602365E-3</v>
      </c>
      <c r="P28" s="56">
        <f>(1-P$5)/1*'Koss etal Emission Factors'!W31/SUM('Koss etal Emission Factors'!W$9:W$532)</f>
        <v>1.0894563745847171E-3</v>
      </c>
      <c r="Q28" s="56">
        <f>(1-Q$5)/1*'Koss etal Emission Factors'!Y31/SUM('Koss etal Emission Factors'!Y$9:Y$532)</f>
        <v>8.2338526971451314E-4</v>
      </c>
      <c r="R28" s="56">
        <f>(1-R$5)/1*'Koss etal Emission Factors'!AA31/SUM('Koss etal Emission Factors'!AA$9:AA$532)</f>
        <v>9.9476511655965266E-4</v>
      </c>
      <c r="S28" s="56">
        <f>(1-S$5)/1*'Koss etal Emission Factors'!AC31/SUM('Koss etal Emission Factors'!AC$9:AC$532)</f>
        <v>1.0781407634941848E-3</v>
      </c>
      <c r="T28" s="56">
        <f>(1-T$5)/1*'Koss etal Emission Factors'!AE31/SUM('Koss etal Emission Factors'!AE$9:AE$532)</f>
        <v>9.2402168232981019E-4</v>
      </c>
      <c r="U28" s="56">
        <f>(1-U$5)/1*'Koss etal Emission Factors'!AG31/SUM('Koss etal Emission Factors'!AG$9:AG$532)</f>
        <v>1.0441488325946418E-3</v>
      </c>
      <c r="V28" s="56">
        <f>(1-V$5)/1*'Koss etal Emission Factors'!AI31/SUM('Koss etal Emission Factors'!AI$9:AI$532)</f>
        <v>1.0106096389002964E-3</v>
      </c>
      <c r="W28" s="56">
        <f>(1-W$5)/1*'Koss etal Emission Factors'!AK31/SUM('Koss etal Emission Factors'!AK$9:AK$532)</f>
        <v>8.2401042372437549E-4</v>
      </c>
      <c r="X28" s="56">
        <f>(1-X$5)/1*'Koss etal Emission Factors'!AM31/SUM('Koss etal Emission Factors'!AM$9:AM$532)</f>
        <v>8.2953749078131097E-4</v>
      </c>
      <c r="Y28" s="56">
        <f>(1-Y$5)/1*'Koss etal Emission Factors'!AO31/SUM('Koss etal Emission Factors'!AO$9:AO$532)</f>
        <v>6.4263189007928735E-4</v>
      </c>
      <c r="Z28" s="56">
        <f t="shared" si="1"/>
        <v>9.9740314907528532E-4</v>
      </c>
      <c r="AA28" s="56">
        <f t="shared" si="2"/>
        <v>8.2677395725284323E-4</v>
      </c>
    </row>
    <row r="29" spans="1:71" x14ac:dyDescent="0.25">
      <c r="A29">
        <v>55.054200000000002</v>
      </c>
      <c r="B29" t="s">
        <v>167</v>
      </c>
      <c r="C29" s="34" t="s">
        <v>168</v>
      </c>
      <c r="D29" s="13" t="s">
        <v>122</v>
      </c>
      <c r="E29" s="13">
        <v>46</v>
      </c>
      <c r="F29" s="13">
        <v>54.091999999999999</v>
      </c>
      <c r="G29" s="29">
        <v>277679.06193999999</v>
      </c>
      <c r="H29" s="30">
        <v>9.7824046992238998</v>
      </c>
      <c r="I29" s="56">
        <f>(1-I$5)/1*'Koss etal Emission Factors'!I32/SUM('Koss etal Emission Factors'!I$9:I$532)</f>
        <v>9.3245375071958955E-3</v>
      </c>
      <c r="J29" s="56">
        <f>(1-J$5)/1*'Koss etal Emission Factors'!K32/SUM('Koss etal Emission Factors'!K$9:K$532)</f>
        <v>1.164862180762472E-2</v>
      </c>
      <c r="K29" s="56">
        <f>(1-K$5)/1*'Koss etal Emission Factors'!M32/SUM('Koss etal Emission Factors'!M$9:M$532)</f>
        <v>8.5012086188898262E-3</v>
      </c>
      <c r="L29" s="56">
        <f>(1-L$5)/1*'Koss etal Emission Factors'!O32/SUM('Koss etal Emission Factors'!O$9:O$532)</f>
        <v>1.0732015201312046E-2</v>
      </c>
      <c r="M29" s="56">
        <f>(1-M$5)/1*'Koss etal Emission Factors'!Q32/SUM('Koss etal Emission Factors'!Q$9:Q$532)</f>
        <v>8.0871251910089453E-3</v>
      </c>
      <c r="N29" s="56">
        <f>(1-N$5)/1*'Koss etal Emission Factors'!S32/SUM('Koss etal Emission Factors'!S$9:S$532)</f>
        <v>7.3609943941885334E-3</v>
      </c>
      <c r="O29" s="56">
        <f>(1-O$5)/1*'Koss etal Emission Factors'!U32/SUM('Koss etal Emission Factors'!U$9:U$532)</f>
        <v>5.768607569931224E-3</v>
      </c>
      <c r="P29" s="56">
        <f>(1-P$5)/1*'Koss etal Emission Factors'!W32/SUM('Koss etal Emission Factors'!W$9:W$532)</f>
        <v>1.5252795055710214E-2</v>
      </c>
      <c r="Q29" s="56">
        <f>(1-Q$5)/1*'Koss etal Emission Factors'!Y32/SUM('Koss etal Emission Factors'!Y$9:Y$532)</f>
        <v>1.1650755320020054E-2</v>
      </c>
      <c r="R29" s="56">
        <f>(1-R$5)/1*'Koss etal Emission Factors'!AA32/SUM('Koss etal Emission Factors'!AA$9:AA$532)</f>
        <v>1.0467787180037089E-2</v>
      </c>
      <c r="S29" s="56">
        <f>(1-S$5)/1*'Koss etal Emission Factors'!AC32/SUM('Koss etal Emission Factors'!AC$9:AC$532)</f>
        <v>1.0322373794818814E-2</v>
      </c>
      <c r="T29" s="56">
        <f>(1-T$5)/1*'Koss etal Emission Factors'!AE32/SUM('Koss etal Emission Factors'!AE$9:AE$532)</f>
        <v>9.1818006094193765E-3</v>
      </c>
      <c r="U29" s="56">
        <f>(1-U$5)/1*'Koss etal Emission Factors'!AG32/SUM('Koss etal Emission Factors'!AG$9:AG$532)</f>
        <v>9.0277147094049593E-3</v>
      </c>
      <c r="V29" s="56">
        <f>(1-V$5)/1*'Koss etal Emission Factors'!AI32/SUM('Koss etal Emission Factors'!AI$9:AI$532)</f>
        <v>8.3494645967396239E-3</v>
      </c>
      <c r="W29" s="56">
        <f>(1-W$5)/1*'Koss etal Emission Factors'!AK32/SUM('Koss etal Emission Factors'!AK$9:AK$532)</f>
        <v>6.9767544052314404E-3</v>
      </c>
      <c r="X29" s="56">
        <f>(1-X$5)/1*'Koss etal Emission Factors'!AM32/SUM('Koss etal Emission Factors'!AM$9:AM$532)</f>
        <v>4.6573037143962685E-3</v>
      </c>
      <c r="Y29" s="56">
        <f>(1-Y$5)/1*'Koss etal Emission Factors'!AO32/SUM('Koss etal Emission Factors'!AO$9:AO$532)</f>
        <v>9.0574003336854614E-3</v>
      </c>
      <c r="Z29" s="56">
        <f t="shared" si="1"/>
        <v>9.6911286825929529E-3</v>
      </c>
      <c r="AA29" s="56">
        <f t="shared" si="2"/>
        <v>5.8170290598138549E-3</v>
      </c>
    </row>
    <row r="30" spans="1:71" x14ac:dyDescent="0.25">
      <c r="A30">
        <v>56.049500000000002</v>
      </c>
      <c r="B30" t="s">
        <v>169</v>
      </c>
      <c r="C30" s="34" t="s">
        <v>170</v>
      </c>
      <c r="D30" s="13" t="s">
        <v>122</v>
      </c>
      <c r="E30" s="13">
        <v>3007</v>
      </c>
      <c r="F30" s="13">
        <v>55.08</v>
      </c>
      <c r="G30" s="29">
        <v>6320.4093862</v>
      </c>
      <c r="H30" s="30">
        <v>8.1474676672812762</v>
      </c>
      <c r="I30" s="56">
        <f>(1-I$5)/1*'Koss etal Emission Factors'!I33/SUM('Koss etal Emission Factors'!I$9:I$532)</f>
        <v>3.5537772312608216E-4</v>
      </c>
      <c r="J30" s="56">
        <f>(1-J$5)/1*'Koss etal Emission Factors'!K33/SUM('Koss etal Emission Factors'!K$9:K$532)</f>
        <v>4.1172430510741132E-4</v>
      </c>
      <c r="K30" s="56">
        <f>(1-K$5)/1*'Koss etal Emission Factors'!M33/SUM('Koss etal Emission Factors'!M$9:M$532)</f>
        <v>3.4497201768592654E-4</v>
      </c>
      <c r="L30" s="56">
        <f>(1-L$5)/1*'Koss etal Emission Factors'!O33/SUM('Koss etal Emission Factors'!O$9:O$532)</f>
        <v>9.6345886650667527E-4</v>
      </c>
      <c r="M30" s="56">
        <f>(1-M$5)/1*'Koss etal Emission Factors'!Q33/SUM('Koss etal Emission Factors'!Q$9:Q$532)</f>
        <v>9.9687613154230358E-4</v>
      </c>
      <c r="N30" s="56">
        <f>(1-N$5)/1*'Koss etal Emission Factors'!S33/SUM('Koss etal Emission Factors'!S$9:S$532)</f>
        <v>2.5390367967299414E-4</v>
      </c>
      <c r="O30" s="56">
        <f>(1-O$5)/1*'Koss etal Emission Factors'!U33/SUM('Koss etal Emission Factors'!U$9:U$532)</f>
        <v>4.1563827154691751E-4</v>
      </c>
      <c r="P30" s="56">
        <f>(1-P$5)/1*'Koss etal Emission Factors'!W33/SUM('Koss etal Emission Factors'!W$9:W$532)</f>
        <v>5.4508603927276805E-4</v>
      </c>
      <c r="Q30" s="56">
        <f>(1-Q$5)/1*'Koss etal Emission Factors'!Y33/SUM('Koss etal Emission Factors'!Y$9:Y$532)</f>
        <v>7.0329695455101479E-4</v>
      </c>
      <c r="R30" s="56">
        <f>(1-R$5)/1*'Koss etal Emission Factors'!AA33/SUM('Koss etal Emission Factors'!AA$9:AA$532)</f>
        <v>2.8907815107283931E-4</v>
      </c>
      <c r="S30" s="56">
        <f>(1-S$5)/1*'Koss etal Emission Factors'!AC33/SUM('Koss etal Emission Factors'!AC$9:AC$532)</f>
        <v>3.2301113639840071E-4</v>
      </c>
      <c r="T30" s="56">
        <f>(1-T$5)/1*'Koss etal Emission Factors'!AE33/SUM('Koss etal Emission Factors'!AE$9:AE$532)</f>
        <v>3.5226601051272427E-4</v>
      </c>
      <c r="U30" s="56">
        <f>(1-U$5)/1*'Koss etal Emission Factors'!AG33/SUM('Koss etal Emission Factors'!AG$9:AG$532)</f>
        <v>2.9411674672066704E-4</v>
      </c>
      <c r="V30" s="56">
        <f>(1-V$5)/1*'Koss etal Emission Factors'!AI33/SUM('Koss etal Emission Factors'!AI$9:AI$532)</f>
        <v>6.4404787402414356E-4</v>
      </c>
      <c r="W30" s="56">
        <f>(1-W$5)/1*'Koss etal Emission Factors'!AK33/SUM('Koss etal Emission Factors'!AK$9:AK$532)</f>
        <v>3.2547515442002878E-4</v>
      </c>
      <c r="X30" s="56">
        <f>(1-X$5)/1*'Koss etal Emission Factors'!AM33/SUM('Koss etal Emission Factors'!AM$9:AM$532)</f>
        <v>2.4705629317029555E-4</v>
      </c>
      <c r="Y30" s="56">
        <f>(1-Y$5)/1*'Koss etal Emission Factors'!AO33/SUM('Koss etal Emission Factors'!AO$9:AO$532)</f>
        <v>1.0501626734626644E-3</v>
      </c>
      <c r="Z30" s="56">
        <f t="shared" si="1"/>
        <v>4.9234670769577628E-4</v>
      </c>
      <c r="AA30" s="56">
        <f t="shared" si="2"/>
        <v>2.8626572379516216E-4</v>
      </c>
    </row>
    <row r="31" spans="1:71" x14ac:dyDescent="0.25">
      <c r="A31">
        <v>57.033499999999997</v>
      </c>
      <c r="B31" t="s">
        <v>171</v>
      </c>
      <c r="C31" s="34" t="s">
        <v>172</v>
      </c>
      <c r="D31" s="13" t="s">
        <v>122</v>
      </c>
      <c r="E31" s="13">
        <v>283</v>
      </c>
      <c r="F31" s="13">
        <v>56.064</v>
      </c>
      <c r="G31" s="29">
        <v>36300.24755</v>
      </c>
      <c r="H31" s="30">
        <v>8.9143221932114844</v>
      </c>
      <c r="I31" s="56">
        <f>(1-I$5)/1*'Koss etal Emission Factors'!I34/SUM('Koss etal Emission Factors'!I$9:I$532)</f>
        <v>2.9783190106143678E-2</v>
      </c>
      <c r="J31" s="56">
        <f>(1-J$5)/1*'Koss etal Emission Factors'!K34/SUM('Koss etal Emission Factors'!K$9:K$532)</f>
        <v>3.3119038532906327E-2</v>
      </c>
      <c r="K31" s="56">
        <f>(1-K$5)/1*'Koss etal Emission Factors'!M34/SUM('Koss etal Emission Factors'!M$9:M$532)</f>
        <v>2.594606113608135E-2</v>
      </c>
      <c r="L31" s="56">
        <f>(1-L$5)/1*'Koss etal Emission Factors'!O34/SUM('Koss etal Emission Factors'!O$9:O$532)</f>
        <v>2.2021221620957203E-2</v>
      </c>
      <c r="M31" s="56">
        <f>(1-M$5)/1*'Koss etal Emission Factors'!Q34/SUM('Koss etal Emission Factors'!Q$9:Q$532)</f>
        <v>2.0148807239583705E-2</v>
      </c>
      <c r="N31" s="56">
        <f>(1-N$5)/1*'Koss etal Emission Factors'!S34/SUM('Koss etal Emission Factors'!S$9:S$532)</f>
        <v>1.9284117748556946E-2</v>
      </c>
      <c r="O31" s="56">
        <f>(1-O$5)/1*'Koss etal Emission Factors'!U34/SUM('Koss etal Emission Factors'!U$9:U$532)</f>
        <v>1.6414646855967715E-2</v>
      </c>
      <c r="P31" s="56">
        <f>(1-P$5)/1*'Koss etal Emission Factors'!W34/SUM('Koss etal Emission Factors'!W$9:W$532)</f>
        <v>3.5657404302787375E-2</v>
      </c>
      <c r="Q31" s="56">
        <f>(1-Q$5)/1*'Koss etal Emission Factors'!Y34/SUM('Koss etal Emission Factors'!Y$9:Y$532)</f>
        <v>3.5517739002722204E-2</v>
      </c>
      <c r="R31" s="56">
        <f>(1-R$5)/1*'Koss etal Emission Factors'!AA34/SUM('Koss etal Emission Factors'!AA$9:AA$532)</f>
        <v>3.0858713190264273E-2</v>
      </c>
      <c r="S31" s="56">
        <f>(1-S$5)/1*'Koss etal Emission Factors'!AC34/SUM('Koss etal Emission Factors'!AC$9:AC$532)</f>
        <v>3.0595403763922027E-2</v>
      </c>
      <c r="T31" s="56">
        <f>(1-T$5)/1*'Koss etal Emission Factors'!AE34/SUM('Koss etal Emission Factors'!AE$9:AE$532)</f>
        <v>3.6240256856392171E-2</v>
      </c>
      <c r="U31" s="56">
        <f>(1-U$5)/1*'Koss etal Emission Factors'!AG34/SUM('Koss etal Emission Factors'!AG$9:AG$532)</f>
        <v>3.5769339222366685E-2</v>
      </c>
      <c r="V31" s="56">
        <f>(1-V$5)/1*'Koss etal Emission Factors'!AI34/SUM('Koss etal Emission Factors'!AI$9:AI$532)</f>
        <v>3.2202328464389404E-2</v>
      </c>
      <c r="W31" s="56">
        <f>(1-W$5)/1*'Koss etal Emission Factors'!AK34/SUM('Koss etal Emission Factors'!AK$9:AK$532)</f>
        <v>2.7973157245059315E-2</v>
      </c>
      <c r="X31" s="56">
        <f>(1-X$5)/1*'Koss etal Emission Factors'!AM34/SUM('Koss etal Emission Factors'!AM$9:AM$532)</f>
        <v>3.0849747039224482E-2</v>
      </c>
      <c r="Y31" s="56">
        <f>(1-Y$5)/1*'Koss etal Emission Factors'!AO34/SUM('Koss etal Emission Factors'!AO$9:AO$532)</f>
        <v>7.8543970220291311E-3</v>
      </c>
      <c r="Z31" s="56">
        <f t="shared" si="1"/>
        <v>2.8825590574502933E-2</v>
      </c>
      <c r="AA31" s="56">
        <f t="shared" si="2"/>
        <v>2.94114521421419E-2</v>
      </c>
    </row>
    <row r="32" spans="1:71" x14ac:dyDescent="0.25">
      <c r="A32">
        <v>57.069899999999997</v>
      </c>
      <c r="B32" t="s">
        <v>173</v>
      </c>
      <c r="C32" s="34" t="s">
        <v>174</v>
      </c>
      <c r="D32" s="13" t="s">
        <v>122</v>
      </c>
      <c r="E32" s="13">
        <v>2120</v>
      </c>
      <c r="F32" s="13">
        <v>56.107999999999997</v>
      </c>
      <c r="G32" s="29">
        <v>300901.08789999998</v>
      </c>
      <c r="H32" s="30">
        <v>9.8331770725775112</v>
      </c>
      <c r="I32" s="56">
        <f>(1-I$5)/1*'Koss etal Emission Factors'!I35/SUM('Koss etal Emission Factors'!I$9:I$532)</f>
        <v>5.6270372744885834E-3</v>
      </c>
      <c r="J32" s="56">
        <f>(1-J$5)/1*'Koss etal Emission Factors'!K35/SUM('Koss etal Emission Factors'!K$9:K$532)</f>
        <v>7.2340806985554031E-3</v>
      </c>
      <c r="K32" s="56">
        <f>(1-K$5)/1*'Koss etal Emission Factors'!M35/SUM('Koss etal Emission Factors'!M$9:M$532)</f>
        <v>4.7667481199738905E-3</v>
      </c>
      <c r="L32" s="56">
        <f>(1-L$5)/1*'Koss etal Emission Factors'!O35/SUM('Koss etal Emission Factors'!O$9:O$532)</f>
        <v>9.2982834098804673E-3</v>
      </c>
      <c r="M32" s="56">
        <f>(1-M$5)/1*'Koss etal Emission Factors'!Q35/SUM('Koss etal Emission Factors'!Q$9:Q$532)</f>
        <v>8.6905118201059221E-3</v>
      </c>
      <c r="N32" s="56">
        <f>(1-N$5)/1*'Koss etal Emission Factors'!S35/SUM('Koss etal Emission Factors'!S$9:S$532)</f>
        <v>6.8627611491670383E-3</v>
      </c>
      <c r="O32" s="56">
        <f>(1-O$5)/1*'Koss etal Emission Factors'!U35/SUM('Koss etal Emission Factors'!U$9:U$532)</f>
        <v>6.1118483891282977E-3</v>
      </c>
      <c r="P32" s="56">
        <f>(1-P$5)/1*'Koss etal Emission Factors'!W35/SUM('Koss etal Emission Factors'!W$9:W$532)</f>
        <v>8.3656938950113311E-3</v>
      </c>
      <c r="Q32" s="56">
        <f>(1-Q$5)/1*'Koss etal Emission Factors'!Y35/SUM('Koss etal Emission Factors'!Y$9:Y$532)</f>
        <v>7.3501204862850434E-3</v>
      </c>
      <c r="R32" s="56">
        <f>(1-R$5)/1*'Koss etal Emission Factors'!AA35/SUM('Koss etal Emission Factors'!AA$9:AA$532)</f>
        <v>5.1669253575343556E-3</v>
      </c>
      <c r="S32" s="56">
        <f>(1-S$5)/1*'Koss etal Emission Factors'!AC35/SUM('Koss etal Emission Factors'!AC$9:AC$532)</f>
        <v>4.9491032842760418E-3</v>
      </c>
      <c r="T32" s="56">
        <f>(1-T$5)/1*'Koss etal Emission Factors'!AE35/SUM('Koss etal Emission Factors'!AE$9:AE$532)</f>
        <v>4.7361922389245609E-3</v>
      </c>
      <c r="U32" s="56">
        <f>(1-U$5)/1*'Koss etal Emission Factors'!AG35/SUM('Koss etal Emission Factors'!AG$9:AG$532)</f>
        <v>4.2793688447539989E-3</v>
      </c>
      <c r="V32" s="56">
        <f>(1-V$5)/1*'Koss etal Emission Factors'!AI35/SUM('Koss etal Emission Factors'!AI$9:AI$532)</f>
        <v>5.271128352645987E-3</v>
      </c>
      <c r="W32" s="56">
        <f>(1-W$5)/1*'Koss etal Emission Factors'!AK35/SUM('Koss etal Emission Factors'!AK$9:AK$532)</f>
        <v>4.8972600084571756E-3</v>
      </c>
      <c r="X32" s="56">
        <f>(1-X$5)/1*'Koss etal Emission Factors'!AM35/SUM('Koss etal Emission Factors'!AM$9:AM$532)</f>
        <v>3.4990510295804288E-3</v>
      </c>
      <c r="Y32" s="56">
        <f>(1-Y$5)/1*'Koss etal Emission Factors'!AO35/SUM('Koss etal Emission Factors'!AO$9:AO$532)</f>
        <v>1.8387906815641911E-2</v>
      </c>
      <c r="Z32" s="56">
        <f t="shared" si="1"/>
        <v>6.3364145229093507E-3</v>
      </c>
      <c r="AA32" s="56">
        <f t="shared" si="2"/>
        <v>4.1981555190188022E-3</v>
      </c>
    </row>
    <row r="33" spans="1:27" x14ac:dyDescent="0.25">
      <c r="A33">
        <v>58.028700000000001</v>
      </c>
      <c r="B33" t="s">
        <v>175</v>
      </c>
      <c r="C33" s="13" t="s">
        <v>176</v>
      </c>
      <c r="D33" s="13" t="s">
        <v>122</v>
      </c>
      <c r="E33" s="13">
        <v>3421</v>
      </c>
      <c r="F33" s="13">
        <v>57.052</v>
      </c>
      <c r="G33" s="29">
        <v>45981.291258000005</v>
      </c>
      <c r="H33" s="30">
        <v>9.0245805629411198</v>
      </c>
      <c r="I33" s="56">
        <f>(1-I$5)/1*'Koss etal Emission Factors'!I36/SUM('Koss etal Emission Factors'!I$9:I$532)</f>
        <v>3.9513628292816953E-4</v>
      </c>
      <c r="J33" s="56">
        <f>(1-J$5)/1*'Koss etal Emission Factors'!K36/SUM('Koss etal Emission Factors'!K$9:K$532)</f>
        <v>4.734860902813171E-4</v>
      </c>
      <c r="K33" s="56">
        <f>(1-K$5)/1*'Koss etal Emission Factors'!M36/SUM('Koss etal Emission Factors'!M$9:M$532)</f>
        <v>3.6236294872640942E-4</v>
      </c>
      <c r="L33" s="56">
        <f>(1-L$5)/1*'Koss etal Emission Factors'!O36/SUM('Koss etal Emission Factors'!O$9:O$532)</f>
        <v>5.4083430733266552E-4</v>
      </c>
      <c r="M33" s="56">
        <f>(1-M$5)/1*'Koss etal Emission Factors'!Q36/SUM('Koss etal Emission Factors'!Q$9:Q$532)</f>
        <v>7.1518983057652105E-4</v>
      </c>
      <c r="N33" s="56">
        <f>(1-N$5)/1*'Koss etal Emission Factors'!S36/SUM('Koss etal Emission Factors'!S$9:S$532)</f>
        <v>3.5644811751849877E-4</v>
      </c>
      <c r="O33" s="56">
        <f>(1-O$5)/1*'Koss etal Emission Factors'!U36/SUM('Koss etal Emission Factors'!U$9:U$532)</f>
        <v>4.6775415171632068E-4</v>
      </c>
      <c r="P33" s="56">
        <f>(1-P$5)/1*'Koss etal Emission Factors'!W36/SUM('Koss etal Emission Factors'!W$9:W$532)</f>
        <v>4.3346204575473682E-4</v>
      </c>
      <c r="Q33" s="56">
        <f>(1-Q$5)/1*'Koss etal Emission Factors'!Y36/SUM('Koss etal Emission Factors'!Y$9:Y$532)</f>
        <v>6.5617749929174681E-4</v>
      </c>
      <c r="R33" s="56">
        <f>(1-R$5)/1*'Koss etal Emission Factors'!AA36/SUM('Koss etal Emission Factors'!AA$9:AA$532)</f>
        <v>3.1577896907050853E-4</v>
      </c>
      <c r="S33" s="56">
        <f>(1-S$5)/1*'Koss etal Emission Factors'!AC36/SUM('Koss etal Emission Factors'!AC$9:AC$532)</f>
        <v>3.4841267205129589E-4</v>
      </c>
      <c r="T33" s="56">
        <f>(1-T$5)/1*'Koss etal Emission Factors'!AE36/SUM('Koss etal Emission Factors'!AE$9:AE$532)</f>
        <v>5.4467156014342691E-4</v>
      </c>
      <c r="U33" s="56">
        <f>(1-U$5)/1*'Koss etal Emission Factors'!AG36/SUM('Koss etal Emission Factors'!AG$9:AG$532)</f>
        <v>4.7068681434950043E-4</v>
      </c>
      <c r="V33" s="56">
        <f>(1-V$5)/1*'Koss etal Emission Factors'!AI36/SUM('Koss etal Emission Factors'!AI$9:AI$532)</f>
        <v>5.3956458667356745E-4</v>
      </c>
      <c r="W33" s="56">
        <f>(1-W$5)/1*'Koss etal Emission Factors'!AK36/SUM('Koss etal Emission Factors'!AK$9:AK$532)</f>
        <v>4.7048313937375478E-4</v>
      </c>
      <c r="X33" s="56">
        <f>(1-X$5)/1*'Koss etal Emission Factors'!AM36/SUM('Koss etal Emission Factors'!AM$9:AM$532)</f>
        <v>5.5466783932544769E-4</v>
      </c>
      <c r="Y33" s="56">
        <f>(1-Y$5)/1*'Koss etal Emission Factors'!AO36/SUM('Koss etal Emission Factors'!AO$9:AO$532)</f>
        <v>5.7116160631787876E-4</v>
      </c>
      <c r="Z33" s="56">
        <f t="shared" si="1"/>
        <v>4.7285470545819179E-4</v>
      </c>
      <c r="AA33" s="56">
        <f t="shared" si="2"/>
        <v>5.1257548934960124E-4</v>
      </c>
    </row>
    <row r="34" spans="1:27" x14ac:dyDescent="0.25">
      <c r="A34">
        <v>58.065100000000001</v>
      </c>
      <c r="B34" t="s">
        <v>177</v>
      </c>
      <c r="C34" s="34" t="s">
        <v>178</v>
      </c>
      <c r="D34" s="13" t="s">
        <v>122</v>
      </c>
      <c r="E34" s="13">
        <v>3422</v>
      </c>
      <c r="F34" s="13">
        <v>59.112000000000002</v>
      </c>
      <c r="G34" s="29">
        <v>41285.957062000001</v>
      </c>
      <c r="H34" s="30">
        <v>8.9932065364449194</v>
      </c>
      <c r="I34" s="56">
        <f>(1-I$5)/1*'Koss etal Emission Factors'!I37/SUM('Koss etal Emission Factors'!I$9:I$532)</f>
        <v>7.849189391882597E-5</v>
      </c>
      <c r="J34" s="56">
        <f>(1-J$5)/1*'Koss etal Emission Factors'!K37/SUM('Koss etal Emission Factors'!K$9:K$532)</f>
        <v>7.8078727636223186E-5</v>
      </c>
      <c r="K34" s="56">
        <f>(1-K$5)/1*'Koss etal Emission Factors'!M37/SUM('Koss etal Emission Factors'!M$9:M$532)</f>
        <v>6.0208574930622042E-5</v>
      </c>
      <c r="L34" s="56">
        <f>(1-L$5)/1*'Koss etal Emission Factors'!O37/SUM('Koss etal Emission Factors'!O$9:O$532)</f>
        <v>1.7386498418519152E-4</v>
      </c>
      <c r="M34" s="56">
        <f>(1-M$5)/1*'Koss etal Emission Factors'!Q37/SUM('Koss etal Emission Factors'!Q$9:Q$532)</f>
        <v>2.1541124538748706E-4</v>
      </c>
      <c r="N34" s="56">
        <f>(1-N$5)/1*'Koss etal Emission Factors'!S37/SUM('Koss etal Emission Factors'!S$9:S$532)</f>
        <v>5.9311855212780586E-5</v>
      </c>
      <c r="O34" s="56">
        <f>(1-O$5)/1*'Koss etal Emission Factors'!U37/SUM('Koss etal Emission Factors'!U$9:U$532)</f>
        <v>6.8303568041207726E-5</v>
      </c>
      <c r="P34" s="56">
        <f>(1-P$5)/1*'Koss etal Emission Factors'!W37/SUM('Koss etal Emission Factors'!W$9:W$532)</f>
        <v>6.1848627640912477E-5</v>
      </c>
      <c r="Q34" s="56">
        <f>(1-Q$5)/1*'Koss etal Emission Factors'!Y37/SUM('Koss etal Emission Factors'!Y$9:Y$532)</f>
        <v>1.6549635064501674E-4</v>
      </c>
      <c r="R34" s="56">
        <f>(1-R$5)/1*'Koss etal Emission Factors'!AA37/SUM('Koss etal Emission Factors'!AA$9:AA$532)</f>
        <v>6.8178771562899248E-5</v>
      </c>
      <c r="S34" s="56">
        <f>(1-S$5)/1*'Koss etal Emission Factors'!AC37/SUM('Koss etal Emission Factors'!AC$9:AC$532)</f>
        <v>6.8987098142472782E-5</v>
      </c>
      <c r="T34" s="56">
        <f>(1-T$5)/1*'Koss etal Emission Factors'!AE37/SUM('Koss etal Emission Factors'!AE$9:AE$532)</f>
        <v>8.8881208339117854E-5</v>
      </c>
      <c r="U34" s="56">
        <f>(1-U$5)/1*'Koss etal Emission Factors'!AG37/SUM('Koss etal Emission Factors'!AG$9:AG$532)</f>
        <v>6.0897404353952234E-5</v>
      </c>
      <c r="V34" s="56">
        <f>(1-V$5)/1*'Koss etal Emission Factors'!AI37/SUM('Koss etal Emission Factors'!AI$9:AI$532)</f>
        <v>1.0510434185580678E-4</v>
      </c>
      <c r="W34" s="56">
        <f>(1-W$5)/1*'Koss etal Emission Factors'!AK37/SUM('Koss etal Emission Factors'!AK$9:AK$532)</f>
        <v>1.3269318180348649E-4</v>
      </c>
      <c r="X34" s="56">
        <f>(1-X$5)/1*'Koss etal Emission Factors'!AM37/SUM('Koss etal Emission Factors'!AM$9:AM$532)</f>
        <v>1.5119509423363819E-4</v>
      </c>
      <c r="Y34" s="56">
        <f>(1-Y$5)/1*'Koss etal Emission Factors'!AO37/SUM('Koss etal Emission Factors'!AO$9:AO$532)</f>
        <v>7.4239866073064223E-5</v>
      </c>
      <c r="Z34" s="56">
        <f t="shared" si="1"/>
        <v>9.6647475132322604E-5</v>
      </c>
      <c r="AA34" s="56">
        <f t="shared" si="2"/>
        <v>1.4194413801856234E-4</v>
      </c>
    </row>
    <row r="35" spans="1:27" x14ac:dyDescent="0.25">
      <c r="A35">
        <v>59.012799999999999</v>
      </c>
      <c r="B35" t="s">
        <v>179</v>
      </c>
      <c r="C35" s="34" t="s">
        <v>180</v>
      </c>
      <c r="D35" s="13" t="s">
        <v>122</v>
      </c>
      <c r="E35" s="13">
        <v>839</v>
      </c>
      <c r="F35" s="13">
        <v>58.036000000000001</v>
      </c>
      <c r="G35" s="29">
        <v>33794.860525999997</v>
      </c>
      <c r="H35" s="30">
        <v>8.8982766567854483</v>
      </c>
      <c r="I35" s="56">
        <f>(1-I$5)/1*'Koss etal Emission Factors'!I38/SUM('Koss etal Emission Factors'!I$9:I$532)</f>
        <v>1.0382575132330082E-2</v>
      </c>
      <c r="J35" s="56">
        <f>(1-J$5)/1*'Koss etal Emission Factors'!K38/SUM('Koss etal Emission Factors'!K$9:K$532)</f>
        <v>1.4919967874448341E-2</v>
      </c>
      <c r="K35" s="56">
        <f>(1-K$5)/1*'Koss etal Emission Factors'!M38/SUM('Koss etal Emission Factors'!M$9:M$532)</f>
        <v>7.9892581413922182E-3</v>
      </c>
      <c r="L35" s="56">
        <f>(1-L$5)/1*'Koss etal Emission Factors'!O38/SUM('Koss etal Emission Factors'!O$9:O$532)</f>
        <v>5.6182615160933272E-3</v>
      </c>
      <c r="M35" s="56">
        <f>(1-M$5)/1*'Koss etal Emission Factors'!Q38/SUM('Koss etal Emission Factors'!Q$9:Q$532)</f>
        <v>2.1834713068444988E-2</v>
      </c>
      <c r="N35" s="56">
        <f>(1-N$5)/1*'Koss etal Emission Factors'!S38/SUM('Koss etal Emission Factors'!S$9:S$532)</f>
        <v>8.101071663547477E-3</v>
      </c>
      <c r="O35" s="56">
        <f>(1-O$5)/1*'Koss etal Emission Factors'!U38/SUM('Koss etal Emission Factors'!U$9:U$532)</f>
        <v>5.6685084955727027E-4</v>
      </c>
      <c r="P35" s="56">
        <f>(1-P$5)/1*'Koss etal Emission Factors'!W38/SUM('Koss etal Emission Factors'!W$9:W$532)</f>
        <v>5.2486555778179641E-3</v>
      </c>
      <c r="Q35" s="56">
        <f>(1-Q$5)/1*'Koss etal Emission Factors'!Y38/SUM('Koss etal Emission Factors'!Y$9:Y$532)</f>
        <v>1.2640283670240093E-2</v>
      </c>
      <c r="R35" s="56">
        <f>(1-R$5)/1*'Koss etal Emission Factors'!AA38/SUM('Koss etal Emission Factors'!AA$9:AA$532)</f>
        <v>8.4707025799589664E-3</v>
      </c>
      <c r="S35" s="56">
        <f>(1-S$5)/1*'Koss etal Emission Factors'!AC38/SUM('Koss etal Emission Factors'!AC$9:AC$532)</f>
        <v>1.0088965066112777E-2</v>
      </c>
      <c r="T35" s="56">
        <f>(1-T$5)/1*'Koss etal Emission Factors'!AE38/SUM('Koss etal Emission Factors'!AE$9:AE$532)</f>
        <v>9.1111910893856875E-3</v>
      </c>
      <c r="U35" s="56">
        <f>(1-U$5)/1*'Koss etal Emission Factors'!AG38/SUM('Koss etal Emission Factors'!AG$9:AG$532)</f>
        <v>1.4632140464472341E-2</v>
      </c>
      <c r="V35" s="56">
        <f>(1-V$5)/1*'Koss etal Emission Factors'!AI38/SUM('Koss etal Emission Factors'!AI$9:AI$532)</f>
        <v>6.0848597991790855E-3</v>
      </c>
      <c r="W35" s="56">
        <f>(1-W$5)/1*'Koss etal Emission Factors'!AK38/SUM('Koss etal Emission Factors'!AK$9:AK$532)</f>
        <v>5.7340788146163692E-3</v>
      </c>
      <c r="X35" s="56">
        <f>(1-X$5)/1*'Koss etal Emission Factors'!AM38/SUM('Koss etal Emission Factors'!AM$9:AM$532)</f>
        <v>1.0189620809491558E-3</v>
      </c>
      <c r="Y35" s="56">
        <f>(1-Y$5)/1*'Koss etal Emission Factors'!AO38/SUM('Koss etal Emission Factors'!AO$9:AO$532)</f>
        <v>0</v>
      </c>
      <c r="Z35" s="56">
        <f t="shared" si="1"/>
        <v>9.6921068923557559E-3</v>
      </c>
      <c r="AA35" s="56">
        <f t="shared" si="2"/>
        <v>3.3765204477827623E-3</v>
      </c>
    </row>
    <row r="36" spans="1:27" x14ac:dyDescent="0.25">
      <c r="A36">
        <v>59.049100000000003</v>
      </c>
      <c r="B36" t="s">
        <v>181</v>
      </c>
      <c r="C36" s="34" t="s">
        <v>69</v>
      </c>
      <c r="D36" s="13" t="s">
        <v>122</v>
      </c>
      <c r="E36" s="13">
        <v>281</v>
      </c>
      <c r="F36" s="13">
        <v>58.08</v>
      </c>
      <c r="G36" s="29">
        <v>31022.696179999999</v>
      </c>
      <c r="H36" s="30">
        <v>8.8614346736445384</v>
      </c>
      <c r="I36" s="56">
        <f>(1-I$5)/1*'Koss etal Emission Factors'!I39/SUM('Koss etal Emission Factors'!I$9:I$532)</f>
        <v>1.1412096559351019E-2</v>
      </c>
      <c r="J36" s="56">
        <f>(1-J$5)/1*'Koss etal Emission Factors'!K39/SUM('Koss etal Emission Factors'!K$9:K$532)</f>
        <v>1.158604189878608E-2</v>
      </c>
      <c r="K36" s="56">
        <f>(1-K$5)/1*'Koss etal Emission Factors'!M39/SUM('Koss etal Emission Factors'!M$9:M$532)</f>
        <v>1.0717567039330089E-2</v>
      </c>
      <c r="L36" s="56">
        <f>(1-L$5)/1*'Koss etal Emission Factors'!O39/SUM('Koss etal Emission Factors'!O$9:O$532)</f>
        <v>1.5656670119568811E-2</v>
      </c>
      <c r="M36" s="56">
        <f>(1-M$5)/1*'Koss etal Emission Factors'!Q39/SUM('Koss etal Emission Factors'!Q$9:Q$532)</f>
        <v>1.5885882060888153E-2</v>
      </c>
      <c r="N36" s="56">
        <f>(1-N$5)/1*'Koss etal Emission Factors'!S39/SUM('Koss etal Emission Factors'!S$9:S$532)</f>
        <v>1.4245854598578297E-2</v>
      </c>
      <c r="O36" s="56">
        <f>(1-O$5)/1*'Koss etal Emission Factors'!U39/SUM('Koss etal Emission Factors'!U$9:U$532)</f>
        <v>1.5758559860364479E-2</v>
      </c>
      <c r="P36" s="56">
        <f>(1-P$5)/1*'Koss etal Emission Factors'!W39/SUM('Koss etal Emission Factors'!W$9:W$532)</f>
        <v>1.0139828094793898E-2</v>
      </c>
      <c r="Q36" s="56">
        <f>(1-Q$5)/1*'Koss etal Emission Factors'!Y39/SUM('Koss etal Emission Factors'!Y$9:Y$532)</f>
        <v>1.4979989237813686E-2</v>
      </c>
      <c r="R36" s="56">
        <f>(1-R$5)/1*'Koss etal Emission Factors'!AA39/SUM('Koss etal Emission Factors'!AA$9:AA$532)</f>
        <v>1.3233224292707995E-2</v>
      </c>
      <c r="S36" s="56">
        <f>(1-S$5)/1*'Koss etal Emission Factors'!AC39/SUM('Koss etal Emission Factors'!AC$9:AC$532)</f>
        <v>1.2731004185916557E-2</v>
      </c>
      <c r="T36" s="56">
        <f>(1-T$5)/1*'Koss etal Emission Factors'!AE39/SUM('Koss etal Emission Factors'!AE$9:AE$532)</f>
        <v>1.1061599860285702E-2</v>
      </c>
      <c r="U36" s="56">
        <f>(1-U$5)/1*'Koss etal Emission Factors'!AG39/SUM('Koss etal Emission Factors'!AG$9:AG$532)</f>
        <v>1.0325891353176946E-2</v>
      </c>
      <c r="V36" s="56">
        <f>(1-V$5)/1*'Koss etal Emission Factors'!AI39/SUM('Koss etal Emission Factors'!AI$9:AI$532)</f>
        <v>1.2922043628318407E-2</v>
      </c>
      <c r="W36" s="56">
        <f>(1-W$5)/1*'Koss etal Emission Factors'!AK39/SUM('Koss etal Emission Factors'!AK$9:AK$532)</f>
        <v>9.9403278246633139E-3</v>
      </c>
      <c r="X36" s="56">
        <f>(1-X$5)/1*'Koss etal Emission Factors'!AM39/SUM('Koss etal Emission Factors'!AM$9:AM$532)</f>
        <v>1.2381980216951697E-2</v>
      </c>
      <c r="Y36" s="56">
        <f>(1-Y$5)/1*'Koss etal Emission Factors'!AO39/SUM('Koss etal Emission Factors'!AO$9:AO$532)</f>
        <v>2.2894212670063665E-2</v>
      </c>
      <c r="Z36" s="56">
        <f t="shared" si="1"/>
        <v>1.2904018056420009E-2</v>
      </c>
      <c r="AA36" s="56">
        <f t="shared" si="2"/>
        <v>1.1161154020807505E-2</v>
      </c>
    </row>
    <row r="37" spans="1:27" x14ac:dyDescent="0.25">
      <c r="A37">
        <v>60.044400000000003</v>
      </c>
      <c r="B37" t="s">
        <v>182</v>
      </c>
      <c r="C37" s="34" t="s">
        <v>183</v>
      </c>
      <c r="D37" s="13" t="s">
        <v>122</v>
      </c>
      <c r="E37" s="13">
        <v>2941</v>
      </c>
      <c r="F37" s="13">
        <v>59.067999999999998</v>
      </c>
      <c r="G37" s="29">
        <v>5.3130416864000001</v>
      </c>
      <c r="H37" s="30">
        <v>5.1024240159645418</v>
      </c>
      <c r="I37" s="56">
        <f>(1-I$5)/1*'Koss etal Emission Factors'!I40/SUM('Koss etal Emission Factors'!I$9:I$532)</f>
        <v>1.0494640335924127E-3</v>
      </c>
      <c r="J37" s="56">
        <f>(1-J$5)/1*'Koss etal Emission Factors'!K40/SUM('Koss etal Emission Factors'!K$9:K$532)</f>
        <v>1.4735385346638385E-3</v>
      </c>
      <c r="K37" s="56">
        <f>(1-K$5)/1*'Koss etal Emission Factors'!M40/SUM('Koss etal Emission Factors'!M$9:M$532)</f>
        <v>1.0168427842174514E-3</v>
      </c>
      <c r="L37" s="56">
        <f>(1-L$5)/1*'Koss etal Emission Factors'!O40/SUM('Koss etal Emission Factors'!O$9:O$532)</f>
        <v>5.4316122102483167E-3</v>
      </c>
      <c r="M37" s="56">
        <f>(1-M$5)/1*'Koss etal Emission Factors'!Q40/SUM('Koss etal Emission Factors'!Q$9:Q$532)</f>
        <v>6.9608035884509232E-3</v>
      </c>
      <c r="N37" s="56">
        <f>(1-N$5)/1*'Koss etal Emission Factors'!S40/SUM('Koss etal Emission Factors'!S$9:S$532)</f>
        <v>1.4228496795203355E-3</v>
      </c>
      <c r="O37" s="56">
        <f>(1-O$5)/1*'Koss etal Emission Factors'!U40/SUM('Koss etal Emission Factors'!U$9:U$532)</f>
        <v>2.3512889169346996E-3</v>
      </c>
      <c r="P37" s="56">
        <f>(1-P$5)/1*'Koss etal Emission Factors'!W40/SUM('Koss etal Emission Factors'!W$9:W$532)</f>
        <v>8.7025543520338853E-4</v>
      </c>
      <c r="Q37" s="56">
        <f>(1-Q$5)/1*'Koss etal Emission Factors'!Y40/SUM('Koss etal Emission Factors'!Y$9:Y$532)</f>
        <v>1.3197009632169418E-3</v>
      </c>
      <c r="R37" s="56">
        <f>(1-R$5)/1*'Koss etal Emission Factors'!AA40/SUM('Koss etal Emission Factors'!AA$9:AA$532)</f>
        <v>8.018260966238289E-4</v>
      </c>
      <c r="S37" s="56">
        <f>(1-S$5)/1*'Koss etal Emission Factors'!AC40/SUM('Koss etal Emission Factors'!AC$9:AC$532)</f>
        <v>9.0532150798543025E-4</v>
      </c>
      <c r="T37" s="56">
        <f>(1-T$5)/1*'Koss etal Emission Factors'!AE40/SUM('Koss etal Emission Factors'!AE$9:AE$532)</f>
        <v>1.0684660485414037E-3</v>
      </c>
      <c r="U37" s="56">
        <f>(1-U$5)/1*'Koss etal Emission Factors'!AG40/SUM('Koss etal Emission Factors'!AG$9:AG$532)</f>
        <v>7.8922726522619624E-4</v>
      </c>
      <c r="V37" s="56">
        <f>(1-V$5)/1*'Koss etal Emission Factors'!AI40/SUM('Koss etal Emission Factors'!AI$9:AI$532)</f>
        <v>1.7701880029972604E-3</v>
      </c>
      <c r="W37" s="56">
        <f>(1-W$5)/1*'Koss etal Emission Factors'!AK40/SUM('Koss etal Emission Factors'!AK$9:AK$532)</f>
        <v>1.2442797232899529E-3</v>
      </c>
      <c r="X37" s="56">
        <f>(1-X$5)/1*'Koss etal Emission Factors'!AM40/SUM('Koss etal Emission Factors'!AM$9:AM$532)</f>
        <v>2.4183167155101995E-3</v>
      </c>
      <c r="Y37" s="56">
        <f>(1-Y$5)/1*'Koss etal Emission Factors'!AO40/SUM('Koss etal Emission Factors'!AO$9:AO$532)</f>
        <v>5.5729193157940549E-3</v>
      </c>
      <c r="Z37" s="56">
        <f t="shared" si="1"/>
        <v>1.9450989333873159E-3</v>
      </c>
      <c r="AA37" s="56">
        <f t="shared" si="2"/>
        <v>1.8312982194000761E-3</v>
      </c>
    </row>
    <row r="38" spans="1:27" x14ac:dyDescent="0.25">
      <c r="A38">
        <v>60.080800000000004</v>
      </c>
      <c r="B38" t="s">
        <v>184</v>
      </c>
      <c r="C38" s="34" t="s">
        <v>185</v>
      </c>
      <c r="D38" s="13" t="s">
        <v>122</v>
      </c>
      <c r="E38" s="13">
        <v>2264</v>
      </c>
      <c r="F38" s="13">
        <v>59.112000000000002</v>
      </c>
      <c r="G38" s="29">
        <v>213177.87834</v>
      </c>
      <c r="H38" s="30">
        <v>9.7061463154513206</v>
      </c>
      <c r="I38" s="56">
        <f>(1-I$5)/1*'Koss etal Emission Factors'!I41/SUM('Koss etal Emission Factors'!I$9:I$532)</f>
        <v>6.5240587033055106E-5</v>
      </c>
      <c r="J38" s="56">
        <f>(1-J$5)/1*'Koss etal Emission Factors'!K41/SUM('Koss etal Emission Factors'!K$9:K$532)</f>
        <v>7.3911677014195618E-5</v>
      </c>
      <c r="K38" s="56">
        <f>(1-K$5)/1*'Koss etal Emission Factors'!M41/SUM('Koss etal Emission Factors'!M$9:M$532)</f>
        <v>6.6241168881210535E-5</v>
      </c>
      <c r="L38" s="56">
        <f>(1-L$5)/1*'Koss etal Emission Factors'!O41/SUM('Koss etal Emission Factors'!O$9:O$532)</f>
        <v>2.8197030030340745E-4</v>
      </c>
      <c r="M38" s="56">
        <f>(1-M$5)/1*'Koss etal Emission Factors'!Q41/SUM('Koss etal Emission Factors'!Q$9:Q$532)</f>
        <v>1.6694909031317011E-4</v>
      </c>
      <c r="N38" s="56">
        <f>(1-N$5)/1*'Koss etal Emission Factors'!S41/SUM('Koss etal Emission Factors'!S$9:S$532)</f>
        <v>4.8271569024509931E-5</v>
      </c>
      <c r="O38" s="56">
        <f>(1-O$5)/1*'Koss etal Emission Factors'!U41/SUM('Koss etal Emission Factors'!U$9:U$532)</f>
        <v>1.0946244124179561E-4</v>
      </c>
      <c r="P38" s="56">
        <f>(1-P$5)/1*'Koss etal Emission Factors'!W41/SUM('Koss etal Emission Factors'!W$9:W$532)</f>
        <v>4.2813115800533819E-5</v>
      </c>
      <c r="Q38" s="56">
        <f>(1-Q$5)/1*'Koss etal Emission Factors'!Y41/SUM('Koss etal Emission Factors'!Y$9:Y$532)</f>
        <v>1.0324088355857603E-4</v>
      </c>
      <c r="R38" s="56">
        <f>(1-R$5)/1*'Koss etal Emission Factors'!AA41/SUM('Koss etal Emission Factors'!AA$9:AA$532)</f>
        <v>4.7555926265305668E-5</v>
      </c>
      <c r="S38" s="56">
        <f>(1-S$5)/1*'Koss etal Emission Factors'!AC41/SUM('Koss etal Emission Factors'!AC$9:AC$532)</f>
        <v>3.6732187256540745E-5</v>
      </c>
      <c r="T38" s="56">
        <f>(1-T$5)/1*'Koss etal Emission Factors'!AE41/SUM('Koss etal Emission Factors'!AE$9:AE$532)</f>
        <v>5.0850908160829385E-5</v>
      </c>
      <c r="U38" s="56">
        <f>(1-U$5)/1*'Koss etal Emission Factors'!AG41/SUM('Koss etal Emission Factors'!AG$9:AG$532)</f>
        <v>2.7903271028562105E-5</v>
      </c>
      <c r="V38" s="56">
        <f>(1-V$5)/1*'Koss etal Emission Factors'!AI41/SUM('Koss etal Emission Factors'!AI$9:AI$532)</f>
        <v>6.5718265491523063E-5</v>
      </c>
      <c r="W38" s="56">
        <f>(1-W$5)/1*'Koss etal Emission Factors'!AK41/SUM('Koss etal Emission Factors'!AK$9:AK$532)</f>
        <v>9.11450237529701E-5</v>
      </c>
      <c r="X38" s="56">
        <f>(1-X$5)/1*'Koss etal Emission Factors'!AM41/SUM('Koss etal Emission Factors'!AM$9:AM$532)</f>
        <v>1.6876553637271464E-4</v>
      </c>
      <c r="Y38" s="56">
        <f>(1-Y$5)/1*'Koss etal Emission Factors'!AO41/SUM('Koss etal Emission Factors'!AO$9:AO$532)</f>
        <v>1.307719029484099E-4</v>
      </c>
      <c r="Z38" s="56">
        <f t="shared" si="1"/>
        <v>8.4775813669515378E-5</v>
      </c>
      <c r="AA38" s="56">
        <f t="shared" si="2"/>
        <v>1.2995528006284237E-4</v>
      </c>
    </row>
    <row r="39" spans="1:27" x14ac:dyDescent="0.25">
      <c r="A39">
        <v>139.148</v>
      </c>
      <c r="B39" t="s">
        <v>186</v>
      </c>
      <c r="C39" s="13" t="s">
        <v>120</v>
      </c>
      <c r="D39" s="13" t="s">
        <v>122</v>
      </c>
      <c r="E39" s="13">
        <v>3403</v>
      </c>
      <c r="F39" s="13">
        <v>142.286</v>
      </c>
      <c r="G39" s="29">
        <v>190.19449875999999</v>
      </c>
      <c r="H39" s="30">
        <v>7.0380886479478351</v>
      </c>
      <c r="I39" s="56">
        <f>(1-I$5)/1*'Koss etal Emission Factors'!I42/SUM('Koss etal Emission Factors'!I$9:I$532)</f>
        <v>4.3931007459792641E-4</v>
      </c>
      <c r="J39" s="56">
        <f>(1-J$5)/1*'Koss etal Emission Factors'!K42/SUM('Koss etal Emission Factors'!K$9:K$532)</f>
        <v>4.4329457594130051E-4</v>
      </c>
      <c r="K39" s="56">
        <f>(1-K$5)/1*'Koss etal Emission Factors'!M42/SUM('Koss etal Emission Factors'!M$9:M$532)</f>
        <v>4.1390204187308753E-4</v>
      </c>
      <c r="L39" s="56">
        <f>(1-L$5)/1*'Koss etal Emission Factors'!O42/SUM('Koss etal Emission Factors'!O$9:O$532)</f>
        <v>5.9041426612241169E-4</v>
      </c>
      <c r="M39" s="56">
        <f>(1-M$5)/1*'Koss etal Emission Factors'!Q42/SUM('Koss etal Emission Factors'!Q$9:Q$532)</f>
        <v>5.9973025655341852E-4</v>
      </c>
      <c r="N39" s="56">
        <f>(1-N$5)/1*'Koss etal Emission Factors'!S42/SUM('Koss etal Emission Factors'!S$9:S$532)</f>
        <v>7.8117749406317707E-4</v>
      </c>
      <c r="O39" s="56">
        <f>(1-O$5)/1*'Koss etal Emission Factors'!U42/SUM('Koss etal Emission Factors'!U$9:U$532)</f>
        <v>1.3015959164357717E-3</v>
      </c>
      <c r="P39" s="56">
        <f>(1-P$5)/1*'Koss etal Emission Factors'!W42/SUM('Koss etal Emission Factors'!W$9:W$532)</f>
        <v>2.3327300736147126E-4</v>
      </c>
      <c r="Q39" s="56">
        <f>(1-Q$5)/1*'Koss etal Emission Factors'!Y42/SUM('Koss etal Emission Factors'!Y$9:Y$532)</f>
        <v>2.5319474038942901E-4</v>
      </c>
      <c r="R39" s="56">
        <f>(1-R$5)/1*'Koss etal Emission Factors'!AA42/SUM('Koss etal Emission Factors'!AA$9:AA$532)</f>
        <v>1.4202852901774656E-4</v>
      </c>
      <c r="S39" s="56">
        <f>(1-S$5)/1*'Koss etal Emission Factors'!AC42/SUM('Koss etal Emission Factors'!AC$9:AC$532)</f>
        <v>1.522814827618585E-4</v>
      </c>
      <c r="T39" s="56">
        <f>(1-T$5)/1*'Koss etal Emission Factors'!AE42/SUM('Koss etal Emission Factors'!AE$9:AE$532)</f>
        <v>1.6855057054438865E-4</v>
      </c>
      <c r="U39" s="56">
        <f>(1-U$5)/1*'Koss etal Emission Factors'!AG42/SUM('Koss etal Emission Factors'!AG$9:AG$532)</f>
        <v>1.688516635013844E-4</v>
      </c>
      <c r="V39" s="56">
        <f>(1-V$5)/1*'Koss etal Emission Factors'!AI42/SUM('Koss etal Emission Factors'!AI$9:AI$532)</f>
        <v>1.789817761466159E-4</v>
      </c>
      <c r="W39" s="56">
        <f>(1-W$5)/1*'Koss etal Emission Factors'!AK42/SUM('Koss etal Emission Factors'!AK$9:AK$532)</f>
        <v>3.373311531898303E-4</v>
      </c>
      <c r="X39" s="56">
        <f>(1-X$5)/1*'Koss etal Emission Factors'!AM42/SUM('Koss etal Emission Factors'!AM$9:AM$532)</f>
        <v>4.2235039175651188E-4</v>
      </c>
      <c r="Y39" s="56">
        <f>(1-Y$5)/1*'Koss etal Emission Factors'!AO42/SUM('Koss etal Emission Factors'!AO$9:AO$532)</f>
        <v>4.9749759399278243E-4</v>
      </c>
      <c r="Z39" s="56">
        <f t="shared" si="1"/>
        <v>4.1904188537928485E-4</v>
      </c>
      <c r="AA39" s="56">
        <f t="shared" si="2"/>
        <v>3.7984077247317109E-4</v>
      </c>
    </row>
    <row r="40" spans="1:27" x14ac:dyDescent="0.25">
      <c r="A40">
        <v>61.028399999999998</v>
      </c>
      <c r="B40" t="s">
        <v>187</v>
      </c>
      <c r="C40" s="13" t="s">
        <v>188</v>
      </c>
      <c r="D40" s="13" t="s">
        <v>122</v>
      </c>
      <c r="E40" s="13">
        <v>280</v>
      </c>
      <c r="F40" s="13">
        <v>60.052</v>
      </c>
      <c r="G40" s="29">
        <v>2080.7964505999998</v>
      </c>
      <c r="H40" s="30">
        <v>7.7024856006372922</v>
      </c>
      <c r="I40" s="56">
        <f>(1-I$5)/1*'Koss etal Emission Factors'!I43/SUM('Koss etal Emission Factors'!I$9:I$532)</f>
        <v>7.6782599921859859E-2</v>
      </c>
      <c r="J40" s="56">
        <f>(1-J$5)/1*'Koss etal Emission Factors'!K43/SUM('Koss etal Emission Factors'!K$9:K$532)</f>
        <v>7.4323206624561933E-2</v>
      </c>
      <c r="K40" s="56">
        <f>(1-K$5)/1*'Koss etal Emission Factors'!M43/SUM('Koss etal Emission Factors'!M$9:M$532)</f>
        <v>6.0679187275672848E-2</v>
      </c>
      <c r="L40" s="56">
        <f>(1-L$5)/1*'Koss etal Emission Factors'!O43/SUM('Koss etal Emission Factors'!O$9:O$532)</f>
        <v>7.806170280095287E-2</v>
      </c>
      <c r="M40" s="56">
        <f>(1-M$5)/1*'Koss etal Emission Factors'!Q43/SUM('Koss etal Emission Factors'!Q$9:Q$532)</f>
        <v>5.9570282543485405E-2</v>
      </c>
      <c r="N40" s="56">
        <f>(1-N$5)/1*'Koss etal Emission Factors'!S43/SUM('Koss etal Emission Factors'!S$9:S$532)</f>
        <v>7.5977757258749584E-2</v>
      </c>
      <c r="O40" s="56">
        <f>(1-O$5)/1*'Koss etal Emission Factors'!U43/SUM('Koss etal Emission Factors'!U$9:U$532)</f>
        <v>6.8749017390721964E-2</v>
      </c>
      <c r="P40" s="56">
        <f>(1-P$5)/1*'Koss etal Emission Factors'!W43/SUM('Koss etal Emission Factors'!W$9:W$532)</f>
        <v>6.900345373169707E-2</v>
      </c>
      <c r="Q40" s="56">
        <f>(1-Q$5)/1*'Koss etal Emission Factors'!Y43/SUM('Koss etal Emission Factors'!Y$9:Y$532)</f>
        <v>8.9237638476065334E-2</v>
      </c>
      <c r="R40" s="56">
        <f>(1-R$5)/1*'Koss etal Emission Factors'!AA43/SUM('Koss etal Emission Factors'!AA$9:AA$532)</f>
        <v>0.10511590091475716</v>
      </c>
      <c r="S40" s="56">
        <f>(1-S$5)/1*'Koss etal Emission Factors'!AC43/SUM('Koss etal Emission Factors'!AC$9:AC$532)</f>
        <v>0.10476449501155763</v>
      </c>
      <c r="T40" s="56">
        <f>(1-T$5)/1*'Koss etal Emission Factors'!AE43/SUM('Koss etal Emission Factors'!AE$9:AE$532)</f>
        <v>0.11217156502803767</v>
      </c>
      <c r="U40" s="56">
        <f>(1-U$5)/1*'Koss etal Emission Factors'!AG43/SUM('Koss etal Emission Factors'!AG$9:AG$532)</f>
        <v>0.10919217060531278</v>
      </c>
      <c r="V40" s="56">
        <f>(1-V$5)/1*'Koss etal Emission Factors'!AI43/SUM('Koss etal Emission Factors'!AI$9:AI$532)</f>
        <v>0.11917853292287302</v>
      </c>
      <c r="W40" s="56">
        <f>(1-W$5)/1*'Koss etal Emission Factors'!AK43/SUM('Koss etal Emission Factors'!AK$9:AK$532)</f>
        <v>0.16403883168754016</v>
      </c>
      <c r="X40" s="56">
        <f>(1-X$5)/1*'Koss etal Emission Factors'!AM43/SUM('Koss etal Emission Factors'!AM$9:AM$532)</f>
        <v>0.10933703913466565</v>
      </c>
      <c r="Y40" s="56">
        <f>(1-Y$5)/1*'Koss etal Emission Factors'!AO43/SUM('Koss etal Emission Factors'!AO$9:AO$532)</f>
        <v>7.4919965454167764E-2</v>
      </c>
      <c r="Z40" s="56">
        <f t="shared" si="1"/>
        <v>8.5914822179021799E-2</v>
      </c>
      <c r="AA40" s="56">
        <f t="shared" si="2"/>
        <v>0.13668793541110291</v>
      </c>
    </row>
    <row r="41" spans="1:27" x14ac:dyDescent="0.25">
      <c r="A41">
        <v>62.023699999999998</v>
      </c>
      <c r="B41" t="s">
        <v>189</v>
      </c>
      <c r="C41" s="34" t="s">
        <v>190</v>
      </c>
      <c r="D41" s="13" t="s">
        <v>122</v>
      </c>
      <c r="E41" s="13">
        <v>614</v>
      </c>
      <c r="F41" s="13">
        <v>61.04</v>
      </c>
      <c r="G41" s="29">
        <v>4733.6776031999998</v>
      </c>
      <c r="H41" s="30">
        <v>8.0665417273692412</v>
      </c>
      <c r="I41" s="56">
        <f>(1-I$5)/1*'Koss etal Emission Factors'!I44/SUM('Koss etal Emission Factors'!I$9:I$532)</f>
        <v>2.0684939572966797E-3</v>
      </c>
      <c r="J41" s="56">
        <f>(1-J$5)/1*'Koss etal Emission Factors'!K44/SUM('Koss etal Emission Factors'!K$9:K$532)</f>
        <v>2.5418729002288547E-3</v>
      </c>
      <c r="K41" s="56">
        <f>(1-K$5)/1*'Koss etal Emission Factors'!M44/SUM('Koss etal Emission Factors'!M$9:M$532)</f>
        <v>2.4362236234558099E-3</v>
      </c>
      <c r="L41" s="56">
        <f>(1-L$5)/1*'Koss etal Emission Factors'!O44/SUM('Koss etal Emission Factors'!O$9:O$532)</f>
        <v>1.0993015917960803E-3</v>
      </c>
      <c r="M41" s="56">
        <f>(1-M$5)/1*'Koss etal Emission Factors'!Q44/SUM('Koss etal Emission Factors'!Q$9:Q$532)</f>
        <v>1.2381429597515597E-3</v>
      </c>
      <c r="N41" s="56">
        <f>(1-N$5)/1*'Koss etal Emission Factors'!S44/SUM('Koss etal Emission Factors'!S$9:S$532)</f>
        <v>1.0947510336435599E-3</v>
      </c>
      <c r="O41" s="56">
        <f>(1-O$5)/1*'Koss etal Emission Factors'!U44/SUM('Koss etal Emission Factors'!U$9:U$532)</f>
        <v>6.6014577363752264E-4</v>
      </c>
      <c r="P41" s="56">
        <f>(1-P$5)/1*'Koss etal Emission Factors'!W44/SUM('Koss etal Emission Factors'!W$9:W$532)</f>
        <v>3.2575044424932656E-3</v>
      </c>
      <c r="Q41" s="56">
        <f>(1-Q$5)/1*'Koss etal Emission Factors'!Y44/SUM('Koss etal Emission Factors'!Y$9:Y$532)</f>
        <v>1.8922389557015616E-3</v>
      </c>
      <c r="R41" s="56">
        <f>(1-R$5)/1*'Koss etal Emission Factors'!AA44/SUM('Koss etal Emission Factors'!AA$9:AA$532)</f>
        <v>3.140672076110997E-3</v>
      </c>
      <c r="S41" s="56">
        <f>(1-S$5)/1*'Koss etal Emission Factors'!AC44/SUM('Koss etal Emission Factors'!AC$9:AC$532)</f>
        <v>3.2016612448929039E-3</v>
      </c>
      <c r="T41" s="56">
        <f>(1-T$5)/1*'Koss etal Emission Factors'!AE44/SUM('Koss etal Emission Factors'!AE$9:AE$532)</f>
        <v>2.9423678501873055E-3</v>
      </c>
      <c r="U41" s="56">
        <f>(1-U$5)/1*'Koss etal Emission Factors'!AG44/SUM('Koss etal Emission Factors'!AG$9:AG$532)</f>
        <v>3.3103952139041338E-3</v>
      </c>
      <c r="V41" s="56">
        <f>(1-V$5)/1*'Koss etal Emission Factors'!AI44/SUM('Koss etal Emission Factors'!AI$9:AI$532)</f>
        <v>3.0195904896860482E-3</v>
      </c>
      <c r="W41" s="56">
        <f>(1-W$5)/1*'Koss etal Emission Factors'!AK44/SUM('Koss etal Emission Factors'!AK$9:AK$532)</f>
        <v>9.2501581545790721E-4</v>
      </c>
      <c r="X41" s="56">
        <f>(1-X$5)/1*'Koss etal Emission Factors'!AM44/SUM('Koss etal Emission Factors'!AM$9:AM$532)</f>
        <v>5.9518255351543909E-4</v>
      </c>
      <c r="Y41" s="56">
        <f>(1-Y$5)/1*'Koss etal Emission Factors'!AO44/SUM('Koss etal Emission Factors'!AO$9:AO$532)</f>
        <v>4.1619252910111174E-4</v>
      </c>
      <c r="Z41" s="56">
        <f t="shared" si="1"/>
        <v>2.2788115794847344E-3</v>
      </c>
      <c r="AA41" s="56">
        <f t="shared" si="2"/>
        <v>7.6009918448667309E-4</v>
      </c>
    </row>
    <row r="42" spans="1:27" x14ac:dyDescent="0.25">
      <c r="A42">
        <v>63.026299999999999</v>
      </c>
      <c r="B42" t="s">
        <v>191</v>
      </c>
      <c r="C42" s="34" t="s">
        <v>192</v>
      </c>
      <c r="D42" s="13" t="s">
        <v>122</v>
      </c>
      <c r="E42" s="13">
        <v>421</v>
      </c>
      <c r="F42" s="13">
        <v>62.13</v>
      </c>
      <c r="G42" s="29">
        <v>66343.293674</v>
      </c>
      <c r="H42" s="30">
        <v>9.2208269086184487</v>
      </c>
      <c r="I42" s="56">
        <f>(1-I$5)/1*'Koss etal Emission Factors'!I45/SUM('Koss etal Emission Factors'!I$9:I$532)</f>
        <v>4.3219555066239161E-5</v>
      </c>
      <c r="J42" s="56">
        <f>(1-J$5)/1*'Koss etal Emission Factors'!K45/SUM('Koss etal Emission Factors'!K$9:K$532)</f>
        <v>5.3704282319036848E-5</v>
      </c>
      <c r="K42" s="56">
        <f>(1-K$5)/1*'Koss etal Emission Factors'!M45/SUM('Koss etal Emission Factors'!M$9:M$532)</f>
        <v>4.0646825894583541E-5</v>
      </c>
      <c r="L42" s="56">
        <f>(1-L$5)/1*'Koss etal Emission Factors'!O45/SUM('Koss etal Emission Factors'!O$9:O$532)</f>
        <v>8.7761251149647264E-5</v>
      </c>
      <c r="M42" s="56">
        <f>(1-M$5)/1*'Koss etal Emission Factors'!Q45/SUM('Koss etal Emission Factors'!Q$9:Q$532)</f>
        <v>1.2612853563588288E-4</v>
      </c>
      <c r="N42" s="56">
        <f>(1-N$5)/1*'Koss etal Emission Factors'!S45/SUM('Koss etal Emission Factors'!S$9:S$532)</f>
        <v>5.2232925123434867E-5</v>
      </c>
      <c r="O42" s="56">
        <f>(1-O$5)/1*'Koss etal Emission Factors'!U45/SUM('Koss etal Emission Factors'!U$9:U$532)</f>
        <v>7.4669351814787751E-5</v>
      </c>
      <c r="P42" s="56">
        <f>(1-P$5)/1*'Koss etal Emission Factors'!W45/SUM('Koss etal Emission Factors'!W$9:W$532)</f>
        <v>3.9641145359749759E-5</v>
      </c>
      <c r="Q42" s="56">
        <f>(1-Q$5)/1*'Koss etal Emission Factors'!Y45/SUM('Koss etal Emission Factors'!Y$9:Y$532)</f>
        <v>4.7346641881013548E-5</v>
      </c>
      <c r="R42" s="56">
        <f>(1-R$5)/1*'Koss etal Emission Factors'!AA45/SUM('Koss etal Emission Factors'!AA$9:AA$532)</f>
        <v>6.3226525926219764E-5</v>
      </c>
      <c r="S42" s="56">
        <f>(1-S$5)/1*'Koss etal Emission Factors'!AC45/SUM('Koss etal Emission Factors'!AC$9:AC$532)</f>
        <v>6.8515390976763759E-5</v>
      </c>
      <c r="T42" s="56">
        <f>(1-T$5)/1*'Koss etal Emission Factors'!AE45/SUM('Koss etal Emission Factors'!AE$9:AE$532)</f>
        <v>3.9049665648100942E-5</v>
      </c>
      <c r="U42" s="56">
        <f>(1-U$5)/1*'Koss etal Emission Factors'!AG45/SUM('Koss etal Emission Factors'!AG$9:AG$532)</f>
        <v>4.5112892839832521E-5</v>
      </c>
      <c r="V42" s="56">
        <f>(1-V$5)/1*'Koss etal Emission Factors'!AI45/SUM('Koss etal Emission Factors'!AI$9:AI$532)</f>
        <v>6.0293171725243157E-5</v>
      </c>
      <c r="W42" s="56">
        <f>(1-W$5)/1*'Koss etal Emission Factors'!AK45/SUM('Koss etal Emission Factors'!AK$9:AK$532)</f>
        <v>5.6401865734362777E-5</v>
      </c>
      <c r="X42" s="56">
        <f>(1-X$5)/1*'Koss etal Emission Factors'!AM45/SUM('Koss etal Emission Factors'!AM$9:AM$532)</f>
        <v>4.0912214406897527E-5</v>
      </c>
      <c r="Y42" s="56">
        <f>(1-Y$5)/1*'Koss etal Emission Factors'!AO45/SUM('Koss etal Emission Factors'!AO$9:AO$532)</f>
        <v>4.3552911470464751E-4</v>
      </c>
      <c r="Z42" s="56">
        <f t="shared" si="1"/>
        <v>6.0110582954323986E-5</v>
      </c>
      <c r="AA42" s="56">
        <f t="shared" si="2"/>
        <v>4.8657040070630155E-5</v>
      </c>
    </row>
    <row r="43" spans="1:27" x14ac:dyDescent="0.25">
      <c r="A43">
        <v>66.033799999999999</v>
      </c>
      <c r="B43" t="s">
        <v>193</v>
      </c>
      <c r="C43" s="34" t="s">
        <v>194</v>
      </c>
      <c r="D43" s="13" t="s">
        <v>122</v>
      </c>
      <c r="E43" s="13">
        <v>3423</v>
      </c>
      <c r="F43" s="13">
        <v>65.075000000000003</v>
      </c>
      <c r="G43" s="29">
        <v>6183.9276548000007</v>
      </c>
      <c r="H43" s="30">
        <v>8.2104071032866841</v>
      </c>
      <c r="I43" s="56">
        <f>(1-I$5)/1*'Koss etal Emission Factors'!I46/SUM('Koss etal Emission Factors'!I$9:I$532)</f>
        <v>1.3503513925135857E-5</v>
      </c>
      <c r="J43" s="56">
        <f>(1-J$5)/1*'Koss etal Emission Factors'!K46/SUM('Koss etal Emission Factors'!K$9:K$532)</f>
        <v>1.4909938853305414E-5</v>
      </c>
      <c r="K43" s="56">
        <f>(1-K$5)/1*'Koss etal Emission Factors'!M46/SUM('Koss etal Emission Factors'!M$9:M$532)</f>
        <v>1.5096424962999302E-5</v>
      </c>
      <c r="L43" s="56">
        <f>(1-L$5)/1*'Koss etal Emission Factors'!O46/SUM('Koss etal Emission Factors'!O$9:O$532)</f>
        <v>1.0183590514237984E-5</v>
      </c>
      <c r="M43" s="56">
        <f>(1-M$5)/1*'Koss etal Emission Factors'!Q46/SUM('Koss etal Emission Factors'!Q$9:Q$532)</f>
        <v>6.8643696770883547E-6</v>
      </c>
      <c r="N43" s="56">
        <f>(1-N$5)/1*'Koss etal Emission Factors'!S46/SUM('Koss etal Emission Factors'!S$9:S$532)</f>
        <v>3.5529776124390475E-6</v>
      </c>
      <c r="O43" s="56">
        <f>(1-O$5)/1*'Koss etal Emission Factors'!U46/SUM('Koss etal Emission Factors'!U$9:U$532)</f>
        <v>3.5432393159874475E-6</v>
      </c>
      <c r="P43" s="56">
        <f>(1-P$5)/1*'Koss etal Emission Factors'!W46/SUM('Koss etal Emission Factors'!W$9:W$532)</f>
        <v>2.6040999290266611E-5</v>
      </c>
      <c r="Q43" s="56">
        <f>(1-Q$5)/1*'Koss etal Emission Factors'!Y46/SUM('Koss etal Emission Factors'!Y$9:Y$532)</f>
        <v>2.3293040616163182E-5</v>
      </c>
      <c r="R43" s="56">
        <f>(1-R$5)/1*'Koss etal Emission Factors'!AA46/SUM('Koss etal Emission Factors'!AA$9:AA$532)</f>
        <v>1.3703515232527432E-5</v>
      </c>
      <c r="S43" s="56">
        <f>(1-S$5)/1*'Koss etal Emission Factors'!AC46/SUM('Koss etal Emission Factors'!AC$9:AC$532)</f>
        <v>1.6006809374985855E-5</v>
      </c>
      <c r="T43" s="56">
        <f>(1-T$5)/1*'Koss etal Emission Factors'!AE46/SUM('Koss etal Emission Factors'!AE$9:AE$532)</f>
        <v>1.8251133512535319E-5</v>
      </c>
      <c r="U43" s="56">
        <f>(1-U$5)/1*'Koss etal Emission Factors'!AG46/SUM('Koss etal Emission Factors'!AG$9:AG$532)</f>
        <v>1.910222235053324E-5</v>
      </c>
      <c r="V43" s="56">
        <f>(1-V$5)/1*'Koss etal Emission Factors'!AI46/SUM('Koss etal Emission Factors'!AI$9:AI$532)</f>
        <v>2.5023799509917195E-5</v>
      </c>
      <c r="W43" s="56">
        <f>(1-W$5)/1*'Koss etal Emission Factors'!AK46/SUM('Koss etal Emission Factors'!AK$9:AK$532)</f>
        <v>8.3740885775848555E-6</v>
      </c>
      <c r="X43" s="56">
        <f>(1-X$5)/1*'Koss etal Emission Factors'!AM46/SUM('Koss etal Emission Factors'!AM$9:AM$532)</f>
        <v>2.9195166957475318E-6</v>
      </c>
      <c r="Y43" s="56">
        <f>(1-Y$5)/1*'Koss etal Emission Factors'!AO46/SUM('Koss etal Emission Factors'!AO$9:AO$532)</f>
        <v>4.3758355891508514E-6</v>
      </c>
      <c r="Z43" s="56">
        <f t="shared" si="1"/>
        <v>1.4933969624865873E-5</v>
      </c>
      <c r="AA43" s="56">
        <f t="shared" si="2"/>
        <v>5.6468026366661936E-6</v>
      </c>
    </row>
    <row r="44" spans="1:27" x14ac:dyDescent="0.25">
      <c r="A44">
        <v>67.054199999999895</v>
      </c>
      <c r="B44" t="s">
        <v>195</v>
      </c>
      <c r="C44" s="34" t="s">
        <v>196</v>
      </c>
      <c r="D44" s="13" t="s">
        <v>122</v>
      </c>
      <c r="E44" s="13">
        <v>48</v>
      </c>
      <c r="F44" s="13">
        <v>66.102999999999994</v>
      </c>
      <c r="G44" s="29">
        <v>57428.318178000001</v>
      </c>
      <c r="H44" s="30">
        <v>9.1850757940669769</v>
      </c>
      <c r="I44" s="56">
        <f>(1-I$5)/1*'Koss etal Emission Factors'!I47/SUM('Koss etal Emission Factors'!I$9:I$532)</f>
        <v>1.1477176710228707E-3</v>
      </c>
      <c r="J44" s="56">
        <f>(1-J$5)/1*'Koss etal Emission Factors'!K47/SUM('Koss etal Emission Factors'!K$9:K$532)</f>
        <v>1.2397868189585471E-3</v>
      </c>
      <c r="K44" s="56">
        <f>(1-K$5)/1*'Koss etal Emission Factors'!M47/SUM('Koss etal Emission Factors'!M$9:M$532)</f>
        <v>1.2112287221065887E-3</v>
      </c>
      <c r="L44" s="56">
        <f>(1-L$5)/1*'Koss etal Emission Factors'!O47/SUM('Koss etal Emission Factors'!O$9:O$532)</f>
        <v>1.1216982325356754E-3</v>
      </c>
      <c r="M44" s="56">
        <f>(1-M$5)/1*'Koss etal Emission Factors'!Q47/SUM('Koss etal Emission Factors'!Q$9:Q$532)</f>
        <v>5.9298041481765354E-4</v>
      </c>
      <c r="N44" s="56">
        <f>(1-N$5)/1*'Koss etal Emission Factors'!S47/SUM('Koss etal Emission Factors'!S$9:S$532)</f>
        <v>5.8245073547028914E-4</v>
      </c>
      <c r="O44" s="56">
        <f>(1-O$5)/1*'Koss etal Emission Factors'!U47/SUM('Koss etal Emission Factors'!U$9:U$532)</f>
        <v>4.6152586751727097E-4</v>
      </c>
      <c r="P44" s="56">
        <f>(1-P$5)/1*'Koss etal Emission Factors'!W47/SUM('Koss etal Emission Factors'!W$9:W$532)</f>
        <v>1.6548735712186866E-3</v>
      </c>
      <c r="Q44" s="56">
        <f>(1-Q$5)/1*'Koss etal Emission Factors'!Y47/SUM('Koss etal Emission Factors'!Y$9:Y$532)</f>
        <v>1.1449651622269243E-3</v>
      </c>
      <c r="R44" s="56">
        <f>(1-R$5)/1*'Koss etal Emission Factors'!AA47/SUM('Koss etal Emission Factors'!AA$9:AA$532)</f>
        <v>1.0420891124510538E-3</v>
      </c>
      <c r="S44" s="56">
        <f>(1-S$5)/1*'Koss etal Emission Factors'!AC47/SUM('Koss etal Emission Factors'!AC$9:AC$532)</f>
        <v>1.1698876575396446E-3</v>
      </c>
      <c r="T44" s="56">
        <f>(1-T$5)/1*'Koss etal Emission Factors'!AE47/SUM('Koss etal Emission Factors'!AE$9:AE$532)</f>
        <v>7.7530521811366255E-4</v>
      </c>
      <c r="U44" s="56">
        <f>(1-U$5)/1*'Koss etal Emission Factors'!AG47/SUM('Koss etal Emission Factors'!AG$9:AG$532)</f>
        <v>8.4047717127690028E-4</v>
      </c>
      <c r="V44" s="56">
        <f>(1-V$5)/1*'Koss etal Emission Factors'!AI47/SUM('Koss etal Emission Factors'!AI$9:AI$532)</f>
        <v>7.6154199231203172E-4</v>
      </c>
      <c r="W44" s="56">
        <f>(1-W$5)/1*'Koss etal Emission Factors'!AK47/SUM('Koss etal Emission Factors'!AK$9:AK$532)</f>
        <v>6.3138549906201734E-4</v>
      </c>
      <c r="X44" s="56">
        <f>(1-X$5)/1*'Koss etal Emission Factors'!AM47/SUM('Koss etal Emission Factors'!AM$9:AM$532)</f>
        <v>3.5673371372237046E-4</v>
      </c>
      <c r="Y44" s="56">
        <f>(1-Y$5)/1*'Koss etal Emission Factors'!AO47/SUM('Koss etal Emission Factors'!AO$9:AO$532)</f>
        <v>5.0540198103972021E-4</v>
      </c>
      <c r="Z44" s="56">
        <f t="shared" si="1"/>
        <v>9.8189488196912846E-4</v>
      </c>
      <c r="AA44" s="56">
        <f t="shared" si="2"/>
        <v>4.9405960639219387E-4</v>
      </c>
    </row>
    <row r="45" spans="1:27" x14ac:dyDescent="0.25">
      <c r="A45">
        <v>68.049499999999895</v>
      </c>
      <c r="B45" t="s">
        <v>197</v>
      </c>
      <c r="C45" s="13" t="s">
        <v>198</v>
      </c>
      <c r="D45" s="13" t="s">
        <v>122</v>
      </c>
      <c r="E45" s="13">
        <v>3009</v>
      </c>
      <c r="F45" s="13">
        <v>67.090999999999994</v>
      </c>
      <c r="G45" s="29">
        <v>1112.42143614</v>
      </c>
      <c r="H45" s="30">
        <v>7.4786621405169988</v>
      </c>
      <c r="I45" s="56">
        <f>(1-I$5)/1*'Koss etal Emission Factors'!I48/SUM('Koss etal Emission Factors'!I$9:I$532)</f>
        <v>1.7758923419863729E-3</v>
      </c>
      <c r="J45" s="56">
        <f>(1-J$5)/1*'Koss etal Emission Factors'!K48/SUM('Koss etal Emission Factors'!K$9:K$532)</f>
        <v>1.8466116448120366E-3</v>
      </c>
      <c r="K45" s="56">
        <f>(1-K$5)/1*'Koss etal Emission Factors'!M48/SUM('Koss etal Emission Factors'!M$9:M$532)</f>
        <v>1.5157081432515826E-3</v>
      </c>
      <c r="L45" s="56">
        <f>(1-L$5)/1*'Koss etal Emission Factors'!O48/SUM('Koss etal Emission Factors'!O$9:O$532)</f>
        <v>3.8830913743708706E-3</v>
      </c>
      <c r="M45" s="56">
        <f>(1-M$5)/1*'Koss etal Emission Factors'!Q48/SUM('Koss etal Emission Factors'!Q$9:Q$532)</f>
        <v>3.2462979750031845E-3</v>
      </c>
      <c r="N45" s="56">
        <f>(1-N$5)/1*'Koss etal Emission Factors'!S48/SUM('Koss etal Emission Factors'!S$9:S$532)</f>
        <v>1.1838584423116381E-3</v>
      </c>
      <c r="O45" s="56">
        <f>(1-O$5)/1*'Koss etal Emission Factors'!U48/SUM('Koss etal Emission Factors'!U$9:U$532)</f>
        <v>1.2123212766679344E-3</v>
      </c>
      <c r="P45" s="56">
        <f>(1-P$5)/1*'Koss etal Emission Factors'!W48/SUM('Koss etal Emission Factors'!W$9:W$532)</f>
        <v>2.3146161228537803E-3</v>
      </c>
      <c r="Q45" s="56">
        <f>(1-Q$5)/1*'Koss etal Emission Factors'!Y48/SUM('Koss etal Emission Factors'!Y$9:Y$532)</f>
        <v>3.2497621376885635E-3</v>
      </c>
      <c r="R45" s="56">
        <f>(1-R$5)/1*'Koss etal Emission Factors'!AA48/SUM('Koss etal Emission Factors'!AA$9:AA$532)</f>
        <v>1.5935346187149087E-3</v>
      </c>
      <c r="S45" s="56">
        <f>(1-S$5)/1*'Koss etal Emission Factors'!AC48/SUM('Koss etal Emission Factors'!AC$9:AC$532)</f>
        <v>1.7803727279137038E-3</v>
      </c>
      <c r="T45" s="56">
        <f>(1-T$5)/1*'Koss etal Emission Factors'!AE48/SUM('Koss etal Emission Factors'!AE$9:AE$532)</f>
        <v>1.939306645108554E-3</v>
      </c>
      <c r="U45" s="56">
        <f>(1-U$5)/1*'Koss etal Emission Factors'!AG48/SUM('Koss etal Emission Factors'!AG$9:AG$532)</f>
        <v>1.5337734789782407E-3</v>
      </c>
      <c r="V45" s="56">
        <f>(1-V$5)/1*'Koss etal Emission Factors'!AI48/SUM('Koss etal Emission Factors'!AI$9:AI$532)</f>
        <v>3.8900518729574471E-3</v>
      </c>
      <c r="W45" s="56">
        <f>(1-W$5)/1*'Koss etal Emission Factors'!AK48/SUM('Koss etal Emission Factors'!AK$9:AK$532)</f>
        <v>1.5431307623913642E-3</v>
      </c>
      <c r="X45" s="56">
        <f>(1-X$5)/1*'Koss etal Emission Factors'!AM48/SUM('Koss etal Emission Factors'!AM$9:AM$532)</f>
        <v>1.6711002373913696E-3</v>
      </c>
      <c r="Y45" s="56">
        <f>(1-Y$5)/1*'Koss etal Emission Factors'!AO48/SUM('Koss etal Emission Factors'!AO$9:AO$532)</f>
        <v>1.7002201606245925E-3</v>
      </c>
      <c r="Z45" s="56">
        <f t="shared" si="1"/>
        <v>2.2117999144727726E-3</v>
      </c>
      <c r="AA45" s="56">
        <f t="shared" si="2"/>
        <v>1.6071154998913669E-3</v>
      </c>
    </row>
    <row r="46" spans="1:27" x14ac:dyDescent="0.25">
      <c r="A46">
        <v>68.997100000000003</v>
      </c>
      <c r="B46" t="s">
        <v>199</v>
      </c>
      <c r="C46" s="34" t="s">
        <v>200</v>
      </c>
      <c r="D46" s="13" t="s">
        <v>122</v>
      </c>
      <c r="E46" s="13">
        <v>3008</v>
      </c>
      <c r="F46" s="13">
        <v>68.031000000000006</v>
      </c>
      <c r="G46" s="29">
        <v>1338566.2122</v>
      </c>
      <c r="H46" s="30">
        <v>10.565075239555425</v>
      </c>
      <c r="I46" s="56">
        <f>(1-I$5)/1*'Koss etal Emission Factors'!I49/SUM('Koss etal Emission Factors'!I$9:I$532)</f>
        <v>1.1036354169960843E-4</v>
      </c>
      <c r="J46" s="56">
        <f>(1-J$5)/1*'Koss etal Emission Factors'!K49/SUM('Koss etal Emission Factors'!K$9:K$532)</f>
        <v>1.4536401194564967E-4</v>
      </c>
      <c r="K46" s="56">
        <f>(1-K$5)/1*'Koss etal Emission Factors'!M49/SUM('Koss etal Emission Factors'!M$9:M$532)</f>
        <v>1.0396583485498005E-4</v>
      </c>
      <c r="L46" s="56">
        <f>(1-L$5)/1*'Koss etal Emission Factors'!O49/SUM('Koss etal Emission Factors'!O$9:O$532)</f>
        <v>6.3376132784251786E-5</v>
      </c>
      <c r="M46" s="56">
        <f>(1-M$5)/1*'Koss etal Emission Factors'!Q49/SUM('Koss etal Emission Factors'!Q$9:Q$532)</f>
        <v>9.1509207835933299E-5</v>
      </c>
      <c r="N46" s="56">
        <f>(1-N$5)/1*'Koss etal Emission Factors'!S49/SUM('Koss etal Emission Factors'!S$9:S$532)</f>
        <v>5.4751413816817711E-5</v>
      </c>
      <c r="O46" s="56">
        <f>(1-O$5)/1*'Koss etal Emission Factors'!U49/SUM('Koss etal Emission Factors'!U$9:U$532)</f>
        <v>3.2825906264410608E-5</v>
      </c>
      <c r="P46" s="56">
        <f>(1-P$5)/1*'Koss etal Emission Factors'!W49/SUM('Koss etal Emission Factors'!W$9:W$532)</f>
        <v>1.2966157792850509E-4</v>
      </c>
      <c r="Q46" s="56">
        <f>(1-Q$5)/1*'Koss etal Emission Factors'!Y49/SUM('Koss etal Emission Factors'!Y$9:Y$532)</f>
        <v>1.2362197746131217E-4</v>
      </c>
      <c r="R46" s="56">
        <f>(1-R$5)/1*'Koss etal Emission Factors'!AA49/SUM('Koss etal Emission Factors'!AA$9:AA$532)</f>
        <v>1.5244100545995344E-4</v>
      </c>
      <c r="S46" s="56">
        <f>(1-S$5)/1*'Koss etal Emission Factors'!AC49/SUM('Koss etal Emission Factors'!AC$9:AC$532)</f>
        <v>1.6232634066333339E-4</v>
      </c>
      <c r="T46" s="56">
        <f>(1-T$5)/1*'Koss etal Emission Factors'!AE49/SUM('Koss etal Emission Factors'!AE$9:AE$532)</f>
        <v>1.4601262078053581E-4</v>
      </c>
      <c r="U46" s="56">
        <f>(1-U$5)/1*'Koss etal Emission Factors'!AG49/SUM('Koss etal Emission Factors'!AG$9:AG$532)</f>
        <v>1.9749646495012367E-4</v>
      </c>
      <c r="V46" s="56">
        <f>(1-V$5)/1*'Koss etal Emission Factors'!AI49/SUM('Koss etal Emission Factors'!AI$9:AI$532)</f>
        <v>1.5246431445689178E-4</v>
      </c>
      <c r="W46" s="56">
        <f>(1-W$5)/1*'Koss etal Emission Factors'!AK49/SUM('Koss etal Emission Factors'!AK$9:AK$532)</f>
        <v>6.0146113316333005E-5</v>
      </c>
      <c r="X46" s="56">
        <f>(1-X$5)/1*'Koss etal Emission Factors'!AM49/SUM('Koss etal Emission Factors'!AM$9:AM$532)</f>
        <v>0</v>
      </c>
      <c r="Y46" s="56">
        <f>(1-Y$5)/1*'Koss etal Emission Factors'!AO49/SUM('Koss etal Emission Factors'!AO$9:AO$532)</f>
        <v>2.5086853074741476E-5</v>
      </c>
      <c r="Z46" s="56">
        <f t="shared" si="1"/>
        <v>1.1901288220730765E-4</v>
      </c>
      <c r="AA46" s="56">
        <f t="shared" si="2"/>
        <v>3.0073056658166502E-5</v>
      </c>
    </row>
    <row r="47" spans="1:27" x14ac:dyDescent="0.25">
      <c r="A47">
        <v>69.033500000000004</v>
      </c>
      <c r="B47" t="s">
        <v>201</v>
      </c>
      <c r="C47" s="34" t="s">
        <v>202</v>
      </c>
      <c r="D47" s="13" t="s">
        <v>122</v>
      </c>
      <c r="E47" s="13">
        <v>2640</v>
      </c>
      <c r="F47" s="13">
        <v>68.075000000000003</v>
      </c>
      <c r="G47" s="29">
        <v>79322.190373999998</v>
      </c>
      <c r="H47" s="30">
        <v>9.3381108744966461</v>
      </c>
      <c r="I47" s="56">
        <f>(1-I$5)/1*'Koss etal Emission Factors'!I50/SUM('Koss etal Emission Factors'!I$9:I$532)</f>
        <v>1.2958381287942836E-2</v>
      </c>
      <c r="J47" s="56">
        <f>(1-J$5)/1*'Koss etal Emission Factors'!K50/SUM('Koss etal Emission Factors'!K$9:K$532)</f>
        <v>1.2181953509650728E-2</v>
      </c>
      <c r="K47" s="56">
        <f>(1-K$5)/1*'Koss etal Emission Factors'!M50/SUM('Koss etal Emission Factors'!M$9:M$532)</f>
        <v>1.2616690369839105E-2</v>
      </c>
      <c r="L47" s="56">
        <f>(1-L$5)/1*'Koss etal Emission Factors'!O50/SUM('Koss etal Emission Factors'!O$9:O$532)</f>
        <v>8.6886492020364931E-3</v>
      </c>
      <c r="M47" s="56">
        <f>(1-M$5)/1*'Koss etal Emission Factors'!Q50/SUM('Koss etal Emission Factors'!Q$9:Q$532)</f>
        <v>1.2630423902603428E-2</v>
      </c>
      <c r="N47" s="56">
        <f>(1-N$5)/1*'Koss etal Emission Factors'!S50/SUM('Koss etal Emission Factors'!S$9:S$532)</f>
        <v>1.5066211708546351E-2</v>
      </c>
      <c r="O47" s="56">
        <f>(1-O$5)/1*'Koss etal Emission Factors'!U50/SUM('Koss etal Emission Factors'!U$9:U$532)</f>
        <v>1.6701194121590251E-2</v>
      </c>
      <c r="P47" s="56">
        <f>(1-P$5)/1*'Koss etal Emission Factors'!W50/SUM('Koss etal Emission Factors'!W$9:W$532)</f>
        <v>7.2803694195818572E-3</v>
      </c>
      <c r="Q47" s="56">
        <f>(1-Q$5)/1*'Koss etal Emission Factors'!Y50/SUM('Koss etal Emission Factors'!Y$9:Y$532)</f>
        <v>8.9997961647447534E-3</v>
      </c>
      <c r="R47" s="56">
        <f>(1-R$5)/1*'Koss etal Emission Factors'!AA50/SUM('Koss etal Emission Factors'!AA$9:AA$532)</f>
        <v>1.1606607444751664E-2</v>
      </c>
      <c r="S47" s="56">
        <f>(1-S$5)/1*'Koss etal Emission Factors'!AC50/SUM('Koss etal Emission Factors'!AC$9:AC$532)</f>
        <v>1.2077978653358924E-2</v>
      </c>
      <c r="T47" s="56">
        <f>(1-T$5)/1*'Koss etal Emission Factors'!AE50/SUM('Koss etal Emission Factors'!AE$9:AE$532)</f>
        <v>1.2577439707348549E-2</v>
      </c>
      <c r="U47" s="56">
        <f>(1-U$5)/1*'Koss etal Emission Factors'!AG50/SUM('Koss etal Emission Factors'!AG$9:AG$532)</f>
        <v>1.2381429221493968E-2</v>
      </c>
      <c r="V47" s="56">
        <f>(1-V$5)/1*'Koss etal Emission Factors'!AI50/SUM('Koss etal Emission Factors'!AI$9:AI$532)</f>
        <v>1.0037271546248928E-2</v>
      </c>
      <c r="W47" s="56">
        <f>(1-W$5)/1*'Koss etal Emission Factors'!AK50/SUM('Koss etal Emission Factors'!AK$9:AK$532)</f>
        <v>1.1067472209553923E-2</v>
      </c>
      <c r="X47" s="56">
        <f>(1-X$5)/1*'Koss etal Emission Factors'!AM50/SUM('Koss etal Emission Factors'!AM$9:AM$532)</f>
        <v>1.5506751570156173E-2</v>
      </c>
      <c r="Y47" s="56">
        <f>(1-Y$5)/1*'Koss etal Emission Factors'!AO50/SUM('Koss etal Emission Factors'!AO$9:AO$532)</f>
        <v>9.2700918937342596E-3</v>
      </c>
      <c r="Z47" s="56">
        <f t="shared" si="1"/>
        <v>1.1843171161409843E-2</v>
      </c>
      <c r="AA47" s="56">
        <f t="shared" si="2"/>
        <v>1.3287111889855048E-2</v>
      </c>
    </row>
    <row r="48" spans="1:27" x14ac:dyDescent="0.25">
      <c r="A48">
        <v>69.069900000000004</v>
      </c>
      <c r="B48" t="s">
        <v>203</v>
      </c>
      <c r="C48" s="34" t="s">
        <v>204</v>
      </c>
      <c r="D48" s="13" t="s">
        <v>122</v>
      </c>
      <c r="E48" s="13">
        <v>511</v>
      </c>
      <c r="F48" s="13">
        <v>68.119</v>
      </c>
      <c r="G48" s="29">
        <v>73354.697654000003</v>
      </c>
      <c r="H48" s="30">
        <v>9.3044247215494984</v>
      </c>
      <c r="I48" s="56">
        <f>(1-I$5)/1*'Koss etal Emission Factors'!I51/SUM('Koss etal Emission Factors'!I$9:I$532)</f>
        <v>6.2330140247280038E-3</v>
      </c>
      <c r="J48" s="56">
        <f>(1-J$5)/1*'Koss etal Emission Factors'!K51/SUM('Koss etal Emission Factors'!K$9:K$532)</f>
        <v>7.6796810710863892E-3</v>
      </c>
      <c r="K48" s="56">
        <f>(1-K$5)/1*'Koss etal Emission Factors'!M51/SUM('Koss etal Emission Factors'!M$9:M$532)</f>
        <v>5.8911131223434053E-3</v>
      </c>
      <c r="L48" s="56">
        <f>(1-L$5)/1*'Koss etal Emission Factors'!O51/SUM('Koss etal Emission Factors'!O$9:O$532)</f>
        <v>9.1478625424654715E-3</v>
      </c>
      <c r="M48" s="56">
        <f>(1-M$5)/1*'Koss etal Emission Factors'!Q51/SUM('Koss etal Emission Factors'!Q$9:Q$532)</f>
        <v>5.6789806091004065E-3</v>
      </c>
      <c r="N48" s="56">
        <f>(1-N$5)/1*'Koss etal Emission Factors'!S51/SUM('Koss etal Emission Factors'!S$9:S$532)</f>
        <v>7.8071542290852006E-3</v>
      </c>
      <c r="O48" s="56">
        <f>(1-O$5)/1*'Koss etal Emission Factors'!U51/SUM('Koss etal Emission Factors'!U$9:U$532)</f>
        <v>4.3444476430518535E-3</v>
      </c>
      <c r="P48" s="56">
        <f>(1-P$5)/1*'Koss etal Emission Factors'!W51/SUM('Koss etal Emission Factors'!W$9:W$532)</f>
        <v>1.3764831764384982E-2</v>
      </c>
      <c r="Q48" s="56">
        <f>(1-Q$5)/1*'Koss etal Emission Factors'!Y51/SUM('Koss etal Emission Factors'!Y$9:Y$532)</f>
        <v>5.841664645175243E-3</v>
      </c>
      <c r="R48" s="56">
        <f>(1-R$5)/1*'Koss etal Emission Factors'!AA51/SUM('Koss etal Emission Factors'!AA$9:AA$532)</f>
        <v>5.7754765121224893E-3</v>
      </c>
      <c r="S48" s="56">
        <f>(1-S$5)/1*'Koss etal Emission Factors'!AC51/SUM('Koss etal Emission Factors'!AC$9:AC$532)</f>
        <v>5.7218468381370685E-3</v>
      </c>
      <c r="T48" s="56">
        <f>(1-T$5)/1*'Koss etal Emission Factors'!AE51/SUM('Koss etal Emission Factors'!AE$9:AE$532)</f>
        <v>5.2299006008348688E-3</v>
      </c>
      <c r="U48" s="56">
        <f>(1-U$5)/1*'Koss etal Emission Factors'!AG51/SUM('Koss etal Emission Factors'!AG$9:AG$532)</f>
        <v>5.0309350149786705E-3</v>
      </c>
      <c r="V48" s="56">
        <f>(1-V$5)/1*'Koss etal Emission Factors'!AI51/SUM('Koss etal Emission Factors'!AI$9:AI$532)</f>
        <v>3.7533155028982514E-3</v>
      </c>
      <c r="W48" s="56">
        <f>(1-W$5)/1*'Koss etal Emission Factors'!AK51/SUM('Koss etal Emission Factors'!AK$9:AK$532)</f>
        <v>4.1171803846025102E-3</v>
      </c>
      <c r="X48" s="56">
        <f>(1-X$5)/1*'Koss etal Emission Factors'!AM51/SUM('Koss etal Emission Factors'!AM$9:AM$532)</f>
        <v>2.4237022023198946E-3</v>
      </c>
      <c r="Y48" s="56">
        <f>(1-Y$5)/1*'Koss etal Emission Factors'!AO51/SUM('Koss etal Emission Factors'!AO$9:AO$532)</f>
        <v>9.5915993547596202E-3</v>
      </c>
      <c r="Z48" s="56">
        <f t="shared" si="1"/>
        <v>6.5643017228851647E-3</v>
      </c>
      <c r="AA48" s="56">
        <f t="shared" si="2"/>
        <v>3.2704412934612022E-3</v>
      </c>
    </row>
    <row r="49" spans="1:27" x14ac:dyDescent="0.25">
      <c r="A49">
        <v>70.028700000000001</v>
      </c>
      <c r="B49" t="s">
        <v>205</v>
      </c>
      <c r="C49" s="13" t="s">
        <v>120</v>
      </c>
      <c r="D49" s="13" t="s">
        <v>122</v>
      </c>
      <c r="E49" s="13">
        <v>3371</v>
      </c>
      <c r="F49" s="13">
        <v>142.24199999999999</v>
      </c>
      <c r="G49" s="29">
        <v>1585.9718476</v>
      </c>
      <c r="H49" s="30">
        <v>7.9590518503622718</v>
      </c>
      <c r="I49" s="56">
        <f>(1-I$5)/1*'Koss etal Emission Factors'!I52/SUM('Koss etal Emission Factors'!I$9:I$532)</f>
        <v>6.1255128781406948E-5</v>
      </c>
      <c r="J49" s="56">
        <f>(1-J$5)/1*'Koss etal Emission Factors'!K52/SUM('Koss etal Emission Factors'!K$9:K$532)</f>
        <v>7.7381799088230789E-5</v>
      </c>
      <c r="K49" s="56">
        <f>(1-K$5)/1*'Koss etal Emission Factors'!M52/SUM('Koss etal Emission Factors'!M$9:M$532)</f>
        <v>6.0291132659993799E-5</v>
      </c>
      <c r="L49" s="56">
        <f>(1-L$5)/1*'Koss etal Emission Factors'!O52/SUM('Koss etal Emission Factors'!O$9:O$532)</f>
        <v>9.2058741492732969E-5</v>
      </c>
      <c r="M49" s="56">
        <f>(1-M$5)/1*'Koss etal Emission Factors'!Q52/SUM('Koss etal Emission Factors'!Q$9:Q$532)</f>
        <v>1.5001215169600579E-4</v>
      </c>
      <c r="N49" s="56">
        <f>(1-N$5)/1*'Koss etal Emission Factors'!S52/SUM('Koss etal Emission Factors'!S$9:S$532)</f>
        <v>7.8608348432262267E-5</v>
      </c>
      <c r="O49" s="56">
        <f>(1-O$5)/1*'Koss etal Emission Factors'!U52/SUM('Koss etal Emission Factors'!U$9:U$532)</f>
        <v>1.0985507720490013E-4</v>
      </c>
      <c r="P49" s="56">
        <f>(1-P$5)/1*'Koss etal Emission Factors'!W52/SUM('Koss etal Emission Factors'!W$9:W$532)</f>
        <v>5.8040639865874905E-5</v>
      </c>
      <c r="Q49" s="56">
        <f>(1-Q$5)/1*'Koss etal Emission Factors'!Y52/SUM('Koss etal Emission Factors'!Y$9:Y$532)</f>
        <v>6.3472538274363834E-5</v>
      </c>
      <c r="R49" s="56">
        <f>(1-R$5)/1*'Koss etal Emission Factors'!AA52/SUM('Koss etal Emission Factors'!AA$9:AA$532)</f>
        <v>5.3936007124506253E-5</v>
      </c>
      <c r="S49" s="56">
        <f>(1-S$5)/1*'Koss etal Emission Factors'!AC52/SUM('Koss etal Emission Factors'!AC$9:AC$532)</f>
        <v>6.1184620549998935E-5</v>
      </c>
      <c r="T49" s="56">
        <f>(1-T$5)/1*'Koss etal Emission Factors'!AE52/SUM('Koss etal Emission Factors'!AE$9:AE$532)</f>
        <v>6.1632912085182943E-5</v>
      </c>
      <c r="U49" s="56">
        <f>(1-U$5)/1*'Koss etal Emission Factors'!AG52/SUM('Koss etal Emission Factors'!AG$9:AG$532)</f>
        <v>6.3549444227618419E-5</v>
      </c>
      <c r="V49" s="56">
        <f>(1-V$5)/1*'Koss etal Emission Factors'!AI52/SUM('Koss etal Emission Factors'!AI$9:AI$532)</f>
        <v>7.4325611228932543E-5</v>
      </c>
      <c r="W49" s="56">
        <f>(1-W$5)/1*'Koss etal Emission Factors'!AK52/SUM('Koss etal Emission Factors'!AK$9:AK$532)</f>
        <v>5.4602432710742891E-5</v>
      </c>
      <c r="X49" s="56">
        <f>(1-X$5)/1*'Koss etal Emission Factors'!AM52/SUM('Koss etal Emission Factors'!AM$9:AM$532)</f>
        <v>1.405276338672137E-4</v>
      </c>
      <c r="Y49" s="56">
        <f>(1-Y$5)/1*'Koss etal Emission Factors'!AO52/SUM('Koss etal Emission Factors'!AO$9:AO$532)</f>
        <v>8.1668945264536355E-5</v>
      </c>
      <c r="Z49" s="56">
        <f t="shared" si="1"/>
        <v>7.6114582336572176E-5</v>
      </c>
      <c r="AA49" s="56">
        <f t="shared" si="2"/>
        <v>9.7565033288978296E-5</v>
      </c>
    </row>
    <row r="50" spans="1:27" x14ac:dyDescent="0.25">
      <c r="A50">
        <v>70.041300000000007</v>
      </c>
      <c r="B50" t="s">
        <v>206</v>
      </c>
      <c r="C50" s="13" t="s">
        <v>120</v>
      </c>
      <c r="D50" s="13" t="s">
        <v>122</v>
      </c>
      <c r="E50" s="13">
        <v>3371</v>
      </c>
      <c r="F50" s="13">
        <v>142.24199999999999</v>
      </c>
      <c r="G50" s="29">
        <v>1585.9718476</v>
      </c>
      <c r="H50" s="30">
        <v>7.9590518503622718</v>
      </c>
      <c r="I50" s="56">
        <f>(1-I$5)/1*'Koss etal Emission Factors'!I53/SUM('Koss etal Emission Factors'!I$9:I$532)</f>
        <v>5.7911392441437794E-5</v>
      </c>
      <c r="J50" s="56">
        <f>(1-J$5)/1*'Koss etal Emission Factors'!K53/SUM('Koss etal Emission Factors'!K$9:K$532)</f>
        <v>7.1835311702016905E-5</v>
      </c>
      <c r="K50" s="56">
        <f>(1-K$5)/1*'Koss etal Emission Factors'!M53/SUM('Koss etal Emission Factors'!M$9:M$532)</f>
        <v>4.5186970660764816E-5</v>
      </c>
      <c r="L50" s="56">
        <f>(1-L$5)/1*'Koss etal Emission Factors'!O53/SUM('Koss etal Emission Factors'!O$9:O$532)</f>
        <v>6.5776298823236543E-5</v>
      </c>
      <c r="M50" s="56">
        <f>(1-M$5)/1*'Koss etal Emission Factors'!Q53/SUM('Koss etal Emission Factors'!Q$9:Q$532)</f>
        <v>6.9859568928002226E-5</v>
      </c>
      <c r="N50" s="56">
        <f>(1-N$5)/1*'Koss etal Emission Factors'!S53/SUM('Koss etal Emission Factors'!S$9:S$532)</f>
        <v>4.4176011390232438E-5</v>
      </c>
      <c r="O50" s="56">
        <f>(1-O$5)/1*'Koss etal Emission Factors'!U53/SUM('Koss etal Emission Factors'!U$9:U$532)</f>
        <v>8.3922472678616992E-5</v>
      </c>
      <c r="P50" s="56">
        <f>(1-P$5)/1*'Koss etal Emission Factors'!W53/SUM('Koss etal Emission Factors'!W$9:W$532)</f>
        <v>6.3096313617968977E-5</v>
      </c>
      <c r="Q50" s="56">
        <f>(1-Q$5)/1*'Koss etal Emission Factors'!Y53/SUM('Koss etal Emission Factors'!Y$9:Y$532)</f>
        <v>8.999835744295581E-5</v>
      </c>
      <c r="R50" s="56">
        <f>(1-R$5)/1*'Koss etal Emission Factors'!AA53/SUM('Koss etal Emission Factors'!AA$9:AA$532)</f>
        <v>4.5780971539584506E-5</v>
      </c>
      <c r="S50" s="56">
        <f>(1-S$5)/1*'Koss etal Emission Factors'!AC53/SUM('Koss etal Emission Factors'!AC$9:AC$532)</f>
        <v>4.4384081791461198E-5</v>
      </c>
      <c r="T50" s="56">
        <f>(1-T$5)/1*'Koss etal Emission Factors'!AE53/SUM('Koss etal Emission Factors'!AE$9:AE$532)</f>
        <v>4.5963562065272058E-5</v>
      </c>
      <c r="U50" s="56">
        <f>(1-U$5)/1*'Koss etal Emission Factors'!AG53/SUM('Koss etal Emission Factors'!AG$9:AG$532)</f>
        <v>6.5903959592300337E-5</v>
      </c>
      <c r="V50" s="56">
        <f>(1-V$5)/1*'Koss etal Emission Factors'!AI53/SUM('Koss etal Emission Factors'!AI$9:AI$532)</f>
        <v>6.1347137753237603E-5</v>
      </c>
      <c r="W50" s="56">
        <f>(1-W$5)/1*'Koss etal Emission Factors'!AK53/SUM('Koss etal Emission Factors'!AK$9:AK$532)</f>
        <v>7.0998463481787685E-5</v>
      </c>
      <c r="X50" s="56">
        <f>(1-X$5)/1*'Koss etal Emission Factors'!AM53/SUM('Koss etal Emission Factors'!AM$9:AM$532)</f>
        <v>1.0137211396728813E-4</v>
      </c>
      <c r="Y50" s="56">
        <f>(1-Y$5)/1*'Koss etal Emission Factors'!AO53/SUM('Koss etal Emission Factors'!AO$9:AO$532)</f>
        <v>3.3593427317683559E-5</v>
      </c>
      <c r="Z50" s="56">
        <f t="shared" si="1"/>
        <v>6.1081600744792013E-5</v>
      </c>
      <c r="AA50" s="56">
        <f t="shared" si="2"/>
        <v>8.6185288724537906E-5</v>
      </c>
    </row>
    <row r="51" spans="1:27" x14ac:dyDescent="0.25">
      <c r="A51">
        <v>70.065100000000001</v>
      </c>
      <c r="B51" t="s">
        <v>207</v>
      </c>
      <c r="C51" s="13" t="s">
        <v>208</v>
      </c>
      <c r="D51" s="13" t="s">
        <v>122</v>
      </c>
      <c r="E51" s="13">
        <v>3424</v>
      </c>
      <c r="F51" s="13">
        <v>69.106999999999999</v>
      </c>
      <c r="G51" s="29">
        <v>24906.149464000002</v>
      </c>
      <c r="H51" s="30">
        <v>8.8415571565914526</v>
      </c>
      <c r="I51" s="56">
        <f>(1-I$5)/1*'Koss etal Emission Factors'!I54/SUM('Koss etal Emission Factors'!I$9:I$532)</f>
        <v>3.5114102794631455E-4</v>
      </c>
      <c r="J51" s="56">
        <f>(1-J$5)/1*'Koss etal Emission Factors'!K54/SUM('Koss etal Emission Factors'!K$9:K$532)</f>
        <v>3.7181885371849721E-4</v>
      </c>
      <c r="K51" s="56">
        <f>(1-K$5)/1*'Koss etal Emission Factors'!M54/SUM('Koss etal Emission Factors'!M$9:M$532)</f>
        <v>2.7556952756152173E-4</v>
      </c>
      <c r="L51" s="56">
        <f>(1-L$5)/1*'Koss etal Emission Factors'!O54/SUM('Koss etal Emission Factors'!O$9:O$532)</f>
        <v>9.1706297091316915E-4</v>
      </c>
      <c r="M51" s="56">
        <f>(1-M$5)/1*'Koss etal Emission Factors'!Q54/SUM('Koss etal Emission Factors'!Q$9:Q$532)</f>
        <v>1.0568812806284651E-3</v>
      </c>
      <c r="N51" s="56">
        <f>(1-N$5)/1*'Koss etal Emission Factors'!S54/SUM('Koss etal Emission Factors'!S$9:S$532)</f>
        <v>2.5110151947075227E-4</v>
      </c>
      <c r="O51" s="56">
        <f>(1-O$5)/1*'Koss etal Emission Factors'!U54/SUM('Koss etal Emission Factors'!U$9:U$532)</f>
        <v>3.4312379828257972E-4</v>
      </c>
      <c r="P51" s="56">
        <f>(1-P$5)/1*'Koss etal Emission Factors'!W54/SUM('Koss etal Emission Factors'!W$9:W$532)</f>
        <v>3.8943887377302462E-4</v>
      </c>
      <c r="Q51" s="56">
        <f>(1-Q$5)/1*'Koss etal Emission Factors'!Y54/SUM('Koss etal Emission Factors'!Y$9:Y$532)</f>
        <v>8.4349168153451137E-4</v>
      </c>
      <c r="R51" s="56">
        <f>(1-R$5)/1*'Koss etal Emission Factors'!AA54/SUM('Koss etal Emission Factors'!AA$9:AA$532)</f>
        <v>2.5400921423085818E-4</v>
      </c>
      <c r="S51" s="56">
        <f>(1-S$5)/1*'Koss etal Emission Factors'!AC54/SUM('Koss etal Emission Factors'!AC$9:AC$532)</f>
        <v>2.7994677689729318E-4</v>
      </c>
      <c r="T51" s="56">
        <f>(1-T$5)/1*'Koss etal Emission Factors'!AE54/SUM('Koss etal Emission Factors'!AE$9:AE$532)</f>
        <v>3.9296450044265415E-4</v>
      </c>
      <c r="U51" s="56">
        <f>(1-U$5)/1*'Koss etal Emission Factors'!AG54/SUM('Koss etal Emission Factors'!AG$9:AG$532)</f>
        <v>2.6055273822843768E-4</v>
      </c>
      <c r="V51" s="56">
        <f>(1-V$5)/1*'Koss etal Emission Factors'!AI54/SUM('Koss etal Emission Factors'!AI$9:AI$532)</f>
        <v>5.8850459500119523E-4</v>
      </c>
      <c r="W51" s="56">
        <f>(1-W$5)/1*'Koss etal Emission Factors'!AK54/SUM('Koss etal Emission Factors'!AK$9:AK$532)</f>
        <v>3.5812205878160821E-4</v>
      </c>
      <c r="X51" s="56">
        <f>(1-X$5)/1*'Koss etal Emission Factors'!AM54/SUM('Koss etal Emission Factors'!AM$9:AM$532)</f>
        <v>3.3141026881894733E-4</v>
      </c>
      <c r="Y51" s="56">
        <f>(1-Y$5)/1*'Koss etal Emission Factors'!AO54/SUM('Koss etal Emission Factors'!AO$9:AO$532)</f>
        <v>7.7880193224334272E-4</v>
      </c>
      <c r="Z51" s="56">
        <f t="shared" si="1"/>
        <v>4.6968623990209095E-4</v>
      </c>
      <c r="AA51" s="56">
        <f t="shared" si="2"/>
        <v>3.4476616380027774E-4</v>
      </c>
    </row>
    <row r="52" spans="1:27" x14ac:dyDescent="0.25">
      <c r="A52">
        <v>71.012799999999999</v>
      </c>
      <c r="B52" t="s">
        <v>209</v>
      </c>
      <c r="C52" s="34" t="s">
        <v>210</v>
      </c>
      <c r="D52" s="13" t="s">
        <v>122</v>
      </c>
      <c r="E52" s="13">
        <v>3425</v>
      </c>
      <c r="F52" s="13">
        <v>70.046999999999997</v>
      </c>
      <c r="G52" s="29">
        <v>60.418997281999999</v>
      </c>
      <c r="H52" s="30">
        <v>6.232291579639444</v>
      </c>
      <c r="I52" s="56">
        <f>(1-I$5)/1*'Koss etal Emission Factors'!I55/SUM('Koss etal Emission Factors'!I$9:I$532)</f>
        <v>3.0906714450515399E-4</v>
      </c>
      <c r="J52" s="56">
        <f>(1-J$5)/1*'Koss etal Emission Factors'!K55/SUM('Koss etal Emission Factors'!K$9:K$532)</f>
        <v>4.0688348298348667E-4</v>
      </c>
      <c r="K52" s="56">
        <f>(1-K$5)/1*'Koss etal Emission Factors'!M55/SUM('Koss etal Emission Factors'!M$9:M$532)</f>
        <v>2.9013319217767003E-4</v>
      </c>
      <c r="L52" s="56">
        <f>(1-L$5)/1*'Koss etal Emission Factors'!O55/SUM('Koss etal Emission Factors'!O$9:O$532)</f>
        <v>2.4651845604879648E-4</v>
      </c>
      <c r="M52" s="56">
        <f>(1-M$5)/1*'Koss etal Emission Factors'!Q55/SUM('Koss etal Emission Factors'!Q$9:Q$532)</f>
        <v>3.2038351579284337E-4</v>
      </c>
      <c r="N52" s="56">
        <f>(1-N$5)/1*'Koss etal Emission Factors'!S55/SUM('Koss etal Emission Factors'!S$9:S$532)</f>
        <v>3.1408985387058668E-4</v>
      </c>
      <c r="O52" s="56">
        <f>(1-O$5)/1*'Koss etal Emission Factors'!U55/SUM('Koss etal Emission Factors'!U$9:U$532)</f>
        <v>4.2028831314917472E-4</v>
      </c>
      <c r="P52" s="56">
        <f>(1-P$5)/1*'Koss etal Emission Factors'!W55/SUM('Koss etal Emission Factors'!W$9:W$532)</f>
        <v>2.4582844699989924E-4</v>
      </c>
      <c r="Q52" s="56">
        <f>(1-Q$5)/1*'Koss etal Emission Factors'!Y55/SUM('Koss etal Emission Factors'!Y$9:Y$532)</f>
        <v>2.8236803571282356E-4</v>
      </c>
      <c r="R52" s="56">
        <f>(1-R$5)/1*'Koss etal Emission Factors'!AA55/SUM('Koss etal Emission Factors'!AA$9:AA$532)</f>
        <v>2.4405350315217231E-4</v>
      </c>
      <c r="S52" s="56">
        <f>(1-S$5)/1*'Koss etal Emission Factors'!AC55/SUM('Koss etal Emission Factors'!AC$9:AC$532)</f>
        <v>2.7118022845059572E-4</v>
      </c>
      <c r="T52" s="56">
        <f>(1-T$5)/1*'Koss etal Emission Factors'!AE55/SUM('Koss etal Emission Factors'!AE$9:AE$532)</f>
        <v>2.0809697702075896E-4</v>
      </c>
      <c r="U52" s="56">
        <f>(1-U$5)/1*'Koss etal Emission Factors'!AG55/SUM('Koss etal Emission Factors'!AG$9:AG$532)</f>
        <v>3.1057605260666822E-4</v>
      </c>
      <c r="V52" s="56">
        <f>(1-V$5)/1*'Koss etal Emission Factors'!AI55/SUM('Koss etal Emission Factors'!AI$9:AI$532)</f>
        <v>3.2430135432064361E-4</v>
      </c>
      <c r="W52" s="56">
        <f>(1-W$5)/1*'Koss etal Emission Factors'!AK55/SUM('Koss etal Emission Factors'!AK$9:AK$532)</f>
        <v>2.5308165639664537E-4</v>
      </c>
      <c r="X52" s="56">
        <f>(1-X$5)/1*'Koss etal Emission Factors'!AM55/SUM('Koss etal Emission Factors'!AM$9:AM$532)</f>
        <v>2.2055200451401069E-4</v>
      </c>
      <c r="Y52" s="56">
        <f>(1-Y$5)/1*'Koss etal Emission Factors'!AO55/SUM('Koss etal Emission Factors'!AO$9:AO$532)</f>
        <v>1.0309849590745542E-4</v>
      </c>
      <c r="Z52" s="56">
        <f t="shared" si="1"/>
        <v>2.9955489691366243E-4</v>
      </c>
      <c r="AA52" s="56">
        <f t="shared" si="2"/>
        <v>2.3681683045532803E-4</v>
      </c>
    </row>
    <row r="53" spans="1:27" x14ac:dyDescent="0.25">
      <c r="A53">
        <v>71.049099999999996</v>
      </c>
      <c r="B53" t="s">
        <v>211</v>
      </c>
      <c r="C53" s="13" t="s">
        <v>212</v>
      </c>
      <c r="D53" s="13" t="s">
        <v>122</v>
      </c>
      <c r="E53" s="13">
        <v>2562</v>
      </c>
      <c r="F53" s="13">
        <v>70.090999999999994</v>
      </c>
      <c r="G53" s="29">
        <v>20592.382831999999</v>
      </c>
      <c r="H53" s="30">
        <v>8.7650973860994075</v>
      </c>
      <c r="I53" s="56">
        <f>(1-I$5)/1*'Koss etal Emission Factors'!I56/SUM('Koss etal Emission Factors'!I$9:I$532)</f>
        <v>1.1584474214805627E-2</v>
      </c>
      <c r="J53" s="56">
        <f>(1-J$5)/1*'Koss etal Emission Factors'!K56/SUM('Koss etal Emission Factors'!K$9:K$532)</f>
        <v>1.1675996408922026E-2</v>
      </c>
      <c r="K53" s="56">
        <f>(1-K$5)/1*'Koss etal Emission Factors'!M56/SUM('Koss etal Emission Factors'!M$9:M$532)</f>
        <v>1.0038807972244922E-2</v>
      </c>
      <c r="L53" s="56">
        <f>(1-L$5)/1*'Koss etal Emission Factors'!O56/SUM('Koss etal Emission Factors'!O$9:O$532)</f>
        <v>9.3998464212939076E-3</v>
      </c>
      <c r="M53" s="56">
        <f>(1-M$5)/1*'Koss etal Emission Factors'!Q56/SUM('Koss etal Emission Factors'!Q$9:Q$532)</f>
        <v>8.988601565444742E-3</v>
      </c>
      <c r="N53" s="56">
        <f>(1-N$5)/1*'Koss etal Emission Factors'!S56/SUM('Koss etal Emission Factors'!S$9:S$532)</f>
        <v>1.0434731895067511E-2</v>
      </c>
      <c r="O53" s="56">
        <f>(1-O$5)/1*'Koss etal Emission Factors'!U56/SUM('Koss etal Emission Factors'!U$9:U$532)</f>
        <v>9.3640751677559458E-3</v>
      </c>
      <c r="P53" s="56">
        <f>(1-P$5)/1*'Koss etal Emission Factors'!W56/SUM('Koss etal Emission Factors'!W$9:W$532)</f>
        <v>1.2395660573772995E-2</v>
      </c>
      <c r="Q53" s="56">
        <f>(1-Q$5)/1*'Koss etal Emission Factors'!Y56/SUM('Koss etal Emission Factors'!Y$9:Y$532)</f>
        <v>1.8133529529487293E-2</v>
      </c>
      <c r="R53" s="56">
        <f>(1-R$5)/1*'Koss etal Emission Factors'!AA56/SUM('Koss etal Emission Factors'!AA$9:AA$532)</f>
        <v>1.1549179178173052E-2</v>
      </c>
      <c r="S53" s="56">
        <f>(1-S$5)/1*'Koss etal Emission Factors'!AC56/SUM('Koss etal Emission Factors'!AC$9:AC$532)</f>
        <v>1.1437726236352537E-2</v>
      </c>
      <c r="T53" s="56">
        <f>(1-T$5)/1*'Koss etal Emission Factors'!AE56/SUM('Koss etal Emission Factors'!AE$9:AE$532)</f>
        <v>1.1120282525183421E-2</v>
      </c>
      <c r="U53" s="56">
        <f>(1-U$5)/1*'Koss etal Emission Factors'!AG56/SUM('Koss etal Emission Factors'!AG$9:AG$532)</f>
        <v>1.0693345103653893E-2</v>
      </c>
      <c r="V53" s="56">
        <f>(1-V$5)/1*'Koss etal Emission Factors'!AI56/SUM('Koss etal Emission Factors'!AI$9:AI$532)</f>
        <v>1.036697842329052E-2</v>
      </c>
      <c r="W53" s="56">
        <f>(1-W$5)/1*'Koss etal Emission Factors'!AK56/SUM('Koss etal Emission Factors'!AK$9:AK$532)</f>
        <v>1.0074020504518074E-2</v>
      </c>
      <c r="X53" s="56">
        <f>(1-X$5)/1*'Koss etal Emission Factors'!AM56/SUM('Koss etal Emission Factors'!AM$9:AM$532)</f>
        <v>1.3425668909634024E-2</v>
      </c>
      <c r="Y53" s="56">
        <f>(1-Y$5)/1*'Koss etal Emission Factors'!AO56/SUM('Koss etal Emission Factors'!AO$9:AO$532)</f>
        <v>6.0341028673129389E-3</v>
      </c>
      <c r="Z53" s="56">
        <f t="shared" si="1"/>
        <v>1.1227373943960599E-2</v>
      </c>
      <c r="AA53" s="56">
        <f t="shared" si="2"/>
        <v>1.1749844707076049E-2</v>
      </c>
    </row>
    <row r="54" spans="1:27" x14ac:dyDescent="0.25">
      <c r="A54">
        <v>71.085499999999996</v>
      </c>
      <c r="B54" t="s">
        <v>213</v>
      </c>
      <c r="C54" s="13" t="s">
        <v>214</v>
      </c>
      <c r="D54" s="13" t="s">
        <v>122</v>
      </c>
      <c r="E54" s="13">
        <v>2133</v>
      </c>
      <c r="F54" s="13">
        <v>70.135000000000005</v>
      </c>
      <c r="G54" s="29">
        <v>84060.587576000005</v>
      </c>
      <c r="H54" s="30">
        <v>9.3762557490219987</v>
      </c>
      <c r="I54" s="56">
        <f>(1-I$5)/1*'Koss etal Emission Factors'!I57/SUM('Koss etal Emission Factors'!I$9:I$532)</f>
        <v>5.9241533533950356E-4</v>
      </c>
      <c r="J54" s="56">
        <f>(1-J$5)/1*'Koss etal Emission Factors'!K57/SUM('Koss etal Emission Factors'!K$9:K$532)</f>
        <v>9.4769537173940805E-4</v>
      </c>
      <c r="K54" s="56">
        <f>(1-K$5)/1*'Koss etal Emission Factors'!M57/SUM('Koss etal Emission Factors'!M$9:M$532)</f>
        <v>5.3752740094036976E-4</v>
      </c>
      <c r="L54" s="56">
        <f>(1-L$5)/1*'Koss etal Emission Factors'!O57/SUM('Koss etal Emission Factors'!O$9:O$532)</f>
        <v>1.1275303096466018E-3</v>
      </c>
      <c r="M54" s="56">
        <f>(1-M$5)/1*'Koss etal Emission Factors'!Q57/SUM('Koss etal Emission Factors'!Q$9:Q$532)</f>
        <v>1.0068074893103685E-3</v>
      </c>
      <c r="N54" s="56">
        <f>(1-N$5)/1*'Koss etal Emission Factors'!S57/SUM('Koss etal Emission Factors'!S$9:S$532)</f>
        <v>9.6764932203255254E-4</v>
      </c>
      <c r="O54" s="56">
        <f>(1-O$5)/1*'Koss etal Emission Factors'!U57/SUM('Koss etal Emission Factors'!U$9:U$532)</f>
        <v>9.2484400272494838E-4</v>
      </c>
      <c r="P54" s="56">
        <f>(1-P$5)/1*'Koss etal Emission Factors'!W57/SUM('Koss etal Emission Factors'!W$9:W$532)</f>
        <v>1.0051988345788237E-3</v>
      </c>
      <c r="Q54" s="56">
        <f>(1-Q$5)/1*'Koss etal Emission Factors'!Y57/SUM('Koss etal Emission Factors'!Y$9:Y$532)</f>
        <v>1.0680462631501824E-3</v>
      </c>
      <c r="R54" s="56">
        <f>(1-R$5)/1*'Koss etal Emission Factors'!AA57/SUM('Koss etal Emission Factors'!AA$9:AA$532)</f>
        <v>3.833780255640264E-4</v>
      </c>
      <c r="S54" s="56">
        <f>(1-S$5)/1*'Koss etal Emission Factors'!AC57/SUM('Koss etal Emission Factors'!AC$9:AC$532)</f>
        <v>3.5336325222705753E-4</v>
      </c>
      <c r="T54" s="56">
        <f>(1-T$5)/1*'Koss etal Emission Factors'!AE57/SUM('Koss etal Emission Factors'!AE$9:AE$532)</f>
        <v>4.1942054900011034E-4</v>
      </c>
      <c r="U54" s="56">
        <f>(1-U$5)/1*'Koss etal Emission Factors'!AG57/SUM('Koss etal Emission Factors'!AG$9:AG$532)</f>
        <v>3.9203289049229471E-4</v>
      </c>
      <c r="V54" s="56">
        <f>(1-V$5)/1*'Koss etal Emission Factors'!AI57/SUM('Koss etal Emission Factors'!AI$9:AI$532)</f>
        <v>6.1632287883737959E-4</v>
      </c>
      <c r="W54" s="56">
        <f>(1-W$5)/1*'Koss etal Emission Factors'!AK57/SUM('Koss etal Emission Factors'!AK$9:AK$532)</f>
        <v>7.1396580045644505E-4</v>
      </c>
      <c r="X54" s="56">
        <f>(1-X$5)/1*'Koss etal Emission Factors'!AM57/SUM('Koss etal Emission Factors'!AM$9:AM$532)</f>
        <v>6.3813822211657807E-4</v>
      </c>
      <c r="Y54" s="56">
        <f>(1-Y$5)/1*'Koss etal Emission Factors'!AO57/SUM('Koss etal Emission Factors'!AO$9:AO$532)</f>
        <v>2.8738714711515033E-3</v>
      </c>
      <c r="Z54" s="56">
        <f t="shared" si="1"/>
        <v>7.3873085182740196E-4</v>
      </c>
      <c r="AA54" s="56">
        <f t="shared" si="2"/>
        <v>6.7605201128651156E-4</v>
      </c>
    </row>
    <row r="55" spans="1:27" x14ac:dyDescent="0.25">
      <c r="A55">
        <v>72.080799999999996</v>
      </c>
      <c r="B55" t="s">
        <v>215</v>
      </c>
      <c r="C55" s="13" t="s">
        <v>216</v>
      </c>
      <c r="D55" s="13" t="s">
        <v>122</v>
      </c>
      <c r="E55" s="13">
        <v>3426</v>
      </c>
      <c r="F55" s="13">
        <v>73.138999999999996</v>
      </c>
      <c r="G55" s="29">
        <v>12413.0647998</v>
      </c>
      <c r="H55" s="30">
        <v>8.5637565669853473</v>
      </c>
      <c r="I55" s="56">
        <f>(1-I$5)/1*'Koss etal Emission Factors'!I58/SUM('Koss etal Emission Factors'!I$9:I$532)</f>
        <v>3.1567232127265507E-5</v>
      </c>
      <c r="J55" s="56">
        <f>(1-J$5)/1*'Koss etal Emission Factors'!K58/SUM('Koss etal Emission Factors'!K$9:K$532)</f>
        <v>3.3095150475967821E-5</v>
      </c>
      <c r="K55" s="56">
        <f>(1-K$5)/1*'Koss etal Emission Factors'!M58/SUM('Koss etal Emission Factors'!M$9:M$532)</f>
        <v>1.8666756286564702E-5</v>
      </c>
      <c r="L55" s="56">
        <f>(1-L$5)/1*'Koss etal Emission Factors'!O58/SUM('Koss etal Emission Factors'!O$9:O$532)</f>
        <v>7.7577750449412159E-5</v>
      </c>
      <c r="M55" s="56">
        <f>(1-M$5)/1*'Koss etal Emission Factors'!Q58/SUM('Koss etal Emission Factors'!Q$9:Q$532)</f>
        <v>9.9511096921936612E-5</v>
      </c>
      <c r="N55" s="56">
        <f>(1-N$5)/1*'Koss etal Emission Factors'!S58/SUM('Koss etal Emission Factors'!S$9:S$532)</f>
        <v>2.4571818961849585E-5</v>
      </c>
      <c r="O55" s="56">
        <f>(1-O$5)/1*'Koss etal Emission Factors'!U58/SUM('Koss etal Emission Factors'!U$9:U$532)</f>
        <v>2.7531479757999618E-5</v>
      </c>
      <c r="P55" s="56">
        <f>(1-P$5)/1*'Koss etal Emission Factors'!W58/SUM('Koss etal Emission Factors'!W$9:W$532)</f>
        <v>2.8602075819339307E-5</v>
      </c>
      <c r="Q55" s="56">
        <f>(1-Q$5)/1*'Koss etal Emission Factors'!Y58/SUM('Koss etal Emission Factors'!Y$9:Y$532)</f>
        <v>8.0294638966756988E-5</v>
      </c>
      <c r="R55" s="56">
        <f>(1-R$5)/1*'Koss etal Emission Factors'!AA58/SUM('Koss etal Emission Factors'!AA$9:AA$532)</f>
        <v>2.5468327573819013E-5</v>
      </c>
      <c r="S55" s="56">
        <f>(1-S$5)/1*'Koss etal Emission Factors'!AC58/SUM('Koss etal Emission Factors'!AC$9:AC$532)</f>
        <v>2.4573179151403581E-5</v>
      </c>
      <c r="T55" s="56">
        <f>(1-T$5)/1*'Koss etal Emission Factors'!AE58/SUM('Koss etal Emission Factors'!AE$9:AE$532)</f>
        <v>4.2557176109576757E-5</v>
      </c>
      <c r="U55" s="56">
        <f>(1-U$5)/1*'Koss etal Emission Factors'!AG58/SUM('Koss etal Emission Factors'!AG$9:AG$532)</f>
        <v>2.4119928422267462E-5</v>
      </c>
      <c r="V55" s="56">
        <f>(1-V$5)/1*'Koss etal Emission Factors'!AI58/SUM('Koss etal Emission Factors'!AI$9:AI$532)</f>
        <v>5.7484400535883107E-5</v>
      </c>
      <c r="W55" s="56">
        <f>(1-W$5)/1*'Koss etal Emission Factors'!AK58/SUM('Koss etal Emission Factors'!AK$9:AK$532)</f>
        <v>6.8811682896883643E-5</v>
      </c>
      <c r="X55" s="56">
        <f>(1-X$5)/1*'Koss etal Emission Factors'!AM58/SUM('Koss etal Emission Factors'!AM$9:AM$532)</f>
        <v>4.646043151066906E-5</v>
      </c>
      <c r="Y55" s="56">
        <f>(1-Y$5)/1*'Koss etal Emission Factors'!AO58/SUM('Koss etal Emission Factors'!AO$9:AO$532)</f>
        <v>3.5222836618906655E-5</v>
      </c>
      <c r="Z55" s="56">
        <f t="shared" si="1"/>
        <v>4.2544357968574438E-5</v>
      </c>
      <c r="AA55" s="56">
        <f t="shared" si="2"/>
        <v>5.7636057203776352E-5</v>
      </c>
    </row>
    <row r="56" spans="1:27" x14ac:dyDescent="0.25">
      <c r="A56">
        <v>73.028400000000005</v>
      </c>
      <c r="B56" t="s">
        <v>217</v>
      </c>
      <c r="C56" s="34" t="s">
        <v>218</v>
      </c>
      <c r="D56" s="13" t="s">
        <v>122</v>
      </c>
      <c r="E56" s="13">
        <v>1903</v>
      </c>
      <c r="F56" s="13">
        <v>72.063000000000002</v>
      </c>
      <c r="G56" s="29">
        <v>523.75414378000005</v>
      </c>
      <c r="H56" s="30">
        <v>7.1825683362739596</v>
      </c>
      <c r="I56" s="56">
        <f>(1-I$5)/1*'Koss etal Emission Factors'!I59/SUM('Koss etal Emission Factors'!I$9:I$532)</f>
        <v>1.0091449652685441E-2</v>
      </c>
      <c r="J56" s="56">
        <f>(1-J$5)/1*'Koss etal Emission Factors'!K59/SUM('Koss etal Emission Factors'!K$9:K$532)</f>
        <v>1.0182711694578251E-2</v>
      </c>
      <c r="K56" s="56">
        <f>(1-K$5)/1*'Koss etal Emission Factors'!M59/SUM('Koss etal Emission Factors'!M$9:M$532)</f>
        <v>9.0751580148365936E-3</v>
      </c>
      <c r="L56" s="56">
        <f>(1-L$5)/1*'Koss etal Emission Factors'!O59/SUM('Koss etal Emission Factors'!O$9:O$532)</f>
        <v>7.869886121507989E-3</v>
      </c>
      <c r="M56" s="56">
        <f>(1-M$5)/1*'Koss etal Emission Factors'!Q59/SUM('Koss etal Emission Factors'!Q$9:Q$532)</f>
        <v>8.8404624671164864E-3</v>
      </c>
      <c r="N56" s="56">
        <f>(1-N$5)/1*'Koss etal Emission Factors'!S59/SUM('Koss etal Emission Factors'!S$9:S$532)</f>
        <v>8.308481341837877E-3</v>
      </c>
      <c r="O56" s="56">
        <f>(1-O$5)/1*'Koss etal Emission Factors'!U59/SUM('Koss etal Emission Factors'!U$9:U$532)</f>
        <v>1.0169256046917641E-2</v>
      </c>
      <c r="P56" s="56">
        <f>(1-P$5)/1*'Koss etal Emission Factors'!W59/SUM('Koss etal Emission Factors'!W$9:W$532)</f>
        <v>9.3897777222470211E-3</v>
      </c>
      <c r="Q56" s="56">
        <f>(1-Q$5)/1*'Koss etal Emission Factors'!Y59/SUM('Koss etal Emission Factors'!Y$9:Y$532)</f>
        <v>8.2837229311868588E-3</v>
      </c>
      <c r="R56" s="56">
        <f>(1-R$5)/1*'Koss etal Emission Factors'!AA59/SUM('Koss etal Emission Factors'!AA$9:AA$532)</f>
        <v>6.9795188795942001E-3</v>
      </c>
      <c r="S56" s="56">
        <f>(1-S$5)/1*'Koss etal Emission Factors'!AC59/SUM('Koss etal Emission Factors'!AC$9:AC$532)</f>
        <v>7.649090436897093E-3</v>
      </c>
      <c r="T56" s="56">
        <f>(1-T$5)/1*'Koss etal Emission Factors'!AE59/SUM('Koss etal Emission Factors'!AE$9:AE$532)</f>
        <v>7.2421386962854958E-3</v>
      </c>
      <c r="U56" s="56">
        <f>(1-U$5)/1*'Koss etal Emission Factors'!AG59/SUM('Koss etal Emission Factors'!AG$9:AG$532)</f>
        <v>7.9522844101218241E-3</v>
      </c>
      <c r="V56" s="56">
        <f>(1-V$5)/1*'Koss etal Emission Factors'!AI59/SUM('Koss etal Emission Factors'!AI$9:AI$532)</f>
        <v>8.4908980176787146E-3</v>
      </c>
      <c r="W56" s="56">
        <f>(1-W$5)/1*'Koss etal Emission Factors'!AK59/SUM('Koss etal Emission Factors'!AK$9:AK$532)</f>
        <v>9.7248243783896321E-3</v>
      </c>
      <c r="X56" s="56">
        <f>(1-X$5)/1*'Koss etal Emission Factors'!AM59/SUM('Koss etal Emission Factors'!AM$9:AM$532)</f>
        <v>1.5725155208395236E-2</v>
      </c>
      <c r="Y56" s="56">
        <f>(1-Y$5)/1*'Koss etal Emission Factors'!AO59/SUM('Koss etal Emission Factors'!AO$9:AO$532)</f>
        <v>3.052612470095611E-3</v>
      </c>
      <c r="Z56" s="56">
        <f t="shared" si="1"/>
        <v>8.6089168881065357E-3</v>
      </c>
      <c r="AA56" s="56">
        <f t="shared" si="2"/>
        <v>1.2724989793392434E-2</v>
      </c>
    </row>
    <row r="57" spans="1:27" x14ac:dyDescent="0.25">
      <c r="A57">
        <v>73.064800000000005</v>
      </c>
      <c r="B57" t="s">
        <v>219</v>
      </c>
      <c r="C57" s="13" t="s">
        <v>220</v>
      </c>
      <c r="D57" s="13" t="s">
        <v>122</v>
      </c>
      <c r="E57" s="13">
        <v>536</v>
      </c>
      <c r="F57" s="13">
        <v>72.106999999999999</v>
      </c>
      <c r="G57" s="29">
        <v>12082.239589000001</v>
      </c>
      <c r="H57" s="30">
        <v>8.5458533969954225</v>
      </c>
      <c r="I57" s="56">
        <f>(1-I$5)/1*'Koss etal Emission Factors'!I60/SUM('Koss etal Emission Factors'!I$9:I$532)</f>
        <v>2.7324400102610772E-3</v>
      </c>
      <c r="J57" s="56">
        <f>(1-J$5)/1*'Koss etal Emission Factors'!K60/SUM('Koss etal Emission Factors'!K$9:K$532)</f>
        <v>2.9938155321046008E-3</v>
      </c>
      <c r="K57" s="56">
        <f>(1-K$5)/1*'Koss etal Emission Factors'!M60/SUM('Koss etal Emission Factors'!M$9:M$532)</f>
        <v>2.4516785646360737E-3</v>
      </c>
      <c r="L57" s="56">
        <f>(1-L$5)/1*'Koss etal Emission Factors'!O60/SUM('Koss etal Emission Factors'!O$9:O$532)</f>
        <v>5.0223032296393376E-3</v>
      </c>
      <c r="M57" s="56">
        <f>(1-M$5)/1*'Koss etal Emission Factors'!Q60/SUM('Koss etal Emission Factors'!Q$9:Q$532)</f>
        <v>4.8517111416824616E-3</v>
      </c>
      <c r="N57" s="56">
        <f>(1-N$5)/1*'Koss etal Emission Factors'!S60/SUM('Koss etal Emission Factors'!S$9:S$532)</f>
        <v>4.078119470701743E-3</v>
      </c>
      <c r="O57" s="56">
        <f>(1-O$5)/1*'Koss etal Emission Factors'!U60/SUM('Koss etal Emission Factors'!U$9:U$532)</f>
        <v>4.9363733030371891E-3</v>
      </c>
      <c r="P57" s="56">
        <f>(1-P$5)/1*'Koss etal Emission Factors'!W60/SUM('Koss etal Emission Factors'!W$9:W$532)</f>
        <v>2.2742600113723459E-3</v>
      </c>
      <c r="Q57" s="56">
        <f>(1-Q$5)/1*'Koss etal Emission Factors'!Y60/SUM('Koss etal Emission Factors'!Y$9:Y$532)</f>
        <v>2.9222532284623026E-3</v>
      </c>
      <c r="R57" s="56">
        <f>(1-R$5)/1*'Koss etal Emission Factors'!AA60/SUM('Koss etal Emission Factors'!AA$9:AA$532)</f>
        <v>3.4082789291369651E-3</v>
      </c>
      <c r="S57" s="56">
        <f>(1-S$5)/1*'Koss etal Emission Factors'!AC60/SUM('Koss etal Emission Factors'!AC$9:AC$532)</f>
        <v>3.1042363018250522E-3</v>
      </c>
      <c r="T57" s="56">
        <f>(1-T$5)/1*'Koss etal Emission Factors'!AE60/SUM('Koss etal Emission Factors'!AE$9:AE$532)</f>
        <v>2.6463280799400419E-3</v>
      </c>
      <c r="U57" s="56">
        <f>(1-U$5)/1*'Koss etal Emission Factors'!AG60/SUM('Koss etal Emission Factors'!AG$9:AG$532)</f>
        <v>2.3703461690497882E-3</v>
      </c>
      <c r="V57" s="56">
        <f>(1-V$5)/1*'Koss etal Emission Factors'!AI60/SUM('Koss etal Emission Factors'!AI$9:AI$532)</f>
        <v>4.0964481170382115E-3</v>
      </c>
      <c r="W57" s="56">
        <f>(1-W$5)/1*'Koss etal Emission Factors'!AK60/SUM('Koss etal Emission Factors'!AK$9:AK$532)</f>
        <v>2.83121564718768E-3</v>
      </c>
      <c r="X57" s="56">
        <f>(1-X$5)/1*'Koss etal Emission Factors'!AM60/SUM('Koss etal Emission Factors'!AM$9:AM$532)</f>
        <v>3.7667866595481243E-3</v>
      </c>
      <c r="Y57" s="56">
        <f>(1-Y$5)/1*'Koss etal Emission Factors'!AO60/SUM('Koss etal Emission Factors'!AO$9:AO$532)</f>
        <v>7.8152668240379607E-3</v>
      </c>
      <c r="Z57" s="56">
        <f t="shared" si="1"/>
        <v>3.4206137206348E-3</v>
      </c>
      <c r="AA57" s="56">
        <f t="shared" si="2"/>
        <v>3.2990011533679019E-3</v>
      </c>
    </row>
    <row r="58" spans="1:27" x14ac:dyDescent="0.25">
      <c r="A58">
        <v>74.011099999999999</v>
      </c>
      <c r="B58" t="s">
        <v>221</v>
      </c>
      <c r="C58" s="13" t="s">
        <v>120</v>
      </c>
      <c r="D58" s="13" t="s">
        <v>122</v>
      </c>
      <c r="E58" s="13">
        <v>3371</v>
      </c>
      <c r="F58" s="13">
        <v>142.24199999999999</v>
      </c>
      <c r="G58" s="29">
        <v>1585.9718476</v>
      </c>
      <c r="H58" s="30">
        <v>7.9590518503622718</v>
      </c>
      <c r="I58" s="56">
        <f>(1-I$5)/1*'Koss etal Emission Factors'!I61/SUM('Koss etal Emission Factors'!I$9:I$532)</f>
        <v>2.9878123975668196E-6</v>
      </c>
      <c r="J58" s="56">
        <f>(1-J$5)/1*'Koss etal Emission Factors'!K61/SUM('Koss etal Emission Factors'!K$9:K$532)</f>
        <v>8.0488927288912633E-6</v>
      </c>
      <c r="K58" s="56">
        <f>(1-K$5)/1*'Koss etal Emission Factors'!M61/SUM('Koss etal Emission Factors'!M$9:M$532)</f>
        <v>4.2518682724578908E-6</v>
      </c>
      <c r="L58" s="56">
        <f>(1-L$5)/1*'Koss etal Emission Factors'!O61/SUM('Koss etal Emission Factors'!O$9:O$532)</f>
        <v>6.5393667219056225E-5</v>
      </c>
      <c r="M58" s="56">
        <f>(1-M$5)/1*'Koss etal Emission Factors'!Q61/SUM('Koss etal Emission Factors'!Q$9:Q$532)</f>
        <v>8.9786245496860183E-5</v>
      </c>
      <c r="N58" s="56">
        <f>(1-N$5)/1*'Koss etal Emission Factors'!S61/SUM('Koss etal Emission Factors'!S$9:S$532)</f>
        <v>7.8300970664164327E-6</v>
      </c>
      <c r="O58" s="56">
        <f>(1-O$5)/1*'Koss etal Emission Factors'!U61/SUM('Koss etal Emission Factors'!U$9:U$532)</f>
        <v>1.3478253366563573E-5</v>
      </c>
      <c r="P58" s="56">
        <f>(1-P$5)/1*'Koss etal Emission Factors'!W61/SUM('Koss etal Emission Factors'!W$9:W$532)</f>
        <v>2.6434636468717017E-6</v>
      </c>
      <c r="Q58" s="56">
        <f>(1-Q$5)/1*'Koss etal Emission Factors'!Y61/SUM('Koss etal Emission Factors'!Y$9:Y$532)</f>
        <v>6.5609042427992799E-6</v>
      </c>
      <c r="R58" s="56">
        <f>(1-R$5)/1*'Koss etal Emission Factors'!AA61/SUM('Koss etal Emission Factors'!AA$9:AA$532)</f>
        <v>6.1967871272808618E-6</v>
      </c>
      <c r="S58" s="56">
        <f>(1-S$5)/1*'Koss etal Emission Factors'!AC61/SUM('Koss etal Emission Factors'!AC$9:AC$532)</f>
        <v>5.2660162558983736E-6</v>
      </c>
      <c r="T58" s="56">
        <f>(1-T$5)/1*'Koss etal Emission Factors'!AE61/SUM('Koss etal Emission Factors'!AE$9:AE$532)</f>
        <v>7.7581147504975317E-6</v>
      </c>
      <c r="U58" s="56">
        <f>(1-U$5)/1*'Koss etal Emission Factors'!AG61/SUM('Koss etal Emission Factors'!AG$9:AG$532)</f>
        <v>7.8285270547379611E-6</v>
      </c>
      <c r="V58" s="56">
        <f>(1-V$5)/1*'Koss etal Emission Factors'!AI61/SUM('Koss etal Emission Factors'!AI$9:AI$532)</f>
        <v>4.0193381984265849E-6</v>
      </c>
      <c r="W58" s="56">
        <f>(1-W$5)/1*'Koss etal Emission Factors'!AK61/SUM('Koss etal Emission Factors'!AK$9:AK$532)</f>
        <v>1.6308981333582742E-6</v>
      </c>
      <c r="X58" s="56">
        <f>(1-X$5)/1*'Koss etal Emission Factors'!AM61/SUM('Koss etal Emission Factors'!AM$9:AM$532)</f>
        <v>4.3587239327003187E-6</v>
      </c>
      <c r="Y58" s="56">
        <f>(1-Y$5)/1*'Koss etal Emission Factors'!AO61/SUM('Koss etal Emission Factors'!AO$9:AO$532)</f>
        <v>6.9637823988963294E-5</v>
      </c>
      <c r="Z58" s="56">
        <f t="shared" si="1"/>
        <v>1.6574999130308908E-5</v>
      </c>
      <c r="AA58" s="56">
        <f t="shared" si="2"/>
        <v>2.9948110330292965E-6</v>
      </c>
    </row>
    <row r="59" spans="1:27" x14ac:dyDescent="0.25">
      <c r="A59">
        <v>74.023700000000005</v>
      </c>
      <c r="B59" t="s">
        <v>222</v>
      </c>
      <c r="C59" s="13" t="s">
        <v>223</v>
      </c>
      <c r="D59" s="13" t="s">
        <v>122</v>
      </c>
      <c r="E59" s="13">
        <v>3427</v>
      </c>
      <c r="F59" s="13">
        <v>73.051000000000002</v>
      </c>
      <c r="G59" s="29">
        <v>1972.5923154</v>
      </c>
      <c r="H59" s="30">
        <v>7.7643920286496453</v>
      </c>
      <c r="I59" s="56">
        <f>(1-I$5)/1*'Koss etal Emission Factors'!I62/SUM('Koss etal Emission Factors'!I$9:I$532)</f>
        <v>4.7914470809109603E-5</v>
      </c>
      <c r="J59" s="56">
        <f>(1-J$5)/1*'Koss etal Emission Factors'!K62/SUM('Koss etal Emission Factors'!K$9:K$532)</f>
        <v>5.9688947472126582E-5</v>
      </c>
      <c r="K59" s="56">
        <f>(1-K$5)/1*'Koss etal Emission Factors'!M62/SUM('Koss etal Emission Factors'!M$9:M$532)</f>
        <v>4.716127219770399E-5</v>
      </c>
      <c r="L59" s="56">
        <f>(1-L$5)/1*'Koss etal Emission Factors'!O62/SUM('Koss etal Emission Factors'!O$9:O$532)</f>
        <v>2.9286359637666358E-5</v>
      </c>
      <c r="M59" s="56">
        <f>(1-M$5)/1*'Koss etal Emission Factors'!Q62/SUM('Koss etal Emission Factors'!Q$9:Q$532)</f>
        <v>2.348342416385343E-5</v>
      </c>
      <c r="N59" s="56">
        <f>(1-N$5)/1*'Koss etal Emission Factors'!S62/SUM('Koss etal Emission Factors'!S$9:S$532)</f>
        <v>2.2681947939302326E-5</v>
      </c>
      <c r="O59" s="56">
        <f>(1-O$5)/1*'Koss etal Emission Factors'!U62/SUM('Koss etal Emission Factors'!U$9:U$532)</f>
        <v>2.153554366417527E-5</v>
      </c>
      <c r="P59" s="56">
        <f>(1-P$5)/1*'Koss etal Emission Factors'!W62/SUM('Koss etal Emission Factors'!W$9:W$532)</f>
        <v>7.4280479224250588E-5</v>
      </c>
      <c r="Q59" s="56">
        <f>(1-Q$5)/1*'Koss etal Emission Factors'!Y62/SUM('Koss etal Emission Factors'!Y$9:Y$532)</f>
        <v>6.2604558724732806E-5</v>
      </c>
      <c r="R59" s="56">
        <f>(1-R$5)/1*'Koss etal Emission Factors'!AA62/SUM('Koss etal Emission Factors'!AA$9:AA$532)</f>
        <v>7.0233772237225761E-5</v>
      </c>
      <c r="S59" s="56">
        <f>(1-S$5)/1*'Koss etal Emission Factors'!AC62/SUM('Koss etal Emission Factors'!AC$9:AC$532)</f>
        <v>8.2864090289253015E-5</v>
      </c>
      <c r="T59" s="56">
        <f>(1-T$5)/1*'Koss etal Emission Factors'!AE62/SUM('Koss etal Emission Factors'!AE$9:AE$532)</f>
        <v>8.8831597697009701E-5</v>
      </c>
      <c r="U59" s="56">
        <f>(1-U$5)/1*'Koss etal Emission Factors'!AG62/SUM('Koss etal Emission Factors'!AG$9:AG$532)</f>
        <v>8.5702095317340243E-5</v>
      </c>
      <c r="V59" s="56">
        <f>(1-V$5)/1*'Koss etal Emission Factors'!AI62/SUM('Koss etal Emission Factors'!AI$9:AI$532)</f>
        <v>8.1327478880866442E-5</v>
      </c>
      <c r="W59" s="56">
        <f>(1-W$5)/1*'Koss etal Emission Factors'!AK62/SUM('Koss etal Emission Factors'!AK$9:AK$532)</f>
        <v>3.5492388937175826E-5</v>
      </c>
      <c r="X59" s="56">
        <f>(1-X$5)/1*'Koss etal Emission Factors'!AM62/SUM('Koss etal Emission Factors'!AM$9:AM$532)</f>
        <v>3.9995049683549462E-5</v>
      </c>
      <c r="Y59" s="56">
        <f>(1-Y$5)/1*'Koss etal Emission Factors'!AO62/SUM('Koss etal Emission Factors'!AO$9:AO$532)</f>
        <v>1.998397492480579E-6</v>
      </c>
      <c r="Z59" s="56">
        <f t="shared" si="1"/>
        <v>5.6971145589615437E-5</v>
      </c>
      <c r="AA59" s="56">
        <f t="shared" si="2"/>
        <v>3.7743719310362644E-5</v>
      </c>
    </row>
    <row r="60" spans="1:27" x14ac:dyDescent="0.25">
      <c r="A60">
        <v>74.034899999999894</v>
      </c>
      <c r="B60" t="s">
        <v>224</v>
      </c>
      <c r="C60" s="13" t="s">
        <v>120</v>
      </c>
      <c r="D60" s="13" t="s">
        <v>122</v>
      </c>
      <c r="E60" s="13">
        <v>3371</v>
      </c>
      <c r="F60" s="13">
        <v>142.24199999999999</v>
      </c>
      <c r="G60" s="29">
        <v>1585.9718476</v>
      </c>
      <c r="H60" s="30">
        <v>7.9590518503622718</v>
      </c>
      <c r="I60" s="56">
        <f>(1-I$5)/1*'Koss etal Emission Factors'!I63/SUM('Koss etal Emission Factors'!I$9:I$532)</f>
        <v>3.1049090479808474E-5</v>
      </c>
      <c r="J60" s="56">
        <f>(1-J$5)/1*'Koss etal Emission Factors'!K63/SUM('Koss etal Emission Factors'!K$9:K$532)</f>
        <v>4.1257583216390487E-5</v>
      </c>
      <c r="K60" s="56">
        <f>(1-K$5)/1*'Koss etal Emission Factors'!M63/SUM('Koss etal Emission Factors'!M$9:M$532)</f>
        <v>2.4974856221567031E-5</v>
      </c>
      <c r="L60" s="56">
        <f>(1-L$5)/1*'Koss etal Emission Factors'!O63/SUM('Koss etal Emission Factors'!O$9:O$532)</f>
        <v>6.8808758532132148E-5</v>
      </c>
      <c r="M60" s="56">
        <f>(1-M$5)/1*'Koss etal Emission Factors'!Q63/SUM('Koss etal Emission Factors'!Q$9:Q$532)</f>
        <v>7.1689617329664056E-5</v>
      </c>
      <c r="N60" s="56">
        <f>(1-N$5)/1*'Koss etal Emission Factors'!S63/SUM('Koss etal Emission Factors'!S$9:S$532)</f>
        <v>5.3220551991388764E-5</v>
      </c>
      <c r="O60" s="56">
        <f>(1-O$5)/1*'Koss etal Emission Factors'!U63/SUM('Koss etal Emission Factors'!U$9:U$532)</f>
        <v>9.5087037795771402E-5</v>
      </c>
      <c r="P60" s="56">
        <f>(1-P$5)/1*'Koss etal Emission Factors'!W63/SUM('Koss etal Emission Factors'!W$9:W$532)</f>
        <v>9.305221357391506E-6</v>
      </c>
      <c r="Q60" s="56">
        <f>(1-Q$5)/1*'Koss etal Emission Factors'!Y63/SUM('Koss etal Emission Factors'!Y$9:Y$532)</f>
        <v>3.0012975494184416E-5</v>
      </c>
      <c r="R60" s="56">
        <f>(1-R$5)/1*'Koss etal Emission Factors'!AA63/SUM('Koss etal Emission Factors'!AA$9:AA$532)</f>
        <v>5.2376463831144636E-5</v>
      </c>
      <c r="S60" s="56">
        <f>(1-S$5)/1*'Koss etal Emission Factors'!AC63/SUM('Koss etal Emission Factors'!AC$9:AC$532)</f>
        <v>4.1274626474453875E-5</v>
      </c>
      <c r="T60" s="56">
        <f>(1-T$5)/1*'Koss etal Emission Factors'!AE63/SUM('Koss etal Emission Factors'!AE$9:AE$532)</f>
        <v>3.6307630899766637E-5</v>
      </c>
      <c r="U60" s="56">
        <f>(1-U$5)/1*'Koss etal Emission Factors'!AG63/SUM('Koss etal Emission Factors'!AG$9:AG$532)</f>
        <v>4.5376964848658421E-5</v>
      </c>
      <c r="V60" s="56">
        <f>(1-V$5)/1*'Koss etal Emission Factors'!AI63/SUM('Koss etal Emission Factors'!AI$9:AI$532)</f>
        <v>4.497948112042657E-5</v>
      </c>
      <c r="W60" s="56">
        <f>(1-W$5)/1*'Koss etal Emission Factors'!AK63/SUM('Koss etal Emission Factors'!AK$9:AK$532)</f>
        <v>5.6948280437813465E-5</v>
      </c>
      <c r="X60" s="56">
        <f>(1-X$5)/1*'Koss etal Emission Factors'!AM63/SUM('Koss etal Emission Factors'!AM$9:AM$532)</f>
        <v>7.0034642321748403E-5</v>
      </c>
      <c r="Y60" s="56">
        <f>(1-Y$5)/1*'Koss etal Emission Factors'!AO63/SUM('Koss etal Emission Factors'!AO$9:AO$532)</f>
        <v>5.8093980317963288E-5</v>
      </c>
      <c r="Z60" s="56">
        <f t="shared" si="1"/>
        <v>4.6122918542339165E-5</v>
      </c>
      <c r="AA60" s="56">
        <f t="shared" si="2"/>
        <v>6.349146137978093E-5</v>
      </c>
    </row>
    <row r="61" spans="1:27" x14ac:dyDescent="0.25">
      <c r="A61">
        <v>74.06</v>
      </c>
      <c r="B61" t="s">
        <v>225</v>
      </c>
      <c r="C61" s="13" t="s">
        <v>120</v>
      </c>
      <c r="D61" s="13" t="s">
        <v>122</v>
      </c>
      <c r="E61" s="13">
        <v>3371</v>
      </c>
      <c r="F61" s="13">
        <v>142.24199999999999</v>
      </c>
      <c r="G61" s="29">
        <v>1585.9718476</v>
      </c>
      <c r="H61" s="30">
        <v>7.9590518503622718</v>
      </c>
      <c r="I61" s="56">
        <f>(1-I$5)/1*'Koss etal Emission Factors'!I64/SUM('Koss etal Emission Factors'!I$9:I$532)</f>
        <v>1.3623387701484487E-4</v>
      </c>
      <c r="J61" s="56">
        <f>(1-J$5)/1*'Koss etal Emission Factors'!K64/SUM('Koss etal Emission Factors'!K$9:K$532)</f>
        <v>1.6900100859326743E-4</v>
      </c>
      <c r="K61" s="56">
        <f>(1-K$5)/1*'Koss etal Emission Factors'!M64/SUM('Koss etal Emission Factors'!M$9:M$532)</f>
        <v>1.1779686838584199E-4</v>
      </c>
      <c r="L61" s="56">
        <f>(1-L$5)/1*'Koss etal Emission Factors'!O64/SUM('Koss etal Emission Factors'!O$9:O$532)</f>
        <v>5.4546746284153094E-4</v>
      </c>
      <c r="M61" s="56">
        <f>(1-M$5)/1*'Koss etal Emission Factors'!Q64/SUM('Koss etal Emission Factors'!Q$9:Q$532)</f>
        <v>6.3089196577330634E-4</v>
      </c>
      <c r="N61" s="56">
        <f>(1-N$5)/1*'Koss etal Emission Factors'!S64/SUM('Koss etal Emission Factors'!S$9:S$532)</f>
        <v>1.7220427611657835E-4</v>
      </c>
      <c r="O61" s="56">
        <f>(1-O$5)/1*'Koss etal Emission Factors'!U64/SUM('Koss etal Emission Factors'!U$9:U$532)</f>
        <v>2.5143483227886836E-4</v>
      </c>
      <c r="P61" s="56">
        <f>(1-P$5)/1*'Koss etal Emission Factors'!W64/SUM('Koss etal Emission Factors'!W$9:W$532)</f>
        <v>1.1615358796696656E-4</v>
      </c>
      <c r="Q61" s="56">
        <f>(1-Q$5)/1*'Koss etal Emission Factors'!Y64/SUM('Koss etal Emission Factors'!Y$9:Y$532)</f>
        <v>1.9381314448851995E-4</v>
      </c>
      <c r="R61" s="56">
        <f>(1-R$5)/1*'Koss etal Emission Factors'!AA64/SUM('Koss etal Emission Factors'!AA$9:AA$532)</f>
        <v>1.1957163774716081E-4</v>
      </c>
      <c r="S61" s="56">
        <f>(1-S$5)/1*'Koss etal Emission Factors'!AC64/SUM('Koss etal Emission Factors'!AC$9:AC$532)</f>
        <v>1.3209197699366463E-4</v>
      </c>
      <c r="T61" s="56">
        <f>(1-T$5)/1*'Koss etal Emission Factors'!AE64/SUM('Koss etal Emission Factors'!AE$9:AE$532)</f>
        <v>1.2918052926630557E-4</v>
      </c>
      <c r="U61" s="56">
        <f>(1-U$5)/1*'Koss etal Emission Factors'!AG64/SUM('Koss etal Emission Factors'!AG$9:AG$532)</f>
        <v>9.7112270055700812E-5</v>
      </c>
      <c r="V61" s="56">
        <f>(1-V$5)/1*'Koss etal Emission Factors'!AI64/SUM('Koss etal Emission Factors'!AI$9:AI$532)</f>
        <v>2.3671831698320454E-4</v>
      </c>
      <c r="W61" s="56">
        <f>(1-W$5)/1*'Koss etal Emission Factors'!AK64/SUM('Koss etal Emission Factors'!AK$9:AK$532)</f>
        <v>1.862689696023056E-4</v>
      </c>
      <c r="X61" s="56">
        <f>(1-X$5)/1*'Koss etal Emission Factors'!AM64/SUM('Koss etal Emission Factors'!AM$9:AM$532)</f>
        <v>2.9618312349665647E-4</v>
      </c>
      <c r="Y61" s="56">
        <f>(1-Y$5)/1*'Koss etal Emission Factors'!AO64/SUM('Koss etal Emission Factors'!AO$9:AO$532)</f>
        <v>3.0959211986842847E-4</v>
      </c>
      <c r="Z61" s="56">
        <f t="shared" si="1"/>
        <v>2.1769083960755439E-4</v>
      </c>
      <c r="AA61" s="56">
        <f t="shared" si="2"/>
        <v>2.4122604654948105E-4</v>
      </c>
    </row>
    <row r="62" spans="1:27" x14ac:dyDescent="0.25">
      <c r="A62">
        <v>75.0441</v>
      </c>
      <c r="B62" t="s">
        <v>226</v>
      </c>
      <c r="C62" s="13" t="s">
        <v>227</v>
      </c>
      <c r="D62" s="13" t="s">
        <v>122</v>
      </c>
      <c r="E62" s="13">
        <v>2160</v>
      </c>
      <c r="F62" s="13">
        <v>74.078999999999994</v>
      </c>
      <c r="G62" s="29">
        <v>28803.818134000001</v>
      </c>
      <c r="H62" s="30">
        <v>8.9348736976062426</v>
      </c>
      <c r="I62" s="56">
        <f>(1-I$5)/1*'Koss etal Emission Factors'!I65/SUM('Koss etal Emission Factors'!I$9:I$532)</f>
        <v>1.857214181955761E-2</v>
      </c>
      <c r="J62" s="56">
        <f>(1-J$5)/1*'Koss etal Emission Factors'!K65/SUM('Koss etal Emission Factors'!K$9:K$532)</f>
        <v>1.6623660944711599E-2</v>
      </c>
      <c r="K62" s="56">
        <f>(1-K$5)/1*'Koss etal Emission Factors'!M65/SUM('Koss etal Emission Factors'!M$9:M$532)</f>
        <v>1.3951599006450724E-2</v>
      </c>
      <c r="L62" s="56">
        <f>(1-L$5)/1*'Koss etal Emission Factors'!O65/SUM('Koss etal Emission Factors'!O$9:O$532)</f>
        <v>1.9206522444300596E-2</v>
      </c>
      <c r="M62" s="56">
        <f>(1-M$5)/1*'Koss etal Emission Factors'!Q65/SUM('Koss etal Emission Factors'!Q$9:Q$532)</f>
        <v>1.6004733797253669E-2</v>
      </c>
      <c r="N62" s="56">
        <f>(1-N$5)/1*'Koss etal Emission Factors'!S65/SUM('Koss etal Emission Factors'!S$9:S$532)</f>
        <v>1.6167307180043854E-2</v>
      </c>
      <c r="O62" s="56">
        <f>(1-O$5)/1*'Koss etal Emission Factors'!U65/SUM('Koss etal Emission Factors'!U$9:U$532)</f>
        <v>1.5930241859918013E-2</v>
      </c>
      <c r="P62" s="56">
        <f>(1-P$5)/1*'Koss etal Emission Factors'!W65/SUM('Koss etal Emission Factors'!W$9:W$532)</f>
        <v>1.7107021693582365E-2</v>
      </c>
      <c r="Q62" s="56">
        <f>(1-Q$5)/1*'Koss etal Emission Factors'!Y65/SUM('Koss etal Emission Factors'!Y$9:Y$532)</f>
        <v>2.0133484232763905E-2</v>
      </c>
      <c r="R62" s="56">
        <f>(1-R$5)/1*'Koss etal Emission Factors'!AA65/SUM('Koss etal Emission Factors'!AA$9:AA$532)</f>
        <v>1.975011303020589E-2</v>
      </c>
      <c r="S62" s="56">
        <f>(1-S$5)/1*'Koss etal Emission Factors'!AC65/SUM('Koss etal Emission Factors'!AC$9:AC$532)</f>
        <v>1.7683979320844076E-2</v>
      </c>
      <c r="T62" s="56">
        <f>(1-T$5)/1*'Koss etal Emission Factors'!AE65/SUM('Koss etal Emission Factors'!AE$9:AE$532)</f>
        <v>1.6974579368673789E-2</v>
      </c>
      <c r="U62" s="56">
        <f>(1-U$5)/1*'Koss etal Emission Factors'!AG65/SUM('Koss etal Emission Factors'!AG$9:AG$532)</f>
        <v>1.6680227548663183E-2</v>
      </c>
      <c r="V62" s="56">
        <f>(1-V$5)/1*'Koss etal Emission Factors'!AI65/SUM('Koss etal Emission Factors'!AI$9:AI$532)</f>
        <v>2.045193808333395E-2</v>
      </c>
      <c r="W62" s="56">
        <f>(1-W$5)/1*'Koss etal Emission Factors'!AK65/SUM('Koss etal Emission Factors'!AK$9:AK$532)</f>
        <v>2.6139285848629051E-2</v>
      </c>
      <c r="X62" s="56">
        <f>(1-X$5)/1*'Koss etal Emission Factors'!AM65/SUM('Koss etal Emission Factors'!AM$9:AM$532)</f>
        <v>3.7996824252991189E-2</v>
      </c>
      <c r="Y62" s="56">
        <f>(1-Y$5)/1*'Koss etal Emission Factors'!AO65/SUM('Koss etal Emission Factors'!AO$9:AO$532)</f>
        <v>6.2041603573591165E-3</v>
      </c>
      <c r="Z62" s="56">
        <f t="shared" si="1"/>
        <v>1.7516967880735944E-2</v>
      </c>
      <c r="AA62" s="56">
        <f t="shared" si="2"/>
        <v>3.2068055050810118E-2</v>
      </c>
    </row>
    <row r="63" spans="1:27" x14ac:dyDescent="0.25">
      <c r="A63">
        <v>76.039299999999997</v>
      </c>
      <c r="B63" t="s">
        <v>228</v>
      </c>
      <c r="C63" s="34" t="s">
        <v>229</v>
      </c>
      <c r="D63" s="13" t="s">
        <v>122</v>
      </c>
      <c r="E63" s="13">
        <v>3175</v>
      </c>
      <c r="F63" s="13">
        <v>75.066999999999993</v>
      </c>
      <c r="G63" s="29">
        <v>2769.9645329999998</v>
      </c>
      <c r="H63" s="30">
        <v>7.9236517946102598</v>
      </c>
      <c r="I63" s="56">
        <f>(1-I$5)/1*'Koss etal Emission Factors'!I66/SUM('Koss etal Emission Factors'!I$9:I$532)</f>
        <v>2.2191775151496123E-5</v>
      </c>
      <c r="J63" s="56">
        <f>(1-J$5)/1*'Koss etal Emission Factors'!K66/SUM('Koss etal Emission Factors'!K$9:K$532)</f>
        <v>2.8571428101851811E-5</v>
      </c>
      <c r="K63" s="56">
        <f>(1-K$5)/1*'Koss etal Emission Factors'!M66/SUM('Koss etal Emission Factors'!M$9:M$532)</f>
        <v>2.2424250501821584E-5</v>
      </c>
      <c r="L63" s="56">
        <f>(1-L$5)/1*'Koss etal Emission Factors'!O66/SUM('Koss etal Emission Factors'!O$9:O$532)</f>
        <v>2.1889025301209021E-5</v>
      </c>
      <c r="M63" s="56">
        <f>(1-M$5)/1*'Koss etal Emission Factors'!Q66/SUM('Koss etal Emission Factors'!Q$9:Q$532)</f>
        <v>3.8557421507397633E-5</v>
      </c>
      <c r="N63" s="56">
        <f>(1-N$5)/1*'Koss etal Emission Factors'!S66/SUM('Koss etal Emission Factors'!S$9:S$532)</f>
        <v>1.4887450441844689E-5</v>
      </c>
      <c r="O63" s="56">
        <f>(1-O$5)/1*'Koss etal Emission Factors'!U66/SUM('Koss etal Emission Factors'!U$9:U$532)</f>
        <v>2.5559677348777602E-5</v>
      </c>
      <c r="P63" s="56">
        <f>(1-P$5)/1*'Koss etal Emission Factors'!W66/SUM('Koss etal Emission Factors'!W$9:W$532)</f>
        <v>1.4883359000883376E-5</v>
      </c>
      <c r="Q63" s="56">
        <f>(1-Q$5)/1*'Koss etal Emission Factors'!Y66/SUM('Koss etal Emission Factors'!Y$9:Y$532)</f>
        <v>1.8499798692838209E-5</v>
      </c>
      <c r="R63" s="56">
        <f>(1-R$5)/1*'Koss etal Emission Factors'!AA66/SUM('Koss etal Emission Factors'!AA$9:AA$532)</f>
        <v>2.1886378027702522E-5</v>
      </c>
      <c r="S63" s="56">
        <f>(1-S$5)/1*'Koss etal Emission Factors'!AC66/SUM('Koss etal Emission Factors'!AC$9:AC$532)</f>
        <v>2.2835336906676931E-5</v>
      </c>
      <c r="T63" s="56">
        <f>(1-T$5)/1*'Koss etal Emission Factors'!AE66/SUM('Koss etal Emission Factors'!AE$9:AE$532)</f>
        <v>2.5557347334817242E-5</v>
      </c>
      <c r="U63" s="56">
        <f>(1-U$5)/1*'Koss etal Emission Factors'!AG66/SUM('Koss etal Emission Factors'!AG$9:AG$532)</f>
        <v>2.889856738428406E-5</v>
      </c>
      <c r="V63" s="56">
        <f>(1-V$5)/1*'Koss etal Emission Factors'!AI66/SUM('Koss etal Emission Factors'!AI$9:AI$532)</f>
        <v>2.6930802167154978E-5</v>
      </c>
      <c r="W63" s="56">
        <f>(1-W$5)/1*'Koss etal Emission Factors'!AK66/SUM('Koss etal Emission Factors'!AK$9:AK$532)</f>
        <v>1.914403343793692E-5</v>
      </c>
      <c r="X63" s="56">
        <f>(1-X$5)/1*'Koss etal Emission Factors'!AM66/SUM('Koss etal Emission Factors'!AM$9:AM$532)</f>
        <v>1.8326135513316518E-5</v>
      </c>
      <c r="Y63" s="56">
        <f>(1-Y$5)/1*'Koss etal Emission Factors'!AO66/SUM('Koss etal Emission Factors'!AO$9:AO$532)</f>
        <v>2.313991897446875E-5</v>
      </c>
      <c r="Z63" s="56">
        <f t="shared" si="1"/>
        <v>2.3826615562053985E-5</v>
      </c>
      <c r="AA63" s="56">
        <f t="shared" si="2"/>
        <v>1.8735084475626719E-5</v>
      </c>
    </row>
    <row r="64" spans="1:27" x14ac:dyDescent="0.25">
      <c r="A64">
        <v>77.002200000000002</v>
      </c>
      <c r="B64" t="s">
        <v>230</v>
      </c>
      <c r="C64" s="13" t="s">
        <v>120</v>
      </c>
      <c r="D64" s="13" t="s">
        <v>122</v>
      </c>
      <c r="E64" s="13">
        <v>3371</v>
      </c>
      <c r="F64" s="13">
        <v>142.24199999999999</v>
      </c>
      <c r="G64" s="29">
        <v>1585.9718476</v>
      </c>
      <c r="H64" s="30">
        <v>7.9590518503622718</v>
      </c>
      <c r="I64" s="56">
        <f>(1-I$5)/1*'Koss etal Emission Factors'!I67/SUM('Koss etal Emission Factors'!I$9:I$532)</f>
        <v>4.5007558804232499E-6</v>
      </c>
      <c r="J64" s="56">
        <f>(1-J$5)/1*'Koss etal Emission Factors'!K67/SUM('Koss etal Emission Factors'!K$9:K$532)</f>
        <v>6.0028703717601722E-6</v>
      </c>
      <c r="K64" s="56">
        <f>(1-K$5)/1*'Koss etal Emission Factors'!M67/SUM('Koss etal Emission Factors'!M$9:M$532)</f>
        <v>4.9695667082213549E-6</v>
      </c>
      <c r="L64" s="56">
        <f>(1-L$5)/1*'Koss etal Emission Factors'!O67/SUM('Koss etal Emission Factors'!O$9:O$532)</f>
        <v>6.3572444036107642E-6</v>
      </c>
      <c r="M64" s="56">
        <f>(1-M$5)/1*'Koss etal Emission Factors'!Q67/SUM('Koss etal Emission Factors'!Q$9:Q$532)</f>
        <v>8.0208433685653455E-6</v>
      </c>
      <c r="N64" s="56">
        <f>(1-N$5)/1*'Koss etal Emission Factors'!S67/SUM('Koss etal Emission Factors'!S$9:S$532)</f>
        <v>3.6685918333442768E-6</v>
      </c>
      <c r="O64" s="56">
        <f>(1-O$5)/1*'Koss etal Emission Factors'!U67/SUM('Koss etal Emission Factors'!U$9:U$532)</f>
        <v>5.6653058179128686E-6</v>
      </c>
      <c r="P64" s="56">
        <f>(1-P$5)/1*'Koss etal Emission Factors'!W67/SUM('Koss etal Emission Factors'!W$9:W$532)</f>
        <v>5.0960704447279098E-6</v>
      </c>
      <c r="Q64" s="56">
        <f>(1-Q$5)/1*'Koss etal Emission Factors'!Y67/SUM('Koss etal Emission Factors'!Y$9:Y$532)</f>
        <v>3.8677374545223127E-6</v>
      </c>
      <c r="R64" s="56">
        <f>(1-R$5)/1*'Koss etal Emission Factors'!AA67/SUM('Koss etal Emission Factors'!AA$9:AA$532)</f>
        <v>3.0459597824080871E-6</v>
      </c>
      <c r="S64" s="56">
        <f>(1-S$5)/1*'Koss etal Emission Factors'!AC67/SUM('Koss etal Emission Factors'!AC$9:AC$532)</f>
        <v>3.2789984679571099E-6</v>
      </c>
      <c r="T64" s="56">
        <f>(1-T$5)/1*'Koss etal Emission Factors'!AE67/SUM('Koss etal Emission Factors'!AE$9:AE$532)</f>
        <v>2.6034421540256E-6</v>
      </c>
      <c r="U64" s="56">
        <f>(1-U$5)/1*'Koss etal Emission Factors'!AG67/SUM('Koss etal Emission Factors'!AG$9:AG$532)</f>
        <v>4.2847922046281589E-6</v>
      </c>
      <c r="V64" s="56">
        <f>(1-V$5)/1*'Koss etal Emission Factors'!AI67/SUM('Koss etal Emission Factors'!AI$9:AI$532)</f>
        <v>4.7442758122843155E-6</v>
      </c>
      <c r="W64" s="56">
        <f>(1-W$5)/1*'Koss etal Emission Factors'!AK67/SUM('Koss etal Emission Factors'!AK$9:AK$532)</f>
        <v>5.8430027885540859E-6</v>
      </c>
      <c r="X64" s="56">
        <f>(1-X$5)/1*'Koss etal Emission Factors'!AM67/SUM('Koss etal Emission Factors'!AM$9:AM$532)</f>
        <v>5.1632597089590456E-6</v>
      </c>
      <c r="Y64" s="56">
        <f>(1-Y$5)/1*'Koss etal Emission Factors'!AO67/SUM('Koss etal Emission Factors'!AO$9:AO$532)</f>
        <v>7.3738442401364206E-6</v>
      </c>
      <c r="Z64" s="56">
        <f t="shared" si="1"/>
        <v>4.7218896217422516E-6</v>
      </c>
      <c r="AA64" s="56">
        <f t="shared" si="2"/>
        <v>5.5031312487565662E-6</v>
      </c>
    </row>
    <row r="65" spans="1:27" x14ac:dyDescent="0.25">
      <c r="A65">
        <v>77.023300000000006</v>
      </c>
      <c r="B65" t="s">
        <v>231</v>
      </c>
      <c r="C65" s="13" t="s">
        <v>120</v>
      </c>
      <c r="D65" s="13" t="s">
        <v>122</v>
      </c>
      <c r="E65" s="13">
        <v>3371</v>
      </c>
      <c r="F65" s="13">
        <v>142.24199999999999</v>
      </c>
      <c r="G65" s="29">
        <v>1585.9718476</v>
      </c>
      <c r="H65" s="30">
        <v>7.9590518503622718</v>
      </c>
      <c r="I65" s="56">
        <f>(1-I$5)/1*'Koss etal Emission Factors'!I68/SUM('Koss etal Emission Factors'!I$9:I$532)</f>
        <v>2.8876159964674464E-5</v>
      </c>
      <c r="J65" s="56">
        <f>(1-J$5)/1*'Koss etal Emission Factors'!K68/SUM('Koss etal Emission Factors'!K$9:K$532)</f>
        <v>2.8584929133034426E-5</v>
      </c>
      <c r="K65" s="56">
        <f>(1-K$5)/1*'Koss etal Emission Factors'!M68/SUM('Koss etal Emission Factors'!M$9:M$532)</f>
        <v>3.2782982711027589E-5</v>
      </c>
      <c r="L65" s="56">
        <f>(1-L$5)/1*'Koss etal Emission Factors'!O68/SUM('Koss etal Emission Factors'!O$9:O$532)</f>
        <v>1.4598080743088125E-5</v>
      </c>
      <c r="M65" s="56">
        <f>(1-M$5)/1*'Koss etal Emission Factors'!Q68/SUM('Koss etal Emission Factors'!Q$9:Q$532)</f>
        <v>1.6859592397825939E-5</v>
      </c>
      <c r="N65" s="56">
        <f>(1-N$5)/1*'Koss etal Emission Factors'!S68/SUM('Koss etal Emission Factors'!S$9:S$532)</f>
        <v>8.8201347403946266E-6</v>
      </c>
      <c r="O65" s="56">
        <f>(1-O$5)/1*'Koss etal Emission Factors'!U68/SUM('Koss etal Emission Factors'!U$9:U$532)</f>
        <v>4.8479455251505576E-5</v>
      </c>
      <c r="P65" s="56">
        <f>(1-P$5)/1*'Koss etal Emission Factors'!W68/SUM('Koss etal Emission Factors'!W$9:W$532)</f>
        <v>2.4530236769674058E-5</v>
      </c>
      <c r="Q65" s="56">
        <f>(1-Q$5)/1*'Koss etal Emission Factors'!Y68/SUM('Koss etal Emission Factors'!Y$9:Y$532)</f>
        <v>1.199351423017987E-5</v>
      </c>
      <c r="R65" s="56">
        <f>(1-R$5)/1*'Koss etal Emission Factors'!AA68/SUM('Koss etal Emission Factors'!AA$9:AA$532)</f>
        <v>5.3607291274302424E-6</v>
      </c>
      <c r="S65" s="56">
        <f>(1-S$5)/1*'Koss etal Emission Factors'!AC68/SUM('Koss etal Emission Factors'!AC$9:AC$532)</f>
        <v>3.7055806113827482E-6</v>
      </c>
      <c r="T65" s="56">
        <f>(1-T$5)/1*'Koss etal Emission Factors'!AE68/SUM('Koss etal Emission Factors'!AE$9:AE$532)</f>
        <v>6.8447079692387348E-6</v>
      </c>
      <c r="U65" s="56">
        <f>(1-U$5)/1*'Koss etal Emission Factors'!AG68/SUM('Koss etal Emission Factors'!AG$9:AG$532)</f>
        <v>1.6703796355592939E-5</v>
      </c>
      <c r="V65" s="56">
        <f>(1-V$5)/1*'Koss etal Emission Factors'!AI68/SUM('Koss etal Emission Factors'!AI$9:AI$532)</f>
        <v>2.6557256148567695E-5</v>
      </c>
      <c r="W65" s="56">
        <f>(1-W$5)/1*'Koss etal Emission Factors'!AK68/SUM('Koss etal Emission Factors'!AK$9:AK$532)</f>
        <v>2.5467232781831048E-5</v>
      </c>
      <c r="X65" s="56">
        <f>(1-X$5)/1*'Koss etal Emission Factors'!AM68/SUM('Koss etal Emission Factors'!AM$9:AM$532)</f>
        <v>2.3292603472662422E-5</v>
      </c>
      <c r="Y65" s="56">
        <f>(1-Y$5)/1*'Koss etal Emission Factors'!AO68/SUM('Koss etal Emission Factors'!AO$9:AO$532)</f>
        <v>6.1928217404773568E-7</v>
      </c>
      <c r="Z65" s="56">
        <f t="shared" si="1"/>
        <v>1.9621225439544071E-5</v>
      </c>
      <c r="AA65" s="56">
        <f t="shared" si="2"/>
        <v>2.4379918127246733E-5</v>
      </c>
    </row>
    <row r="66" spans="1:27" x14ac:dyDescent="0.25">
      <c r="A66">
        <v>77.059700000000007</v>
      </c>
      <c r="B66" t="s">
        <v>232</v>
      </c>
      <c r="C66" s="13" t="s">
        <v>120</v>
      </c>
      <c r="D66" s="13" t="s">
        <v>122</v>
      </c>
      <c r="E66" s="13">
        <v>3371</v>
      </c>
      <c r="F66" s="13">
        <v>142.24199999999999</v>
      </c>
      <c r="G66" s="29">
        <v>1585.9718476</v>
      </c>
      <c r="H66" s="30">
        <v>7.9590518503622718</v>
      </c>
      <c r="I66" s="56">
        <f>(1-I$5)/1*'Koss etal Emission Factors'!I69/SUM('Koss etal Emission Factors'!I$9:I$532)</f>
        <v>1.8854334616187212E-4</v>
      </c>
      <c r="J66" s="56">
        <f>(1-J$5)/1*'Koss etal Emission Factors'!K69/SUM('Koss etal Emission Factors'!K$9:K$532)</f>
        <v>1.8783407998722193E-4</v>
      </c>
      <c r="K66" s="56">
        <f>(1-K$5)/1*'Koss etal Emission Factors'!M69/SUM('Koss etal Emission Factors'!M$9:M$532)</f>
        <v>1.4053833426933932E-4</v>
      </c>
      <c r="L66" s="56">
        <f>(1-L$5)/1*'Koss etal Emission Factors'!O69/SUM('Koss etal Emission Factors'!O$9:O$532)</f>
        <v>2.178299682065054E-4</v>
      </c>
      <c r="M66" s="56">
        <f>(1-M$5)/1*'Koss etal Emission Factors'!Q69/SUM('Koss etal Emission Factors'!Q$9:Q$532)</f>
        <v>2.3749485712268328E-4</v>
      </c>
      <c r="N66" s="56">
        <f>(1-N$5)/1*'Koss etal Emission Factors'!S69/SUM('Koss etal Emission Factors'!S$9:S$532)</f>
        <v>1.5378250368291267E-4</v>
      </c>
      <c r="O66" s="56">
        <f>(1-O$5)/1*'Koss etal Emission Factors'!U69/SUM('Koss etal Emission Factors'!U$9:U$532)</f>
        <v>2.1074850800799328E-4</v>
      </c>
      <c r="P66" s="56">
        <f>(1-P$5)/1*'Koss etal Emission Factors'!W69/SUM('Koss etal Emission Factors'!W$9:W$532)</f>
        <v>1.4215614583830671E-4</v>
      </c>
      <c r="Q66" s="56">
        <f>(1-Q$5)/1*'Koss etal Emission Factors'!Y69/SUM('Koss etal Emission Factors'!Y$9:Y$532)</f>
        <v>2.5249774449936962E-4</v>
      </c>
      <c r="R66" s="56">
        <f>(1-R$5)/1*'Koss etal Emission Factors'!AA69/SUM('Koss etal Emission Factors'!AA$9:AA$532)</f>
        <v>1.8845340668144031E-4</v>
      </c>
      <c r="S66" s="56">
        <f>(1-S$5)/1*'Koss etal Emission Factors'!AC69/SUM('Koss etal Emission Factors'!AC$9:AC$532)</f>
        <v>1.9258166022570342E-4</v>
      </c>
      <c r="T66" s="56">
        <f>(1-T$5)/1*'Koss etal Emission Factors'!AE69/SUM('Koss etal Emission Factors'!AE$9:AE$532)</f>
        <v>1.6843637725053363E-4</v>
      </c>
      <c r="U66" s="56">
        <f>(1-U$5)/1*'Koss etal Emission Factors'!AG69/SUM('Koss etal Emission Factors'!AG$9:AG$532)</f>
        <v>1.9088875140874093E-4</v>
      </c>
      <c r="V66" s="56">
        <f>(1-V$5)/1*'Koss etal Emission Factors'!AI69/SUM('Koss etal Emission Factors'!AI$9:AI$532)</f>
        <v>2.2105560940328457E-4</v>
      </c>
      <c r="W66" s="56">
        <f>(1-W$5)/1*'Koss etal Emission Factors'!AK69/SUM('Koss etal Emission Factors'!AK$9:AK$532)</f>
        <v>1.3600352832346795E-4</v>
      </c>
      <c r="X66" s="56">
        <f>(1-X$5)/1*'Koss etal Emission Factors'!AM69/SUM('Koss etal Emission Factors'!AM$9:AM$532)</f>
        <v>2.0193244156785077E-4</v>
      </c>
      <c r="Y66" s="56">
        <f>(1-Y$5)/1*'Koss etal Emission Factors'!AO69/SUM('Koss etal Emission Factors'!AO$9:AO$532)</f>
        <v>2.9478445206353729E-4</v>
      </c>
      <c r="Z66" s="56">
        <f t="shared" si="1"/>
        <v>1.9234580662470766E-4</v>
      </c>
      <c r="AA66" s="56">
        <f t="shared" si="2"/>
        <v>1.6896798494565936E-4</v>
      </c>
    </row>
    <row r="67" spans="1:27" x14ac:dyDescent="0.25">
      <c r="A67">
        <v>78.000799999999998</v>
      </c>
      <c r="B67" t="s">
        <v>233</v>
      </c>
      <c r="C67" s="13" t="s">
        <v>234</v>
      </c>
      <c r="D67" s="13" t="s">
        <v>122</v>
      </c>
      <c r="E67" s="13">
        <v>3428</v>
      </c>
      <c r="F67" s="13">
        <v>153.19999999999999</v>
      </c>
      <c r="G67" s="29">
        <v>7.8741973030000008E-4</v>
      </c>
      <c r="H67" s="30">
        <v>1.68719358429851</v>
      </c>
      <c r="I67" s="56">
        <f>(1-I$5)/1*'Koss etal Emission Factors'!I70/SUM('Koss etal Emission Factors'!I$9:I$532)</f>
        <v>1.9675067419371314E-6</v>
      </c>
      <c r="J67" s="56">
        <f>(1-J$5)/1*'Koss etal Emission Factors'!K70/SUM('Koss etal Emission Factors'!K$9:K$532)</f>
        <v>2.4142952638700589E-6</v>
      </c>
      <c r="K67" s="56">
        <f>(1-K$5)/1*'Koss etal Emission Factors'!M70/SUM('Koss etal Emission Factors'!M$9:M$532)</f>
        <v>1.3243577348727624E-6</v>
      </c>
      <c r="L67" s="56">
        <f>(1-L$5)/1*'Koss etal Emission Factors'!O70/SUM('Koss etal Emission Factors'!O$9:O$532)</f>
        <v>2.3975834320413261E-6</v>
      </c>
      <c r="M67" s="56">
        <f>(1-M$5)/1*'Koss etal Emission Factors'!Q70/SUM('Koss etal Emission Factors'!Q$9:Q$532)</f>
        <v>2.8268776592961701E-6</v>
      </c>
      <c r="N67" s="56">
        <f>(1-N$5)/1*'Koss etal Emission Factors'!S70/SUM('Koss etal Emission Factors'!S$9:S$532)</f>
        <v>1.41437971435497E-6</v>
      </c>
      <c r="O67" s="56">
        <f>(1-O$5)/1*'Koss etal Emission Factors'!U70/SUM('Koss etal Emission Factors'!U$9:U$532)</f>
        <v>1.6346282005921288E-6</v>
      </c>
      <c r="P67" s="56">
        <f>(1-P$5)/1*'Koss etal Emission Factors'!W70/SUM('Koss etal Emission Factors'!W$9:W$532)</f>
        <v>2.6701107072273467E-6</v>
      </c>
      <c r="Q67" s="56">
        <f>(1-Q$5)/1*'Koss etal Emission Factors'!Y70/SUM('Koss etal Emission Factors'!Y$9:Y$532)</f>
        <v>3.4561615793399958E-6</v>
      </c>
      <c r="R67" s="56">
        <f>(1-R$5)/1*'Koss etal Emission Factors'!AA70/SUM('Koss etal Emission Factors'!AA$9:AA$532)</f>
        <v>2.2617091743956621E-6</v>
      </c>
      <c r="S67" s="56">
        <f>(1-S$5)/1*'Koss etal Emission Factors'!AC70/SUM('Koss etal Emission Factors'!AC$9:AC$532)</f>
        <v>1.8115371340594481E-6</v>
      </c>
      <c r="T67" s="56">
        <f>(1-T$5)/1*'Koss etal Emission Factors'!AE70/SUM('Koss etal Emission Factors'!AE$9:AE$532)</f>
        <v>2.5642104135145191E-6</v>
      </c>
      <c r="U67" s="56">
        <f>(1-U$5)/1*'Koss etal Emission Factors'!AG70/SUM('Koss etal Emission Factors'!AG$9:AG$532)</f>
        <v>4.5975223955026002E-6</v>
      </c>
      <c r="V67" s="56">
        <f>(1-V$5)/1*'Koss etal Emission Factors'!AI70/SUM('Koss etal Emission Factors'!AI$9:AI$532)</f>
        <v>2.5407587708895367E-6</v>
      </c>
      <c r="W67" s="56">
        <f>(1-W$5)/1*'Koss etal Emission Factors'!AK70/SUM('Koss etal Emission Factors'!AK$9:AK$532)</f>
        <v>1.7794654980164734E-6</v>
      </c>
      <c r="X67" s="56">
        <f>(1-X$5)/1*'Koss etal Emission Factors'!AM70/SUM('Koss etal Emission Factors'!AM$9:AM$532)</f>
        <v>1.8834422887450596E-6</v>
      </c>
      <c r="Y67" s="56">
        <f>(1-Y$5)/1*'Koss etal Emission Factors'!AO70/SUM('Koss etal Emission Factors'!AO$9:AO$532)</f>
        <v>4.6500516596117982E-6</v>
      </c>
      <c r="Z67" s="56">
        <f t="shared" si="1"/>
        <v>2.4201170658495468E-6</v>
      </c>
      <c r="AA67" s="56">
        <f t="shared" si="2"/>
        <v>1.8314538933807664E-6</v>
      </c>
    </row>
    <row r="68" spans="1:27" x14ac:dyDescent="0.25">
      <c r="A68">
        <v>78.033799999999999</v>
      </c>
      <c r="B68" t="s">
        <v>235</v>
      </c>
      <c r="C68" s="13" t="s">
        <v>120</v>
      </c>
      <c r="D68" s="13" t="s">
        <v>122</v>
      </c>
      <c r="E68" s="13">
        <v>3404</v>
      </c>
      <c r="F68" s="13">
        <v>114.232</v>
      </c>
      <c r="G68" s="29">
        <v>1867.1879422</v>
      </c>
      <c r="H68" s="30">
        <v>7.9347043410777127</v>
      </c>
      <c r="I68" s="56">
        <f>(1-I$5)/1*'Koss etal Emission Factors'!I71/SUM('Koss etal Emission Factors'!I$9:I$532)</f>
        <v>2.588315441196551E-5</v>
      </c>
      <c r="J68" s="56">
        <f>(1-J$5)/1*'Koss etal Emission Factors'!K71/SUM('Koss etal Emission Factors'!K$9:K$532)</f>
        <v>3.0977157722263965E-5</v>
      </c>
      <c r="K68" s="56">
        <f>(1-K$5)/1*'Koss etal Emission Factors'!M71/SUM('Koss etal Emission Factors'!M$9:M$532)</f>
        <v>2.8082157963223177E-5</v>
      </c>
      <c r="L68" s="56">
        <f>(1-L$5)/1*'Koss etal Emission Factors'!O71/SUM('Koss etal Emission Factors'!O$9:O$532)</f>
        <v>2.3642939859756429E-5</v>
      </c>
      <c r="M68" s="56">
        <f>(1-M$5)/1*'Koss etal Emission Factors'!Q71/SUM('Koss etal Emission Factors'!Q$9:Q$532)</f>
        <v>2.0394614173901395E-5</v>
      </c>
      <c r="N68" s="56">
        <f>(1-N$5)/1*'Koss etal Emission Factors'!S71/SUM('Koss etal Emission Factors'!S$9:S$532)</f>
        <v>9.9259312836395118E-6</v>
      </c>
      <c r="O68" s="56">
        <f>(1-O$5)/1*'Koss etal Emission Factors'!U71/SUM('Koss etal Emission Factors'!U$9:U$532)</f>
        <v>1.5546382465400564E-5</v>
      </c>
      <c r="P68" s="56">
        <f>(1-P$5)/1*'Koss etal Emission Factors'!W71/SUM('Koss etal Emission Factors'!W$9:W$532)</f>
        <v>4.9855052503684088E-5</v>
      </c>
      <c r="Q68" s="56">
        <f>(1-Q$5)/1*'Koss etal Emission Factors'!Y71/SUM('Koss etal Emission Factors'!Y$9:Y$532)</f>
        <v>4.8796836623306344E-5</v>
      </c>
      <c r="R68" s="56">
        <f>(1-R$5)/1*'Koss etal Emission Factors'!AA71/SUM('Koss etal Emission Factors'!AA$9:AA$532)</f>
        <v>2.8423000802750602E-5</v>
      </c>
      <c r="S68" s="56">
        <f>(1-S$5)/1*'Koss etal Emission Factors'!AC71/SUM('Koss etal Emission Factors'!AC$9:AC$532)</f>
        <v>3.4043845592863687E-5</v>
      </c>
      <c r="T68" s="56">
        <f>(1-T$5)/1*'Koss etal Emission Factors'!AE71/SUM('Koss etal Emission Factors'!AE$9:AE$532)</f>
        <v>5.0316356664150265E-5</v>
      </c>
      <c r="U68" s="56">
        <f>(1-U$5)/1*'Koss etal Emission Factors'!AG71/SUM('Koss etal Emission Factors'!AG$9:AG$532)</f>
        <v>5.6369659143123412E-5</v>
      </c>
      <c r="V68" s="56">
        <f>(1-V$5)/1*'Koss etal Emission Factors'!AI71/SUM('Koss etal Emission Factors'!AI$9:AI$532)</f>
        <v>4.7071364919242492E-5</v>
      </c>
      <c r="W68" s="56">
        <f>(1-W$5)/1*'Koss etal Emission Factors'!AK71/SUM('Koss etal Emission Factors'!AK$9:AK$532)</f>
        <v>2.0506424440484359E-5</v>
      </c>
      <c r="X68" s="56">
        <f>(1-X$5)/1*'Koss etal Emission Factors'!AM71/SUM('Koss etal Emission Factors'!AM$9:AM$532)</f>
        <v>8.3405570439048382E-6</v>
      </c>
      <c r="Y68" s="56">
        <f>(1-Y$5)/1*'Koss etal Emission Factors'!AO71/SUM('Koss etal Emission Factors'!AO$9:AO$532)</f>
        <v>2.3606739189658221E-5</v>
      </c>
      <c r="Z68" s="56">
        <f t="shared" si="1"/>
        <v>3.3523461009233667E-5</v>
      </c>
      <c r="AA68" s="56">
        <f t="shared" si="2"/>
        <v>1.44234907421946E-5</v>
      </c>
    </row>
    <row r="69" spans="1:27" x14ac:dyDescent="0.25">
      <c r="A69">
        <v>78.091300000000004</v>
      </c>
      <c r="B69" t="s">
        <v>236</v>
      </c>
      <c r="C69" s="13" t="s">
        <v>120</v>
      </c>
      <c r="D69" s="13" t="s">
        <v>122</v>
      </c>
      <c r="E69" s="13">
        <v>3371</v>
      </c>
      <c r="F69" s="13">
        <v>142.24199999999999</v>
      </c>
      <c r="G69" s="29">
        <v>1585.9718476</v>
      </c>
      <c r="H69" s="30">
        <v>7.9590518503622718</v>
      </c>
      <c r="I69" s="56">
        <f>(1-I$5)/1*'Koss etal Emission Factors'!I72/SUM('Koss etal Emission Factors'!I$9:I$532)</f>
        <v>3.747780520674887E-6</v>
      </c>
      <c r="J69" s="56">
        <f>(1-J$5)/1*'Koss etal Emission Factors'!K72/SUM('Koss etal Emission Factors'!K$9:K$532)</f>
        <v>6.2358878733050287E-6</v>
      </c>
      <c r="K69" s="56">
        <f>(1-K$5)/1*'Koss etal Emission Factors'!M72/SUM('Koss etal Emission Factors'!M$9:M$532)</f>
        <v>5.2723688351241033E-6</v>
      </c>
      <c r="L69" s="56">
        <f>(1-L$5)/1*'Koss etal Emission Factors'!O72/SUM('Koss etal Emission Factors'!O$9:O$532)</f>
        <v>5.6342156229663455E-6</v>
      </c>
      <c r="M69" s="56">
        <f>(1-M$5)/1*'Koss etal Emission Factors'!Q72/SUM('Koss etal Emission Factors'!Q$9:Q$532)</f>
        <v>3.1261310023029973E-6</v>
      </c>
      <c r="N69" s="56">
        <f>(1-N$5)/1*'Koss etal Emission Factors'!S72/SUM('Koss etal Emission Factors'!S$9:S$532)</f>
        <v>2.6345087333021652E-6</v>
      </c>
      <c r="O69" s="56">
        <f>(1-O$5)/1*'Koss etal Emission Factors'!U72/SUM('Koss etal Emission Factors'!U$9:U$532)</f>
        <v>5.2660027421799734E-6</v>
      </c>
      <c r="P69" s="56">
        <f>(1-P$5)/1*'Koss etal Emission Factors'!W72/SUM('Koss etal Emission Factors'!W$9:W$532)</f>
        <v>1.1270640352887791E-5</v>
      </c>
      <c r="Q69" s="56">
        <f>(1-Q$5)/1*'Koss etal Emission Factors'!Y72/SUM('Koss etal Emission Factors'!Y$9:Y$532)</f>
        <v>1.0784002736464652E-5</v>
      </c>
      <c r="R69" s="56">
        <f>(1-R$5)/1*'Koss etal Emission Factors'!AA72/SUM('Koss etal Emission Factors'!AA$9:AA$532)</f>
        <v>2.3352461806149535E-6</v>
      </c>
      <c r="S69" s="56">
        <f>(1-S$5)/1*'Koss etal Emission Factors'!AC72/SUM('Koss etal Emission Factors'!AC$9:AC$532)</f>
        <v>2.1988619051580428E-6</v>
      </c>
      <c r="T69" s="56">
        <f>(1-T$5)/1*'Koss etal Emission Factors'!AE72/SUM('Koss etal Emission Factors'!AE$9:AE$532)</f>
        <v>6.0722284007407953E-6</v>
      </c>
      <c r="U69" s="56">
        <f>(1-U$5)/1*'Koss etal Emission Factors'!AG72/SUM('Koss etal Emission Factors'!AG$9:AG$532)</f>
        <v>8.2423919253841162E-6</v>
      </c>
      <c r="V69" s="56">
        <f>(1-V$5)/1*'Koss etal Emission Factors'!AI72/SUM('Koss etal Emission Factors'!AI$9:AI$532)</f>
        <v>8.8660097198926335E-6</v>
      </c>
      <c r="W69" s="56">
        <f>(1-W$5)/1*'Koss etal Emission Factors'!AK72/SUM('Koss etal Emission Factors'!AK$9:AK$532)</f>
        <v>6.0465145017547093E-6</v>
      </c>
      <c r="X69" s="56">
        <f>(1-X$5)/1*'Koss etal Emission Factors'!AM72/SUM('Koss etal Emission Factors'!AM$9:AM$532)</f>
        <v>3.0208850795075061E-6</v>
      </c>
      <c r="Y69" s="56">
        <f>(1-Y$5)/1*'Koss etal Emission Factors'!AO72/SUM('Koss etal Emission Factors'!AO$9:AO$532)</f>
        <v>8.0995374837491412E-6</v>
      </c>
      <c r="Z69" s="56">
        <f t="shared" si="1"/>
        <v>5.8347340393570351E-6</v>
      </c>
      <c r="AA69" s="56">
        <f t="shared" si="2"/>
        <v>4.5336997906311079E-6</v>
      </c>
    </row>
    <row r="70" spans="1:27" x14ac:dyDescent="0.25">
      <c r="A70">
        <v>79.054199999999895</v>
      </c>
      <c r="B70" t="s">
        <v>237</v>
      </c>
      <c r="C70" s="34" t="s">
        <v>238</v>
      </c>
      <c r="D70" s="13" t="s">
        <v>122</v>
      </c>
      <c r="E70" s="13">
        <v>302</v>
      </c>
      <c r="F70" s="13">
        <v>78.114000000000004</v>
      </c>
      <c r="G70" s="29">
        <v>12620.687150399999</v>
      </c>
      <c r="H70" s="30">
        <v>8.5995404050233137</v>
      </c>
      <c r="I70" s="56">
        <f>(1-I$5)/1*'Koss etal Emission Factors'!I73/SUM('Koss etal Emission Factors'!I$9:I$532)</f>
        <v>1.2690475926814094E-2</v>
      </c>
      <c r="J70" s="56">
        <f>(1-J$5)/1*'Koss etal Emission Factors'!K73/SUM('Koss etal Emission Factors'!K$9:K$532)</f>
        <v>1.441428556161373E-2</v>
      </c>
      <c r="K70" s="56">
        <f>(1-K$5)/1*'Koss etal Emission Factors'!M73/SUM('Koss etal Emission Factors'!M$9:M$532)</f>
        <v>1.2497088321516379E-2</v>
      </c>
      <c r="L70" s="56">
        <f>(1-L$5)/1*'Koss etal Emission Factors'!O73/SUM('Koss etal Emission Factors'!O$9:O$532)</f>
        <v>1.3230925967834848E-2</v>
      </c>
      <c r="M70" s="56">
        <f>(1-M$5)/1*'Koss etal Emission Factors'!Q73/SUM('Koss etal Emission Factors'!Q$9:Q$532)</f>
        <v>8.3396500798611339E-3</v>
      </c>
      <c r="N70" s="56">
        <f>(1-N$5)/1*'Koss etal Emission Factors'!S73/SUM('Koss etal Emission Factors'!S$9:S$532)</f>
        <v>5.3091975670092892E-3</v>
      </c>
      <c r="O70" s="56">
        <f>(1-O$5)/1*'Koss etal Emission Factors'!U73/SUM('Koss etal Emission Factors'!U$9:U$532)</f>
        <v>5.2281557148344503E-3</v>
      </c>
      <c r="P70" s="56">
        <f>(1-P$5)/1*'Koss etal Emission Factors'!W73/SUM('Koss etal Emission Factors'!W$9:W$532)</f>
        <v>2.3114950633133013E-2</v>
      </c>
      <c r="Q70" s="56">
        <f>(1-Q$5)/1*'Koss etal Emission Factors'!Y73/SUM('Koss etal Emission Factors'!Y$9:Y$532)</f>
        <v>1.9525146536556473E-2</v>
      </c>
      <c r="R70" s="56">
        <f>(1-R$5)/1*'Koss etal Emission Factors'!AA73/SUM('Koss etal Emission Factors'!AA$9:AA$532)</f>
        <v>1.5384899577954487E-2</v>
      </c>
      <c r="S70" s="56">
        <f>(1-S$5)/1*'Koss etal Emission Factors'!AC73/SUM('Koss etal Emission Factors'!AC$9:AC$532)</f>
        <v>1.5992140250094971E-2</v>
      </c>
      <c r="T70" s="56">
        <f>(1-T$5)/1*'Koss etal Emission Factors'!AE73/SUM('Koss etal Emission Factors'!AE$9:AE$532)</f>
        <v>2.2133832385043684E-2</v>
      </c>
      <c r="U70" s="56">
        <f>(1-U$5)/1*'Koss etal Emission Factors'!AG73/SUM('Koss etal Emission Factors'!AG$9:AG$532)</f>
        <v>2.7067127476623903E-2</v>
      </c>
      <c r="V70" s="56">
        <f>(1-V$5)/1*'Koss etal Emission Factors'!AI73/SUM('Koss etal Emission Factors'!AI$9:AI$532)</f>
        <v>1.5173300972961906E-2</v>
      </c>
      <c r="W70" s="56">
        <f>(1-W$5)/1*'Koss etal Emission Factors'!AK73/SUM('Koss etal Emission Factors'!AK$9:AK$532)</f>
        <v>6.8221855651812045E-3</v>
      </c>
      <c r="X70" s="56">
        <f>(1-X$5)/1*'Koss etal Emission Factors'!AM73/SUM('Koss etal Emission Factors'!AM$9:AM$532)</f>
        <v>1.6929569208722749E-3</v>
      </c>
      <c r="Y70" s="56">
        <f>(1-Y$5)/1*'Koss etal Emission Factors'!AO73/SUM('Koss etal Emission Factors'!AO$9:AO$532)</f>
        <v>1.5639434788775802E-2</v>
      </c>
      <c r="Z70" s="56">
        <f t="shared" si="1"/>
        <v>1.5007226926560882E-2</v>
      </c>
      <c r="AA70" s="56">
        <f t="shared" si="2"/>
        <v>4.2575712430267393E-3</v>
      </c>
    </row>
    <row r="71" spans="1:27" x14ac:dyDescent="0.25">
      <c r="A71">
        <v>80.013099999999895</v>
      </c>
      <c r="B71" t="s">
        <v>239</v>
      </c>
      <c r="C71" s="13" t="s">
        <v>120</v>
      </c>
      <c r="D71" s="13" t="s">
        <v>122</v>
      </c>
      <c r="E71" s="13">
        <v>3371</v>
      </c>
      <c r="F71" s="13">
        <v>142.24199999999999</v>
      </c>
      <c r="G71" s="29">
        <v>1585.9718476</v>
      </c>
      <c r="H71" s="30">
        <v>7.9590518503622718</v>
      </c>
      <c r="I71" s="56">
        <f>(1-I$5)/1*'Koss etal Emission Factors'!I74/SUM('Koss etal Emission Factors'!I$9:I$532)</f>
        <v>1.0687937475876782E-5</v>
      </c>
      <c r="J71" s="56">
        <f>(1-J$5)/1*'Koss etal Emission Factors'!K74/SUM('Koss etal Emission Factors'!K$9:K$532)</f>
        <v>1.480085549765654E-5</v>
      </c>
      <c r="K71" s="56">
        <f>(1-K$5)/1*'Koss etal Emission Factors'!M74/SUM('Koss etal Emission Factors'!M$9:M$532)</f>
        <v>8.322333547581166E-6</v>
      </c>
      <c r="L71" s="56">
        <f>(1-L$5)/1*'Koss etal Emission Factors'!O74/SUM('Koss etal Emission Factors'!O$9:O$532)</f>
        <v>9.0543107328379894E-6</v>
      </c>
      <c r="M71" s="56">
        <f>(1-M$5)/1*'Koss etal Emission Factors'!Q74/SUM('Koss etal Emission Factors'!Q$9:Q$532)</f>
        <v>2.4065943217330196E-5</v>
      </c>
      <c r="N71" s="56">
        <f>(1-N$5)/1*'Koss etal Emission Factors'!S74/SUM('Koss etal Emission Factors'!S$9:S$532)</f>
        <v>7.034691798799859E-6</v>
      </c>
      <c r="O71" s="56">
        <f>(1-O$5)/1*'Koss etal Emission Factors'!U74/SUM('Koss etal Emission Factors'!U$9:U$532)</f>
        <v>5.8930038815359772E-6</v>
      </c>
      <c r="P71" s="56">
        <f>(1-P$5)/1*'Koss etal Emission Factors'!W74/SUM('Koss etal Emission Factors'!W$9:W$532)</f>
        <v>1.3892588610586833E-5</v>
      </c>
      <c r="Q71" s="56">
        <f>(1-Q$5)/1*'Koss etal Emission Factors'!Y74/SUM('Koss etal Emission Factors'!Y$9:Y$532)</f>
        <v>1.4319485693616574E-5</v>
      </c>
      <c r="R71" s="56">
        <f>(1-R$5)/1*'Koss etal Emission Factors'!AA74/SUM('Koss etal Emission Factors'!AA$9:AA$532)</f>
        <v>1.443622452561245E-5</v>
      </c>
      <c r="S71" s="56">
        <f>(1-S$5)/1*'Koss etal Emission Factors'!AC74/SUM('Koss etal Emission Factors'!AC$9:AC$532)</f>
        <v>1.5957413342190011E-5</v>
      </c>
      <c r="T71" s="56">
        <f>(1-T$5)/1*'Koss etal Emission Factors'!AE74/SUM('Koss etal Emission Factors'!AE$9:AE$532)</f>
        <v>1.2747778037348957E-5</v>
      </c>
      <c r="U71" s="56">
        <f>(1-U$5)/1*'Koss etal Emission Factors'!AG74/SUM('Koss etal Emission Factors'!AG$9:AG$532)</f>
        <v>1.5749673607389145E-5</v>
      </c>
      <c r="V71" s="56">
        <f>(1-V$5)/1*'Koss etal Emission Factors'!AI74/SUM('Koss etal Emission Factors'!AI$9:AI$532)</f>
        <v>1.6756598540393525E-5</v>
      </c>
      <c r="W71" s="56">
        <f>(1-W$5)/1*'Koss etal Emission Factors'!AK74/SUM('Koss etal Emission Factors'!AK$9:AK$532)</f>
        <v>5.9555613008600629E-6</v>
      </c>
      <c r="X71" s="56">
        <f>(1-X$5)/1*'Koss etal Emission Factors'!AM74/SUM('Koss etal Emission Factors'!AM$9:AM$532)</f>
        <v>4.0274815232105055E-6</v>
      </c>
      <c r="Y71" s="56">
        <f>(1-Y$5)/1*'Koss etal Emission Factors'!AO74/SUM('Koss etal Emission Factors'!AO$9:AO$532)</f>
        <v>8.4255063967145426E-6</v>
      </c>
      <c r="Z71" s="56">
        <f t="shared" ref="Z71:Z134" si="41">AVERAGE(I71:V71)</f>
        <v>1.312277417919686E-5</v>
      </c>
      <c r="AA71" s="56">
        <f t="shared" ref="AA71:AA134" si="42">AVERAGE(W71:X71)</f>
        <v>4.9915214120352846E-6</v>
      </c>
    </row>
    <row r="72" spans="1:27" x14ac:dyDescent="0.25">
      <c r="A72">
        <v>80.040300000000002</v>
      </c>
      <c r="B72" t="s">
        <v>240</v>
      </c>
      <c r="C72" s="13" t="s">
        <v>120</v>
      </c>
      <c r="D72" s="13" t="s">
        <v>122</v>
      </c>
      <c r="E72" s="13">
        <v>3360</v>
      </c>
      <c r="F72" s="13">
        <v>140.24</v>
      </c>
      <c r="G72" s="29">
        <v>1298.8869185599999</v>
      </c>
      <c r="H72" s="30">
        <v>7.8661717723481921</v>
      </c>
      <c r="I72" s="56">
        <f>(1-I$5)/1*'Koss etal Emission Factors'!I75/SUM('Koss etal Emission Factors'!I$9:I$532)</f>
        <v>9.3951117867181194E-5</v>
      </c>
      <c r="J72" s="56">
        <f>(1-J$5)/1*'Koss etal Emission Factors'!K75/SUM('Koss etal Emission Factors'!K$9:K$532)</f>
        <v>1.1914868025159356E-4</v>
      </c>
      <c r="K72" s="56">
        <f>(1-K$5)/1*'Koss etal Emission Factors'!M75/SUM('Koss etal Emission Factors'!M$9:M$532)</f>
        <v>7.9017847004525917E-5</v>
      </c>
      <c r="L72" s="56">
        <f>(1-L$5)/1*'Koss etal Emission Factors'!O75/SUM('Koss etal Emission Factors'!O$9:O$532)</f>
        <v>1.9661228128575175E-4</v>
      </c>
      <c r="M72" s="56">
        <f>(1-M$5)/1*'Koss etal Emission Factors'!Q75/SUM('Koss etal Emission Factors'!Q$9:Q$532)</f>
        <v>2.4718312963768649E-4</v>
      </c>
      <c r="N72" s="56">
        <f>(1-N$5)/1*'Koss etal Emission Factors'!S75/SUM('Koss etal Emission Factors'!S$9:S$532)</f>
        <v>7.0585185983400002E-5</v>
      </c>
      <c r="O72" s="56">
        <f>(1-O$5)/1*'Koss etal Emission Factors'!U75/SUM('Koss etal Emission Factors'!U$9:U$532)</f>
        <v>1.5985826794302614E-4</v>
      </c>
      <c r="P72" s="56">
        <f>(1-P$5)/1*'Koss etal Emission Factors'!W75/SUM('Koss etal Emission Factors'!W$9:W$532)</f>
        <v>1.5112679403999374E-4</v>
      </c>
      <c r="Q72" s="56">
        <f>(1-Q$5)/1*'Koss etal Emission Factors'!Y75/SUM('Koss etal Emission Factors'!Y$9:Y$532)</f>
        <v>1.6234344362615633E-4</v>
      </c>
      <c r="R72" s="56">
        <f>(1-R$5)/1*'Koss etal Emission Factors'!AA75/SUM('Koss etal Emission Factors'!AA$9:AA$532)</f>
        <v>1.3490986300034773E-4</v>
      </c>
      <c r="S72" s="56">
        <f>(1-S$5)/1*'Koss etal Emission Factors'!AC75/SUM('Koss etal Emission Factors'!AC$9:AC$532)</f>
        <v>1.4517643723647593E-4</v>
      </c>
      <c r="T72" s="56">
        <f>(1-T$5)/1*'Koss etal Emission Factors'!AE75/SUM('Koss etal Emission Factors'!AE$9:AE$532)</f>
        <v>1.7693997119960428E-4</v>
      </c>
      <c r="U72" s="56">
        <f>(1-U$5)/1*'Koss etal Emission Factors'!AG75/SUM('Koss etal Emission Factors'!AG$9:AG$532)</f>
        <v>1.8866365329214645E-4</v>
      </c>
      <c r="V72" s="56">
        <f>(1-V$5)/1*'Koss etal Emission Factors'!AI75/SUM('Koss etal Emission Factors'!AI$9:AI$532)</f>
        <v>2.2937460840612264E-4</v>
      </c>
      <c r="W72" s="56">
        <f>(1-W$5)/1*'Koss etal Emission Factors'!AK75/SUM('Koss etal Emission Factors'!AK$9:AK$532)</f>
        <v>8.9597989227146164E-5</v>
      </c>
      <c r="X72" s="56">
        <f>(1-X$5)/1*'Koss etal Emission Factors'!AM75/SUM('Koss etal Emission Factors'!AM$9:AM$532)</f>
        <v>7.5923240842929216E-5</v>
      </c>
      <c r="Y72" s="56">
        <f>(1-Y$5)/1*'Koss etal Emission Factors'!AO75/SUM('Koss etal Emission Factors'!AO$9:AO$532)</f>
        <v>2.8543498985163077E-4</v>
      </c>
      <c r="Z72" s="56">
        <f t="shared" si="41"/>
        <v>1.5392080576957228E-4</v>
      </c>
      <c r="AA72" s="56">
        <f t="shared" si="42"/>
        <v>8.2760615035037683E-5</v>
      </c>
    </row>
    <row r="73" spans="1:27" x14ac:dyDescent="0.25">
      <c r="A73">
        <v>80.049499999999895</v>
      </c>
      <c r="B73" t="s">
        <v>241</v>
      </c>
      <c r="C73" s="34" t="s">
        <v>242</v>
      </c>
      <c r="D73" s="13" t="s">
        <v>122</v>
      </c>
      <c r="E73" s="13">
        <v>2238</v>
      </c>
      <c r="F73" s="13">
        <v>79.102000000000004</v>
      </c>
      <c r="G73" s="29">
        <v>2768.7246384</v>
      </c>
      <c r="H73" s="30">
        <v>7.9461957560275565</v>
      </c>
      <c r="I73" s="56">
        <f>(1-I$5)/1*'Koss etal Emission Factors'!I76/SUM('Koss etal Emission Factors'!I$9:I$532)</f>
        <v>6.2597426918319684E-4</v>
      </c>
      <c r="J73" s="56">
        <f>(1-J$5)/1*'Koss etal Emission Factors'!K76/SUM('Koss etal Emission Factors'!K$9:K$532)</f>
        <v>7.2296538609658689E-4</v>
      </c>
      <c r="K73" s="56">
        <f>(1-K$5)/1*'Koss etal Emission Factors'!M76/SUM('Koss etal Emission Factors'!M$9:M$532)</f>
        <v>6.1712560527900362E-4</v>
      </c>
      <c r="L73" s="56">
        <f>(1-L$5)/1*'Koss etal Emission Factors'!O76/SUM('Koss etal Emission Factors'!O$9:O$532)</f>
        <v>1.4832752165730365E-3</v>
      </c>
      <c r="M73" s="56">
        <f>(1-M$5)/1*'Koss etal Emission Factors'!Q76/SUM('Koss etal Emission Factors'!Q$9:Q$532)</f>
        <v>2.107706677178803E-3</v>
      </c>
      <c r="N73" s="56">
        <f>(1-N$5)/1*'Koss etal Emission Factors'!S76/SUM('Koss etal Emission Factors'!S$9:S$532)</f>
        <v>5.9639724832085057E-4</v>
      </c>
      <c r="O73" s="56">
        <f>(1-O$5)/1*'Koss etal Emission Factors'!U76/SUM('Koss etal Emission Factors'!U$9:U$532)</f>
        <v>1.28640937328244E-3</v>
      </c>
      <c r="P73" s="56">
        <f>(1-P$5)/1*'Koss etal Emission Factors'!W76/SUM('Koss etal Emission Factors'!W$9:W$532)</f>
        <v>7.1577774473240597E-4</v>
      </c>
      <c r="Q73" s="56">
        <f>(1-Q$5)/1*'Koss etal Emission Factors'!Y76/SUM('Koss etal Emission Factors'!Y$9:Y$532)</f>
        <v>1.0157220969571944E-3</v>
      </c>
      <c r="R73" s="56">
        <f>(1-R$5)/1*'Koss etal Emission Factors'!AA76/SUM('Koss etal Emission Factors'!AA$9:AA$532)</f>
        <v>5.8101662893665965E-4</v>
      </c>
      <c r="S73" s="56">
        <f>(1-S$5)/1*'Koss etal Emission Factors'!AC76/SUM('Koss etal Emission Factors'!AC$9:AC$532)</f>
        <v>6.9629446148749283E-4</v>
      </c>
      <c r="T73" s="56">
        <f>(1-T$5)/1*'Koss etal Emission Factors'!AE76/SUM('Koss etal Emission Factors'!AE$9:AE$532)</f>
        <v>8.0640766491664212E-4</v>
      </c>
      <c r="U73" s="56">
        <f>(1-U$5)/1*'Koss etal Emission Factors'!AG76/SUM('Koss etal Emission Factors'!AG$9:AG$532)</f>
        <v>6.6726924886600404E-4</v>
      </c>
      <c r="V73" s="56">
        <f>(1-V$5)/1*'Koss etal Emission Factors'!AI76/SUM('Koss etal Emission Factors'!AI$9:AI$532)</f>
        <v>1.1497141054447725E-3</v>
      </c>
      <c r="W73" s="56">
        <f>(1-W$5)/1*'Koss etal Emission Factors'!AK76/SUM('Koss etal Emission Factors'!AK$9:AK$532)</f>
        <v>5.3894819500033199E-4</v>
      </c>
      <c r="X73" s="56">
        <f>(1-X$5)/1*'Koss etal Emission Factors'!AM76/SUM('Koss etal Emission Factors'!AM$9:AM$532)</f>
        <v>4.2643496876542346E-4</v>
      </c>
      <c r="Y73" s="56">
        <f>(1-Y$5)/1*'Koss etal Emission Factors'!AO76/SUM('Koss etal Emission Factors'!AO$9:AO$532)</f>
        <v>2.3455702719102746E-3</v>
      </c>
      <c r="Z73" s="56">
        <f t="shared" si="41"/>
        <v>9.3371826623250647E-4</v>
      </c>
      <c r="AA73" s="56">
        <f t="shared" si="42"/>
        <v>4.8269158188287776E-4</v>
      </c>
    </row>
    <row r="74" spans="1:27" x14ac:dyDescent="0.25">
      <c r="A74">
        <v>81.033500000000004</v>
      </c>
      <c r="B74" t="s">
        <v>243</v>
      </c>
      <c r="C74" s="34" t="s">
        <v>244</v>
      </c>
      <c r="D74" s="13" t="s">
        <v>122</v>
      </c>
      <c r="E74" s="13">
        <v>3429</v>
      </c>
      <c r="F74" s="13">
        <v>80.085999999999999</v>
      </c>
      <c r="G74" s="29">
        <v>807.16338528000006</v>
      </c>
      <c r="H74" s="30">
        <v>7.4162465822509507</v>
      </c>
      <c r="I74" s="56">
        <f>(1-I$5)/1*'Koss etal Emission Factors'!I77/SUM('Koss etal Emission Factors'!I$9:I$532)</f>
        <v>5.7096367409814287E-3</v>
      </c>
      <c r="J74" s="56">
        <f>(1-J$5)/1*'Koss etal Emission Factors'!K77/SUM('Koss etal Emission Factors'!K$9:K$532)</f>
        <v>4.5961942971531507E-3</v>
      </c>
      <c r="K74" s="56">
        <f>(1-K$5)/1*'Koss etal Emission Factors'!M77/SUM('Koss etal Emission Factors'!M$9:M$532)</f>
        <v>3.9972826679102215E-3</v>
      </c>
      <c r="L74" s="56">
        <f>(1-L$5)/1*'Koss etal Emission Factors'!O77/SUM('Koss etal Emission Factors'!O$9:O$532)</f>
        <v>3.4144056257335372E-3</v>
      </c>
      <c r="M74" s="56">
        <f>(1-M$5)/1*'Koss etal Emission Factors'!Q77/SUM('Koss etal Emission Factors'!Q$9:Q$532)</f>
        <v>3.288963797384933E-3</v>
      </c>
      <c r="N74" s="56">
        <f>(1-N$5)/1*'Koss etal Emission Factors'!S77/SUM('Koss etal Emission Factors'!S$9:S$532)</f>
        <v>3.2576578924726376E-3</v>
      </c>
      <c r="O74" s="56">
        <f>(1-O$5)/1*'Koss etal Emission Factors'!U77/SUM('Koss etal Emission Factors'!U$9:U$532)</f>
        <v>2.6498616212703562E-3</v>
      </c>
      <c r="P74" s="56">
        <f>(1-P$5)/1*'Koss etal Emission Factors'!W77/SUM('Koss etal Emission Factors'!W$9:W$532)</f>
        <v>3.9182578337431245E-3</v>
      </c>
      <c r="Q74" s="56">
        <f>(1-Q$5)/1*'Koss etal Emission Factors'!Y77/SUM('Koss etal Emission Factors'!Y$9:Y$532)</f>
        <v>4.9819176421161777E-3</v>
      </c>
      <c r="R74" s="56">
        <f>(1-R$5)/1*'Koss etal Emission Factors'!AA77/SUM('Koss etal Emission Factors'!AA$9:AA$532)</f>
        <v>5.5104528224387637E-3</v>
      </c>
      <c r="S74" s="56">
        <f>(1-S$5)/1*'Koss etal Emission Factors'!AC77/SUM('Koss etal Emission Factors'!AC$9:AC$532)</f>
        <v>5.0173596205030325E-3</v>
      </c>
      <c r="T74" s="56">
        <f>(1-T$5)/1*'Koss etal Emission Factors'!AE77/SUM('Koss etal Emission Factors'!AE$9:AE$532)</f>
        <v>5.6655987694668236E-3</v>
      </c>
      <c r="U74" s="56">
        <f>(1-U$5)/1*'Koss etal Emission Factors'!AG77/SUM('Koss etal Emission Factors'!AG$9:AG$532)</f>
        <v>5.11262331713307E-3</v>
      </c>
      <c r="V74" s="56">
        <f>(1-V$5)/1*'Koss etal Emission Factors'!AI77/SUM('Koss etal Emission Factors'!AI$9:AI$532)</f>
        <v>5.1667494442038534E-3</v>
      </c>
      <c r="W74" s="56">
        <f>(1-W$5)/1*'Koss etal Emission Factors'!AK77/SUM('Koss etal Emission Factors'!AK$9:AK$532)</f>
        <v>4.6651206967509859E-3</v>
      </c>
      <c r="X74" s="56">
        <f>(1-X$5)/1*'Koss etal Emission Factors'!AM77/SUM('Koss etal Emission Factors'!AM$9:AM$532)</f>
        <v>6.1299196206057354E-3</v>
      </c>
      <c r="Y74" s="56">
        <f>(1-Y$5)/1*'Koss etal Emission Factors'!AO77/SUM('Koss etal Emission Factors'!AO$9:AO$532)</f>
        <v>8.1467853479531664E-4</v>
      </c>
      <c r="Z74" s="56">
        <f t="shared" si="41"/>
        <v>4.4490687208936499E-3</v>
      </c>
      <c r="AA74" s="56">
        <f t="shared" si="42"/>
        <v>5.3975201586783607E-3</v>
      </c>
    </row>
    <row r="75" spans="1:27" x14ac:dyDescent="0.25">
      <c r="A75">
        <v>86.096400000000003</v>
      </c>
      <c r="B75" t="s">
        <v>245</v>
      </c>
      <c r="C75" s="13" t="s">
        <v>120</v>
      </c>
      <c r="D75" s="13" t="s">
        <v>122</v>
      </c>
      <c r="E75" s="13">
        <v>3404</v>
      </c>
      <c r="F75" s="13">
        <v>114.232</v>
      </c>
      <c r="G75" s="29">
        <v>1867.1879422</v>
      </c>
      <c r="H75" s="30">
        <v>7.9347043410777127</v>
      </c>
      <c r="I75" s="56">
        <f>(1-I$5)/1*'Koss etal Emission Factors'!I78/SUM('Koss etal Emission Factors'!I$9:I$532)</f>
        <v>2.1324714660996896E-5</v>
      </c>
      <c r="J75" s="56">
        <f>(1-J$5)/1*'Koss etal Emission Factors'!K78/SUM('Koss etal Emission Factors'!K$9:K$532)</f>
        <v>2.4529610003254857E-5</v>
      </c>
      <c r="K75" s="56">
        <f>(1-K$5)/1*'Koss etal Emission Factors'!M78/SUM('Koss etal Emission Factors'!M$9:M$532)</f>
        <v>1.3443533218259755E-5</v>
      </c>
      <c r="L75" s="56">
        <f>(1-L$5)/1*'Koss etal Emission Factors'!O78/SUM('Koss etal Emission Factors'!O$9:O$532)</f>
        <v>6.7371159770188456E-5</v>
      </c>
      <c r="M75" s="56">
        <f>(1-M$5)/1*'Koss etal Emission Factors'!Q78/SUM('Koss etal Emission Factors'!Q$9:Q$532)</f>
        <v>7.5150822809578877E-5</v>
      </c>
      <c r="N75" s="56">
        <f>(1-N$5)/1*'Koss etal Emission Factors'!S78/SUM('Koss etal Emission Factors'!S$9:S$532)</f>
        <v>2.0806220312097613E-5</v>
      </c>
      <c r="O75" s="56">
        <f>(1-O$5)/1*'Koss etal Emission Factors'!U78/SUM('Koss etal Emission Factors'!U$9:U$532)</f>
        <v>3.7042970483040361E-5</v>
      </c>
      <c r="P75" s="56">
        <f>(1-P$5)/1*'Koss etal Emission Factors'!W78/SUM('Koss etal Emission Factors'!W$9:W$532)</f>
        <v>1.9924275970280137E-5</v>
      </c>
      <c r="Q75" s="56">
        <f>(1-Q$5)/1*'Koss etal Emission Factors'!Y78/SUM('Koss etal Emission Factors'!Y$9:Y$532)</f>
        <v>6.1629318592361222E-5</v>
      </c>
      <c r="R75" s="56">
        <f>(1-R$5)/1*'Koss etal Emission Factors'!AA78/SUM('Koss etal Emission Factors'!AA$9:AA$532)</f>
        <v>1.6147985985021242E-5</v>
      </c>
      <c r="S75" s="56">
        <f>(1-S$5)/1*'Koss etal Emission Factors'!AC78/SUM('Koss etal Emission Factors'!AC$9:AC$532)</f>
        <v>1.5412460341991774E-5</v>
      </c>
      <c r="T75" s="56">
        <f>(1-T$5)/1*'Koss etal Emission Factors'!AE78/SUM('Koss etal Emission Factors'!AE$9:AE$532)</f>
        <v>3.2481648029872923E-5</v>
      </c>
      <c r="U75" s="56">
        <f>(1-U$5)/1*'Koss etal Emission Factors'!AG78/SUM('Koss etal Emission Factors'!AG$9:AG$532)</f>
        <v>1.9515141089861787E-5</v>
      </c>
      <c r="V75" s="56">
        <f>(1-V$5)/1*'Koss etal Emission Factors'!AI78/SUM('Koss etal Emission Factors'!AI$9:AI$532)</f>
        <v>3.9615188068314204E-5</v>
      </c>
      <c r="W75" s="56">
        <f>(1-W$5)/1*'Koss etal Emission Factors'!AK78/SUM('Koss etal Emission Factors'!AK$9:AK$532)</f>
        <v>5.403548959613814E-5</v>
      </c>
      <c r="X75" s="56">
        <f>(1-X$5)/1*'Koss etal Emission Factors'!AM78/SUM('Koss etal Emission Factors'!AM$9:AM$532)</f>
        <v>4.7717744513469285E-5</v>
      </c>
      <c r="Y75" s="56">
        <f>(1-Y$5)/1*'Koss etal Emission Factors'!AO78/SUM('Koss etal Emission Factors'!AO$9:AO$532)</f>
        <v>3.6591305389587949E-5</v>
      </c>
      <c r="Z75" s="56">
        <f t="shared" si="41"/>
        <v>3.317107495250858E-5</v>
      </c>
      <c r="AA75" s="56">
        <f t="shared" si="42"/>
        <v>5.0876617054803716E-5</v>
      </c>
    </row>
    <row r="76" spans="1:27" x14ac:dyDescent="0.25">
      <c r="A76">
        <v>82.028700000000001</v>
      </c>
      <c r="B76" t="s">
        <v>246</v>
      </c>
      <c r="C76" s="13" t="s">
        <v>120</v>
      </c>
      <c r="D76" s="13" t="s">
        <v>122</v>
      </c>
      <c r="E76" s="13">
        <v>3371</v>
      </c>
      <c r="F76" s="13">
        <v>142.24199999999999</v>
      </c>
      <c r="G76" s="29">
        <v>1585.9718476</v>
      </c>
      <c r="H76" s="30">
        <v>7.9590518503622718</v>
      </c>
      <c r="I76" s="56">
        <f>(1-I$5)/1*'Koss etal Emission Factors'!I79/SUM('Koss etal Emission Factors'!I$9:I$532)</f>
        <v>4.7527974384662868E-5</v>
      </c>
      <c r="J76" s="56">
        <f>(1-J$5)/1*'Koss etal Emission Factors'!K79/SUM('Koss etal Emission Factors'!K$9:K$532)</f>
        <v>5.2750671765707115E-5</v>
      </c>
      <c r="K76" s="56">
        <f>(1-K$5)/1*'Koss etal Emission Factors'!M79/SUM('Koss etal Emission Factors'!M$9:M$532)</f>
        <v>4.1887047807365536E-5</v>
      </c>
      <c r="L76" s="56">
        <f>(1-L$5)/1*'Koss etal Emission Factors'!O79/SUM('Koss etal Emission Factors'!O$9:O$532)</f>
        <v>2.478706196836411E-5</v>
      </c>
      <c r="M76" s="56">
        <f>(1-M$5)/1*'Koss etal Emission Factors'!Q79/SUM('Koss etal Emission Factors'!Q$9:Q$532)</f>
        <v>4.5653470935658354E-5</v>
      </c>
      <c r="N76" s="56">
        <f>(1-N$5)/1*'Koss etal Emission Factors'!S79/SUM('Koss etal Emission Factors'!S$9:S$532)</f>
        <v>3.0857151888096955E-5</v>
      </c>
      <c r="O76" s="56">
        <f>(1-O$5)/1*'Koss etal Emission Factors'!U79/SUM('Koss etal Emission Factors'!U$9:U$532)</f>
        <v>3.5441477678236499E-5</v>
      </c>
      <c r="P76" s="56">
        <f>(1-P$5)/1*'Koss etal Emission Factors'!W79/SUM('Koss etal Emission Factors'!W$9:W$532)</f>
        <v>5.1116757424303002E-5</v>
      </c>
      <c r="Q76" s="56">
        <f>(1-Q$5)/1*'Koss etal Emission Factors'!Y79/SUM('Koss etal Emission Factors'!Y$9:Y$532)</f>
        <v>5.6304681619636054E-5</v>
      </c>
      <c r="R76" s="56">
        <f>(1-R$5)/1*'Koss etal Emission Factors'!AA79/SUM('Koss etal Emission Factors'!AA$9:AA$532)</f>
        <v>4.6188512674609551E-5</v>
      </c>
      <c r="S76" s="56">
        <f>(1-S$5)/1*'Koss etal Emission Factors'!AC79/SUM('Koss etal Emission Factors'!AC$9:AC$532)</f>
        <v>4.6154156194961715E-5</v>
      </c>
      <c r="T76" s="56">
        <f>(1-T$5)/1*'Koss etal Emission Factors'!AE79/SUM('Koss etal Emission Factors'!AE$9:AE$532)</f>
        <v>5.8749150771030788E-5</v>
      </c>
      <c r="U76" s="56">
        <f>(1-U$5)/1*'Koss etal Emission Factors'!AG79/SUM('Koss etal Emission Factors'!AG$9:AG$532)</f>
        <v>5.5383486196535548E-5</v>
      </c>
      <c r="V76" s="56">
        <f>(1-V$5)/1*'Koss etal Emission Factors'!AI79/SUM('Koss etal Emission Factors'!AI$9:AI$532)</f>
        <v>6.1919917013313809E-5</v>
      </c>
      <c r="W76" s="56">
        <f>(1-W$5)/1*'Koss etal Emission Factors'!AK79/SUM('Koss etal Emission Factors'!AK$9:AK$532)</f>
        <v>4.0393294701712277E-5</v>
      </c>
      <c r="X76" s="56">
        <f>(1-X$5)/1*'Koss etal Emission Factors'!AM79/SUM('Koss etal Emission Factors'!AM$9:AM$532)</f>
        <v>5.985257518206783E-5</v>
      </c>
      <c r="Y76" s="56">
        <f>(1-Y$5)/1*'Koss etal Emission Factors'!AO79/SUM('Koss etal Emission Factors'!AO$9:AO$532)</f>
        <v>2.0875285969704845E-5</v>
      </c>
      <c r="Z76" s="56">
        <f t="shared" si="41"/>
        <v>4.6765822737320136E-5</v>
      </c>
      <c r="AA76" s="56">
        <f t="shared" si="42"/>
        <v>5.0122934941890053E-5</v>
      </c>
    </row>
    <row r="77" spans="1:27" x14ac:dyDescent="0.25">
      <c r="A77">
        <v>82.041300000000007</v>
      </c>
      <c r="B77" t="s">
        <v>247</v>
      </c>
      <c r="C77" s="13" t="s">
        <v>120</v>
      </c>
      <c r="D77" s="13" t="s">
        <v>122</v>
      </c>
      <c r="E77" s="13">
        <v>3371</v>
      </c>
      <c r="F77" s="13">
        <v>142.24199999999999</v>
      </c>
      <c r="G77" s="29">
        <v>1585.9718476</v>
      </c>
      <c r="H77" s="30">
        <v>7.9590518503622718</v>
      </c>
      <c r="I77" s="56">
        <f>(1-I$5)/1*'Koss etal Emission Factors'!I80/SUM('Koss etal Emission Factors'!I$9:I$532)</f>
        <v>1.3893650292730433E-4</v>
      </c>
      <c r="J77" s="56">
        <f>(1-J$5)/1*'Koss etal Emission Factors'!K80/SUM('Koss etal Emission Factors'!K$9:K$532)</f>
        <v>1.792376235113103E-4</v>
      </c>
      <c r="K77" s="56">
        <f>(1-K$5)/1*'Koss etal Emission Factors'!M80/SUM('Koss etal Emission Factors'!M$9:M$532)</f>
        <v>1.2554577366668087E-4</v>
      </c>
      <c r="L77" s="56">
        <f>(1-L$5)/1*'Koss etal Emission Factors'!O80/SUM('Koss etal Emission Factors'!O$9:O$532)</f>
        <v>2.5229064018652327E-4</v>
      </c>
      <c r="M77" s="56">
        <f>(1-M$5)/1*'Koss etal Emission Factors'!Q80/SUM('Koss etal Emission Factors'!Q$9:Q$532)</f>
        <v>2.7488239224615597E-4</v>
      </c>
      <c r="N77" s="56">
        <f>(1-N$5)/1*'Koss etal Emission Factors'!S80/SUM('Koss etal Emission Factors'!S$9:S$532)</f>
        <v>2.0339568625994418E-4</v>
      </c>
      <c r="O77" s="56">
        <f>(1-O$5)/1*'Koss etal Emission Factors'!U80/SUM('Koss etal Emission Factors'!U$9:U$532)</f>
        <v>3.4416158902427554E-4</v>
      </c>
      <c r="P77" s="56">
        <f>(1-P$5)/1*'Koss etal Emission Factors'!W80/SUM('Koss etal Emission Factors'!W$9:W$532)</f>
        <v>1.1792698432761427E-4</v>
      </c>
      <c r="Q77" s="56">
        <f>(1-Q$5)/1*'Koss etal Emission Factors'!Y80/SUM('Koss etal Emission Factors'!Y$9:Y$532)</f>
        <v>1.4454135325529241E-4</v>
      </c>
      <c r="R77" s="56">
        <f>(1-R$5)/1*'Koss etal Emission Factors'!AA80/SUM('Koss etal Emission Factors'!AA$9:AA$532)</f>
        <v>1.4650638169556531E-4</v>
      </c>
      <c r="S77" s="56">
        <f>(1-S$5)/1*'Koss etal Emission Factors'!AC80/SUM('Koss etal Emission Factors'!AC$9:AC$532)</f>
        <v>1.4775800363734176E-4</v>
      </c>
      <c r="T77" s="56">
        <f>(1-T$5)/1*'Koss etal Emission Factors'!AE80/SUM('Koss etal Emission Factors'!AE$9:AE$532)</f>
        <v>1.2553103847613668E-4</v>
      </c>
      <c r="U77" s="56">
        <f>(1-U$5)/1*'Koss etal Emission Factors'!AG80/SUM('Koss etal Emission Factors'!AG$9:AG$532)</f>
        <v>1.3842914888766356E-4</v>
      </c>
      <c r="V77" s="56">
        <f>(1-V$5)/1*'Koss etal Emission Factors'!AI80/SUM('Koss etal Emission Factors'!AI$9:AI$532)</f>
        <v>1.829520888764836E-4</v>
      </c>
      <c r="W77" s="56">
        <f>(1-W$5)/1*'Koss etal Emission Factors'!AK80/SUM('Koss etal Emission Factors'!AK$9:AK$532)</f>
        <v>1.4633728370878459E-4</v>
      </c>
      <c r="X77" s="56">
        <f>(1-X$5)/1*'Koss etal Emission Factors'!AM80/SUM('Koss etal Emission Factors'!AM$9:AM$532)</f>
        <v>2.4136772701633194E-4</v>
      </c>
      <c r="Y77" s="56">
        <f>(1-Y$5)/1*'Koss etal Emission Factors'!AO80/SUM('Koss etal Emission Factors'!AO$9:AO$532)</f>
        <v>1.6477469568556728E-4</v>
      </c>
      <c r="Z77" s="56">
        <f t="shared" si="41"/>
        <v>1.8014965764130659E-4</v>
      </c>
      <c r="AA77" s="56">
        <f t="shared" si="42"/>
        <v>1.9385250536255828E-4</v>
      </c>
    </row>
    <row r="78" spans="1:27" x14ac:dyDescent="0.25">
      <c r="A78">
        <v>82.065100000000001</v>
      </c>
      <c r="B78" t="s">
        <v>248</v>
      </c>
      <c r="C78" s="13" t="s">
        <v>249</v>
      </c>
      <c r="D78" s="13" t="s">
        <v>122</v>
      </c>
      <c r="E78" s="13">
        <v>3430</v>
      </c>
      <c r="F78" s="13">
        <v>81.117999999999995</v>
      </c>
      <c r="G78" s="29">
        <v>2857.3571039999997</v>
      </c>
      <c r="H78" s="30">
        <v>7.9708102813446962</v>
      </c>
      <c r="I78" s="56">
        <f>(1-I$5)/1*'Koss etal Emission Factors'!I81/SUM('Koss etal Emission Factors'!I$9:I$532)</f>
        <v>4.8157648508808759E-4</v>
      </c>
      <c r="J78" s="56">
        <f>(1-J$5)/1*'Koss etal Emission Factors'!K81/SUM('Koss etal Emission Factors'!K$9:K$532)</f>
        <v>5.2404069059771197E-4</v>
      </c>
      <c r="K78" s="56">
        <f>(1-K$5)/1*'Koss etal Emission Factors'!M81/SUM('Koss etal Emission Factors'!M$9:M$532)</f>
        <v>3.8580730838968396E-4</v>
      </c>
      <c r="L78" s="56">
        <f>(1-L$5)/1*'Koss etal Emission Factors'!O81/SUM('Koss etal Emission Factors'!O$9:O$532)</f>
        <v>1.3780737156845447E-3</v>
      </c>
      <c r="M78" s="56">
        <f>(1-M$5)/1*'Koss etal Emission Factors'!Q81/SUM('Koss etal Emission Factors'!Q$9:Q$532)</f>
        <v>1.3383001793327721E-3</v>
      </c>
      <c r="N78" s="56">
        <f>(1-N$5)/1*'Koss etal Emission Factors'!S81/SUM('Koss etal Emission Factors'!S$9:S$532)</f>
        <v>5.1537005784420969E-4</v>
      </c>
      <c r="O78" s="56">
        <f>(1-O$5)/1*'Koss etal Emission Factors'!U81/SUM('Koss etal Emission Factors'!U$9:U$532)</f>
        <v>5.6368050662381083E-4</v>
      </c>
      <c r="P78" s="56">
        <f>(1-P$5)/1*'Koss etal Emission Factors'!W81/SUM('Koss etal Emission Factors'!W$9:W$532)</f>
        <v>5.0971034195167197E-4</v>
      </c>
      <c r="Q78" s="56">
        <f>(1-Q$5)/1*'Koss etal Emission Factors'!Y81/SUM('Koss etal Emission Factors'!Y$9:Y$532)</f>
        <v>7.0229163396001487E-4</v>
      </c>
      <c r="R78" s="56">
        <f>(1-R$5)/1*'Koss etal Emission Factors'!AA81/SUM('Koss etal Emission Factors'!AA$9:AA$532)</f>
        <v>4.1569971830211181E-4</v>
      </c>
      <c r="S78" s="56">
        <f>(1-S$5)/1*'Koss etal Emission Factors'!AC81/SUM('Koss etal Emission Factors'!AC$9:AC$532)</f>
        <v>4.6082906159777398E-4</v>
      </c>
      <c r="T78" s="56">
        <f>(1-T$5)/1*'Koss etal Emission Factors'!AE81/SUM('Koss etal Emission Factors'!AE$9:AE$532)</f>
        <v>4.8701409726165025E-4</v>
      </c>
      <c r="U78" s="56">
        <f>(1-U$5)/1*'Koss etal Emission Factors'!AG81/SUM('Koss etal Emission Factors'!AG$9:AG$532)</f>
        <v>3.7016880945444405E-4</v>
      </c>
      <c r="V78" s="56">
        <f>(1-V$5)/1*'Koss etal Emission Factors'!AI81/SUM('Koss etal Emission Factors'!AI$9:AI$532)</f>
        <v>1.2153880099002078E-3</v>
      </c>
      <c r="W78" s="56">
        <f>(1-W$5)/1*'Koss etal Emission Factors'!AK81/SUM('Koss etal Emission Factors'!AK$9:AK$532)</f>
        <v>4.6783575957465062E-4</v>
      </c>
      <c r="X78" s="56">
        <f>(1-X$5)/1*'Koss etal Emission Factors'!AM81/SUM('Koss etal Emission Factors'!AM$9:AM$532)</f>
        <v>4.7491134419139263E-4</v>
      </c>
      <c r="Y78" s="56">
        <f>(1-Y$5)/1*'Koss etal Emission Factors'!AO81/SUM('Koss etal Emission Factors'!AO$9:AO$532)</f>
        <v>7.3129508619499339E-4</v>
      </c>
      <c r="Z78" s="56">
        <f t="shared" si="41"/>
        <v>6.6771075828490672E-4</v>
      </c>
      <c r="AA78" s="56">
        <f t="shared" si="42"/>
        <v>4.7137355188302162E-4</v>
      </c>
    </row>
    <row r="79" spans="1:27" x14ac:dyDescent="0.25">
      <c r="A79">
        <v>83.012799999999999</v>
      </c>
      <c r="B79" t="s">
        <v>250</v>
      </c>
      <c r="C79" s="13" t="s">
        <v>120</v>
      </c>
      <c r="D79" s="13" t="s">
        <v>122</v>
      </c>
      <c r="E79" s="13">
        <v>3371</v>
      </c>
      <c r="F79" s="13">
        <v>142.24199999999999</v>
      </c>
      <c r="G79" s="29">
        <v>1585.9718476</v>
      </c>
      <c r="H79" s="30">
        <v>7.9590518503622718</v>
      </c>
      <c r="I79" s="56">
        <f>(1-I$5)/1*'Koss etal Emission Factors'!I82/SUM('Koss etal Emission Factors'!I$9:I$532)</f>
        <v>8.0360219521196071E-5</v>
      </c>
      <c r="J79" s="56">
        <f>(1-J$5)/1*'Koss etal Emission Factors'!K82/SUM('Koss etal Emission Factors'!K$9:K$532)</f>
        <v>1.2708660900574798E-4</v>
      </c>
      <c r="K79" s="56">
        <f>(1-K$5)/1*'Koss etal Emission Factors'!M82/SUM('Koss etal Emission Factors'!M$9:M$532)</f>
        <v>6.6681979387760311E-5</v>
      </c>
      <c r="L79" s="56">
        <f>(1-L$5)/1*'Koss etal Emission Factors'!O82/SUM('Koss etal Emission Factors'!O$9:O$532)</f>
        <v>4.3549711445378507E-5</v>
      </c>
      <c r="M79" s="56">
        <f>(1-M$5)/1*'Koss etal Emission Factors'!Q82/SUM('Koss etal Emission Factors'!Q$9:Q$532)</f>
        <v>1.3008609569289947E-4</v>
      </c>
      <c r="N79" s="56">
        <f>(1-N$5)/1*'Koss etal Emission Factors'!S82/SUM('Koss etal Emission Factors'!S$9:S$532)</f>
        <v>5.0351291021470627E-5</v>
      </c>
      <c r="O79" s="56">
        <f>(1-O$5)/1*'Koss etal Emission Factors'!U82/SUM('Koss etal Emission Factors'!U$9:U$532)</f>
        <v>5.7579371102280313E-5</v>
      </c>
      <c r="P79" s="56">
        <f>(1-P$5)/1*'Koss etal Emission Factors'!W82/SUM('Koss etal Emission Factors'!W$9:W$532)</f>
        <v>5.108355466323409E-5</v>
      </c>
      <c r="Q79" s="56">
        <f>(1-Q$5)/1*'Koss etal Emission Factors'!Y82/SUM('Koss etal Emission Factors'!Y$9:Y$532)</f>
        <v>6.3301950410300464E-5</v>
      </c>
      <c r="R79" s="56">
        <f>(1-R$5)/1*'Koss etal Emission Factors'!AA82/SUM('Koss etal Emission Factors'!AA$9:AA$532)</f>
        <v>4.31103354129201E-5</v>
      </c>
      <c r="S79" s="56">
        <f>(1-S$5)/1*'Koss etal Emission Factors'!AC82/SUM('Koss etal Emission Factors'!AC$9:AC$532)</f>
        <v>6.0997414575200923E-5</v>
      </c>
      <c r="T79" s="56">
        <f>(1-T$5)/1*'Koss etal Emission Factors'!AE82/SUM('Koss etal Emission Factors'!AE$9:AE$532)</f>
        <v>3.0395336551141674E-5</v>
      </c>
      <c r="U79" s="56">
        <f>(1-U$5)/1*'Koss etal Emission Factors'!AG82/SUM('Koss etal Emission Factors'!AG$9:AG$532)</f>
        <v>9.0353513407542439E-5</v>
      </c>
      <c r="V79" s="56">
        <f>(1-V$5)/1*'Koss etal Emission Factors'!AI82/SUM('Koss etal Emission Factors'!AI$9:AI$532)</f>
        <v>7.8331804208577193E-5</v>
      </c>
      <c r="W79" s="56">
        <f>(1-W$5)/1*'Koss etal Emission Factors'!AK82/SUM('Koss etal Emission Factors'!AK$9:AK$532)</f>
        <v>3.6828081787511964E-5</v>
      </c>
      <c r="X79" s="56">
        <f>(1-X$5)/1*'Koss etal Emission Factors'!AM82/SUM('Koss etal Emission Factors'!AM$9:AM$532)</f>
        <v>2.2566192225837848E-5</v>
      </c>
      <c r="Y79" s="56">
        <f>(1-Y$5)/1*'Koss etal Emission Factors'!AO82/SUM('Koss etal Emission Factors'!AO$9:AO$532)</f>
        <v>9.6581293966166936E-6</v>
      </c>
      <c r="Z79" s="56">
        <f t="shared" si="41"/>
        <v>6.9519227600403581E-5</v>
      </c>
      <c r="AA79" s="56">
        <f t="shared" si="42"/>
        <v>2.9697137006674906E-5</v>
      </c>
    </row>
    <row r="80" spans="1:27" x14ac:dyDescent="0.25">
      <c r="A80">
        <v>83.049099999999996</v>
      </c>
      <c r="B80" t="s">
        <v>251</v>
      </c>
      <c r="C80" s="13" t="s">
        <v>252</v>
      </c>
      <c r="D80" s="13" t="s">
        <v>122</v>
      </c>
      <c r="E80" s="13">
        <v>2641</v>
      </c>
      <c r="F80" s="13">
        <v>82.102000000000004</v>
      </c>
      <c r="G80" s="29">
        <v>20729.837813999999</v>
      </c>
      <c r="H80" s="30">
        <v>8.8366781672496586</v>
      </c>
      <c r="I80" s="56">
        <f>(1-I$5)/1*'Koss etal Emission Factors'!I83/SUM('Koss etal Emission Factors'!I$9:I$532)</f>
        <v>1.1477980655494482E-2</v>
      </c>
      <c r="J80" s="56">
        <f>(1-J$5)/1*'Koss etal Emission Factors'!K83/SUM('Koss etal Emission Factors'!K$9:K$532)</f>
        <v>1.104542486242357E-2</v>
      </c>
      <c r="K80" s="56">
        <f>(1-K$5)/1*'Koss etal Emission Factors'!M83/SUM('Koss etal Emission Factors'!M$9:M$532)</f>
        <v>1.0027834043494537E-2</v>
      </c>
      <c r="L80" s="56">
        <f>(1-L$5)/1*'Koss etal Emission Factors'!O83/SUM('Koss etal Emission Factors'!O$9:O$532)</f>
        <v>1.2068701200626966E-2</v>
      </c>
      <c r="M80" s="56">
        <f>(1-M$5)/1*'Koss etal Emission Factors'!Q83/SUM('Koss etal Emission Factors'!Q$9:Q$532)</f>
        <v>1.4067925209113397E-2</v>
      </c>
      <c r="N80" s="56">
        <f>(1-N$5)/1*'Koss etal Emission Factors'!S83/SUM('Koss etal Emission Factors'!S$9:S$532)</f>
        <v>1.4910112018473087E-2</v>
      </c>
      <c r="O80" s="56">
        <f>(1-O$5)/1*'Koss etal Emission Factors'!U83/SUM('Koss etal Emission Factors'!U$9:U$532)</f>
        <v>1.5966887883141101E-2</v>
      </c>
      <c r="P80" s="56">
        <f>(1-P$5)/1*'Koss etal Emission Factors'!W83/SUM('Koss etal Emission Factors'!W$9:W$532)</f>
        <v>8.0531821294393176E-3</v>
      </c>
      <c r="Q80" s="56">
        <f>(1-Q$5)/1*'Koss etal Emission Factors'!Y83/SUM('Koss etal Emission Factors'!Y$9:Y$532)</f>
        <v>9.7711224512568202E-3</v>
      </c>
      <c r="R80" s="56">
        <f>(1-R$5)/1*'Koss etal Emission Factors'!AA83/SUM('Koss etal Emission Factors'!AA$9:AA$532)</f>
        <v>1.1776342340759102E-2</v>
      </c>
      <c r="S80" s="56">
        <f>(1-S$5)/1*'Koss etal Emission Factors'!AC83/SUM('Koss etal Emission Factors'!AC$9:AC$532)</f>
        <v>1.1031481287843656E-2</v>
      </c>
      <c r="T80" s="56">
        <f>(1-T$5)/1*'Koss etal Emission Factors'!AE83/SUM('Koss etal Emission Factors'!AE$9:AE$532)</f>
        <v>9.1872818875244171E-3</v>
      </c>
      <c r="U80" s="56">
        <f>(1-U$5)/1*'Koss etal Emission Factors'!AG83/SUM('Koss etal Emission Factors'!AG$9:AG$532)</f>
        <v>8.8786821316792185E-3</v>
      </c>
      <c r="V80" s="56">
        <f>(1-V$5)/1*'Koss etal Emission Factors'!AI83/SUM('Koss etal Emission Factors'!AI$9:AI$532)</f>
        <v>9.7547308884596284E-3</v>
      </c>
      <c r="W80" s="56">
        <f>(1-W$5)/1*'Koss etal Emission Factors'!AK83/SUM('Koss etal Emission Factors'!AK$9:AK$532)</f>
        <v>9.0800976556196719E-3</v>
      </c>
      <c r="X80" s="56">
        <f>(1-X$5)/1*'Koss etal Emission Factors'!AM83/SUM('Koss etal Emission Factors'!AM$9:AM$532)</f>
        <v>1.4348708709501752E-2</v>
      </c>
      <c r="Y80" s="56">
        <f>(1-Y$5)/1*'Koss etal Emission Factors'!AO83/SUM('Koss etal Emission Factors'!AO$9:AO$532)</f>
        <v>1.1782106967778289E-2</v>
      </c>
      <c r="Z80" s="56">
        <f t="shared" si="41"/>
        <v>1.1286977784980664E-2</v>
      </c>
      <c r="AA80" s="56">
        <f t="shared" si="42"/>
        <v>1.1714403182560711E-2</v>
      </c>
    </row>
    <row r="81" spans="1:27" x14ac:dyDescent="0.25">
      <c r="A81">
        <v>100.11199999999999</v>
      </c>
      <c r="B81" t="s">
        <v>253</v>
      </c>
      <c r="C81" s="13" t="s">
        <v>120</v>
      </c>
      <c r="D81" s="13" t="s">
        <v>122</v>
      </c>
      <c r="E81" s="13">
        <v>3404</v>
      </c>
      <c r="F81" s="13">
        <v>114.232</v>
      </c>
      <c r="G81" s="29">
        <v>1867.1879422</v>
      </c>
      <c r="H81" s="30">
        <v>7.9347043410777127</v>
      </c>
      <c r="I81" s="56">
        <f>(1-I$5)/1*'Koss etal Emission Factors'!I84/SUM('Koss etal Emission Factors'!I$9:I$532)</f>
        <v>1.3335803881144423E-5</v>
      </c>
      <c r="J81" s="56">
        <f>(1-J$5)/1*'Koss etal Emission Factors'!K84/SUM('Koss etal Emission Factors'!K$9:K$532)</f>
        <v>1.5332161413708363E-5</v>
      </c>
      <c r="K81" s="56">
        <f>(1-K$5)/1*'Koss etal Emission Factors'!M84/SUM('Koss etal Emission Factors'!M$9:M$532)</f>
        <v>1.1480189272514969E-5</v>
      </c>
      <c r="L81" s="56">
        <f>(1-L$5)/1*'Koss etal Emission Factors'!O84/SUM('Koss etal Emission Factors'!O$9:O$532)</f>
        <v>5.9000125432340029E-5</v>
      </c>
      <c r="M81" s="56">
        <f>(1-M$5)/1*'Koss etal Emission Factors'!Q84/SUM('Koss etal Emission Factors'!Q$9:Q$532)</f>
        <v>5.6512440741178692E-5</v>
      </c>
      <c r="N81" s="56">
        <f>(1-N$5)/1*'Koss etal Emission Factors'!S84/SUM('Koss etal Emission Factors'!S$9:S$532)</f>
        <v>1.3521005587272835E-5</v>
      </c>
      <c r="O81" s="56">
        <f>(1-O$5)/1*'Koss etal Emission Factors'!U84/SUM('Koss etal Emission Factors'!U$9:U$532)</f>
        <v>2.665751829659526E-5</v>
      </c>
      <c r="P81" s="56">
        <f>(1-P$5)/1*'Koss etal Emission Factors'!W84/SUM('Koss etal Emission Factors'!W$9:W$532)</f>
        <v>1.4235794484169227E-5</v>
      </c>
      <c r="Q81" s="56">
        <f>(1-Q$5)/1*'Koss etal Emission Factors'!Y84/SUM('Koss etal Emission Factors'!Y$9:Y$532)</f>
        <v>2.5379872433504551E-5</v>
      </c>
      <c r="R81" s="56">
        <f>(1-R$5)/1*'Koss etal Emission Factors'!AA84/SUM('Koss etal Emission Factors'!AA$9:AA$532)</f>
        <v>9.001326459299793E-6</v>
      </c>
      <c r="S81" s="56">
        <f>(1-S$5)/1*'Koss etal Emission Factors'!AC84/SUM('Koss etal Emission Factors'!AC$9:AC$532)</f>
        <v>8.4287893513356373E-6</v>
      </c>
      <c r="T81" s="56">
        <f>(1-T$5)/1*'Koss etal Emission Factors'!AE84/SUM('Koss etal Emission Factors'!AE$9:AE$532)</f>
        <v>1.240139171265539E-5</v>
      </c>
      <c r="U81" s="56">
        <f>(1-U$5)/1*'Koss etal Emission Factors'!AG84/SUM('Koss etal Emission Factors'!AG$9:AG$532)</f>
        <v>9.43482149921104E-6</v>
      </c>
      <c r="V81" s="56">
        <f>(1-V$5)/1*'Koss etal Emission Factors'!AI84/SUM('Koss etal Emission Factors'!AI$9:AI$532)</f>
        <v>2.1303539502586213E-5</v>
      </c>
      <c r="W81" s="56">
        <f>(1-W$5)/1*'Koss etal Emission Factors'!AK84/SUM('Koss etal Emission Factors'!AK$9:AK$532)</f>
        <v>3.386290423540521E-5</v>
      </c>
      <c r="X81" s="56">
        <f>(1-X$5)/1*'Koss etal Emission Factors'!AM84/SUM('Koss etal Emission Factors'!AM$9:AM$532)</f>
        <v>2.8964360379916961E-5</v>
      </c>
      <c r="Y81" s="56">
        <f>(1-Y$5)/1*'Koss etal Emission Factors'!AO84/SUM('Koss etal Emission Factors'!AO$9:AO$532)</f>
        <v>3.4292025401953113E-5</v>
      </c>
      <c r="Z81" s="56">
        <f t="shared" si="41"/>
        <v>2.1144627147679748E-5</v>
      </c>
      <c r="AA81" s="56">
        <f t="shared" si="42"/>
        <v>3.1413632307661084E-5</v>
      </c>
    </row>
    <row r="82" spans="1:27" x14ac:dyDescent="0.25">
      <c r="A82">
        <v>84.044399999999996</v>
      </c>
      <c r="B82" t="s">
        <v>254</v>
      </c>
      <c r="C82" s="13" t="s">
        <v>120</v>
      </c>
      <c r="D82" s="13" t="s">
        <v>122</v>
      </c>
      <c r="E82" s="13">
        <v>3371</v>
      </c>
      <c r="F82" s="13">
        <v>142.24199999999999</v>
      </c>
      <c r="G82" s="29">
        <v>1585.9718476</v>
      </c>
      <c r="H82" s="30">
        <v>7.9590518503622718</v>
      </c>
      <c r="I82" s="56">
        <f>(1-I$5)/1*'Koss etal Emission Factors'!I85/SUM('Koss etal Emission Factors'!I$9:I$532)</f>
        <v>2.2200931047787855E-4</v>
      </c>
      <c r="J82" s="56">
        <f>(1-J$5)/1*'Koss etal Emission Factors'!K85/SUM('Koss etal Emission Factors'!K$9:K$532)</f>
        <v>2.615388711155579E-4</v>
      </c>
      <c r="K82" s="56">
        <f>(1-K$5)/1*'Koss etal Emission Factors'!M85/SUM('Koss etal Emission Factors'!M$9:M$532)</f>
        <v>2.0957553793537345E-4</v>
      </c>
      <c r="L82" s="56">
        <f>(1-L$5)/1*'Koss etal Emission Factors'!O85/SUM('Koss etal Emission Factors'!O$9:O$532)</f>
        <v>4.0288308176742414E-4</v>
      </c>
      <c r="M82" s="56">
        <f>(1-M$5)/1*'Koss etal Emission Factors'!Q85/SUM('Koss etal Emission Factors'!Q$9:Q$532)</f>
        <v>5.4575965313106219E-4</v>
      </c>
      <c r="N82" s="56">
        <f>(1-N$5)/1*'Koss etal Emission Factors'!S85/SUM('Koss etal Emission Factors'!S$9:S$532)</f>
        <v>1.7648586761573079E-4</v>
      </c>
      <c r="O82" s="56">
        <f>(1-O$5)/1*'Koss etal Emission Factors'!U85/SUM('Koss etal Emission Factors'!U$9:U$532)</f>
        <v>2.4370683267564697E-4</v>
      </c>
      <c r="P82" s="56">
        <f>(1-P$5)/1*'Koss etal Emission Factors'!W85/SUM('Koss etal Emission Factors'!W$9:W$532)</f>
        <v>2.0597406613017354E-4</v>
      </c>
      <c r="Q82" s="56">
        <f>(1-Q$5)/1*'Koss etal Emission Factors'!Y85/SUM('Koss etal Emission Factors'!Y$9:Y$532)</f>
        <v>2.5089121053131107E-4</v>
      </c>
      <c r="R82" s="56">
        <f>(1-R$5)/1*'Koss etal Emission Factors'!AA85/SUM('Koss etal Emission Factors'!AA$9:AA$532)</f>
        <v>1.6060069739081399E-4</v>
      </c>
      <c r="S82" s="56">
        <f>(1-S$5)/1*'Koss etal Emission Factors'!AC85/SUM('Koss etal Emission Factors'!AC$9:AC$532)</f>
        <v>1.828082310296926E-4</v>
      </c>
      <c r="T82" s="56">
        <f>(1-T$5)/1*'Koss etal Emission Factors'!AE85/SUM('Koss etal Emission Factors'!AE$9:AE$532)</f>
        <v>1.8759039907314932E-4</v>
      </c>
      <c r="U82" s="56">
        <f>(1-U$5)/1*'Koss etal Emission Factors'!AG85/SUM('Koss etal Emission Factors'!AG$9:AG$532)</f>
        <v>1.3495769171213833E-4</v>
      </c>
      <c r="V82" s="56">
        <f>(1-V$5)/1*'Koss etal Emission Factors'!AI85/SUM('Koss etal Emission Factors'!AI$9:AI$532)</f>
        <v>2.1727317870861275E-4</v>
      </c>
      <c r="W82" s="56">
        <f>(1-W$5)/1*'Koss etal Emission Factors'!AK85/SUM('Koss etal Emission Factors'!AK$9:AK$532)</f>
        <v>1.9484827498516505E-4</v>
      </c>
      <c r="X82" s="56">
        <f>(1-X$5)/1*'Koss etal Emission Factors'!AM85/SUM('Koss etal Emission Factors'!AM$9:AM$532)</f>
        <v>2.9141312089378367E-4</v>
      </c>
      <c r="Y82" s="56">
        <f>(1-Y$5)/1*'Koss etal Emission Factors'!AO85/SUM('Koss etal Emission Factors'!AO$9:AO$532)</f>
        <v>2.1545352524738343E-4</v>
      </c>
      <c r="Z82" s="56">
        <f t="shared" si="41"/>
        <v>2.4300390209246897E-4</v>
      </c>
      <c r="AA82" s="56">
        <f t="shared" si="42"/>
        <v>2.4313069793947437E-4</v>
      </c>
    </row>
    <row r="83" spans="1:27" x14ac:dyDescent="0.25">
      <c r="A83">
        <v>84.080799999999996</v>
      </c>
      <c r="B83" t="s">
        <v>255</v>
      </c>
      <c r="C83" s="34" t="s">
        <v>256</v>
      </c>
      <c r="D83" s="13" t="s">
        <v>122</v>
      </c>
      <c r="E83" s="13">
        <v>3431</v>
      </c>
      <c r="F83" s="13">
        <v>83.134</v>
      </c>
      <c r="G83" s="29">
        <v>979.41940893999993</v>
      </c>
      <c r="H83" s="30">
        <v>7.516475909545969</v>
      </c>
      <c r="I83" s="56">
        <f>(1-I$5)/1*'Koss etal Emission Factors'!I86/SUM('Koss etal Emission Factors'!I$9:I$532)</f>
        <v>1.6120156025492798E-4</v>
      </c>
      <c r="J83" s="56">
        <f>(1-J$5)/1*'Koss etal Emission Factors'!K86/SUM('Koss etal Emission Factors'!K$9:K$532)</f>
        <v>2.0991989367311357E-4</v>
      </c>
      <c r="K83" s="56">
        <f>(1-K$5)/1*'Koss etal Emission Factors'!M86/SUM('Koss etal Emission Factors'!M$9:M$532)</f>
        <v>1.3676673410955404E-4</v>
      </c>
      <c r="L83" s="56">
        <f>(1-L$5)/1*'Koss etal Emission Factors'!O86/SUM('Koss etal Emission Factors'!O$9:O$532)</f>
        <v>5.9674607935231313E-4</v>
      </c>
      <c r="M83" s="56">
        <f>(1-M$5)/1*'Koss etal Emission Factors'!Q86/SUM('Koss etal Emission Factors'!Q$9:Q$532)</f>
        <v>6.9239268948061898E-4</v>
      </c>
      <c r="N83" s="56">
        <f>(1-N$5)/1*'Koss etal Emission Factors'!S86/SUM('Koss etal Emission Factors'!S$9:S$532)</f>
        <v>1.6557134514172772E-4</v>
      </c>
      <c r="O83" s="56">
        <f>(1-O$5)/1*'Koss etal Emission Factors'!U86/SUM('Koss etal Emission Factors'!U$9:U$532)</f>
        <v>2.7706395230190479E-4</v>
      </c>
      <c r="P83" s="56">
        <f>(1-P$5)/1*'Koss etal Emission Factors'!W86/SUM('Koss etal Emission Factors'!W$9:W$532)</f>
        <v>1.9662453753273339E-4</v>
      </c>
      <c r="Q83" s="56">
        <f>(1-Q$5)/1*'Koss etal Emission Factors'!Y86/SUM('Koss etal Emission Factors'!Y$9:Y$532)</f>
        <v>2.6746435584900383E-4</v>
      </c>
      <c r="R83" s="56">
        <f>(1-R$5)/1*'Koss etal Emission Factors'!AA86/SUM('Koss etal Emission Factors'!AA$9:AA$532)</f>
        <v>1.2014037714397212E-4</v>
      </c>
      <c r="S83" s="56">
        <f>(1-S$5)/1*'Koss etal Emission Factors'!AC86/SUM('Koss etal Emission Factors'!AC$9:AC$532)</f>
        <v>1.1840877695938852E-4</v>
      </c>
      <c r="T83" s="56">
        <f>(1-T$5)/1*'Koss etal Emission Factors'!AE86/SUM('Koss etal Emission Factors'!AE$9:AE$532)</f>
        <v>1.3292606930475031E-4</v>
      </c>
      <c r="U83" s="56">
        <f>(1-U$5)/1*'Koss etal Emission Factors'!AG86/SUM('Koss etal Emission Factors'!AG$9:AG$532)</f>
        <v>9.9508854473612197E-5</v>
      </c>
      <c r="V83" s="56">
        <f>(1-V$5)/1*'Koss etal Emission Factors'!AI86/SUM('Koss etal Emission Factors'!AI$9:AI$532)</f>
        <v>2.8897757459929219E-4</v>
      </c>
      <c r="W83" s="56">
        <f>(1-W$5)/1*'Koss etal Emission Factors'!AK86/SUM('Koss etal Emission Factors'!AK$9:AK$532)</f>
        <v>1.8659540499278837E-4</v>
      </c>
      <c r="X83" s="56">
        <f>(1-X$5)/1*'Koss etal Emission Factors'!AM86/SUM('Koss etal Emission Factors'!AM$9:AM$532)</f>
        <v>1.8124704318356501E-4</v>
      </c>
      <c r="Y83" s="56">
        <f>(1-Y$5)/1*'Koss etal Emission Factors'!AO86/SUM('Koss etal Emission Factors'!AO$9:AO$532)</f>
        <v>5.4655180215301843E-4</v>
      </c>
      <c r="Z83" s="56">
        <f t="shared" si="41"/>
        <v>2.4740805715549384E-4</v>
      </c>
      <c r="AA83" s="56">
        <f t="shared" si="42"/>
        <v>1.839212240881767E-4</v>
      </c>
    </row>
    <row r="84" spans="1:27" x14ac:dyDescent="0.25">
      <c r="A84">
        <v>85.010599999999997</v>
      </c>
      <c r="B84" t="s">
        <v>257</v>
      </c>
      <c r="C84" s="34" t="s">
        <v>258</v>
      </c>
      <c r="D84" s="13" t="s">
        <v>122</v>
      </c>
      <c r="E84" s="13">
        <v>3432</v>
      </c>
      <c r="F84" s="13">
        <v>84.14</v>
      </c>
      <c r="G84" s="29">
        <v>10522.2255348</v>
      </c>
      <c r="H84" s="30">
        <v>8.5528386403048895</v>
      </c>
      <c r="I84" s="56">
        <f>(1-I$5)/1*'Koss etal Emission Factors'!I87/SUM('Koss etal Emission Factors'!I$9:I$532)</f>
        <v>3.8795629538224721E-4</v>
      </c>
      <c r="J84" s="56">
        <f>(1-J$5)/1*'Koss etal Emission Factors'!K87/SUM('Koss etal Emission Factors'!K$9:K$532)</f>
        <v>4.9536694537202417E-4</v>
      </c>
      <c r="K84" s="56">
        <f>(1-K$5)/1*'Koss etal Emission Factors'!M87/SUM('Koss etal Emission Factors'!M$9:M$532)</f>
        <v>4.5623243357484361E-4</v>
      </c>
      <c r="L84" s="56">
        <f>(1-L$5)/1*'Koss etal Emission Factors'!O87/SUM('Koss etal Emission Factors'!O$9:O$532)</f>
        <v>4.1823382626613088E-4</v>
      </c>
      <c r="M84" s="56">
        <f>(1-M$5)/1*'Koss etal Emission Factors'!Q87/SUM('Koss etal Emission Factors'!Q$9:Q$532)</f>
        <v>5.3082669923883348E-4</v>
      </c>
      <c r="N84" s="56">
        <f>(1-N$5)/1*'Koss etal Emission Factors'!S87/SUM('Koss etal Emission Factors'!S$9:S$532)</f>
        <v>5.2565616354787934E-4</v>
      </c>
      <c r="O84" s="56">
        <f>(1-O$5)/1*'Koss etal Emission Factors'!U87/SUM('Koss etal Emission Factors'!U$9:U$532)</f>
        <v>5.4005613963591971E-4</v>
      </c>
      <c r="P84" s="56">
        <f>(1-P$5)/1*'Koss etal Emission Factors'!W87/SUM('Koss etal Emission Factors'!W$9:W$532)</f>
        <v>2.8236181392359819E-4</v>
      </c>
      <c r="Q84" s="56">
        <f>(1-Q$5)/1*'Koss etal Emission Factors'!Y87/SUM('Koss etal Emission Factors'!Y$9:Y$532)</f>
        <v>2.9415759651759305E-4</v>
      </c>
      <c r="R84" s="56">
        <f>(1-R$5)/1*'Koss etal Emission Factors'!AA87/SUM('Koss etal Emission Factors'!AA$9:AA$532)</f>
        <v>3.1599183059913966E-4</v>
      </c>
      <c r="S84" s="56">
        <f>(1-S$5)/1*'Koss etal Emission Factors'!AC87/SUM('Koss etal Emission Factors'!AC$9:AC$532)</f>
        <v>3.8648254379193428E-4</v>
      </c>
      <c r="T84" s="56">
        <f>(1-T$5)/1*'Koss etal Emission Factors'!AE87/SUM('Koss etal Emission Factors'!AE$9:AE$532)</f>
        <v>3.9310533883840865E-4</v>
      </c>
      <c r="U84" s="56">
        <f>(1-U$5)/1*'Koss etal Emission Factors'!AG87/SUM('Koss etal Emission Factors'!AG$9:AG$532)</f>
        <v>3.8894444754838069E-4</v>
      </c>
      <c r="V84" s="56">
        <f>(1-V$5)/1*'Koss etal Emission Factors'!AI87/SUM('Koss etal Emission Factors'!AI$9:AI$532)</f>
        <v>3.6097227432907631E-4</v>
      </c>
      <c r="W84" s="56">
        <f>(1-W$5)/1*'Koss etal Emission Factors'!AK87/SUM('Koss etal Emission Factors'!AK$9:AK$532)</f>
        <v>3.5319748364683398E-4</v>
      </c>
      <c r="X84" s="56">
        <f>(1-X$5)/1*'Koss etal Emission Factors'!AM87/SUM('Koss etal Emission Factors'!AM$9:AM$532)</f>
        <v>5.3814302092409767E-4</v>
      </c>
      <c r="Y84" s="56">
        <f>(1-Y$5)/1*'Koss etal Emission Factors'!AO87/SUM('Koss etal Emission Factors'!AO$9:AO$532)</f>
        <v>6.103222727613253E-4</v>
      </c>
      <c r="Z84" s="56">
        <f t="shared" si="41"/>
        <v>4.1259602489757206E-4</v>
      </c>
      <c r="AA84" s="56">
        <f t="shared" si="42"/>
        <v>4.4567025228546585E-4</v>
      </c>
    </row>
    <row r="85" spans="1:27" x14ac:dyDescent="0.25">
      <c r="A85">
        <v>85.028400000000005</v>
      </c>
      <c r="B85" t="s">
        <v>259</v>
      </c>
      <c r="C85" s="34" t="s">
        <v>260</v>
      </c>
      <c r="D85" s="13" t="s">
        <v>122</v>
      </c>
      <c r="E85" s="13">
        <v>3433</v>
      </c>
      <c r="F85" s="13">
        <v>84.073999999999998</v>
      </c>
      <c r="G85" s="29">
        <v>341.21099459999999</v>
      </c>
      <c r="H85" s="30">
        <v>7.0634132534163925</v>
      </c>
      <c r="I85" s="56">
        <f>(1-I$5)/1*'Koss etal Emission Factors'!I88/SUM('Koss etal Emission Factors'!I$9:I$532)</f>
        <v>1.4339768806760016E-2</v>
      </c>
      <c r="J85" s="56">
        <f>(1-J$5)/1*'Koss etal Emission Factors'!K88/SUM('Koss etal Emission Factors'!K$9:K$532)</f>
        <v>1.3739900200505044E-2</v>
      </c>
      <c r="K85" s="56">
        <f>(1-K$5)/1*'Koss etal Emission Factors'!M88/SUM('Koss etal Emission Factors'!M$9:M$532)</f>
        <v>1.4251505091618476E-2</v>
      </c>
      <c r="L85" s="56">
        <f>(1-L$5)/1*'Koss etal Emission Factors'!O88/SUM('Koss etal Emission Factors'!O$9:O$532)</f>
        <v>1.0303963888400216E-2</v>
      </c>
      <c r="M85" s="56">
        <f>(1-M$5)/1*'Koss etal Emission Factors'!Q88/SUM('Koss etal Emission Factors'!Q$9:Q$532)</f>
        <v>1.2019659003054101E-2</v>
      </c>
      <c r="N85" s="56">
        <f>(1-N$5)/1*'Koss etal Emission Factors'!S88/SUM('Koss etal Emission Factors'!S$9:S$532)</f>
        <v>1.5895970962009166E-2</v>
      </c>
      <c r="O85" s="56">
        <f>(1-O$5)/1*'Koss etal Emission Factors'!U88/SUM('Koss etal Emission Factors'!U$9:U$532)</f>
        <v>1.7490931319536506E-2</v>
      </c>
      <c r="P85" s="56">
        <f>(1-P$5)/1*'Koss etal Emission Factors'!W88/SUM('Koss etal Emission Factors'!W$9:W$532)</f>
        <v>8.2156174149798176E-3</v>
      </c>
      <c r="Q85" s="56">
        <f>(1-Q$5)/1*'Koss etal Emission Factors'!Y88/SUM('Koss etal Emission Factors'!Y$9:Y$532)</f>
        <v>8.0663916175970733E-3</v>
      </c>
      <c r="R85" s="56">
        <f>(1-R$5)/1*'Koss etal Emission Factors'!AA88/SUM('Koss etal Emission Factors'!AA$9:AA$532)</f>
        <v>1.0072640794439626E-2</v>
      </c>
      <c r="S85" s="56">
        <f>(1-S$5)/1*'Koss etal Emission Factors'!AC88/SUM('Koss etal Emission Factors'!AC$9:AC$532)</f>
        <v>1.0796775289589444E-2</v>
      </c>
      <c r="T85" s="56">
        <f>(1-T$5)/1*'Koss etal Emission Factors'!AE88/SUM('Koss etal Emission Factors'!AE$9:AE$532)</f>
        <v>9.6422025939553006E-3</v>
      </c>
      <c r="U85" s="56">
        <f>(1-U$5)/1*'Koss etal Emission Factors'!AG88/SUM('Koss etal Emission Factors'!AG$9:AG$532)</f>
        <v>9.5936195037506881E-3</v>
      </c>
      <c r="V85" s="56">
        <f>(1-V$5)/1*'Koss etal Emission Factors'!AI88/SUM('Koss etal Emission Factors'!AI$9:AI$532)</f>
        <v>9.8100517099339608E-3</v>
      </c>
      <c r="W85" s="56">
        <f>(1-W$5)/1*'Koss etal Emission Factors'!AK88/SUM('Koss etal Emission Factors'!AK$9:AK$532)</f>
        <v>1.1445206192499828E-2</v>
      </c>
      <c r="X85" s="56">
        <f>(1-X$5)/1*'Koss etal Emission Factors'!AM88/SUM('Koss etal Emission Factors'!AM$9:AM$532)</f>
        <v>1.9751960631530067E-2</v>
      </c>
      <c r="Y85" s="56">
        <f>(1-Y$5)/1*'Koss etal Emission Factors'!AO88/SUM('Koss etal Emission Factors'!AO$9:AO$532)</f>
        <v>6.0220025391243435E-3</v>
      </c>
      <c r="Z85" s="56">
        <f t="shared" si="41"/>
        <v>1.1731357014009245E-2</v>
      </c>
      <c r="AA85" s="56">
        <f t="shared" si="42"/>
        <v>1.5598583412014947E-2</v>
      </c>
    </row>
    <row r="86" spans="1:27" x14ac:dyDescent="0.25">
      <c r="A86">
        <v>85.064800000000005</v>
      </c>
      <c r="B86" t="s">
        <v>261</v>
      </c>
      <c r="C86" s="13" t="s">
        <v>262</v>
      </c>
      <c r="D86" s="13" t="s">
        <v>122</v>
      </c>
      <c r="E86" s="13">
        <v>3020</v>
      </c>
      <c r="F86" s="13">
        <v>84.117999999999995</v>
      </c>
      <c r="G86" s="29">
        <v>1520.7107286</v>
      </c>
      <c r="H86" s="30">
        <v>7.7126640745315251</v>
      </c>
      <c r="I86" s="56">
        <f>(1-I$5)/1*'Koss etal Emission Factors'!I89/SUM('Koss etal Emission Factors'!I$9:I$532)</f>
        <v>3.8702913229218421E-3</v>
      </c>
      <c r="J86" s="56">
        <f>(1-J$5)/1*'Koss etal Emission Factors'!K89/SUM('Koss etal Emission Factors'!K$9:K$532)</f>
        <v>4.1003485744990084E-3</v>
      </c>
      <c r="K86" s="56">
        <f>(1-K$5)/1*'Koss etal Emission Factors'!M89/SUM('Koss etal Emission Factors'!M$9:M$532)</f>
        <v>3.5379482050815324E-3</v>
      </c>
      <c r="L86" s="56">
        <f>(1-L$5)/1*'Koss etal Emission Factors'!O89/SUM('Koss etal Emission Factors'!O$9:O$532)</f>
        <v>4.714331265193228E-3</v>
      </c>
      <c r="M86" s="56">
        <f>(1-M$5)/1*'Koss etal Emission Factors'!Q89/SUM('Koss etal Emission Factors'!Q$9:Q$532)</f>
        <v>4.3276888673928647E-3</v>
      </c>
      <c r="N86" s="56">
        <f>(1-N$5)/1*'Koss etal Emission Factors'!S89/SUM('Koss etal Emission Factors'!S$9:S$532)</f>
        <v>4.8814000379976885E-3</v>
      </c>
      <c r="O86" s="56">
        <f>(1-O$5)/1*'Koss etal Emission Factors'!U89/SUM('Koss etal Emission Factors'!U$9:U$532)</f>
        <v>5.0885158893679934E-3</v>
      </c>
      <c r="P86" s="56">
        <f>(1-P$5)/1*'Koss etal Emission Factors'!W89/SUM('Koss etal Emission Factors'!W$9:W$532)</f>
        <v>4.2655956064807602E-3</v>
      </c>
      <c r="Q86" s="56">
        <f>(1-Q$5)/1*'Koss etal Emission Factors'!Y89/SUM('Koss etal Emission Factors'!Y$9:Y$532)</f>
        <v>4.8910034138670904E-3</v>
      </c>
      <c r="R86" s="56">
        <f>(1-R$5)/1*'Koss etal Emission Factors'!AA89/SUM('Koss etal Emission Factors'!AA$9:AA$532)</f>
        <v>3.4413833314542877E-3</v>
      </c>
      <c r="S86" s="56">
        <f>(1-S$5)/1*'Koss etal Emission Factors'!AC89/SUM('Koss etal Emission Factors'!AC$9:AC$532)</f>
        <v>3.273260544955572E-3</v>
      </c>
      <c r="T86" s="56">
        <f>(1-T$5)/1*'Koss etal Emission Factors'!AE89/SUM('Koss etal Emission Factors'!AE$9:AE$532)</f>
        <v>3.0559521131417679E-3</v>
      </c>
      <c r="U86" s="56">
        <f>(1-U$5)/1*'Koss etal Emission Factors'!AG89/SUM('Koss etal Emission Factors'!AG$9:AG$532)</f>
        <v>2.8308755878966568E-3</v>
      </c>
      <c r="V86" s="56">
        <f>(1-V$5)/1*'Koss etal Emission Factors'!AI89/SUM('Koss etal Emission Factors'!AI$9:AI$532)</f>
        <v>3.1518711850911205E-3</v>
      </c>
      <c r="W86" s="56">
        <f>(1-W$5)/1*'Koss etal Emission Factors'!AK89/SUM('Koss etal Emission Factors'!AK$9:AK$532)</f>
        <v>3.2738216529226479E-3</v>
      </c>
      <c r="X86" s="56">
        <f>(1-X$5)/1*'Koss etal Emission Factors'!AM89/SUM('Koss etal Emission Factors'!AM$9:AM$532)</f>
        <v>4.3703342029653754E-3</v>
      </c>
      <c r="Y86" s="56">
        <f>(1-Y$5)/1*'Koss etal Emission Factors'!AO89/SUM('Koss etal Emission Factors'!AO$9:AO$532)</f>
        <v>3.3874389974005051E-3</v>
      </c>
      <c r="Z86" s="56">
        <f t="shared" si="41"/>
        <v>3.9593189960958159E-3</v>
      </c>
      <c r="AA86" s="56">
        <f t="shared" si="42"/>
        <v>3.8220779279440117E-3</v>
      </c>
    </row>
    <row r="87" spans="1:27" x14ac:dyDescent="0.25">
      <c r="A87">
        <v>114.128</v>
      </c>
      <c r="B87" t="s">
        <v>263</v>
      </c>
      <c r="C87" s="13" t="s">
        <v>120</v>
      </c>
      <c r="D87" s="13" t="s">
        <v>122</v>
      </c>
      <c r="E87" s="13">
        <v>3404</v>
      </c>
      <c r="F87" s="13">
        <v>114.232</v>
      </c>
      <c r="G87" s="29">
        <v>1867.1879422</v>
      </c>
      <c r="H87" s="30">
        <v>7.9347043410777127</v>
      </c>
      <c r="I87" s="56">
        <f>(1-I$5)/1*'Koss etal Emission Factors'!I90/SUM('Koss etal Emission Factors'!I$9:I$532)</f>
        <v>7.2653397329447859E-6</v>
      </c>
      <c r="J87" s="56">
        <f>(1-J$5)/1*'Koss etal Emission Factors'!K90/SUM('Koss etal Emission Factors'!K$9:K$532)</f>
        <v>9.9599922024897746E-6</v>
      </c>
      <c r="K87" s="56">
        <f>(1-K$5)/1*'Koss etal Emission Factors'!M90/SUM('Koss etal Emission Factors'!M$9:M$532)</f>
        <v>7.0649771378038712E-6</v>
      </c>
      <c r="L87" s="56">
        <f>(1-L$5)/1*'Koss etal Emission Factors'!O90/SUM('Koss etal Emission Factors'!O$9:O$532)</f>
        <v>3.8880295356170213E-5</v>
      </c>
      <c r="M87" s="56">
        <f>(1-M$5)/1*'Koss etal Emission Factors'!Q90/SUM('Koss etal Emission Factors'!Q$9:Q$532)</f>
        <v>2.6444757913189904E-5</v>
      </c>
      <c r="N87" s="56">
        <f>(1-N$5)/1*'Koss etal Emission Factors'!S90/SUM('Koss etal Emission Factors'!S$9:S$532)</f>
        <v>1.1141339140789125E-5</v>
      </c>
      <c r="O87" s="56">
        <f>(1-O$5)/1*'Koss etal Emission Factors'!U90/SUM('Koss etal Emission Factors'!U$9:U$532)</f>
        <v>2.2970743590487814E-5</v>
      </c>
      <c r="P87" s="56">
        <f>(1-P$5)/1*'Koss etal Emission Factors'!W90/SUM('Koss etal Emission Factors'!W$9:W$532)</f>
        <v>8.16367353988533E-6</v>
      </c>
      <c r="Q87" s="56">
        <f>(1-Q$5)/1*'Koss etal Emission Factors'!Y90/SUM('Koss etal Emission Factors'!Y$9:Y$532)</f>
        <v>1.2867272394231612E-5</v>
      </c>
      <c r="R87" s="56">
        <f>(1-R$5)/1*'Koss etal Emission Factors'!AA90/SUM('Koss etal Emission Factors'!AA$9:AA$532)</f>
        <v>6.3007345070957389E-6</v>
      </c>
      <c r="S87" s="56">
        <f>(1-S$5)/1*'Koss etal Emission Factors'!AC90/SUM('Koss etal Emission Factors'!AC$9:AC$532)</f>
        <v>6.7335574217682307E-6</v>
      </c>
      <c r="T87" s="56">
        <f>(1-T$5)/1*'Koss etal Emission Factors'!AE90/SUM('Koss etal Emission Factors'!AE$9:AE$532)</f>
        <v>8.1591742866601307E-6</v>
      </c>
      <c r="U87" s="56">
        <f>(1-U$5)/1*'Koss etal Emission Factors'!AG90/SUM('Koss etal Emission Factors'!AG$9:AG$532)</f>
        <v>7.2097064874144499E-6</v>
      </c>
      <c r="V87" s="56">
        <f>(1-V$5)/1*'Koss etal Emission Factors'!AI90/SUM('Koss etal Emission Factors'!AI$9:AI$532)</f>
        <v>1.5065268802724298E-5</v>
      </c>
      <c r="W87" s="56">
        <f>(1-W$5)/1*'Koss etal Emission Factors'!AK90/SUM('Koss etal Emission Factors'!AK$9:AK$532)</f>
        <v>1.2215750761993313E-5</v>
      </c>
      <c r="X87" s="56">
        <f>(1-X$5)/1*'Koss etal Emission Factors'!AM90/SUM('Koss etal Emission Factors'!AM$9:AM$532)</f>
        <v>1.4846481561769282E-5</v>
      </c>
      <c r="Y87" s="56">
        <f>(1-Y$5)/1*'Koss etal Emission Factors'!AO90/SUM('Koss etal Emission Factors'!AO$9:AO$532)</f>
        <v>3.8650755131470446E-5</v>
      </c>
      <c r="Z87" s="56">
        <f t="shared" si="41"/>
        <v>1.3444773750975377E-5</v>
      </c>
      <c r="AA87" s="56">
        <f t="shared" si="42"/>
        <v>1.3531116161881298E-5</v>
      </c>
    </row>
    <row r="88" spans="1:27" x14ac:dyDescent="0.25">
      <c r="A88">
        <v>86.023700000000005</v>
      </c>
      <c r="B88" t="s">
        <v>264</v>
      </c>
      <c r="C88" s="13" t="s">
        <v>120</v>
      </c>
      <c r="D88" s="13" t="s">
        <v>122</v>
      </c>
      <c r="E88" s="13">
        <v>3371</v>
      </c>
      <c r="F88" s="13">
        <v>142.24199999999999</v>
      </c>
      <c r="G88" s="29">
        <v>1585.9718476</v>
      </c>
      <c r="H88" s="30">
        <v>7.9590518503622718</v>
      </c>
      <c r="I88" s="56">
        <f>(1-I$5)/1*'Koss etal Emission Factors'!I91/SUM('Koss etal Emission Factors'!I$9:I$532)</f>
        <v>5.0590200582026251E-5</v>
      </c>
      <c r="J88" s="56">
        <f>(1-J$5)/1*'Koss etal Emission Factors'!K91/SUM('Koss etal Emission Factors'!K$9:K$532)</f>
        <v>7.066851284366434E-5</v>
      </c>
      <c r="K88" s="56">
        <f>(1-K$5)/1*'Koss etal Emission Factors'!M91/SUM('Koss etal Emission Factors'!M$9:M$532)</f>
        <v>4.4148063114508396E-5</v>
      </c>
      <c r="L88" s="56">
        <f>(1-L$5)/1*'Koss etal Emission Factors'!O91/SUM('Koss etal Emission Factors'!O$9:O$532)</f>
        <v>8.8032670705830976E-5</v>
      </c>
      <c r="M88" s="56">
        <f>(1-M$5)/1*'Koss etal Emission Factors'!Q91/SUM('Koss etal Emission Factors'!Q$9:Q$532)</f>
        <v>1.0068989603650043E-4</v>
      </c>
      <c r="N88" s="56">
        <f>(1-N$5)/1*'Koss etal Emission Factors'!S91/SUM('Koss etal Emission Factors'!S$9:S$532)</f>
        <v>4.3730414076741438E-5</v>
      </c>
      <c r="O88" s="56">
        <f>(1-O$5)/1*'Koss etal Emission Factors'!U91/SUM('Koss etal Emission Factors'!U$9:U$532)</f>
        <v>8.7386753672298568E-5</v>
      </c>
      <c r="P88" s="56">
        <f>(1-P$5)/1*'Koss etal Emission Factors'!W91/SUM('Koss etal Emission Factors'!W$9:W$532)</f>
        <v>4.9138241784162878E-5</v>
      </c>
      <c r="Q88" s="56">
        <f>(1-Q$5)/1*'Koss etal Emission Factors'!Y91/SUM('Koss etal Emission Factors'!Y$9:Y$532)</f>
        <v>5.2592119752085175E-5</v>
      </c>
      <c r="R88" s="56">
        <f>(1-R$5)/1*'Koss etal Emission Factors'!AA91/SUM('Koss etal Emission Factors'!AA$9:AA$532)</f>
        <v>4.6332194206435577E-5</v>
      </c>
      <c r="S88" s="56">
        <f>(1-S$5)/1*'Koss etal Emission Factors'!AC91/SUM('Koss etal Emission Factors'!AC$9:AC$532)</f>
        <v>5.1889684237333748E-5</v>
      </c>
      <c r="T88" s="56">
        <f>(1-T$5)/1*'Koss etal Emission Factors'!AE91/SUM('Koss etal Emission Factors'!AE$9:AE$532)</f>
        <v>5.5913096877422512E-5</v>
      </c>
      <c r="U88" s="56">
        <f>(1-U$5)/1*'Koss etal Emission Factors'!AG91/SUM('Koss etal Emission Factors'!AG$9:AG$532)</f>
        <v>6.1363374027875365E-5</v>
      </c>
      <c r="V88" s="56">
        <f>(1-V$5)/1*'Koss etal Emission Factors'!AI91/SUM('Koss etal Emission Factors'!AI$9:AI$532)</f>
        <v>5.4432035068946224E-5</v>
      </c>
      <c r="W88" s="56">
        <f>(1-W$5)/1*'Koss etal Emission Factors'!AK91/SUM('Koss etal Emission Factors'!AK$9:AK$532)</f>
        <v>5.7325307704965543E-5</v>
      </c>
      <c r="X88" s="56">
        <f>(1-X$5)/1*'Koss etal Emission Factors'!AM91/SUM('Koss etal Emission Factors'!AM$9:AM$532)</f>
        <v>9.0036480215730018E-5</v>
      </c>
      <c r="Y88" s="56">
        <f>(1-Y$5)/1*'Koss etal Emission Factors'!AO91/SUM('Koss etal Emission Factors'!AO$9:AO$532)</f>
        <v>1.0862329683183765E-4</v>
      </c>
      <c r="Z88" s="56">
        <f t="shared" si="41"/>
        <v>6.1207661213273708E-5</v>
      </c>
      <c r="AA88" s="56">
        <f t="shared" si="42"/>
        <v>7.3680893960347777E-5</v>
      </c>
    </row>
    <row r="89" spans="1:27" x14ac:dyDescent="0.25">
      <c r="A89">
        <v>122.096</v>
      </c>
      <c r="B89" t="s">
        <v>265</v>
      </c>
      <c r="C89" s="13" t="s">
        <v>120</v>
      </c>
      <c r="D89" s="13" t="s">
        <v>122</v>
      </c>
      <c r="E89" s="13">
        <v>3403</v>
      </c>
      <c r="F89" s="13">
        <v>142.286</v>
      </c>
      <c r="G89" s="29">
        <v>190.19449875999999</v>
      </c>
      <c r="H89" s="30">
        <v>7.0380886479478351</v>
      </c>
      <c r="I89" s="56">
        <f>(1-I$5)/1*'Koss etal Emission Factors'!I92/SUM('Koss etal Emission Factors'!I$9:I$532)</f>
        <v>7.7047012249203587E-5</v>
      </c>
      <c r="J89" s="56">
        <f>(1-J$5)/1*'Koss etal Emission Factors'!K92/SUM('Koss etal Emission Factors'!K$9:K$532)</f>
        <v>7.4002223867528777E-5</v>
      </c>
      <c r="K89" s="56">
        <f>(1-K$5)/1*'Koss etal Emission Factors'!M92/SUM('Koss etal Emission Factors'!M$9:M$532)</f>
        <v>5.2090604065241029E-5</v>
      </c>
      <c r="L89" s="56">
        <f>(1-L$5)/1*'Koss etal Emission Factors'!O92/SUM('Koss etal Emission Factors'!O$9:O$532)</f>
        <v>3.0519586313297077E-4</v>
      </c>
      <c r="M89" s="56">
        <f>(1-M$5)/1*'Koss etal Emission Factors'!Q92/SUM('Koss etal Emission Factors'!Q$9:Q$532)</f>
        <v>2.9911765682882809E-4</v>
      </c>
      <c r="N89" s="56">
        <f>(1-N$5)/1*'Koss etal Emission Factors'!S92/SUM('Koss etal Emission Factors'!S$9:S$532)</f>
        <v>9.2116496387405515E-5</v>
      </c>
      <c r="O89" s="56">
        <f>(1-O$5)/1*'Koss etal Emission Factors'!U92/SUM('Koss etal Emission Factors'!U$9:U$532)</f>
        <v>6.7536465151722788E-5</v>
      </c>
      <c r="P89" s="56">
        <f>(1-P$5)/1*'Koss etal Emission Factors'!W92/SUM('Koss etal Emission Factors'!W$9:W$532)</f>
        <v>4.3590060409546514E-5</v>
      </c>
      <c r="Q89" s="56">
        <f>(1-Q$5)/1*'Koss etal Emission Factors'!Y92/SUM('Koss etal Emission Factors'!Y$9:Y$532)</f>
        <v>1.0086769369100298E-4</v>
      </c>
      <c r="R89" s="56">
        <f>(1-R$5)/1*'Koss etal Emission Factors'!AA92/SUM('Koss etal Emission Factors'!AA$9:AA$532)</f>
        <v>6.116354294456959E-5</v>
      </c>
      <c r="S89" s="56">
        <f>(1-S$5)/1*'Koss etal Emission Factors'!AC92/SUM('Koss etal Emission Factors'!AC$9:AC$532)</f>
        <v>7.1319089840263022E-5</v>
      </c>
      <c r="T89" s="56">
        <f>(1-T$5)/1*'Koss etal Emission Factors'!AE92/SUM('Koss etal Emission Factors'!AE$9:AE$532)</f>
        <v>6.4907848871507368E-5</v>
      </c>
      <c r="U89" s="56">
        <f>(1-U$5)/1*'Koss etal Emission Factors'!AG92/SUM('Koss etal Emission Factors'!AG$9:AG$532)</f>
        <v>3.123905973122282E-5</v>
      </c>
      <c r="V89" s="56">
        <f>(1-V$5)/1*'Koss etal Emission Factors'!AI92/SUM('Koss etal Emission Factors'!AI$9:AI$532)</f>
        <v>7.4633529008836833E-5</v>
      </c>
      <c r="W89" s="56">
        <f>(1-W$5)/1*'Koss etal Emission Factors'!AK92/SUM('Koss etal Emission Factors'!AK$9:AK$532)</f>
        <v>8.1598751680776841E-5</v>
      </c>
      <c r="X89" s="56">
        <f>(1-X$5)/1*'Koss etal Emission Factors'!AM92/SUM('Koss etal Emission Factors'!AM$9:AM$532)</f>
        <v>6.4847789051527822E-5</v>
      </c>
      <c r="Y89" s="56">
        <f>(1-Y$5)/1*'Koss etal Emission Factors'!AO92/SUM('Koss etal Emission Factors'!AO$9:AO$532)</f>
        <v>1.5538431869489353E-4</v>
      </c>
      <c r="Z89" s="56">
        <f t="shared" si="41"/>
        <v>1.0105908186998926E-4</v>
      </c>
      <c r="AA89" s="56">
        <f t="shared" si="42"/>
        <v>7.3223270366152331E-5</v>
      </c>
    </row>
    <row r="90" spans="1:27" x14ac:dyDescent="0.25">
      <c r="A90">
        <v>87.0077</v>
      </c>
      <c r="B90" t="s">
        <v>266</v>
      </c>
      <c r="C90" s="13" t="s">
        <v>120</v>
      </c>
      <c r="D90" s="13" t="s">
        <v>122</v>
      </c>
      <c r="E90" s="13">
        <v>3371</v>
      </c>
      <c r="F90" s="13">
        <v>142.24199999999999</v>
      </c>
      <c r="G90" s="29">
        <v>1585.9718476</v>
      </c>
      <c r="H90" s="30">
        <v>7.9590518503622718</v>
      </c>
      <c r="I90" s="56">
        <f>(1-I$5)/1*'Koss etal Emission Factors'!I93/SUM('Koss etal Emission Factors'!I$9:I$532)</f>
        <v>1.4976307450765614E-4</v>
      </c>
      <c r="J90" s="56">
        <f>(1-J$5)/1*'Koss etal Emission Factors'!K93/SUM('Koss etal Emission Factors'!K$9:K$532)</f>
        <v>1.9464080597609174E-4</v>
      </c>
      <c r="K90" s="56">
        <f>(1-K$5)/1*'Koss etal Emission Factors'!M93/SUM('Koss etal Emission Factors'!M$9:M$532)</f>
        <v>1.3242244881172575E-4</v>
      </c>
      <c r="L90" s="56">
        <f>(1-L$5)/1*'Koss etal Emission Factors'!O93/SUM('Koss etal Emission Factors'!O$9:O$532)</f>
        <v>1.4992387873125114E-4</v>
      </c>
      <c r="M90" s="56">
        <f>(1-M$5)/1*'Koss etal Emission Factors'!Q93/SUM('Koss etal Emission Factors'!Q$9:Q$532)</f>
        <v>2.1383889066919096E-4</v>
      </c>
      <c r="N90" s="56">
        <f>(1-N$5)/1*'Koss etal Emission Factors'!S93/SUM('Koss etal Emission Factors'!S$9:S$532)</f>
        <v>1.7943789959248314E-4</v>
      </c>
      <c r="O90" s="56">
        <f>(1-O$5)/1*'Koss etal Emission Factors'!U93/SUM('Koss etal Emission Factors'!U$9:U$532)</f>
        <v>3.1122174134312093E-4</v>
      </c>
      <c r="P90" s="56">
        <f>(1-P$5)/1*'Koss etal Emission Factors'!W93/SUM('Koss etal Emission Factors'!W$9:W$532)</f>
        <v>9.20469077526617E-5</v>
      </c>
      <c r="Q90" s="56">
        <f>(1-Q$5)/1*'Koss etal Emission Factors'!Y93/SUM('Koss etal Emission Factors'!Y$9:Y$532)</f>
        <v>1.5562877282839508E-4</v>
      </c>
      <c r="R90" s="56">
        <f>(1-R$5)/1*'Koss etal Emission Factors'!AA93/SUM('Koss etal Emission Factors'!AA$9:AA$532)</f>
        <v>1.0462022180303328E-4</v>
      </c>
      <c r="S90" s="56">
        <f>(1-S$5)/1*'Koss etal Emission Factors'!AC93/SUM('Koss etal Emission Factors'!AC$9:AC$532)</f>
        <v>1.3189539076213368E-4</v>
      </c>
      <c r="T90" s="56">
        <f>(1-T$5)/1*'Koss etal Emission Factors'!AE93/SUM('Koss etal Emission Factors'!AE$9:AE$532)</f>
        <v>1.0904368382791098E-4</v>
      </c>
      <c r="U90" s="56">
        <f>(1-U$5)/1*'Koss etal Emission Factors'!AG93/SUM('Koss etal Emission Factors'!AG$9:AG$532)</f>
        <v>1.5740769835882344E-4</v>
      </c>
      <c r="V90" s="56">
        <f>(1-V$5)/1*'Koss etal Emission Factors'!AI93/SUM('Koss etal Emission Factors'!AI$9:AI$532)</f>
        <v>1.4145364435260219E-4</v>
      </c>
      <c r="W90" s="56">
        <f>(1-W$5)/1*'Koss etal Emission Factors'!AK93/SUM('Koss etal Emission Factors'!AK$9:AK$532)</f>
        <v>2.0376074638511521E-4</v>
      </c>
      <c r="X90" s="56">
        <f>(1-X$5)/1*'Koss etal Emission Factors'!AM93/SUM('Koss etal Emission Factors'!AM$9:AM$532)</f>
        <v>1.2058804380778568E-4</v>
      </c>
      <c r="Y90" s="56">
        <f>(1-Y$5)/1*'Koss etal Emission Factors'!AO93/SUM('Koss etal Emission Factors'!AO$9:AO$532)</f>
        <v>6.2433123185304842E-5</v>
      </c>
      <c r="Z90" s="56">
        <f t="shared" si="41"/>
        <v>1.5881036137979147E-4</v>
      </c>
      <c r="AA90" s="56">
        <f t="shared" si="42"/>
        <v>1.6217439509645044E-4</v>
      </c>
    </row>
    <row r="91" spans="1:27" x14ac:dyDescent="0.25">
      <c r="A91">
        <v>87.0441</v>
      </c>
      <c r="B91" t="s">
        <v>267</v>
      </c>
      <c r="C91" s="13" t="s">
        <v>268</v>
      </c>
      <c r="D91" s="13" t="s">
        <v>122</v>
      </c>
      <c r="E91" s="13">
        <v>2144</v>
      </c>
      <c r="F91" s="13">
        <v>86.09</v>
      </c>
      <c r="G91" s="29">
        <v>11483.69047</v>
      </c>
      <c r="H91" s="30">
        <v>8.6007627122158574</v>
      </c>
      <c r="I91" s="56">
        <f>(1-I$5)/1*'Koss etal Emission Factors'!I94/SUM('Koss etal Emission Factors'!I$9:I$532)</f>
        <v>1.5882499564483645E-2</v>
      </c>
      <c r="J91" s="56">
        <f>(1-J$5)/1*'Koss etal Emission Factors'!K94/SUM('Koss etal Emission Factors'!K$9:K$532)</f>
        <v>1.4245205964682149E-2</v>
      </c>
      <c r="K91" s="56">
        <f>(1-K$5)/1*'Koss etal Emission Factors'!M94/SUM('Koss etal Emission Factors'!M$9:M$532)</f>
        <v>1.2117703918040177E-2</v>
      </c>
      <c r="L91" s="56">
        <f>(1-L$5)/1*'Koss etal Emission Factors'!O94/SUM('Koss etal Emission Factors'!O$9:O$532)</f>
        <v>1.3790195215590988E-2</v>
      </c>
      <c r="M91" s="56">
        <f>(1-M$5)/1*'Koss etal Emission Factors'!Q94/SUM('Koss etal Emission Factors'!Q$9:Q$532)</f>
        <v>1.3630560099690776E-2</v>
      </c>
      <c r="N91" s="56">
        <f>(1-N$5)/1*'Koss etal Emission Factors'!S94/SUM('Koss etal Emission Factors'!S$9:S$532)</f>
        <v>1.3589392118162074E-2</v>
      </c>
      <c r="O91" s="56">
        <f>(1-O$5)/1*'Koss etal Emission Factors'!U94/SUM('Koss etal Emission Factors'!U$9:U$532)</f>
        <v>1.3987294344611989E-2</v>
      </c>
      <c r="P91" s="56">
        <f>(1-P$5)/1*'Koss etal Emission Factors'!W94/SUM('Koss etal Emission Factors'!W$9:W$532)</f>
        <v>1.2927458130226846E-2</v>
      </c>
      <c r="Q91" s="56">
        <f>(1-Q$5)/1*'Koss etal Emission Factors'!Y94/SUM('Koss etal Emission Factors'!Y$9:Y$532)</f>
        <v>1.5108385300695724E-2</v>
      </c>
      <c r="R91" s="56">
        <f>(1-R$5)/1*'Koss etal Emission Factors'!AA94/SUM('Koss etal Emission Factors'!AA$9:AA$532)</f>
        <v>1.7928040518199188E-2</v>
      </c>
      <c r="S91" s="56">
        <f>(1-S$5)/1*'Koss etal Emission Factors'!AC94/SUM('Koss etal Emission Factors'!AC$9:AC$532)</f>
        <v>1.6447581651469208E-2</v>
      </c>
      <c r="T91" s="56">
        <f>(1-T$5)/1*'Koss etal Emission Factors'!AE94/SUM('Koss etal Emission Factors'!AE$9:AE$532)</f>
        <v>1.6274701358780119E-2</v>
      </c>
      <c r="U91" s="56">
        <f>(1-U$5)/1*'Koss etal Emission Factors'!AG94/SUM('Koss etal Emission Factors'!AG$9:AG$532)</f>
        <v>1.5899415783603089E-2</v>
      </c>
      <c r="V91" s="56">
        <f>(1-V$5)/1*'Koss etal Emission Factors'!AI94/SUM('Koss etal Emission Factors'!AI$9:AI$532)</f>
        <v>1.5749472547562489E-2</v>
      </c>
      <c r="W91" s="56">
        <f>(1-W$5)/1*'Koss etal Emission Factors'!AK94/SUM('Koss etal Emission Factors'!AK$9:AK$532)</f>
        <v>1.9270793572385547E-2</v>
      </c>
      <c r="X91" s="56">
        <f>(1-X$5)/1*'Koss etal Emission Factors'!AM94/SUM('Koss etal Emission Factors'!AM$9:AM$532)</f>
        <v>3.3778426056687211E-2</v>
      </c>
      <c r="Y91" s="56">
        <f>(1-Y$5)/1*'Koss etal Emission Factors'!AO94/SUM('Koss etal Emission Factors'!AO$9:AO$532)</f>
        <v>9.4021943975198096E-3</v>
      </c>
      <c r="Z91" s="56">
        <f t="shared" si="41"/>
        <v>1.4826993322557033E-2</v>
      </c>
      <c r="AA91" s="56">
        <f t="shared" si="42"/>
        <v>2.652460981453638E-2</v>
      </c>
    </row>
    <row r="92" spans="1:27" x14ac:dyDescent="0.25">
      <c r="A92">
        <v>87.080399999999997</v>
      </c>
      <c r="B92" t="s">
        <v>269</v>
      </c>
      <c r="C92" s="13" t="s">
        <v>270</v>
      </c>
      <c r="D92" s="13" t="s">
        <v>122</v>
      </c>
      <c r="E92" s="13">
        <v>2955</v>
      </c>
      <c r="F92" s="13">
        <v>86.134</v>
      </c>
      <c r="G92" s="29">
        <v>4013.9787827999999</v>
      </c>
      <c r="H92" s="30">
        <v>8.1444782148910928</v>
      </c>
      <c r="I92" s="56">
        <f>(1-I$5)/1*'Koss etal Emission Factors'!I95/SUM('Koss etal Emission Factors'!I$9:I$532)</f>
        <v>8.6587014642962106E-4</v>
      </c>
      <c r="J92" s="56">
        <f>(1-J$5)/1*'Koss etal Emission Factors'!K95/SUM('Koss etal Emission Factors'!K$9:K$532)</f>
        <v>1.1232031851641797E-3</v>
      </c>
      <c r="K92" s="56">
        <f>(1-K$5)/1*'Koss etal Emission Factors'!M95/SUM('Koss etal Emission Factors'!M$9:M$532)</f>
        <v>8.0306166898593619E-4</v>
      </c>
      <c r="L92" s="56">
        <f>(1-L$5)/1*'Koss etal Emission Factors'!O95/SUM('Koss etal Emission Factors'!O$9:O$532)</f>
        <v>2.0971866819681838E-3</v>
      </c>
      <c r="M92" s="56">
        <f>(1-M$5)/1*'Koss etal Emission Factors'!Q95/SUM('Koss etal Emission Factors'!Q$9:Q$532)</f>
        <v>1.7598782818122769E-3</v>
      </c>
      <c r="N92" s="56">
        <f>(1-N$5)/1*'Koss etal Emission Factors'!S95/SUM('Koss etal Emission Factors'!S$9:S$532)</f>
        <v>1.4689081286145406E-3</v>
      </c>
      <c r="O92" s="56">
        <f>(1-O$5)/1*'Koss etal Emission Factors'!U95/SUM('Koss etal Emission Factors'!U$9:U$532)</f>
        <v>2.0805240772800906E-3</v>
      </c>
      <c r="P92" s="56">
        <f>(1-P$5)/1*'Koss etal Emission Factors'!W95/SUM('Koss etal Emission Factors'!W$9:W$532)</f>
        <v>8.1083356047704656E-4</v>
      </c>
      <c r="Q92" s="56">
        <f>(1-Q$5)/1*'Koss etal Emission Factors'!Y95/SUM('Koss etal Emission Factors'!Y$9:Y$532)</f>
        <v>1.1106536496151987E-3</v>
      </c>
      <c r="R92" s="56">
        <f>(1-R$5)/1*'Koss etal Emission Factors'!AA95/SUM('Koss etal Emission Factors'!AA$9:AA$532)</f>
        <v>5.9790696950278192E-4</v>
      </c>
      <c r="S92" s="56">
        <f>(1-S$5)/1*'Koss etal Emission Factors'!AC95/SUM('Koss etal Emission Factors'!AC$9:AC$532)</f>
        <v>5.3756155747260094E-4</v>
      </c>
      <c r="T92" s="56">
        <f>(1-T$5)/1*'Koss etal Emission Factors'!AE95/SUM('Koss etal Emission Factors'!AE$9:AE$532)</f>
        <v>5.4572975133315021E-4</v>
      </c>
      <c r="U92" s="56">
        <f>(1-U$5)/1*'Koss etal Emission Factors'!AG95/SUM('Koss etal Emission Factors'!AG$9:AG$532)</f>
        <v>4.8715287831634161E-4</v>
      </c>
      <c r="V92" s="56">
        <f>(1-V$5)/1*'Koss etal Emission Factors'!AI95/SUM('Koss etal Emission Factors'!AI$9:AI$532)</f>
        <v>1.0853188426177538E-3</v>
      </c>
      <c r="W92" s="56">
        <f>(1-W$5)/1*'Koss etal Emission Factors'!AK95/SUM('Koss etal Emission Factors'!AK$9:AK$532)</f>
        <v>1.2891617850535784E-3</v>
      </c>
      <c r="X92" s="56">
        <f>(1-X$5)/1*'Koss etal Emission Factors'!AM95/SUM('Koss etal Emission Factors'!AM$9:AM$532)</f>
        <v>1.9421091242771658E-3</v>
      </c>
      <c r="Y92" s="56">
        <f>(1-Y$5)/1*'Koss etal Emission Factors'!AO95/SUM('Koss etal Emission Factors'!AO$9:AO$532)</f>
        <v>3.7059649027391091E-3</v>
      </c>
      <c r="Z92" s="56">
        <f t="shared" si="41"/>
        <v>1.0981278128278358E-3</v>
      </c>
      <c r="AA92" s="56">
        <f t="shared" si="42"/>
        <v>1.615635454665372E-3</v>
      </c>
    </row>
    <row r="93" spans="1:27" x14ac:dyDescent="0.25">
      <c r="A93">
        <v>124.11199999999999</v>
      </c>
      <c r="B93" t="s">
        <v>271</v>
      </c>
      <c r="C93" s="13" t="s">
        <v>120</v>
      </c>
      <c r="D93" s="13" t="s">
        <v>122</v>
      </c>
      <c r="E93" s="13">
        <v>3403</v>
      </c>
      <c r="F93" s="13">
        <v>142.286</v>
      </c>
      <c r="G93" s="29">
        <v>190.19449875999999</v>
      </c>
      <c r="H93" s="30">
        <v>7.0380886479478351</v>
      </c>
      <c r="I93" s="56">
        <f>(1-I$5)/1*'Koss etal Emission Factors'!I96/SUM('Koss etal Emission Factors'!I$9:I$532)</f>
        <v>7.1518037359326667E-5</v>
      </c>
      <c r="J93" s="56">
        <f>(1-J$5)/1*'Koss etal Emission Factors'!K96/SUM('Koss etal Emission Factors'!K$9:K$532)</f>
        <v>8.1778258852249126E-5</v>
      </c>
      <c r="K93" s="56">
        <f>(1-K$5)/1*'Koss etal Emission Factors'!M96/SUM('Koss etal Emission Factors'!M$9:M$532)</f>
        <v>4.7580168401248345E-5</v>
      </c>
      <c r="L93" s="56">
        <f>(1-L$5)/1*'Koss etal Emission Factors'!O96/SUM('Koss etal Emission Factors'!O$9:O$532)</f>
        <v>2.6432953700097721E-4</v>
      </c>
      <c r="M93" s="56">
        <f>(1-M$5)/1*'Koss etal Emission Factors'!Q96/SUM('Koss etal Emission Factors'!Q$9:Q$532)</f>
        <v>2.4127658481333338E-4</v>
      </c>
      <c r="N93" s="56">
        <f>(1-N$5)/1*'Koss etal Emission Factors'!S96/SUM('Koss etal Emission Factors'!S$9:S$532)</f>
        <v>1.0523329016460445E-4</v>
      </c>
      <c r="O93" s="56">
        <f>(1-O$5)/1*'Koss etal Emission Factors'!U96/SUM('Koss etal Emission Factors'!U$9:U$532)</f>
        <v>1.7641364784616148E-4</v>
      </c>
      <c r="P93" s="56">
        <f>(1-P$5)/1*'Koss etal Emission Factors'!W96/SUM('Koss etal Emission Factors'!W$9:W$532)</f>
        <v>5.5260830925271524E-5</v>
      </c>
      <c r="Q93" s="56">
        <f>(1-Q$5)/1*'Koss etal Emission Factors'!Y96/SUM('Koss etal Emission Factors'!Y$9:Y$532)</f>
        <v>7.9744483210264893E-5</v>
      </c>
      <c r="R93" s="56">
        <f>(1-R$5)/1*'Koss etal Emission Factors'!AA96/SUM('Koss etal Emission Factors'!AA$9:AA$532)</f>
        <v>4.6125762869815153E-5</v>
      </c>
      <c r="S93" s="56">
        <f>(1-S$5)/1*'Koss etal Emission Factors'!AC96/SUM('Koss etal Emission Factors'!AC$9:AC$532)</f>
        <v>4.9086384533695444E-5</v>
      </c>
      <c r="T93" s="56">
        <f>(1-T$5)/1*'Koss etal Emission Factors'!AE96/SUM('Koss etal Emission Factors'!AE$9:AE$532)</f>
        <v>5.1816222138217177E-5</v>
      </c>
      <c r="U93" s="56">
        <f>(1-U$5)/1*'Koss etal Emission Factors'!AG96/SUM('Koss etal Emission Factors'!AG$9:AG$532)</f>
        <v>4.1443592847714133E-5</v>
      </c>
      <c r="V93" s="56">
        <f>(1-V$5)/1*'Koss etal Emission Factors'!AI96/SUM('Koss etal Emission Factors'!AI$9:AI$532)</f>
        <v>8.5202545856780663E-5</v>
      </c>
      <c r="W93" s="56">
        <f>(1-W$5)/1*'Koss etal Emission Factors'!AK96/SUM('Koss etal Emission Factors'!AK$9:AK$532)</f>
        <v>8.9330334642372325E-5</v>
      </c>
      <c r="X93" s="56">
        <f>(1-X$5)/1*'Koss etal Emission Factors'!AM96/SUM('Koss etal Emission Factors'!AM$9:AM$532)</f>
        <v>8.0410447103803698E-5</v>
      </c>
      <c r="Y93" s="56">
        <f>(1-Y$5)/1*'Koss etal Emission Factors'!AO96/SUM('Koss etal Emission Factors'!AO$9:AO$532)</f>
        <v>1.6802372085692558E-4</v>
      </c>
      <c r="Z93" s="56">
        <f t="shared" si="41"/>
        <v>9.9772096201404271E-5</v>
      </c>
      <c r="AA93" s="56">
        <f t="shared" si="42"/>
        <v>8.4870390873088012E-5</v>
      </c>
    </row>
    <row r="94" spans="1:27" x14ac:dyDescent="0.25">
      <c r="A94">
        <v>88.039299999999997</v>
      </c>
      <c r="B94" t="s">
        <v>272</v>
      </c>
      <c r="C94" s="13" t="s">
        <v>120</v>
      </c>
      <c r="D94" s="13" t="s">
        <v>122</v>
      </c>
      <c r="E94" s="13">
        <v>3371</v>
      </c>
      <c r="F94" s="13">
        <v>142.24199999999999</v>
      </c>
      <c r="G94" s="29">
        <v>1585.9718476</v>
      </c>
      <c r="H94" s="30">
        <v>7.9590518503622718</v>
      </c>
      <c r="I94" s="56">
        <f>(1-I$5)/1*'Koss etal Emission Factors'!I97/SUM('Koss etal Emission Factors'!I$9:I$532)</f>
        <v>2.7101810533871422E-5</v>
      </c>
      <c r="J94" s="56">
        <f>(1-J$5)/1*'Koss etal Emission Factors'!K97/SUM('Koss etal Emission Factors'!K$9:K$532)</f>
        <v>4.135239204119649E-5</v>
      </c>
      <c r="K94" s="56">
        <f>(1-K$5)/1*'Koss etal Emission Factors'!M97/SUM('Koss etal Emission Factors'!M$9:M$532)</f>
        <v>2.9577558702516595E-5</v>
      </c>
      <c r="L94" s="56">
        <f>(1-L$5)/1*'Koss etal Emission Factors'!O97/SUM('Koss etal Emission Factors'!O$9:O$532)</f>
        <v>3.8987321009856356E-5</v>
      </c>
      <c r="M94" s="56">
        <f>(1-M$5)/1*'Koss etal Emission Factors'!Q97/SUM('Koss etal Emission Factors'!Q$9:Q$532)</f>
        <v>5.8892000115940404E-5</v>
      </c>
      <c r="N94" s="56">
        <f>(1-N$5)/1*'Koss etal Emission Factors'!S97/SUM('Koss etal Emission Factors'!S$9:S$532)</f>
        <v>1.9391478976839E-5</v>
      </c>
      <c r="O94" s="56">
        <f>(1-O$5)/1*'Koss etal Emission Factors'!U97/SUM('Koss etal Emission Factors'!U$9:U$532)</f>
        <v>4.1337484070078571E-5</v>
      </c>
      <c r="P94" s="56">
        <f>(1-P$5)/1*'Koss etal Emission Factors'!W97/SUM('Koss etal Emission Factors'!W$9:W$532)</f>
        <v>3.0767264760600249E-5</v>
      </c>
      <c r="Q94" s="56">
        <f>(1-Q$5)/1*'Koss etal Emission Factors'!Y97/SUM('Koss etal Emission Factors'!Y$9:Y$532)</f>
        <v>4.2724541935463518E-5</v>
      </c>
      <c r="R94" s="56">
        <f>(1-R$5)/1*'Koss etal Emission Factors'!AA97/SUM('Koss etal Emission Factors'!AA$9:AA$532)</f>
        <v>3.9345568856015715E-5</v>
      </c>
      <c r="S94" s="56">
        <f>(1-S$5)/1*'Koss etal Emission Factors'!AC97/SUM('Koss etal Emission Factors'!AC$9:AC$532)</f>
        <v>4.7012150316130802E-5</v>
      </c>
      <c r="T94" s="56">
        <f>(1-T$5)/1*'Koss etal Emission Factors'!AE97/SUM('Koss etal Emission Factors'!AE$9:AE$532)</f>
        <v>5.1445347696063584E-5</v>
      </c>
      <c r="U94" s="56">
        <f>(1-U$5)/1*'Koss etal Emission Factors'!AG97/SUM('Koss etal Emission Factors'!AG$9:AG$532)</f>
        <v>5.2581923784282715E-5</v>
      </c>
      <c r="V94" s="56">
        <f>(1-V$5)/1*'Koss etal Emission Factors'!AI97/SUM('Koss etal Emission Factors'!AI$9:AI$532)</f>
        <v>4.8135051233085617E-5</v>
      </c>
      <c r="W94" s="56">
        <f>(1-W$5)/1*'Koss etal Emission Factors'!AK97/SUM('Koss etal Emission Factors'!AK$9:AK$532)</f>
        <v>1.745879671243093E-5</v>
      </c>
      <c r="X94" s="56">
        <f>(1-X$5)/1*'Koss etal Emission Factors'!AM97/SUM('Koss etal Emission Factors'!AM$9:AM$532)</f>
        <v>1.3776518221318442E-5</v>
      </c>
      <c r="Y94" s="56">
        <f>(1-Y$5)/1*'Koss etal Emission Factors'!AO97/SUM('Koss etal Emission Factors'!AO$9:AO$532)</f>
        <v>3.0410779845920948E-5</v>
      </c>
      <c r="Z94" s="56">
        <f t="shared" si="41"/>
        <v>4.0617992430852932E-5</v>
      </c>
      <c r="AA94" s="56">
        <f t="shared" si="42"/>
        <v>1.5617657466874688E-5</v>
      </c>
    </row>
    <row r="95" spans="1:27" x14ac:dyDescent="0.25">
      <c r="A95">
        <v>88.075699999999998</v>
      </c>
      <c r="B95" t="s">
        <v>273</v>
      </c>
      <c r="C95" s="13" t="s">
        <v>120</v>
      </c>
      <c r="D95" s="13" t="s">
        <v>122</v>
      </c>
      <c r="E95" s="13">
        <v>3371</v>
      </c>
      <c r="F95" s="13">
        <v>142.24199999999999</v>
      </c>
      <c r="G95" s="29">
        <v>1585.9718476</v>
      </c>
      <c r="H95" s="30">
        <v>7.9590518503622718</v>
      </c>
      <c r="I95" s="56">
        <f>(1-I$5)/1*'Koss etal Emission Factors'!I98/SUM('Koss etal Emission Factors'!I$9:I$532)</f>
        <v>5.368681215068965E-5</v>
      </c>
      <c r="J95" s="56">
        <f>(1-J$5)/1*'Koss etal Emission Factors'!K98/SUM('Koss etal Emission Factors'!K$9:K$532)</f>
        <v>6.7843072956395246E-5</v>
      </c>
      <c r="K95" s="56">
        <f>(1-K$5)/1*'Koss etal Emission Factors'!M98/SUM('Koss etal Emission Factors'!M$9:M$532)</f>
        <v>4.168065769214942E-5</v>
      </c>
      <c r="L95" s="56">
        <f>(1-L$5)/1*'Koss etal Emission Factors'!O98/SUM('Koss etal Emission Factors'!O$9:O$532)</f>
        <v>2.355775617621032E-4</v>
      </c>
      <c r="M95" s="56">
        <f>(1-M$5)/1*'Koss etal Emission Factors'!Q98/SUM('Koss etal Emission Factors'!Q$9:Q$532)</f>
        <v>2.8920163668296362E-4</v>
      </c>
      <c r="N95" s="56">
        <f>(1-N$5)/1*'Koss etal Emission Factors'!S98/SUM('Koss etal Emission Factors'!S$9:S$532)</f>
        <v>6.5827862095452824E-5</v>
      </c>
      <c r="O95" s="56">
        <f>(1-O$5)/1*'Koss etal Emission Factors'!U98/SUM('Koss etal Emission Factors'!U$9:U$532)</f>
        <v>1.0386299048326306E-4</v>
      </c>
      <c r="P95" s="56">
        <f>(1-P$5)/1*'Koss etal Emission Factors'!W98/SUM('Koss etal Emission Factors'!W$9:W$532)</f>
        <v>3.6795705628100149E-5</v>
      </c>
      <c r="Q95" s="56">
        <f>(1-Q$5)/1*'Koss etal Emission Factors'!Y98/SUM('Koss etal Emission Factors'!Y$9:Y$532)</f>
        <v>7.6555163004643882E-5</v>
      </c>
      <c r="R95" s="56">
        <f>(1-R$5)/1*'Koss etal Emission Factors'!AA98/SUM('Koss etal Emission Factors'!AA$9:AA$532)</f>
        <v>4.2810555426764577E-5</v>
      </c>
      <c r="S95" s="56">
        <f>(1-S$5)/1*'Koss etal Emission Factors'!AC98/SUM('Koss etal Emission Factors'!AC$9:AC$532)</f>
        <v>4.6555711015104118E-5</v>
      </c>
      <c r="T95" s="56">
        <f>(1-T$5)/1*'Koss etal Emission Factors'!AE98/SUM('Koss etal Emission Factors'!AE$9:AE$532)</f>
        <v>4.6793239785847601E-5</v>
      </c>
      <c r="U95" s="56">
        <f>(1-U$5)/1*'Koss etal Emission Factors'!AG98/SUM('Koss etal Emission Factors'!AG$9:AG$532)</f>
        <v>3.2233173422797764E-5</v>
      </c>
      <c r="V95" s="56">
        <f>(1-V$5)/1*'Koss etal Emission Factors'!AI98/SUM('Koss etal Emission Factors'!AI$9:AI$532)</f>
        <v>9.8739185545369899E-5</v>
      </c>
      <c r="W95" s="56">
        <f>(1-W$5)/1*'Koss etal Emission Factors'!AK98/SUM('Koss etal Emission Factors'!AK$9:AK$532)</f>
        <v>5.6167303397077745E-5</v>
      </c>
      <c r="X95" s="56">
        <f>(1-X$5)/1*'Koss etal Emission Factors'!AM98/SUM('Koss etal Emission Factors'!AM$9:AM$532)</f>
        <v>6.4637265476239744E-5</v>
      </c>
      <c r="Y95" s="56">
        <f>(1-Y$5)/1*'Koss etal Emission Factors'!AO98/SUM('Koss etal Emission Factors'!AO$9:AO$532)</f>
        <v>1.1473461546248355E-4</v>
      </c>
      <c r="Z95" s="56">
        <f t="shared" si="41"/>
        <v>8.8440237689403235E-5</v>
      </c>
      <c r="AA95" s="56">
        <f t="shared" si="42"/>
        <v>6.0402284436658744E-5</v>
      </c>
    </row>
    <row r="96" spans="1:27" x14ac:dyDescent="0.25">
      <c r="A96">
        <v>89.023300000000006</v>
      </c>
      <c r="B96" t="s">
        <v>274</v>
      </c>
      <c r="C96" s="34" t="s">
        <v>275</v>
      </c>
      <c r="D96" s="13" t="s">
        <v>122</v>
      </c>
      <c r="E96" s="13">
        <v>1825</v>
      </c>
      <c r="F96" s="13">
        <v>88.061999999999998</v>
      </c>
      <c r="G96" s="29">
        <v>170.68682372000001</v>
      </c>
      <c r="H96" s="30">
        <v>6.7827170677166428</v>
      </c>
      <c r="I96" s="56">
        <f>(1-I$5)/1*'Koss etal Emission Factors'!I99/SUM('Koss etal Emission Factors'!I$9:I$532)</f>
        <v>4.0565944820206731E-4</v>
      </c>
      <c r="J96" s="56">
        <f>(1-J$5)/1*'Koss etal Emission Factors'!K99/SUM('Koss etal Emission Factors'!K$9:K$532)</f>
        <v>4.0971733769670868E-4</v>
      </c>
      <c r="K96" s="56">
        <f>(1-K$5)/1*'Koss etal Emission Factors'!M99/SUM('Koss etal Emission Factors'!M$9:M$532)</f>
        <v>4.1294694846369644E-4</v>
      </c>
      <c r="L96" s="56">
        <f>(1-L$5)/1*'Koss etal Emission Factors'!O99/SUM('Koss etal Emission Factors'!O$9:O$532)</f>
        <v>2.2491488155327766E-4</v>
      </c>
      <c r="M96" s="56">
        <f>(1-M$5)/1*'Koss etal Emission Factors'!Q99/SUM('Koss etal Emission Factors'!Q$9:Q$532)</f>
        <v>2.5172295976579696E-4</v>
      </c>
      <c r="N96" s="56">
        <f>(1-N$5)/1*'Koss etal Emission Factors'!S99/SUM('Koss etal Emission Factors'!S$9:S$532)</f>
        <v>3.5481118022800067E-4</v>
      </c>
      <c r="O96" s="56">
        <f>(1-O$5)/1*'Koss etal Emission Factors'!U99/SUM('Koss etal Emission Factors'!U$9:U$532)</f>
        <v>3.885571683348319E-4</v>
      </c>
      <c r="P96" s="56">
        <f>(1-P$5)/1*'Koss etal Emission Factors'!W99/SUM('Koss etal Emission Factors'!W$9:W$532)</f>
        <v>3.0701412617813563E-4</v>
      </c>
      <c r="Q96" s="56">
        <f>(1-Q$5)/1*'Koss etal Emission Factors'!Y99/SUM('Koss etal Emission Factors'!Y$9:Y$532)</f>
        <v>2.2214220799277954E-4</v>
      </c>
      <c r="R96" s="56">
        <f>(1-R$5)/1*'Koss etal Emission Factors'!AA99/SUM('Koss etal Emission Factors'!AA$9:AA$532)</f>
        <v>2.4241380418943558E-4</v>
      </c>
      <c r="S96" s="56">
        <f>(1-S$5)/1*'Koss etal Emission Factors'!AC99/SUM('Koss etal Emission Factors'!AC$9:AC$532)</f>
        <v>2.4042595906200505E-4</v>
      </c>
      <c r="T96" s="56">
        <f>(1-T$5)/1*'Koss etal Emission Factors'!AE99/SUM('Koss etal Emission Factors'!AE$9:AE$532)</f>
        <v>1.2253701719269563E-4</v>
      </c>
      <c r="U96" s="56">
        <f>(1-U$5)/1*'Koss etal Emission Factors'!AG99/SUM('Koss etal Emission Factors'!AG$9:AG$532)</f>
        <v>2.1102276375153253E-4</v>
      </c>
      <c r="V96" s="56">
        <f>(1-V$5)/1*'Koss etal Emission Factors'!AI99/SUM('Koss etal Emission Factors'!AI$9:AI$532)</f>
        <v>3.0735282906235213E-4</v>
      </c>
      <c r="W96" s="56">
        <f>(1-W$5)/1*'Koss etal Emission Factors'!AK99/SUM('Koss etal Emission Factors'!AK$9:AK$532)</f>
        <v>2.9099751962110274E-4</v>
      </c>
      <c r="X96" s="56">
        <f>(1-X$5)/1*'Koss etal Emission Factors'!AM99/SUM('Koss etal Emission Factors'!AM$9:AM$532)</f>
        <v>2.8341415758466521E-4</v>
      </c>
      <c r="Y96" s="56">
        <f>(1-Y$5)/1*'Koss etal Emission Factors'!AO99/SUM('Koss etal Emission Factors'!AO$9:AO$532)</f>
        <v>7.6496054963912352E-6</v>
      </c>
      <c r="Z96" s="56">
        <f t="shared" si="41"/>
        <v>2.9294561654809396E-4</v>
      </c>
      <c r="AA96" s="56">
        <f t="shared" si="42"/>
        <v>2.8720583860288398E-4</v>
      </c>
    </row>
    <row r="97" spans="1:27" x14ac:dyDescent="0.25">
      <c r="A97">
        <v>89.059700000000007</v>
      </c>
      <c r="B97" t="s">
        <v>276</v>
      </c>
      <c r="C97" s="34" t="s">
        <v>277</v>
      </c>
      <c r="D97" s="13" t="s">
        <v>122</v>
      </c>
      <c r="E97" s="13">
        <v>3434</v>
      </c>
      <c r="F97" s="13">
        <v>88.105999999999995</v>
      </c>
      <c r="G97" s="29">
        <v>11180.6628962</v>
      </c>
      <c r="H97" s="30">
        <v>8.5992015645458295</v>
      </c>
      <c r="I97" s="56">
        <f>(1-I$5)/1*'Koss etal Emission Factors'!I100/SUM('Koss etal Emission Factors'!I$9:I$532)</f>
        <v>2.4821184487383123E-3</v>
      </c>
      <c r="J97" s="56">
        <f>(1-J$5)/1*'Koss etal Emission Factors'!K100/SUM('Koss etal Emission Factors'!K$9:K$532)</f>
        <v>2.4981882979904415E-3</v>
      </c>
      <c r="K97" s="56">
        <f>(1-K$5)/1*'Koss etal Emission Factors'!M100/SUM('Koss etal Emission Factors'!M$9:M$532)</f>
        <v>1.8303088655814523E-3</v>
      </c>
      <c r="L97" s="56">
        <f>(1-L$5)/1*'Koss etal Emission Factors'!O100/SUM('Koss etal Emission Factors'!O$9:O$532)</f>
        <v>2.5461413798122693E-3</v>
      </c>
      <c r="M97" s="56">
        <f>(1-M$5)/1*'Koss etal Emission Factors'!Q100/SUM('Koss etal Emission Factors'!Q$9:Q$532)</f>
        <v>2.9619709594491633E-3</v>
      </c>
      <c r="N97" s="56">
        <f>(1-N$5)/1*'Koss etal Emission Factors'!S100/SUM('Koss etal Emission Factors'!S$9:S$532)</f>
        <v>3.119426293049456E-3</v>
      </c>
      <c r="O97" s="56">
        <f>(1-O$5)/1*'Koss etal Emission Factors'!U100/SUM('Koss etal Emission Factors'!U$9:U$532)</f>
        <v>4.3847274736197499E-3</v>
      </c>
      <c r="P97" s="56">
        <f>(1-P$5)/1*'Koss etal Emission Factors'!W100/SUM('Koss etal Emission Factors'!W$9:W$532)</f>
        <v>1.6138829180812689E-3</v>
      </c>
      <c r="Q97" s="56">
        <f>(1-Q$5)/1*'Koss etal Emission Factors'!Y100/SUM('Koss etal Emission Factors'!Y$9:Y$532)</f>
        <v>2.874179906028109E-3</v>
      </c>
      <c r="R97" s="56">
        <f>(1-R$5)/1*'Koss etal Emission Factors'!AA100/SUM('Koss etal Emission Factors'!AA$9:AA$532)</f>
        <v>3.57523110411907E-3</v>
      </c>
      <c r="S97" s="56">
        <f>(1-S$5)/1*'Koss etal Emission Factors'!AC100/SUM('Koss etal Emission Factors'!AC$9:AC$532)</f>
        <v>3.1072599377719493E-3</v>
      </c>
      <c r="T97" s="56">
        <f>(1-T$5)/1*'Koss etal Emission Factors'!AE100/SUM('Koss etal Emission Factors'!AE$9:AE$532)</f>
        <v>3.0879008591336507E-3</v>
      </c>
      <c r="U97" s="56">
        <f>(1-U$5)/1*'Koss etal Emission Factors'!AG100/SUM('Koss etal Emission Factors'!AG$9:AG$532)</f>
        <v>2.9311486123612604E-3</v>
      </c>
      <c r="V97" s="56">
        <f>(1-V$5)/1*'Koss etal Emission Factors'!AI100/SUM('Koss etal Emission Factors'!AI$9:AI$532)</f>
        <v>2.8498051477413621E-3</v>
      </c>
      <c r="W97" s="56">
        <f>(1-W$5)/1*'Koss etal Emission Factors'!AK100/SUM('Koss etal Emission Factors'!AK$9:AK$532)</f>
        <v>2.9957458146175962E-3</v>
      </c>
      <c r="X97" s="56">
        <f>(1-X$5)/1*'Koss etal Emission Factors'!AM100/SUM('Koss etal Emission Factors'!AM$9:AM$532)</f>
        <v>5.2118223454291528E-3</v>
      </c>
      <c r="Y97" s="56">
        <f>(1-Y$5)/1*'Koss etal Emission Factors'!AO100/SUM('Koss etal Emission Factors'!AO$9:AO$532)</f>
        <v>2.1067215455847312E-3</v>
      </c>
      <c r="Z97" s="56">
        <f t="shared" si="41"/>
        <v>2.8473064431055366E-3</v>
      </c>
      <c r="AA97" s="56">
        <f t="shared" si="42"/>
        <v>4.1037840800233743E-3</v>
      </c>
    </row>
    <row r="98" spans="1:27" x14ac:dyDescent="0.25">
      <c r="A98">
        <v>90.018600000000006</v>
      </c>
      <c r="B98" t="s">
        <v>278</v>
      </c>
      <c r="C98" s="13" t="s">
        <v>120</v>
      </c>
      <c r="D98" s="13" t="s">
        <v>122</v>
      </c>
      <c r="E98" s="13">
        <v>3371</v>
      </c>
      <c r="F98" s="13">
        <v>142.24199999999999</v>
      </c>
      <c r="G98" s="29">
        <v>1585.9718476</v>
      </c>
      <c r="H98" s="30">
        <v>7.9590518503622718</v>
      </c>
      <c r="I98" s="56">
        <f>(1-I$5)/1*'Koss etal Emission Factors'!I101/SUM('Koss etal Emission Factors'!I$9:I$532)</f>
        <v>5.1610835528277285E-5</v>
      </c>
      <c r="J98" s="56">
        <f>(1-J$5)/1*'Koss etal Emission Factors'!K101/SUM('Koss etal Emission Factors'!K$9:K$532)</f>
        <v>8.7535926905991178E-5</v>
      </c>
      <c r="K98" s="56">
        <f>(1-K$5)/1*'Koss etal Emission Factors'!M101/SUM('Koss etal Emission Factors'!M$9:M$532)</f>
        <v>4.9482609870578936E-5</v>
      </c>
      <c r="L98" s="56">
        <f>(1-L$5)/1*'Koss etal Emission Factors'!O101/SUM('Koss etal Emission Factors'!O$9:O$532)</f>
        <v>4.90320459505257E-5</v>
      </c>
      <c r="M98" s="56">
        <f>(1-M$5)/1*'Koss etal Emission Factors'!Q101/SUM('Koss etal Emission Factors'!Q$9:Q$532)</f>
        <v>4.3329452195670711E-5</v>
      </c>
      <c r="N98" s="56">
        <f>(1-N$5)/1*'Koss etal Emission Factors'!S101/SUM('Koss etal Emission Factors'!S$9:S$532)</f>
        <v>2.0347725186376627E-5</v>
      </c>
      <c r="O98" s="56">
        <f>(1-O$5)/1*'Koss etal Emission Factors'!U101/SUM('Koss etal Emission Factors'!U$9:U$532)</f>
        <v>9.1402418738088844E-5</v>
      </c>
      <c r="P98" s="56">
        <f>(1-P$5)/1*'Koss etal Emission Factors'!W101/SUM('Koss etal Emission Factors'!W$9:W$532)</f>
        <v>1.0746959026917453E-4</v>
      </c>
      <c r="Q98" s="56">
        <f>(1-Q$5)/1*'Koss etal Emission Factors'!Y101/SUM('Koss etal Emission Factors'!Y$9:Y$532)</f>
        <v>8.8250920273953983E-5</v>
      </c>
      <c r="R98" s="56">
        <f>(1-R$5)/1*'Koss etal Emission Factors'!AA101/SUM('Koss etal Emission Factors'!AA$9:AA$532)</f>
        <v>6.0755225751888073E-5</v>
      </c>
      <c r="S98" s="56">
        <f>(1-S$5)/1*'Koss etal Emission Factors'!AC101/SUM('Koss etal Emission Factors'!AC$9:AC$532)</f>
        <v>8.3683964643698855E-5</v>
      </c>
      <c r="T98" s="56">
        <f>(1-T$5)/1*'Koss etal Emission Factors'!AE101/SUM('Koss etal Emission Factors'!AE$9:AE$532)</f>
        <v>9.000981872671831E-5</v>
      </c>
      <c r="U98" s="56">
        <f>(1-U$5)/1*'Koss etal Emission Factors'!AG101/SUM('Koss etal Emission Factors'!AG$9:AG$532)</f>
        <v>8.9278978553970596E-5</v>
      </c>
      <c r="V98" s="56">
        <f>(1-V$5)/1*'Koss etal Emission Factors'!AI101/SUM('Koss etal Emission Factors'!AI$9:AI$532)</f>
        <v>1.4616178549152017E-4</v>
      </c>
      <c r="W98" s="56">
        <f>(1-W$5)/1*'Koss etal Emission Factors'!AK101/SUM('Koss etal Emission Factors'!AK$9:AK$532)</f>
        <v>9.0175140458772891E-5</v>
      </c>
      <c r="X98" s="56">
        <f>(1-X$5)/1*'Koss etal Emission Factors'!AM101/SUM('Koss etal Emission Factors'!AM$9:AM$532)</f>
        <v>6.4632136441182897E-5</v>
      </c>
      <c r="Y98" s="56">
        <f>(1-Y$5)/1*'Koss etal Emission Factors'!AO101/SUM('Koss etal Emission Factors'!AO$9:AO$532)</f>
        <v>4.8343857958661006E-6</v>
      </c>
      <c r="Z98" s="56">
        <f t="shared" si="41"/>
        <v>7.5596521291888141E-5</v>
      </c>
      <c r="AA98" s="56">
        <f t="shared" si="42"/>
        <v>7.7403638449977894E-5</v>
      </c>
    </row>
    <row r="99" spans="1:27" x14ac:dyDescent="0.25">
      <c r="A99">
        <v>90.055000000000007</v>
      </c>
      <c r="B99" t="s">
        <v>279</v>
      </c>
      <c r="C99" s="34" t="s">
        <v>280</v>
      </c>
      <c r="D99" s="13" t="s">
        <v>122</v>
      </c>
      <c r="E99" s="13">
        <v>1887</v>
      </c>
      <c r="F99" s="13">
        <v>89.093999999999994</v>
      </c>
      <c r="G99" s="29">
        <v>1356.0180619999901</v>
      </c>
      <c r="H99" s="30">
        <v>7.6878424582896763</v>
      </c>
      <c r="I99" s="56">
        <f>(1-I$5)/1*'Koss etal Emission Factors'!I102/SUM('Koss etal Emission Factors'!I$9:I$532)</f>
        <v>1.169704119886797E-5</v>
      </c>
      <c r="J99" s="56">
        <f>(1-J$5)/1*'Koss etal Emission Factors'!K102/SUM('Koss etal Emission Factors'!K$9:K$532)</f>
        <v>1.2640482924113556E-5</v>
      </c>
      <c r="K99" s="56">
        <f>(1-K$5)/1*'Koss etal Emission Factors'!M102/SUM('Koss etal Emission Factors'!M$9:M$532)</f>
        <v>1.0528975702349457E-5</v>
      </c>
      <c r="L99" s="56">
        <f>(1-L$5)/1*'Koss etal Emission Factors'!O102/SUM('Koss etal Emission Factors'!O$9:O$532)</f>
        <v>2.1345819967167186E-5</v>
      </c>
      <c r="M99" s="56">
        <f>(1-M$5)/1*'Koss etal Emission Factors'!Q102/SUM('Koss etal Emission Factors'!Q$9:Q$532)</f>
        <v>3.514606884603659E-5</v>
      </c>
      <c r="N99" s="56">
        <f>(1-N$5)/1*'Koss etal Emission Factors'!S102/SUM('Koss etal Emission Factors'!S$9:S$532)</f>
        <v>1.0930594514165112E-5</v>
      </c>
      <c r="O99" s="56">
        <f>(1-O$5)/1*'Koss etal Emission Factors'!U102/SUM('Koss etal Emission Factors'!U$9:U$532)</f>
        <v>1.5948410896642066E-5</v>
      </c>
      <c r="P99" s="56">
        <f>(1-P$5)/1*'Koss etal Emission Factors'!W102/SUM('Koss etal Emission Factors'!W$9:W$532)</f>
        <v>8.819132935342533E-6</v>
      </c>
      <c r="Q99" s="56">
        <f>(1-Q$5)/1*'Koss etal Emission Factors'!Y102/SUM('Koss etal Emission Factors'!Y$9:Y$532)</f>
        <v>1.5617299165226313E-5</v>
      </c>
      <c r="R99" s="56">
        <f>(1-R$5)/1*'Koss etal Emission Factors'!AA102/SUM('Koss etal Emission Factors'!AA$9:AA$532)</f>
        <v>1.1549400908932043E-5</v>
      </c>
      <c r="S99" s="56">
        <f>(1-S$5)/1*'Koss etal Emission Factors'!AC102/SUM('Koss etal Emission Factors'!AC$9:AC$532)</f>
        <v>1.1176775477239119E-5</v>
      </c>
      <c r="T99" s="56">
        <f>(1-T$5)/1*'Koss etal Emission Factors'!AE102/SUM('Koss etal Emission Factors'!AE$9:AE$532)</f>
        <v>1.3404643239890567E-5</v>
      </c>
      <c r="U99" s="56">
        <f>(1-U$5)/1*'Koss etal Emission Factors'!AG102/SUM('Koss etal Emission Factors'!AG$9:AG$532)</f>
        <v>1.2255424804230782E-5</v>
      </c>
      <c r="V99" s="56">
        <f>(1-V$5)/1*'Koss etal Emission Factors'!AI102/SUM('Koss etal Emission Factors'!AI$9:AI$532)</f>
        <v>1.468656907553268E-5</v>
      </c>
      <c r="W99" s="56">
        <f>(1-W$5)/1*'Koss etal Emission Factors'!AK102/SUM('Koss etal Emission Factors'!AK$9:AK$532)</f>
        <v>1.5784889875048228E-5</v>
      </c>
      <c r="X99" s="56">
        <f>(1-X$5)/1*'Koss etal Emission Factors'!AM102/SUM('Koss etal Emission Factors'!AM$9:AM$532)</f>
        <v>2.0338186024732586E-5</v>
      </c>
      <c r="Y99" s="56">
        <f>(1-Y$5)/1*'Koss etal Emission Factors'!AO102/SUM('Koss etal Emission Factors'!AO$9:AO$532)</f>
        <v>1.6281557420438518E-5</v>
      </c>
      <c r="Z99" s="56">
        <f t="shared" si="41"/>
        <v>1.4696188546838283E-5</v>
      </c>
      <c r="AA99" s="56">
        <f t="shared" si="42"/>
        <v>1.8061537949890405E-5</v>
      </c>
    </row>
    <row r="100" spans="1:27" x14ac:dyDescent="0.25">
      <c r="A100">
        <v>90.091300000000004</v>
      </c>
      <c r="B100" t="s">
        <v>281</v>
      </c>
      <c r="C100" s="13" t="s">
        <v>120</v>
      </c>
      <c r="D100" s="13" t="s">
        <v>122</v>
      </c>
      <c r="E100" s="13">
        <v>3371</v>
      </c>
      <c r="F100" s="13">
        <v>142.24199999999999</v>
      </c>
      <c r="G100" s="29">
        <v>1585.9718476</v>
      </c>
      <c r="H100" s="30">
        <v>7.9590518503622718</v>
      </c>
      <c r="I100" s="56">
        <f>(1-I$5)/1*'Koss etal Emission Factors'!I103/SUM('Koss etal Emission Factors'!I$9:I$532)</f>
        <v>9.6575974995952744E-6</v>
      </c>
      <c r="J100" s="56">
        <f>(1-J$5)/1*'Koss etal Emission Factors'!K103/SUM('Koss etal Emission Factors'!K$9:K$532)</f>
        <v>1.0292576083587215E-5</v>
      </c>
      <c r="K100" s="56">
        <f>(1-K$5)/1*'Koss etal Emission Factors'!M103/SUM('Koss etal Emission Factors'!M$9:M$532)</f>
        <v>6.9774062757156839E-6</v>
      </c>
      <c r="L100" s="56">
        <f>(1-L$5)/1*'Koss etal Emission Factors'!O103/SUM('Koss etal Emission Factors'!O$9:O$532)</f>
        <v>1.2370636628208006E-5</v>
      </c>
      <c r="M100" s="56">
        <f>(1-M$5)/1*'Koss etal Emission Factors'!Q103/SUM('Koss etal Emission Factors'!Q$9:Q$532)</f>
        <v>1.0494449482991974E-5</v>
      </c>
      <c r="N100" s="56">
        <f>(1-N$5)/1*'Koss etal Emission Factors'!S103/SUM('Koss etal Emission Factors'!S$9:S$532)</f>
        <v>2.2621115267289218E-6</v>
      </c>
      <c r="O100" s="56">
        <f>(1-O$5)/1*'Koss etal Emission Factors'!U103/SUM('Koss etal Emission Factors'!U$9:U$532)</f>
        <v>8.5364293525091692E-6</v>
      </c>
      <c r="P100" s="56">
        <f>(1-P$5)/1*'Koss etal Emission Factors'!W103/SUM('Koss etal Emission Factors'!W$9:W$532)</f>
        <v>5.3969612439258014E-6</v>
      </c>
      <c r="Q100" s="56">
        <f>(1-Q$5)/1*'Koss etal Emission Factors'!Y103/SUM('Koss etal Emission Factors'!Y$9:Y$532)</f>
        <v>1.213916697722238E-5</v>
      </c>
      <c r="R100" s="56">
        <f>(1-R$5)/1*'Koss etal Emission Factors'!AA103/SUM('Koss etal Emission Factors'!AA$9:AA$532)</f>
        <v>3.1095743371625412E-6</v>
      </c>
      <c r="S100" s="56">
        <f>(1-S$5)/1*'Koss etal Emission Factors'!AC103/SUM('Koss etal Emission Factors'!AC$9:AC$532)</f>
        <v>5.24821372609882E-6</v>
      </c>
      <c r="T100" s="56">
        <f>(1-T$5)/1*'Koss etal Emission Factors'!AE103/SUM('Koss etal Emission Factors'!AE$9:AE$532)</f>
        <v>1.4782829415283067E-5</v>
      </c>
      <c r="U100" s="56">
        <f>(1-U$5)/1*'Koss etal Emission Factors'!AG103/SUM('Koss etal Emission Factors'!AG$9:AG$532)</f>
        <v>6.9378795808245588E-6</v>
      </c>
      <c r="V100" s="56">
        <f>(1-V$5)/1*'Koss etal Emission Factors'!AI103/SUM('Koss etal Emission Factors'!AI$9:AI$532)</f>
        <v>1.0895331410461047E-5</v>
      </c>
      <c r="W100" s="56">
        <f>(1-W$5)/1*'Koss etal Emission Factors'!AK103/SUM('Koss etal Emission Factors'!AK$9:AK$532)</f>
        <v>8.7717676507121444E-6</v>
      </c>
      <c r="X100" s="56">
        <f>(1-X$5)/1*'Koss etal Emission Factors'!AM103/SUM('Koss etal Emission Factors'!AM$9:AM$532)</f>
        <v>6.8739327831936033E-6</v>
      </c>
      <c r="Y100" s="56">
        <f>(1-Y$5)/1*'Koss etal Emission Factors'!AO103/SUM('Koss etal Emission Factors'!AO$9:AO$532)</f>
        <v>3.2291553878399915E-6</v>
      </c>
      <c r="Z100" s="56">
        <f t="shared" si="41"/>
        <v>8.5072259671653183E-6</v>
      </c>
      <c r="AA100" s="56">
        <f t="shared" si="42"/>
        <v>7.8228502169528739E-6</v>
      </c>
    </row>
    <row r="101" spans="1:27" x14ac:dyDescent="0.25">
      <c r="A101">
        <v>91.002600000000001</v>
      </c>
      <c r="B101" t="s">
        <v>282</v>
      </c>
      <c r="C101" s="13" t="s">
        <v>120</v>
      </c>
      <c r="D101" s="13" t="s">
        <v>122</v>
      </c>
      <c r="E101" s="13">
        <v>3371</v>
      </c>
      <c r="F101" s="13">
        <v>142.24199999999999</v>
      </c>
      <c r="G101" s="29">
        <v>1585.9718476</v>
      </c>
      <c r="H101" s="30">
        <v>7.9590518503622718</v>
      </c>
      <c r="I101" s="56">
        <f>(1-I$5)/1*'Koss etal Emission Factors'!I104/SUM('Koss etal Emission Factors'!I$9:I$532)</f>
        <v>4.3205701076389431E-6</v>
      </c>
      <c r="J101" s="56">
        <f>(1-J$5)/1*'Koss etal Emission Factors'!K104/SUM('Koss etal Emission Factors'!K$9:K$532)</f>
        <v>6.7971424253515286E-6</v>
      </c>
      <c r="K101" s="56">
        <f>(1-K$5)/1*'Koss etal Emission Factors'!M104/SUM('Koss etal Emission Factors'!M$9:M$532)</f>
        <v>3.3069957730780334E-6</v>
      </c>
      <c r="L101" s="56">
        <f>(1-L$5)/1*'Koss etal Emission Factors'!O104/SUM('Koss etal Emission Factors'!O$9:O$532)</f>
        <v>8.6847048853957243E-6</v>
      </c>
      <c r="M101" s="56">
        <f>(1-M$5)/1*'Koss etal Emission Factors'!Q104/SUM('Koss etal Emission Factors'!Q$9:Q$532)</f>
        <v>8.7371934440005196E-6</v>
      </c>
      <c r="N101" s="56">
        <f>(1-N$5)/1*'Koss etal Emission Factors'!S104/SUM('Koss etal Emission Factors'!S$9:S$532)</f>
        <v>4.2981457005193004E-6</v>
      </c>
      <c r="O101" s="56">
        <f>(1-O$5)/1*'Koss etal Emission Factors'!U104/SUM('Koss etal Emission Factors'!U$9:U$532)</f>
        <v>8.55575320088941E-6</v>
      </c>
      <c r="P101" s="56">
        <f>(1-P$5)/1*'Koss etal Emission Factors'!W104/SUM('Koss etal Emission Factors'!W$9:W$532)</f>
        <v>7.7536563326409257E-6</v>
      </c>
      <c r="Q101" s="56">
        <f>(1-Q$5)/1*'Koss etal Emission Factors'!Y104/SUM('Koss etal Emission Factors'!Y$9:Y$532)</f>
        <v>7.2298778108733204E-6</v>
      </c>
      <c r="R101" s="56">
        <f>(1-R$5)/1*'Koss etal Emission Factors'!AA104/SUM('Koss etal Emission Factors'!AA$9:AA$532)</f>
        <v>4.5787401731595241E-6</v>
      </c>
      <c r="S101" s="56">
        <f>(1-S$5)/1*'Koss etal Emission Factors'!AC104/SUM('Koss etal Emission Factors'!AC$9:AC$532)</f>
        <v>5.1690503466706445E-6</v>
      </c>
      <c r="T101" s="56">
        <f>(1-T$5)/1*'Koss etal Emission Factors'!AE104/SUM('Koss etal Emission Factors'!AE$9:AE$532)</f>
        <v>3.4050029480252845E-6</v>
      </c>
      <c r="U101" s="56">
        <f>(1-U$5)/1*'Koss etal Emission Factors'!AG104/SUM('Koss etal Emission Factors'!AG$9:AG$532)</f>
        <v>5.23891495283196E-6</v>
      </c>
      <c r="V101" s="56">
        <f>(1-V$5)/1*'Koss etal Emission Factors'!AI104/SUM('Koss etal Emission Factors'!AI$9:AI$532)</f>
        <v>7.5137809610247891E-6</v>
      </c>
      <c r="W101" s="56">
        <f>(1-W$5)/1*'Koss etal Emission Factors'!AK104/SUM('Koss etal Emission Factors'!AK$9:AK$532)</f>
        <v>8.3188862216891282E-6</v>
      </c>
      <c r="X101" s="56">
        <f>(1-X$5)/1*'Koss etal Emission Factors'!AM104/SUM('Koss etal Emission Factors'!AM$9:AM$532)</f>
        <v>5.0257083142525491E-6</v>
      </c>
      <c r="Y101" s="56">
        <f>(1-Y$5)/1*'Koss etal Emission Factors'!AO104/SUM('Koss etal Emission Factors'!AO$9:AO$532)</f>
        <v>4.3970111634808906E-6</v>
      </c>
      <c r="Z101" s="56">
        <f t="shared" si="41"/>
        <v>6.1135377901499935E-6</v>
      </c>
      <c r="AA101" s="56">
        <f t="shared" si="42"/>
        <v>6.6722972679708387E-6</v>
      </c>
    </row>
    <row r="102" spans="1:27" x14ac:dyDescent="0.25">
      <c r="A102">
        <v>91.039000000000001</v>
      </c>
      <c r="B102" t="s">
        <v>283</v>
      </c>
      <c r="C102" s="13" t="s">
        <v>120</v>
      </c>
      <c r="D102" s="13" t="s">
        <v>122</v>
      </c>
      <c r="E102" s="13">
        <v>3371</v>
      </c>
      <c r="F102" s="13">
        <v>142.24199999999999</v>
      </c>
      <c r="G102" s="29">
        <v>1585.9718476</v>
      </c>
      <c r="H102" s="30">
        <v>7.9590518503622718</v>
      </c>
      <c r="I102" s="56">
        <f>(1-I$5)/1*'Koss etal Emission Factors'!I105/SUM('Koss etal Emission Factors'!I$9:I$532)</f>
        <v>5.349978143950637E-4</v>
      </c>
      <c r="J102" s="56">
        <f>(1-J$5)/1*'Koss etal Emission Factors'!K105/SUM('Koss etal Emission Factors'!K$9:K$532)</f>
        <v>5.3489632966992882E-4</v>
      </c>
      <c r="K102" s="56">
        <f>(1-K$5)/1*'Koss etal Emission Factors'!M105/SUM('Koss etal Emission Factors'!M$9:M$532)</f>
        <v>5.3531566512908621E-4</v>
      </c>
      <c r="L102" s="56">
        <f>(1-L$5)/1*'Koss etal Emission Factors'!O105/SUM('Koss etal Emission Factors'!O$9:O$532)</f>
        <v>4.6520616511152224E-4</v>
      </c>
      <c r="M102" s="56">
        <f>(1-M$5)/1*'Koss etal Emission Factors'!Q105/SUM('Koss etal Emission Factors'!Q$9:Q$532)</f>
        <v>4.8927575841446009E-4</v>
      </c>
      <c r="N102" s="56">
        <f>(1-N$5)/1*'Koss etal Emission Factors'!S105/SUM('Koss etal Emission Factors'!S$9:S$532)</f>
        <v>3.7122917105447109E-4</v>
      </c>
      <c r="O102" s="56">
        <f>(1-O$5)/1*'Koss etal Emission Factors'!U105/SUM('Koss etal Emission Factors'!U$9:U$532)</f>
        <v>4.7655227678761116E-4</v>
      </c>
      <c r="P102" s="56">
        <f>(1-P$5)/1*'Koss etal Emission Factors'!W105/SUM('Koss etal Emission Factors'!W$9:W$532)</f>
        <v>5.0698033715267207E-4</v>
      </c>
      <c r="Q102" s="56">
        <f>(1-Q$5)/1*'Koss etal Emission Factors'!Y105/SUM('Koss etal Emission Factors'!Y$9:Y$532)</f>
        <v>4.3364939067840633E-4</v>
      </c>
      <c r="R102" s="56">
        <f>(1-R$5)/1*'Koss etal Emission Factors'!AA105/SUM('Koss etal Emission Factors'!AA$9:AA$532)</f>
        <v>4.3875084800679289E-4</v>
      </c>
      <c r="S102" s="56">
        <f>(1-S$5)/1*'Koss etal Emission Factors'!AC105/SUM('Koss etal Emission Factors'!AC$9:AC$532)</f>
        <v>4.9756573940275067E-4</v>
      </c>
      <c r="T102" s="56">
        <f>(1-T$5)/1*'Koss etal Emission Factors'!AE105/SUM('Koss etal Emission Factors'!AE$9:AE$532)</f>
        <v>3.6890904868490561E-4</v>
      </c>
      <c r="U102" s="56">
        <f>(1-U$5)/1*'Koss etal Emission Factors'!AG105/SUM('Koss etal Emission Factors'!AG$9:AG$532)</f>
        <v>4.4164903049991082E-4</v>
      </c>
      <c r="V102" s="56">
        <f>(1-V$5)/1*'Koss etal Emission Factors'!AI105/SUM('Koss etal Emission Factors'!AI$9:AI$532)</f>
        <v>5.3269123555265297E-4</v>
      </c>
      <c r="W102" s="56">
        <f>(1-W$5)/1*'Koss etal Emission Factors'!AK105/SUM('Koss etal Emission Factors'!AK$9:AK$532)</f>
        <v>5.3657901443435402E-4</v>
      </c>
      <c r="X102" s="56">
        <f>(1-X$5)/1*'Koss etal Emission Factors'!AM105/SUM('Koss etal Emission Factors'!AM$9:AM$532)</f>
        <v>6.9089967319459027E-4</v>
      </c>
      <c r="Y102" s="56">
        <f>(1-Y$5)/1*'Koss etal Emission Factors'!AO105/SUM('Koss etal Emission Factors'!AO$9:AO$532)</f>
        <v>1.7247537936587691E-4</v>
      </c>
      <c r="Z102" s="56">
        <f t="shared" si="41"/>
        <v>4.7340491503858822E-4</v>
      </c>
      <c r="AA102" s="56">
        <f t="shared" si="42"/>
        <v>6.137393438144722E-4</v>
      </c>
    </row>
    <row r="103" spans="1:27" x14ac:dyDescent="0.25">
      <c r="A103">
        <v>125.107</v>
      </c>
      <c r="B103" t="s">
        <v>284</v>
      </c>
      <c r="C103" s="13" t="s">
        <v>120</v>
      </c>
      <c r="D103" s="13" t="s">
        <v>122</v>
      </c>
      <c r="E103" s="13">
        <v>3403</v>
      </c>
      <c r="F103" s="13">
        <v>142.286</v>
      </c>
      <c r="G103" s="29">
        <v>190.19449875999999</v>
      </c>
      <c r="H103" s="30">
        <v>7.0380886479478351</v>
      </c>
      <c r="I103" s="56">
        <f>(1-I$5)/1*'Koss etal Emission Factors'!I106/SUM('Koss etal Emission Factors'!I$9:I$532)</f>
        <v>1.8240636078134439E-4</v>
      </c>
      <c r="J103" s="56">
        <f>(1-J$5)/1*'Koss etal Emission Factors'!K106/SUM('Koss etal Emission Factors'!K$9:K$532)</f>
        <v>1.6880249192038839E-4</v>
      </c>
      <c r="K103" s="56">
        <f>(1-K$5)/1*'Koss etal Emission Factors'!M106/SUM('Koss etal Emission Factors'!M$9:M$532)</f>
        <v>1.111987619215874E-4</v>
      </c>
      <c r="L103" s="56">
        <f>(1-L$5)/1*'Koss etal Emission Factors'!O106/SUM('Koss etal Emission Factors'!O$9:O$532)</f>
        <v>6.3103040241461946E-5</v>
      </c>
      <c r="M103" s="56">
        <f>(1-M$5)/1*'Koss etal Emission Factors'!Q106/SUM('Koss etal Emission Factors'!Q$9:Q$532)</f>
        <v>3.8786600610602758E-4</v>
      </c>
      <c r="N103" s="56">
        <f>(1-N$5)/1*'Koss etal Emission Factors'!S106/SUM('Koss etal Emission Factors'!S$9:S$532)</f>
        <v>1.2667740975073118E-4</v>
      </c>
      <c r="O103" s="56">
        <f>(1-O$5)/1*'Koss etal Emission Factors'!U106/SUM('Koss etal Emission Factors'!U$9:U$532)</f>
        <v>2.3843627227679724E-4</v>
      </c>
      <c r="P103" s="56">
        <f>(1-P$5)/1*'Koss etal Emission Factors'!W106/SUM('Koss etal Emission Factors'!W$9:W$532)</f>
        <v>4.3753122858351659E-5</v>
      </c>
      <c r="Q103" s="56">
        <f>(1-Q$5)/1*'Koss etal Emission Factors'!Y106/SUM('Koss etal Emission Factors'!Y$9:Y$532)</f>
        <v>7.997444040056842E-5</v>
      </c>
      <c r="R103" s="56">
        <f>(1-R$5)/1*'Koss etal Emission Factors'!AA106/SUM('Koss etal Emission Factors'!AA$9:AA$532)</f>
        <v>5.1205060231396356E-5</v>
      </c>
      <c r="S103" s="56">
        <f>(1-S$5)/1*'Koss etal Emission Factors'!AC106/SUM('Koss etal Emission Factors'!AC$9:AC$532)</f>
        <v>5.2916522979695926E-5</v>
      </c>
      <c r="T103" s="56">
        <f>(1-T$5)/1*'Koss etal Emission Factors'!AE106/SUM('Koss etal Emission Factors'!AE$9:AE$532)</f>
        <v>5.0327141586347689E-5</v>
      </c>
      <c r="U103" s="56">
        <f>(1-U$5)/1*'Koss etal Emission Factors'!AG106/SUM('Koss etal Emission Factors'!AG$9:AG$532)</f>
        <v>8.9970668127952223E-5</v>
      </c>
      <c r="V103" s="56">
        <f>(1-V$5)/1*'Koss etal Emission Factors'!AI106/SUM('Koss etal Emission Factors'!AI$9:AI$532)</f>
        <v>6.2304553290923066E-5</v>
      </c>
      <c r="W103" s="56">
        <f>(1-W$5)/1*'Koss etal Emission Factors'!AK106/SUM('Koss etal Emission Factors'!AK$9:AK$532)</f>
        <v>5.820197182064345E-5</v>
      </c>
      <c r="X103" s="56">
        <f>(1-X$5)/1*'Koss etal Emission Factors'!AM106/SUM('Koss etal Emission Factors'!AM$9:AM$532)</f>
        <v>4.9044998903408414E-5</v>
      </c>
      <c r="Y103" s="56">
        <f>(1-Y$5)/1*'Koss etal Emission Factors'!AO106/SUM('Koss etal Emission Factors'!AO$9:AO$532)</f>
        <v>1.1718384376166413E-4</v>
      </c>
      <c r="Z103" s="56">
        <f t="shared" si="41"/>
        <v>1.2206727517668383E-4</v>
      </c>
      <c r="AA103" s="56">
        <f t="shared" si="42"/>
        <v>5.3623485362025932E-5</v>
      </c>
    </row>
    <row r="104" spans="1:27" x14ac:dyDescent="0.25">
      <c r="A104">
        <v>92.049499999999895</v>
      </c>
      <c r="B104" t="s">
        <v>285</v>
      </c>
      <c r="C104" s="34" t="s">
        <v>286</v>
      </c>
      <c r="D104" s="13" t="s">
        <v>122</v>
      </c>
      <c r="E104" s="13">
        <v>3435</v>
      </c>
      <c r="F104" s="13">
        <v>81.117999999999995</v>
      </c>
      <c r="G104" s="29">
        <v>2857.3571039999997</v>
      </c>
      <c r="H104" s="30">
        <v>7.9708102813446962</v>
      </c>
      <c r="I104" s="56">
        <f>(1-I$5)/1*'Koss etal Emission Factors'!I107/SUM('Koss etal Emission Factors'!I$9:I$532)</f>
        <v>5.5540006551990599E-5</v>
      </c>
      <c r="J104" s="56">
        <f>(1-J$5)/1*'Koss etal Emission Factors'!K107/SUM('Koss etal Emission Factors'!K$9:K$532)</f>
        <v>6.0753619280817171E-5</v>
      </c>
      <c r="K104" s="56">
        <f>(1-K$5)/1*'Koss etal Emission Factors'!M107/SUM('Koss etal Emission Factors'!M$9:M$532)</f>
        <v>6.9405814743667799E-5</v>
      </c>
      <c r="L104" s="56">
        <f>(1-L$5)/1*'Koss etal Emission Factors'!O107/SUM('Koss etal Emission Factors'!O$9:O$532)</f>
        <v>6.2758133130251517E-5</v>
      </c>
      <c r="M104" s="56">
        <f>(1-M$5)/1*'Koss etal Emission Factors'!Q107/SUM('Koss etal Emission Factors'!Q$9:Q$532)</f>
        <v>4.1996901923380411E-5</v>
      </c>
      <c r="N104" s="56">
        <f>(1-N$5)/1*'Koss etal Emission Factors'!S107/SUM('Koss etal Emission Factors'!S$9:S$532)</f>
        <v>2.6783934389644618E-5</v>
      </c>
      <c r="O104" s="56">
        <f>(1-O$5)/1*'Koss etal Emission Factors'!U107/SUM('Koss etal Emission Factors'!U$9:U$532)</f>
        <v>2.947756836101048E-5</v>
      </c>
      <c r="P104" s="56">
        <f>(1-P$5)/1*'Koss etal Emission Factors'!W107/SUM('Koss etal Emission Factors'!W$9:W$532)</f>
        <v>9.9552576352074544E-5</v>
      </c>
      <c r="Q104" s="56">
        <f>(1-Q$5)/1*'Koss etal Emission Factors'!Y107/SUM('Koss etal Emission Factors'!Y$9:Y$532)</f>
        <v>6.9266588719894473E-5</v>
      </c>
      <c r="R104" s="56">
        <f>(1-R$5)/1*'Koss etal Emission Factors'!AA107/SUM('Koss etal Emission Factors'!AA$9:AA$532)</f>
        <v>5.778159454306278E-5</v>
      </c>
      <c r="S104" s="56">
        <f>(1-S$5)/1*'Koss etal Emission Factors'!AC107/SUM('Koss etal Emission Factors'!AC$9:AC$532)</f>
        <v>7.6283740401124106E-5</v>
      </c>
      <c r="T104" s="56">
        <f>(1-T$5)/1*'Koss etal Emission Factors'!AE107/SUM('Koss etal Emission Factors'!AE$9:AE$532)</f>
        <v>3.8655191258550645E-5</v>
      </c>
      <c r="U104" s="56">
        <f>(1-U$5)/1*'Koss etal Emission Factors'!AG107/SUM('Koss etal Emission Factors'!AG$9:AG$532)</f>
        <v>5.0866047058987834E-5</v>
      </c>
      <c r="V104" s="56">
        <f>(1-V$5)/1*'Koss etal Emission Factors'!AI107/SUM('Koss etal Emission Factors'!AI$9:AI$532)</f>
        <v>9.8344502797823076E-5</v>
      </c>
      <c r="W104" s="56">
        <f>(1-W$5)/1*'Koss etal Emission Factors'!AK107/SUM('Koss etal Emission Factors'!AK$9:AK$532)</f>
        <v>3.417172781959731E-5</v>
      </c>
      <c r="X104" s="56">
        <f>(1-X$5)/1*'Koss etal Emission Factors'!AM107/SUM('Koss etal Emission Factors'!AM$9:AM$532)</f>
        <v>1.4111887172649449E-5</v>
      </c>
      <c r="Y104" s="56">
        <f>(1-Y$5)/1*'Koss etal Emission Factors'!AO107/SUM('Koss etal Emission Factors'!AO$9:AO$532)</f>
        <v>4.7919693576654347E-5</v>
      </c>
      <c r="Z104" s="56">
        <f t="shared" si="41"/>
        <v>5.9819015679448582E-5</v>
      </c>
      <c r="AA104" s="56">
        <f t="shared" si="42"/>
        <v>2.4141807496123378E-5</v>
      </c>
    </row>
    <row r="105" spans="1:27" x14ac:dyDescent="0.25">
      <c r="A105">
        <v>92.106999999999999</v>
      </c>
      <c r="B105" t="s">
        <v>287</v>
      </c>
      <c r="C105" s="13" t="s">
        <v>120</v>
      </c>
      <c r="D105" s="13" t="s">
        <v>122</v>
      </c>
      <c r="E105" s="13">
        <v>3371</v>
      </c>
      <c r="F105" s="13">
        <v>142.24199999999999</v>
      </c>
      <c r="G105" s="29">
        <v>1585.9718476</v>
      </c>
      <c r="H105" s="30">
        <v>7.9590518503622718</v>
      </c>
      <c r="I105" s="56">
        <f>(1-I$5)/1*'Koss etal Emission Factors'!I108/SUM('Koss etal Emission Factors'!I$9:I$532)</f>
        <v>3.9546711939735064E-6</v>
      </c>
      <c r="J105" s="56">
        <f>(1-J$5)/1*'Koss etal Emission Factors'!K108/SUM('Koss etal Emission Factors'!K$9:K$532)</f>
        <v>6.1761275093659409E-6</v>
      </c>
      <c r="K105" s="56">
        <f>(1-K$5)/1*'Koss etal Emission Factors'!M108/SUM('Koss etal Emission Factors'!M$9:M$532)</f>
        <v>5.7836191809199842E-6</v>
      </c>
      <c r="L105" s="56">
        <f>(1-L$5)/1*'Koss etal Emission Factors'!O108/SUM('Koss etal Emission Factors'!O$9:O$532)</f>
        <v>8.7578953417013115E-6</v>
      </c>
      <c r="M105" s="56">
        <f>(1-M$5)/1*'Koss etal Emission Factors'!Q108/SUM('Koss etal Emission Factors'!Q$9:Q$532)</f>
        <v>3.9418336545798334E-6</v>
      </c>
      <c r="N105" s="56">
        <f>(1-N$5)/1*'Koss etal Emission Factors'!S108/SUM('Koss etal Emission Factors'!S$9:S$532)</f>
        <v>4.1106251719293552E-6</v>
      </c>
      <c r="O105" s="56">
        <f>(1-O$5)/1*'Koss etal Emission Factors'!U108/SUM('Koss etal Emission Factors'!U$9:U$532)</f>
        <v>7.3404602088928811E-6</v>
      </c>
      <c r="P105" s="56">
        <f>(1-P$5)/1*'Koss etal Emission Factors'!W108/SUM('Koss etal Emission Factors'!W$9:W$532)</f>
        <v>1.101490530874363E-5</v>
      </c>
      <c r="Q105" s="56">
        <f>(1-Q$5)/1*'Koss etal Emission Factors'!Y108/SUM('Koss etal Emission Factors'!Y$9:Y$532)</f>
        <v>8.3405591661740989E-6</v>
      </c>
      <c r="R105" s="56">
        <f>(1-R$5)/1*'Koss etal Emission Factors'!AA108/SUM('Koss etal Emission Factors'!AA$9:AA$532)</f>
        <v>2.8458810320327606E-6</v>
      </c>
      <c r="S105" s="56">
        <f>(1-S$5)/1*'Koss etal Emission Factors'!AC108/SUM('Koss etal Emission Factors'!AC$9:AC$532)</f>
        <v>2.7403721515553541E-6</v>
      </c>
      <c r="T105" s="56">
        <f>(1-T$5)/1*'Koss etal Emission Factors'!AE108/SUM('Koss etal Emission Factors'!AE$9:AE$532)</f>
        <v>3.4925892044120867E-6</v>
      </c>
      <c r="U105" s="56">
        <f>(1-U$5)/1*'Koss etal Emission Factors'!AG108/SUM('Koss etal Emission Factors'!AG$9:AG$532)</f>
        <v>3.722165079489866E-6</v>
      </c>
      <c r="V105" s="56">
        <f>(1-V$5)/1*'Koss etal Emission Factors'!AI108/SUM('Koss etal Emission Factors'!AI$9:AI$532)</f>
        <v>8.8825146347900467E-6</v>
      </c>
      <c r="W105" s="56">
        <f>(1-W$5)/1*'Koss etal Emission Factors'!AK108/SUM('Koss etal Emission Factors'!AK$9:AK$532)</f>
        <v>6.0357679346041079E-6</v>
      </c>
      <c r="X105" s="56">
        <f>(1-X$5)/1*'Koss etal Emission Factors'!AM108/SUM('Koss etal Emission Factors'!AM$9:AM$532)</f>
        <v>4.003864648153271E-6</v>
      </c>
      <c r="Y105" s="56">
        <f>(1-Y$5)/1*'Koss etal Emission Factors'!AO108/SUM('Koss etal Emission Factors'!AO$9:AO$532)</f>
        <v>8.8258618595875235E-6</v>
      </c>
      <c r="Z105" s="56">
        <f t="shared" si="41"/>
        <v>5.7931584884686176E-6</v>
      </c>
      <c r="AA105" s="56">
        <f t="shared" si="42"/>
        <v>5.0198162913786895E-6</v>
      </c>
    </row>
    <row r="106" spans="1:27" x14ac:dyDescent="0.25">
      <c r="A106">
        <v>93.033500000000004</v>
      </c>
      <c r="B106" t="s">
        <v>288</v>
      </c>
      <c r="C106" s="13" t="s">
        <v>120</v>
      </c>
      <c r="D106" s="13" t="s">
        <v>122</v>
      </c>
      <c r="E106" s="13">
        <v>3370</v>
      </c>
      <c r="F106" s="13">
        <v>128.215</v>
      </c>
      <c r="G106" s="29">
        <v>156.83200148</v>
      </c>
      <c r="H106" s="30">
        <v>6.9091020479646943</v>
      </c>
      <c r="I106" s="56">
        <f>(1-I$5)/1*'Koss etal Emission Factors'!I109/SUM('Koss etal Emission Factors'!I$9:I$532)</f>
        <v>1.1875711035334732E-4</v>
      </c>
      <c r="J106" s="56">
        <f>(1-J$5)/1*'Koss etal Emission Factors'!K109/SUM('Koss etal Emission Factors'!K$9:K$532)</f>
        <v>1.1604737064304781E-4</v>
      </c>
      <c r="K106" s="56">
        <f>(1-K$5)/1*'Koss etal Emission Factors'!M109/SUM('Koss etal Emission Factors'!M$9:M$532)</f>
        <v>1.7190006594819748E-4</v>
      </c>
      <c r="L106" s="56">
        <f>(1-L$5)/1*'Koss etal Emission Factors'!O109/SUM('Koss etal Emission Factors'!O$9:O$532)</f>
        <v>1.0099746849085723E-4</v>
      </c>
      <c r="M106" s="56">
        <f>(1-M$5)/1*'Koss etal Emission Factors'!Q109/SUM('Koss etal Emission Factors'!Q$9:Q$532)</f>
        <v>2.3953372589978058E-4</v>
      </c>
      <c r="N106" s="56">
        <f>(1-N$5)/1*'Koss etal Emission Factors'!S109/SUM('Koss etal Emission Factors'!S$9:S$532)</f>
        <v>1.1082917274800311E-4</v>
      </c>
      <c r="O106" s="56">
        <f>(1-O$5)/1*'Koss etal Emission Factors'!U109/SUM('Koss etal Emission Factors'!U$9:U$532)</f>
        <v>9.9896597381470226E-5</v>
      </c>
      <c r="P106" s="56">
        <f>(1-P$5)/1*'Koss etal Emission Factors'!W109/SUM('Koss etal Emission Factors'!W$9:W$532)</f>
        <v>4.0501834710569629E-5</v>
      </c>
      <c r="Q106" s="56">
        <f>(1-Q$5)/1*'Koss etal Emission Factors'!Y109/SUM('Koss etal Emission Factors'!Y$9:Y$532)</f>
        <v>8.8410821659294127E-5</v>
      </c>
      <c r="R106" s="56">
        <f>(1-R$5)/1*'Koss etal Emission Factors'!AA109/SUM('Koss etal Emission Factors'!AA$9:AA$532)</f>
        <v>9.4519055346449491E-5</v>
      </c>
      <c r="S106" s="56">
        <f>(1-S$5)/1*'Koss etal Emission Factors'!AC109/SUM('Koss etal Emission Factors'!AC$9:AC$532)</f>
        <v>1.2532422155080725E-4</v>
      </c>
      <c r="T106" s="56">
        <f>(1-T$5)/1*'Koss etal Emission Factors'!AE109/SUM('Koss etal Emission Factors'!AE$9:AE$532)</f>
        <v>6.0580049915839643E-5</v>
      </c>
      <c r="U106" s="56">
        <f>(1-U$5)/1*'Koss etal Emission Factors'!AG109/SUM('Koss etal Emission Factors'!AG$9:AG$532)</f>
        <v>7.26497069348416E-5</v>
      </c>
      <c r="V106" s="56">
        <f>(1-V$5)/1*'Koss etal Emission Factors'!AI109/SUM('Koss etal Emission Factors'!AI$9:AI$532)</f>
        <v>1.273070404178042E-4</v>
      </c>
      <c r="W106" s="56">
        <f>(1-W$5)/1*'Koss etal Emission Factors'!AK109/SUM('Koss etal Emission Factors'!AK$9:AK$532)</f>
        <v>4.1738186075079199E-5</v>
      </c>
      <c r="X106" s="56">
        <f>(1-X$5)/1*'Koss etal Emission Factors'!AM109/SUM('Koss etal Emission Factors'!AM$9:AM$532)</f>
        <v>7.2587736090275242E-5</v>
      </c>
      <c r="Y106" s="56">
        <f>(1-Y$5)/1*'Koss etal Emission Factors'!AO109/SUM('Koss etal Emission Factors'!AO$9:AO$532)</f>
        <v>5.3960934767071348E-6</v>
      </c>
      <c r="Z106" s="56">
        <f t="shared" si="41"/>
        <v>1.1194673157145069E-4</v>
      </c>
      <c r="AA106" s="56">
        <f t="shared" si="42"/>
        <v>5.716296108267722E-5</v>
      </c>
    </row>
    <row r="107" spans="1:27" x14ac:dyDescent="0.25">
      <c r="A107">
        <v>93.054599999999894</v>
      </c>
      <c r="B107" t="s">
        <v>289</v>
      </c>
      <c r="C107" s="13" t="s">
        <v>120</v>
      </c>
      <c r="D107" s="13" t="s">
        <v>122</v>
      </c>
      <c r="E107" s="13">
        <v>3371</v>
      </c>
      <c r="F107" s="13">
        <v>142.24199999999999</v>
      </c>
      <c r="G107" s="29">
        <v>1585.9718476</v>
      </c>
      <c r="H107" s="30">
        <v>7.9590518503622718</v>
      </c>
      <c r="I107" s="56">
        <f>(1-I$5)/1*'Koss etal Emission Factors'!I110/SUM('Koss etal Emission Factors'!I$9:I$532)</f>
        <v>4.2824569764596704E-4</v>
      </c>
      <c r="J107" s="56">
        <f>(1-J$5)/1*'Koss etal Emission Factors'!K110/SUM('Koss etal Emission Factors'!K$9:K$532)</f>
        <v>4.8209431738537365E-4</v>
      </c>
      <c r="K107" s="56">
        <f>(1-K$5)/1*'Koss etal Emission Factors'!M110/SUM('Koss etal Emission Factors'!M$9:M$532)</f>
        <v>4.4615339611317928E-4</v>
      </c>
      <c r="L107" s="56">
        <f>(1-L$5)/1*'Koss etal Emission Factors'!O110/SUM('Koss etal Emission Factors'!O$9:O$532)</f>
        <v>7.0776918605113643E-4</v>
      </c>
      <c r="M107" s="56">
        <f>(1-M$5)/1*'Koss etal Emission Factors'!Q110/SUM('Koss etal Emission Factors'!Q$9:Q$532)</f>
        <v>6.9877565334800526E-4</v>
      </c>
      <c r="N107" s="56">
        <f>(1-N$5)/1*'Koss etal Emission Factors'!S110/SUM('Koss etal Emission Factors'!S$9:S$532)</f>
        <v>4.7798649242743559E-4</v>
      </c>
      <c r="O107" s="56">
        <f>(1-O$5)/1*'Koss etal Emission Factors'!U110/SUM('Koss etal Emission Factors'!U$9:U$532)</f>
        <v>4.9851525473946416E-4</v>
      </c>
      <c r="P107" s="56">
        <f>(1-P$5)/1*'Koss etal Emission Factors'!W110/SUM('Koss etal Emission Factors'!W$9:W$532)</f>
        <v>5.195900079675125E-4</v>
      </c>
      <c r="Q107" s="56">
        <f>(1-Q$5)/1*'Koss etal Emission Factors'!Y110/SUM('Koss etal Emission Factors'!Y$9:Y$532)</f>
        <v>5.1728493953045085E-4</v>
      </c>
      <c r="R107" s="56">
        <f>(1-R$5)/1*'Koss etal Emission Factors'!AA110/SUM('Koss etal Emission Factors'!AA$9:AA$532)</f>
        <v>4.6293169592853195E-4</v>
      </c>
      <c r="S107" s="56">
        <f>(1-S$5)/1*'Koss etal Emission Factors'!AC110/SUM('Koss etal Emission Factors'!AC$9:AC$532)</f>
        <v>4.8155244368002398E-4</v>
      </c>
      <c r="T107" s="56">
        <f>(1-T$5)/1*'Koss etal Emission Factors'!AE110/SUM('Koss etal Emission Factors'!AE$9:AE$532)</f>
        <v>4.0179291087202341E-4</v>
      </c>
      <c r="U107" s="56">
        <f>(1-U$5)/1*'Koss etal Emission Factors'!AG110/SUM('Koss etal Emission Factors'!AG$9:AG$532)</f>
        <v>3.8204613653087486E-4</v>
      </c>
      <c r="V107" s="56">
        <f>(1-V$5)/1*'Koss etal Emission Factors'!AI110/SUM('Koss etal Emission Factors'!AI$9:AI$532)</f>
        <v>5.4718033278077676E-4</v>
      </c>
      <c r="W107" s="56">
        <f>(1-W$5)/1*'Koss etal Emission Factors'!AK110/SUM('Koss etal Emission Factors'!AK$9:AK$532)</f>
        <v>3.4911311506694492E-4</v>
      </c>
      <c r="X107" s="56">
        <f>(1-X$5)/1*'Koss etal Emission Factors'!AM110/SUM('Koss etal Emission Factors'!AM$9:AM$532)</f>
        <v>3.813740644114037E-4</v>
      </c>
      <c r="Y107" s="56">
        <f>(1-Y$5)/1*'Koss etal Emission Factors'!AO110/SUM('Koss etal Emission Factors'!AO$9:AO$532)</f>
        <v>6.9937502980252754E-4</v>
      </c>
      <c r="Z107" s="56">
        <f t="shared" si="41"/>
        <v>5.0370846178576822E-4</v>
      </c>
      <c r="AA107" s="56">
        <f t="shared" si="42"/>
        <v>3.6524358973917428E-4</v>
      </c>
    </row>
    <row r="108" spans="1:27" x14ac:dyDescent="0.25">
      <c r="A108">
        <v>93.069900000000004</v>
      </c>
      <c r="B108" t="s">
        <v>290</v>
      </c>
      <c r="C108" s="34" t="s">
        <v>67</v>
      </c>
      <c r="D108" s="13" t="s">
        <v>122</v>
      </c>
      <c r="E108" s="13">
        <v>717</v>
      </c>
      <c r="F108" s="13">
        <v>92.141000000000005</v>
      </c>
      <c r="G108" s="29">
        <v>3775.2124130000002</v>
      </c>
      <c r="H108" s="30">
        <v>8.1471228399564275</v>
      </c>
      <c r="I108" s="56">
        <f>(1-I$5)/1*'Koss etal Emission Factors'!I111/SUM('Koss etal Emission Factors'!I$9:I$532)</f>
        <v>7.4616092566315139E-3</v>
      </c>
      <c r="J108" s="56">
        <f>(1-J$5)/1*'Koss etal Emission Factors'!K111/SUM('Koss etal Emission Factors'!K$9:K$532)</f>
        <v>8.4420263690286844E-3</v>
      </c>
      <c r="K108" s="56">
        <f>(1-K$5)/1*'Koss etal Emission Factors'!M111/SUM('Koss etal Emission Factors'!M$9:M$532)</f>
        <v>7.7169271747941394E-3</v>
      </c>
      <c r="L108" s="56">
        <f>(1-L$5)/1*'Koss etal Emission Factors'!O111/SUM('Koss etal Emission Factors'!O$9:O$532)</f>
        <v>1.157292773636028E-2</v>
      </c>
      <c r="M108" s="56">
        <f>(1-M$5)/1*'Koss etal Emission Factors'!Q111/SUM('Koss etal Emission Factors'!Q$9:Q$532)</f>
        <v>8.0575983095588777E-3</v>
      </c>
      <c r="N108" s="56">
        <f>(1-N$5)/1*'Koss etal Emission Factors'!S111/SUM('Koss etal Emission Factors'!S$9:S$532)</f>
        <v>7.4235949906194592E-3</v>
      </c>
      <c r="O108" s="56">
        <f>(1-O$5)/1*'Koss etal Emission Factors'!U111/SUM('Koss etal Emission Factors'!U$9:U$532)</f>
        <v>5.4741921875578496E-3</v>
      </c>
      <c r="P108" s="56">
        <f>(1-P$5)/1*'Koss etal Emission Factors'!W111/SUM('Koss etal Emission Factors'!W$9:W$532)</f>
        <v>1.1947497083256075E-2</v>
      </c>
      <c r="Q108" s="56">
        <f>(1-Q$5)/1*'Koss etal Emission Factors'!Y111/SUM('Koss etal Emission Factors'!Y$9:Y$532)</f>
        <v>8.8350264946529169E-3</v>
      </c>
      <c r="R108" s="56">
        <f>(1-R$5)/1*'Koss etal Emission Factors'!AA111/SUM('Koss etal Emission Factors'!AA$9:AA$532)</f>
        <v>6.6838519990179502E-3</v>
      </c>
      <c r="S108" s="56">
        <f>(1-S$5)/1*'Koss etal Emission Factors'!AC111/SUM('Koss etal Emission Factors'!AC$9:AC$532)</f>
        <v>6.7840012491991427E-3</v>
      </c>
      <c r="T108" s="56">
        <f>(1-T$5)/1*'Koss etal Emission Factors'!AE111/SUM('Koss etal Emission Factors'!AE$9:AE$532)</f>
        <v>6.0724694754722679E-3</v>
      </c>
      <c r="U108" s="56">
        <f>(1-U$5)/1*'Koss etal Emission Factors'!AG111/SUM('Koss etal Emission Factors'!AG$9:AG$532)</f>
        <v>6.3128584743302784E-3</v>
      </c>
      <c r="V108" s="56">
        <f>(1-V$5)/1*'Koss etal Emission Factors'!AI111/SUM('Koss etal Emission Factors'!AI$9:AI$532)</f>
        <v>6.3275211902617135E-3</v>
      </c>
      <c r="W108" s="56">
        <f>(1-W$5)/1*'Koss etal Emission Factors'!AK111/SUM('Koss etal Emission Factors'!AK$9:AK$532)</f>
        <v>4.0497955945464998E-3</v>
      </c>
      <c r="X108" s="56">
        <f>(1-X$5)/1*'Koss etal Emission Factors'!AM111/SUM('Koss etal Emission Factors'!AM$9:AM$532)</f>
        <v>1.9009742631212094E-3</v>
      </c>
      <c r="Y108" s="56">
        <f>(1-Y$5)/1*'Koss etal Emission Factors'!AO111/SUM('Koss etal Emission Factors'!AO$9:AO$532)</f>
        <v>1.0919262162574706E-2</v>
      </c>
      <c r="Z108" s="56">
        <f t="shared" si="41"/>
        <v>7.7937215707672243E-3</v>
      </c>
      <c r="AA108" s="56">
        <f t="shared" si="42"/>
        <v>2.9753849288338546E-3</v>
      </c>
    </row>
    <row r="109" spans="1:27" x14ac:dyDescent="0.25">
      <c r="A109">
        <v>94.028700000000001</v>
      </c>
      <c r="B109" t="s">
        <v>291</v>
      </c>
      <c r="C109" s="34" t="s">
        <v>292</v>
      </c>
      <c r="D109" s="13" t="s">
        <v>122</v>
      </c>
      <c r="E109" s="13">
        <v>3436</v>
      </c>
      <c r="F109" s="13">
        <v>93.084999999999994</v>
      </c>
      <c r="G109" s="29">
        <v>297.41205116000003</v>
      </c>
      <c r="H109" s="30">
        <v>7.0479667916118105</v>
      </c>
      <c r="I109" s="56">
        <f>(1-I$5)/1*'Koss etal Emission Factors'!I112/SUM('Koss etal Emission Factors'!I$9:I$532)</f>
        <v>6.426763001828735E-5</v>
      </c>
      <c r="J109" s="56">
        <f>(1-J$5)/1*'Koss etal Emission Factors'!K112/SUM('Koss etal Emission Factors'!K$9:K$532)</f>
        <v>8.8400920351029987E-5</v>
      </c>
      <c r="K109" s="56">
        <f>(1-K$5)/1*'Koss etal Emission Factors'!M112/SUM('Koss etal Emission Factors'!M$9:M$532)</f>
        <v>6.9889503235013578E-5</v>
      </c>
      <c r="L109" s="56">
        <f>(1-L$5)/1*'Koss etal Emission Factors'!O112/SUM('Koss etal Emission Factors'!O$9:O$532)</f>
        <v>9.5249080486020174E-5</v>
      </c>
      <c r="M109" s="56">
        <f>(1-M$5)/1*'Koss etal Emission Factors'!Q112/SUM('Koss etal Emission Factors'!Q$9:Q$532)</f>
        <v>2.4252298553321467E-4</v>
      </c>
      <c r="N109" s="56">
        <f>(1-N$5)/1*'Koss etal Emission Factors'!S112/SUM('Koss etal Emission Factors'!S$9:S$532)</f>
        <v>1.1942731243366036E-4</v>
      </c>
      <c r="O109" s="56">
        <f>(1-O$5)/1*'Koss etal Emission Factors'!U112/SUM('Koss etal Emission Factors'!U$9:U$532)</f>
        <v>2.4213936832097883E-4</v>
      </c>
      <c r="P109" s="56">
        <f>(1-P$5)/1*'Koss etal Emission Factors'!W112/SUM('Koss etal Emission Factors'!W$9:W$532)</f>
        <v>4.424821291784598E-5</v>
      </c>
      <c r="Q109" s="56">
        <f>(1-Q$5)/1*'Koss etal Emission Factors'!Y112/SUM('Koss etal Emission Factors'!Y$9:Y$532)</f>
        <v>5.6893229540430106E-5</v>
      </c>
      <c r="R109" s="56">
        <f>(1-R$5)/1*'Koss etal Emission Factors'!AA112/SUM('Koss etal Emission Factors'!AA$9:AA$532)</f>
        <v>4.1861880374422537E-5</v>
      </c>
      <c r="S109" s="56">
        <f>(1-S$5)/1*'Koss etal Emission Factors'!AC112/SUM('Koss etal Emission Factors'!AC$9:AC$532)</f>
        <v>4.7977418649937347E-5</v>
      </c>
      <c r="T109" s="56">
        <f>(1-T$5)/1*'Koss etal Emission Factors'!AE112/SUM('Koss etal Emission Factors'!AE$9:AE$532)</f>
        <v>5.0935664961157338E-5</v>
      </c>
      <c r="U109" s="56">
        <f>(1-U$5)/1*'Koss etal Emission Factors'!AG112/SUM('Koss etal Emission Factors'!AG$9:AG$532)</f>
        <v>5.2058003567155952E-5</v>
      </c>
      <c r="V109" s="56">
        <f>(1-V$5)/1*'Koss etal Emission Factors'!AI112/SUM('Koss etal Emission Factors'!AI$9:AI$532)</f>
        <v>6.8180302994401908E-5</v>
      </c>
      <c r="W109" s="56">
        <f>(1-W$5)/1*'Koss etal Emission Factors'!AK112/SUM('Koss etal Emission Factors'!AK$9:AK$532)</f>
        <v>3.9809973729028315E-5</v>
      </c>
      <c r="X109" s="56">
        <f>(1-X$5)/1*'Koss etal Emission Factors'!AM112/SUM('Koss etal Emission Factors'!AM$9:AM$532)</f>
        <v>7.1450722273353907E-5</v>
      </c>
      <c r="Y109" s="56">
        <f>(1-Y$5)/1*'Koss etal Emission Factors'!AO112/SUM('Koss etal Emission Factors'!AO$9:AO$532)</f>
        <v>3.7231142887330163E-4</v>
      </c>
      <c r="Z109" s="56">
        <f t="shared" si="41"/>
        <v>9.1717965241682565E-5</v>
      </c>
      <c r="AA109" s="56">
        <f t="shared" si="42"/>
        <v>5.5630348001191111E-5</v>
      </c>
    </row>
    <row r="110" spans="1:27" x14ac:dyDescent="0.25">
      <c r="A110">
        <v>94.049899999999894</v>
      </c>
      <c r="B110" t="s">
        <v>293</v>
      </c>
      <c r="C110" s="13" t="s">
        <v>120</v>
      </c>
      <c r="D110" s="13" t="s">
        <v>122</v>
      </c>
      <c r="E110" s="13">
        <v>3371</v>
      </c>
      <c r="F110" s="13">
        <v>142.24199999999999</v>
      </c>
      <c r="G110" s="29">
        <v>1585.9718476</v>
      </c>
      <c r="H110" s="30">
        <v>7.9590518503622718</v>
      </c>
      <c r="I110" s="56">
        <f>(1-I$5)/1*'Koss etal Emission Factors'!I113/SUM('Koss etal Emission Factors'!I$9:I$532)</f>
        <v>7.1102842034844206E-5</v>
      </c>
      <c r="J110" s="56">
        <f>(1-J$5)/1*'Koss etal Emission Factors'!K113/SUM('Koss etal Emission Factors'!K$9:K$532)</f>
        <v>7.6515513400201944E-5</v>
      </c>
      <c r="K110" s="56">
        <f>(1-K$5)/1*'Koss etal Emission Factors'!M113/SUM('Koss etal Emission Factors'!M$9:M$532)</f>
        <v>4.4982029914335322E-5</v>
      </c>
      <c r="L110" s="56">
        <f>(1-L$5)/1*'Koss etal Emission Factors'!O113/SUM('Koss etal Emission Factors'!O$9:O$532)</f>
        <v>1.9628147471981278E-4</v>
      </c>
      <c r="M110" s="56">
        <f>(1-M$5)/1*'Koss etal Emission Factors'!Q113/SUM('Koss etal Emission Factors'!Q$9:Q$532)</f>
        <v>1.4770892190869893E-4</v>
      </c>
      <c r="N110" s="56">
        <f>(1-N$5)/1*'Koss etal Emission Factors'!S113/SUM('Koss etal Emission Factors'!S$9:S$532)</f>
        <v>7.020709123858933E-5</v>
      </c>
      <c r="O110" s="56">
        <f>(1-O$5)/1*'Koss etal Emission Factors'!U113/SUM('Koss etal Emission Factors'!U$9:U$532)</f>
        <v>9.2176296522623438E-5</v>
      </c>
      <c r="P110" s="56">
        <f>(1-P$5)/1*'Koss etal Emission Factors'!W113/SUM('Koss etal Emission Factors'!W$9:W$532)</f>
        <v>8.5249933642286553E-5</v>
      </c>
      <c r="Q110" s="56">
        <f>(1-Q$5)/1*'Koss etal Emission Factors'!Y113/SUM('Koss etal Emission Factors'!Y$9:Y$532)</f>
        <v>1.1768781540585478E-4</v>
      </c>
      <c r="R110" s="56">
        <f>(1-R$5)/1*'Koss etal Emission Factors'!AA113/SUM('Koss etal Emission Factors'!AA$9:AA$532)</f>
        <v>7.3827473513568765E-5</v>
      </c>
      <c r="S110" s="56">
        <f>(1-S$5)/1*'Koss etal Emission Factors'!AC113/SUM('Koss etal Emission Factors'!AC$9:AC$532)</f>
        <v>8.7772459309716399E-5</v>
      </c>
      <c r="T110" s="56">
        <f>(1-T$5)/1*'Koss etal Emission Factors'!AE113/SUM('Koss etal Emission Factors'!AE$9:AE$532)</f>
        <v>7.7992877770041488E-5</v>
      </c>
      <c r="U110" s="56">
        <f>(1-U$5)/1*'Koss etal Emission Factors'!AG113/SUM('Koss etal Emission Factors'!AG$9:AG$532)</f>
        <v>6.9691694951141034E-5</v>
      </c>
      <c r="V110" s="56">
        <f>(1-V$5)/1*'Koss etal Emission Factors'!AI113/SUM('Koss etal Emission Factors'!AI$9:AI$532)</f>
        <v>1.1017063312431686E-4</v>
      </c>
      <c r="W110" s="56">
        <f>(1-W$5)/1*'Koss etal Emission Factors'!AK113/SUM('Koss etal Emission Factors'!AK$9:AK$532)</f>
        <v>6.3092781645268068E-5</v>
      </c>
      <c r="X110" s="56">
        <f>(1-X$5)/1*'Koss etal Emission Factors'!AM113/SUM('Koss etal Emission Factors'!AM$9:AM$532)</f>
        <v>7.2862372603773974E-5</v>
      </c>
      <c r="Y110" s="56">
        <f>(1-Y$5)/1*'Koss etal Emission Factors'!AO113/SUM('Koss etal Emission Factors'!AO$9:AO$532)</f>
        <v>1.8671872790830359E-4</v>
      </c>
      <c r="Z110" s="56">
        <f t="shared" si="41"/>
        <v>9.4383361246859433E-5</v>
      </c>
      <c r="AA110" s="56">
        <f t="shared" si="42"/>
        <v>6.7977577124521014E-5</v>
      </c>
    </row>
    <row r="111" spans="1:27" x14ac:dyDescent="0.25">
      <c r="A111">
        <v>94.065100000000001</v>
      </c>
      <c r="B111" t="s">
        <v>294</v>
      </c>
      <c r="C111" s="13" t="s">
        <v>295</v>
      </c>
      <c r="D111" s="13" t="s">
        <v>122</v>
      </c>
      <c r="E111" s="13">
        <v>3437</v>
      </c>
      <c r="F111" s="13">
        <v>93.129000000000005</v>
      </c>
      <c r="G111" s="29">
        <v>1477.1544311999999</v>
      </c>
      <c r="H111" s="30">
        <v>7.7442393675685262</v>
      </c>
      <c r="I111" s="56">
        <f>(1-I$5)/1*'Koss etal Emission Factors'!I114/SUM('Koss etal Emission Factors'!I$9:I$532)</f>
        <v>4.6749095168125494E-4</v>
      </c>
      <c r="J111" s="56">
        <f>(1-J$5)/1*'Koss etal Emission Factors'!K114/SUM('Koss etal Emission Factors'!K$9:K$532)</f>
        <v>4.7516095448403133E-4</v>
      </c>
      <c r="K111" s="56">
        <f>(1-K$5)/1*'Koss etal Emission Factors'!M114/SUM('Koss etal Emission Factors'!M$9:M$532)</f>
        <v>4.3164723354099683E-4</v>
      </c>
      <c r="L111" s="56">
        <f>(1-L$5)/1*'Koss etal Emission Factors'!O114/SUM('Koss etal Emission Factors'!O$9:O$532)</f>
        <v>1.2574336610724627E-3</v>
      </c>
      <c r="M111" s="56">
        <f>(1-M$5)/1*'Koss etal Emission Factors'!Q114/SUM('Koss etal Emission Factors'!Q$9:Q$532)</f>
        <v>1.3753087050986052E-3</v>
      </c>
      <c r="N111" s="56">
        <f>(1-N$5)/1*'Koss etal Emission Factors'!S114/SUM('Koss etal Emission Factors'!S$9:S$532)</f>
        <v>4.953925119228639E-4</v>
      </c>
      <c r="O111" s="56">
        <f>(1-O$5)/1*'Koss etal Emission Factors'!U114/SUM('Koss etal Emission Factors'!U$9:U$532)</f>
        <v>5.2157915313688467E-4</v>
      </c>
      <c r="P111" s="56">
        <f>(1-P$5)/1*'Koss etal Emission Factors'!W114/SUM('Koss etal Emission Factors'!W$9:W$532)</f>
        <v>4.3698153842804219E-4</v>
      </c>
      <c r="Q111" s="56">
        <f>(1-Q$5)/1*'Koss etal Emission Factors'!Y114/SUM('Koss etal Emission Factors'!Y$9:Y$532)</f>
        <v>6.5698096417353023E-4</v>
      </c>
      <c r="R111" s="56">
        <f>(1-R$5)/1*'Koss etal Emission Factors'!AA114/SUM('Koss etal Emission Factors'!AA$9:AA$532)</f>
        <v>4.0304886984789308E-4</v>
      </c>
      <c r="S111" s="56">
        <f>(1-S$5)/1*'Koss etal Emission Factors'!AC114/SUM('Koss etal Emission Factors'!AC$9:AC$532)</f>
        <v>4.6423189941259904E-4</v>
      </c>
      <c r="T111" s="56">
        <f>(1-T$5)/1*'Koss etal Emission Factors'!AE114/SUM('Koss etal Emission Factors'!AE$9:AE$532)</f>
        <v>4.8362636287728456E-4</v>
      </c>
      <c r="U111" s="56">
        <f>(1-U$5)/1*'Koss etal Emission Factors'!AG114/SUM('Koss etal Emission Factors'!AG$9:AG$532)</f>
        <v>3.1119610652374503E-4</v>
      </c>
      <c r="V111" s="56">
        <f>(1-V$5)/1*'Koss etal Emission Factors'!AI114/SUM('Koss etal Emission Factors'!AI$9:AI$532)</f>
        <v>6.564389551925806E-4</v>
      </c>
      <c r="W111" s="56">
        <f>(1-W$5)/1*'Koss etal Emission Factors'!AK114/SUM('Koss etal Emission Factors'!AK$9:AK$532)</f>
        <v>3.9181445380961352E-4</v>
      </c>
      <c r="X111" s="56">
        <f>(1-X$5)/1*'Koss etal Emission Factors'!AM114/SUM('Koss etal Emission Factors'!AM$9:AM$532)</f>
        <v>3.1160053660164055E-4</v>
      </c>
      <c r="Y111" s="56">
        <f>(1-Y$5)/1*'Koss etal Emission Factors'!AO114/SUM('Koss etal Emission Factors'!AO$9:AO$532)</f>
        <v>1.2849416850916841E-3</v>
      </c>
      <c r="Z111" s="56">
        <f t="shared" si="41"/>
        <v>6.0260841909948388E-4</v>
      </c>
      <c r="AA111" s="56">
        <f t="shared" si="42"/>
        <v>3.5170749520562703E-4</v>
      </c>
    </row>
    <row r="112" spans="1:27" x14ac:dyDescent="0.25">
      <c r="A112">
        <v>94.998400000000004</v>
      </c>
      <c r="B112" t="s">
        <v>296</v>
      </c>
      <c r="C112" s="34" t="s">
        <v>297</v>
      </c>
      <c r="D112" s="13" t="s">
        <v>122</v>
      </c>
      <c r="E112" s="13">
        <v>2692</v>
      </c>
      <c r="F112" s="13">
        <v>94.19</v>
      </c>
      <c r="G112" s="29">
        <v>3812.0092850000001</v>
      </c>
      <c r="H112" s="30">
        <v>8.1608872730227606</v>
      </c>
      <c r="I112" s="56">
        <f>(1-I$5)/1*'Koss etal Emission Factors'!I115/SUM('Koss etal Emission Factors'!I$9:I$532)</f>
        <v>6.9146863933163336E-5</v>
      </c>
      <c r="J112" s="56">
        <f>(1-J$5)/1*'Koss etal Emission Factors'!K115/SUM('Koss etal Emission Factors'!K$9:K$532)</f>
        <v>8.1600034718017284E-5</v>
      </c>
      <c r="K112" s="56">
        <f>(1-K$5)/1*'Koss etal Emission Factors'!M115/SUM('Koss etal Emission Factors'!M$9:M$532)</f>
        <v>5.1305738690583315E-5</v>
      </c>
      <c r="L112" s="56">
        <f>(1-L$5)/1*'Koss etal Emission Factors'!O115/SUM('Koss etal Emission Factors'!O$9:O$532)</f>
        <v>8.7311081195573449E-5</v>
      </c>
      <c r="M112" s="56">
        <f>(1-M$5)/1*'Koss etal Emission Factors'!Q115/SUM('Koss etal Emission Factors'!Q$9:Q$532)</f>
        <v>7.3094069755093359E-5</v>
      </c>
      <c r="N112" s="56">
        <f>(1-N$5)/1*'Koss etal Emission Factors'!S115/SUM('Koss etal Emission Factors'!S$9:S$532)</f>
        <v>7.643339959734182E-5</v>
      </c>
      <c r="O112" s="56">
        <f>(1-O$5)/1*'Koss etal Emission Factors'!U115/SUM('Koss etal Emission Factors'!U$9:U$532)</f>
        <v>1.0479992767365164E-4</v>
      </c>
      <c r="P112" s="56">
        <f>(1-P$5)/1*'Koss etal Emission Factors'!W115/SUM('Koss etal Emission Factors'!W$9:W$532)</f>
        <v>4.2793563063459893E-5</v>
      </c>
      <c r="Q112" s="56">
        <f>(1-Q$5)/1*'Koss etal Emission Factors'!Y115/SUM('Koss etal Emission Factors'!Y$9:Y$532)</f>
        <v>7.920422234147952E-5</v>
      </c>
      <c r="R112" s="56">
        <f>(1-R$5)/1*'Koss etal Emission Factors'!AA115/SUM('Koss etal Emission Factors'!AA$9:AA$532)</f>
        <v>4.7360914062773274E-5</v>
      </c>
      <c r="S112" s="56">
        <f>(1-S$5)/1*'Koss etal Emission Factors'!AC115/SUM('Koss etal Emission Factors'!AC$9:AC$532)</f>
        <v>4.9066626120577098E-5</v>
      </c>
      <c r="T112" s="56">
        <f>(1-T$5)/1*'Koss etal Emission Factors'!AE115/SUM('Koss etal Emission Factors'!AE$9:AE$532)</f>
        <v>3.740160265489775E-5</v>
      </c>
      <c r="U112" s="56">
        <f>(1-U$5)/1*'Koss etal Emission Factors'!AG115/SUM('Koss etal Emission Factors'!AG$9:AG$532)</f>
        <v>4.9436206105249091E-5</v>
      </c>
      <c r="V112" s="56">
        <f>(1-V$5)/1*'Koss etal Emission Factors'!AI115/SUM('Koss etal Emission Factors'!AI$9:AI$532)</f>
        <v>7.3195057176868674E-5</v>
      </c>
      <c r="W112" s="56">
        <f>(1-W$5)/1*'Koss etal Emission Factors'!AK115/SUM('Koss etal Emission Factors'!AK$9:AK$532)</f>
        <v>6.7972485935989654E-5</v>
      </c>
      <c r="X112" s="56">
        <f>(1-X$5)/1*'Koss etal Emission Factors'!AM115/SUM('Koss etal Emission Factors'!AM$9:AM$532)</f>
        <v>6.1570335650199131E-5</v>
      </c>
      <c r="Y112" s="56">
        <f>(1-Y$5)/1*'Koss etal Emission Factors'!AO115/SUM('Koss etal Emission Factors'!AO$9:AO$532)</f>
        <v>7.5473620758336539E-5</v>
      </c>
      <c r="Z112" s="56">
        <f t="shared" si="41"/>
        <v>6.5867807649194957E-5</v>
      </c>
      <c r="AA112" s="56">
        <f t="shared" si="42"/>
        <v>6.4771410793094399E-5</v>
      </c>
    </row>
    <row r="113" spans="1:27" x14ac:dyDescent="0.25">
      <c r="A113">
        <v>95.012799999999999</v>
      </c>
      <c r="B113" t="s">
        <v>298</v>
      </c>
      <c r="C113" s="13" t="s">
        <v>120</v>
      </c>
      <c r="D113" s="13" t="s">
        <v>122</v>
      </c>
      <c r="E113" s="13">
        <v>3371</v>
      </c>
      <c r="F113" s="13">
        <v>142.24199999999999</v>
      </c>
      <c r="G113" s="29">
        <v>1585.9718476</v>
      </c>
      <c r="H113" s="30">
        <v>7.9590518503622718</v>
      </c>
      <c r="I113" s="56">
        <f>(1-I$5)/1*'Koss etal Emission Factors'!I116/SUM('Koss etal Emission Factors'!I$9:I$532)</f>
        <v>1.0524944388742487E-4</v>
      </c>
      <c r="J113" s="56">
        <f>(1-J$5)/1*'Koss etal Emission Factors'!K116/SUM('Koss etal Emission Factors'!K$9:K$532)</f>
        <v>1.1215678612474524E-4</v>
      </c>
      <c r="K113" s="56">
        <f>(1-K$5)/1*'Koss etal Emission Factors'!M116/SUM('Koss etal Emission Factors'!M$9:M$532)</f>
        <v>1.2770417366373028E-4</v>
      </c>
      <c r="L113" s="56">
        <f>(1-L$5)/1*'Koss etal Emission Factors'!O116/SUM('Koss etal Emission Factors'!O$9:O$532)</f>
        <v>9.6264909251607761E-5</v>
      </c>
      <c r="M113" s="56">
        <f>(1-M$5)/1*'Koss etal Emission Factors'!Q116/SUM('Koss etal Emission Factors'!Q$9:Q$532)</f>
        <v>1.9260530262732526E-4</v>
      </c>
      <c r="N113" s="56">
        <f>(1-N$5)/1*'Koss etal Emission Factors'!S116/SUM('Koss etal Emission Factors'!S$9:S$532)</f>
        <v>1.4740913615667801E-4</v>
      </c>
      <c r="O113" s="56">
        <f>(1-O$5)/1*'Koss etal Emission Factors'!U116/SUM('Koss etal Emission Factors'!U$9:U$532)</f>
        <v>3.3490307903938409E-4</v>
      </c>
      <c r="P113" s="56">
        <f>(1-P$5)/1*'Koss etal Emission Factors'!W116/SUM('Koss etal Emission Factors'!W$9:W$532)</f>
        <v>1.552247525950332E-5</v>
      </c>
      <c r="Q113" s="56">
        <f>(1-Q$5)/1*'Koss etal Emission Factors'!Y116/SUM('Koss etal Emission Factors'!Y$9:Y$532)</f>
        <v>6.861629669981067E-5</v>
      </c>
      <c r="R113" s="56">
        <f>(1-R$5)/1*'Koss etal Emission Factors'!AA116/SUM('Koss etal Emission Factors'!AA$9:AA$532)</f>
        <v>6.2600579993588804E-5</v>
      </c>
      <c r="S113" s="56">
        <f>(1-S$5)/1*'Koss etal Emission Factors'!AC116/SUM('Koss etal Emission Factors'!AC$9:AC$532)</f>
        <v>7.8627806684708891E-5</v>
      </c>
      <c r="T113" s="56">
        <f>(1-T$5)/1*'Koss etal Emission Factors'!AE116/SUM('Koss etal Emission Factors'!AE$9:AE$532)</f>
        <v>6.1463525365964671E-5</v>
      </c>
      <c r="U113" s="56">
        <f>(1-U$5)/1*'Koss etal Emission Factors'!AG116/SUM('Koss etal Emission Factors'!AG$9:AG$532)</f>
        <v>8.0689457806236062E-5</v>
      </c>
      <c r="V113" s="56">
        <f>(1-V$5)/1*'Koss etal Emission Factors'!AI116/SUM('Koss etal Emission Factors'!AI$9:AI$532)</f>
        <v>4.3285541910046299E-5</v>
      </c>
      <c r="W113" s="56">
        <f>(1-W$5)/1*'Koss etal Emission Factors'!AK116/SUM('Koss etal Emission Factors'!AK$9:AK$532)</f>
        <v>1.2577521942167498E-4</v>
      </c>
      <c r="X113" s="56">
        <f>(1-X$5)/1*'Koss etal Emission Factors'!AM116/SUM('Koss etal Emission Factors'!AM$9:AM$532)</f>
        <v>1.5238619605661359E-4</v>
      </c>
      <c r="Y113" s="56">
        <f>(1-Y$5)/1*'Koss etal Emission Factors'!AO116/SUM('Koss etal Emission Factors'!AO$9:AO$532)</f>
        <v>1.3146810708285794E-5</v>
      </c>
      <c r="Z113" s="56">
        <f t="shared" si="41"/>
        <v>1.0907846531933958E-4</v>
      </c>
      <c r="AA113" s="56">
        <f t="shared" si="42"/>
        <v>1.3908070773914428E-4</v>
      </c>
    </row>
    <row r="114" spans="1:27" x14ac:dyDescent="0.25">
      <c r="A114">
        <v>95.049099999999996</v>
      </c>
      <c r="B114" t="s">
        <v>299</v>
      </c>
      <c r="C114" s="34" t="s">
        <v>70</v>
      </c>
      <c r="D114" s="13" t="s">
        <v>122</v>
      </c>
      <c r="E114" s="13">
        <v>663</v>
      </c>
      <c r="F114" s="13">
        <v>94.113</v>
      </c>
      <c r="G114" s="29">
        <v>46.448984834000001</v>
      </c>
      <c r="H114" s="30">
        <v>6.2463543705031199</v>
      </c>
      <c r="I114" s="56">
        <f>(1-I$5)/1*'Koss etal Emission Factors'!I117/SUM('Koss etal Emission Factors'!I$9:I$532)</f>
        <v>2.1340498482857361E-2</v>
      </c>
      <c r="J114" s="56">
        <f>(1-J$5)/1*'Koss etal Emission Factors'!K117/SUM('Koss etal Emission Factors'!K$9:K$532)</f>
        <v>1.9622306838427396E-2</v>
      </c>
      <c r="K114" s="56">
        <f>(1-K$5)/1*'Koss etal Emission Factors'!M117/SUM('Koss etal Emission Factors'!M$9:M$532)</f>
        <v>1.8850828229072532E-2</v>
      </c>
      <c r="L114" s="56">
        <f>(1-L$5)/1*'Koss etal Emission Factors'!O117/SUM('Koss etal Emission Factors'!O$9:O$532)</f>
        <v>1.8292332473611735E-2</v>
      </c>
      <c r="M114" s="56">
        <f>(1-M$5)/1*'Koss etal Emission Factors'!Q117/SUM('Koss etal Emission Factors'!Q$9:Q$532)</f>
        <v>1.4822534164446977E-2</v>
      </c>
      <c r="N114" s="56">
        <f>(1-N$5)/1*'Koss etal Emission Factors'!S117/SUM('Koss etal Emission Factors'!S$9:S$532)</f>
        <v>1.4558053978724832E-2</v>
      </c>
      <c r="O114" s="56">
        <f>(1-O$5)/1*'Koss etal Emission Factors'!U117/SUM('Koss etal Emission Factors'!U$9:U$532)</f>
        <v>1.4464185366152082E-2</v>
      </c>
      <c r="P114" s="56">
        <f>(1-P$5)/1*'Koss etal Emission Factors'!W117/SUM('Koss etal Emission Factors'!W$9:W$532)</f>
        <v>1.6093267614234782E-2</v>
      </c>
      <c r="Q114" s="56">
        <f>(1-Q$5)/1*'Koss etal Emission Factors'!Y117/SUM('Koss etal Emission Factors'!Y$9:Y$532)</f>
        <v>1.7936700423225774E-2</v>
      </c>
      <c r="R114" s="56">
        <f>(1-R$5)/1*'Koss etal Emission Factors'!AA117/SUM('Koss etal Emission Factors'!AA$9:AA$532)</f>
        <v>1.8074382819133102E-2</v>
      </c>
      <c r="S114" s="56">
        <f>(1-S$5)/1*'Koss etal Emission Factors'!AC117/SUM('Koss etal Emission Factors'!AC$9:AC$532)</f>
        <v>1.9249783665489829E-2</v>
      </c>
      <c r="T114" s="56">
        <f>(1-T$5)/1*'Koss etal Emission Factors'!AE117/SUM('Koss etal Emission Factors'!AE$9:AE$532)</f>
        <v>1.4450653811602571E-2</v>
      </c>
      <c r="U114" s="56">
        <f>(1-U$5)/1*'Koss etal Emission Factors'!AG117/SUM('Koss etal Emission Factors'!AG$9:AG$532)</f>
        <v>1.4310979567749908E-2</v>
      </c>
      <c r="V114" s="56">
        <f>(1-V$5)/1*'Koss etal Emission Factors'!AI117/SUM('Koss etal Emission Factors'!AI$9:AI$532)</f>
        <v>2.109732592159522E-2</v>
      </c>
      <c r="W114" s="56">
        <f>(1-W$5)/1*'Koss etal Emission Factors'!AK117/SUM('Koss etal Emission Factors'!AK$9:AK$532)</f>
        <v>1.164174048945027E-2</v>
      </c>
      <c r="X114" s="56">
        <f>(1-X$5)/1*'Koss etal Emission Factors'!AM117/SUM('Koss etal Emission Factors'!AM$9:AM$532)</f>
        <v>9.869545708148254E-3</v>
      </c>
      <c r="Y114" s="56">
        <f>(1-Y$5)/1*'Koss etal Emission Factors'!AO117/SUM('Koss etal Emission Factors'!AO$9:AO$532)</f>
        <v>3.3998875364722243E-2</v>
      </c>
      <c r="Z114" s="56">
        <f t="shared" si="41"/>
        <v>1.7368845239737436E-2</v>
      </c>
      <c r="AA114" s="56">
        <f t="shared" si="42"/>
        <v>1.0755643098799263E-2</v>
      </c>
    </row>
    <row r="115" spans="1:27" x14ac:dyDescent="0.25">
      <c r="A115">
        <v>128.143</v>
      </c>
      <c r="B115" t="s">
        <v>300</v>
      </c>
      <c r="C115" s="13" t="s">
        <v>120</v>
      </c>
      <c r="D115" s="13" t="s">
        <v>122</v>
      </c>
      <c r="E115" s="13">
        <v>3403</v>
      </c>
      <c r="F115" s="13">
        <v>142.286</v>
      </c>
      <c r="G115" s="29">
        <v>190.19449875999999</v>
      </c>
      <c r="H115" s="30">
        <v>7.0380886479478351</v>
      </c>
      <c r="I115" s="56">
        <f>(1-I$5)/1*'Koss etal Emission Factors'!I118/SUM('Koss etal Emission Factors'!I$9:I$532)</f>
        <v>6.389026938570748E-6</v>
      </c>
      <c r="J115" s="56">
        <f>(1-J$5)/1*'Koss etal Emission Factors'!K118/SUM('Koss etal Emission Factors'!K$9:K$532)</f>
        <v>8.786964027850327E-6</v>
      </c>
      <c r="K115" s="56">
        <f>(1-K$5)/1*'Koss etal Emission Factors'!M118/SUM('Koss etal Emission Factors'!M$9:M$532)</f>
        <v>4.4744913180842655E-6</v>
      </c>
      <c r="L115" s="56">
        <f>(1-L$5)/1*'Koss etal Emission Factors'!O118/SUM('Koss etal Emission Factors'!O$9:O$532)</f>
        <v>2.2426540686321746E-5</v>
      </c>
      <c r="M115" s="56">
        <f>(1-M$5)/1*'Koss etal Emission Factors'!Q118/SUM('Koss etal Emission Factors'!Q$9:Q$532)</f>
        <v>1.5556714602204031E-5</v>
      </c>
      <c r="N115" s="56">
        <f>(1-N$5)/1*'Koss etal Emission Factors'!S118/SUM('Koss etal Emission Factors'!S$9:S$532)</f>
        <v>8.7199255699846598E-6</v>
      </c>
      <c r="O115" s="56">
        <f>(1-O$5)/1*'Koss etal Emission Factors'!U118/SUM('Koss etal Emission Factors'!U$9:U$532)</f>
        <v>1.4674730627308586E-5</v>
      </c>
      <c r="P115" s="56">
        <f>(1-P$5)/1*'Koss etal Emission Factors'!W118/SUM('Koss etal Emission Factors'!W$9:W$532)</f>
        <v>8.6311315237789649E-6</v>
      </c>
      <c r="Q115" s="56">
        <f>(1-Q$5)/1*'Koss etal Emission Factors'!Y118/SUM('Koss etal Emission Factors'!Y$9:Y$532)</f>
        <v>1.1778834746495477E-5</v>
      </c>
      <c r="R115" s="56">
        <f>(1-R$5)/1*'Koss etal Emission Factors'!AA118/SUM('Koss etal Emission Factors'!AA$9:AA$532)</f>
        <v>6.3524310335544379E-6</v>
      </c>
      <c r="S115" s="56">
        <f>(1-S$5)/1*'Koss etal Emission Factors'!AC118/SUM('Koss etal Emission Factors'!AC$9:AC$532)</f>
        <v>6.6379286980747745E-6</v>
      </c>
      <c r="T115" s="56">
        <f>(1-T$5)/1*'Koss etal Emission Factors'!AE118/SUM('Koss etal Emission Factors'!AE$9:AE$532)</f>
        <v>8.5668443457225599E-6</v>
      </c>
      <c r="U115" s="56">
        <f>(1-U$5)/1*'Koss etal Emission Factors'!AG118/SUM('Koss etal Emission Factors'!AG$9:AG$532)</f>
        <v>9.9104890191396761E-6</v>
      </c>
      <c r="V115" s="56">
        <f>(1-V$5)/1*'Koss etal Emission Factors'!AI118/SUM('Koss etal Emission Factors'!AI$9:AI$532)</f>
        <v>1.1205858663076396E-5</v>
      </c>
      <c r="W115" s="56">
        <f>(1-W$5)/1*'Koss etal Emission Factors'!AK118/SUM('Koss etal Emission Factors'!AK$9:AK$532)</f>
        <v>9.6296308827320136E-6</v>
      </c>
      <c r="X115" s="56">
        <f>(1-X$5)/1*'Koss etal Emission Factors'!AM118/SUM('Koss etal Emission Factors'!AM$9:AM$532)</f>
        <v>1.0797201639567153E-5</v>
      </c>
      <c r="Y115" s="56">
        <f>(1-Y$5)/1*'Koss etal Emission Factors'!AO118/SUM('Koss etal Emission Factors'!AO$9:AO$532)</f>
        <v>1.9298870012257333E-5</v>
      </c>
      <c r="Z115" s="56">
        <f t="shared" si="41"/>
        <v>1.029370798572619E-5</v>
      </c>
      <c r="AA115" s="56">
        <f t="shared" si="42"/>
        <v>1.0213416261149583E-5</v>
      </c>
    </row>
    <row r="116" spans="1:27" x14ac:dyDescent="0.25">
      <c r="A116">
        <v>96.020600000000002</v>
      </c>
      <c r="B116" t="s">
        <v>301</v>
      </c>
      <c r="C116" s="13" t="s">
        <v>120</v>
      </c>
      <c r="D116" s="13" t="s">
        <v>122</v>
      </c>
      <c r="E116" s="13">
        <v>3371</v>
      </c>
      <c r="F116" s="13">
        <v>142.24199999999999</v>
      </c>
      <c r="G116" s="29">
        <v>1585.9718476</v>
      </c>
      <c r="H116" s="30">
        <v>7.9590518503622718</v>
      </c>
      <c r="I116" s="56">
        <f>(1-I$5)/1*'Koss etal Emission Factors'!I119/SUM('Koss etal Emission Factors'!I$9:I$532)</f>
        <v>2.8271363060126459E-4</v>
      </c>
      <c r="J116" s="56">
        <f>(1-J$5)/1*'Koss etal Emission Factors'!K119/SUM('Koss etal Emission Factors'!K$9:K$532)</f>
        <v>3.0819371194337731E-4</v>
      </c>
      <c r="K116" s="56">
        <f>(1-K$5)/1*'Koss etal Emission Factors'!M119/SUM('Koss etal Emission Factors'!M$9:M$532)</f>
        <v>2.8202223673507614E-4</v>
      </c>
      <c r="L116" s="56">
        <f>(1-L$5)/1*'Koss etal Emission Factors'!O119/SUM('Koss etal Emission Factors'!O$9:O$532)</f>
        <v>2.1412279018364781E-4</v>
      </c>
      <c r="M116" s="56">
        <f>(1-M$5)/1*'Koss etal Emission Factors'!Q119/SUM('Koss etal Emission Factors'!Q$9:Q$532)</f>
        <v>2.8059438970736187E-4</v>
      </c>
      <c r="N116" s="56">
        <f>(1-N$5)/1*'Koss etal Emission Factors'!S119/SUM('Koss etal Emission Factors'!S$9:S$532)</f>
        <v>3.4191015358997636E-4</v>
      </c>
      <c r="O116" s="56">
        <f>(1-O$5)/1*'Koss etal Emission Factors'!U119/SUM('Koss etal Emission Factors'!U$9:U$532)</f>
        <v>9.3051643758015206E-4</v>
      </c>
      <c r="P116" s="56">
        <f>(1-P$5)/1*'Koss etal Emission Factors'!W119/SUM('Koss etal Emission Factors'!W$9:W$532)</f>
        <v>1.364423195779132E-4</v>
      </c>
      <c r="Q116" s="56">
        <f>(1-Q$5)/1*'Koss etal Emission Factors'!Y119/SUM('Koss etal Emission Factors'!Y$9:Y$532)</f>
        <v>2.4223278799244722E-4</v>
      </c>
      <c r="R116" s="56">
        <f>(1-R$5)/1*'Koss etal Emission Factors'!AA119/SUM('Koss etal Emission Factors'!AA$9:AA$532)</f>
        <v>2.3904571396036567E-4</v>
      </c>
      <c r="S116" s="56">
        <f>(1-S$5)/1*'Koss etal Emission Factors'!AC119/SUM('Koss etal Emission Factors'!AC$9:AC$532)</f>
        <v>2.6546825084002138E-4</v>
      </c>
      <c r="T116" s="56">
        <f>(1-T$5)/1*'Koss etal Emission Factors'!AE119/SUM('Koss etal Emission Factors'!AE$9:AE$532)</f>
        <v>1.9923303978885688E-4</v>
      </c>
      <c r="U116" s="56">
        <f>(1-U$5)/1*'Koss etal Emission Factors'!AG119/SUM('Koss etal Emission Factors'!AG$9:AG$532)</f>
        <v>2.3442937674113013E-4</v>
      </c>
      <c r="V116" s="56">
        <f>(1-V$5)/1*'Koss etal Emission Factors'!AI119/SUM('Koss etal Emission Factors'!AI$9:AI$532)</f>
        <v>2.3965201667860628E-4</v>
      </c>
      <c r="W116" s="56">
        <f>(1-W$5)/1*'Koss etal Emission Factors'!AK119/SUM('Koss etal Emission Factors'!AK$9:AK$532)</f>
        <v>3.6550779971266815E-4</v>
      </c>
      <c r="X116" s="56">
        <f>(1-X$5)/1*'Koss etal Emission Factors'!AM119/SUM('Koss etal Emission Factors'!AM$9:AM$532)</f>
        <v>4.6549723348249716E-4</v>
      </c>
      <c r="Y116" s="56">
        <f>(1-Y$5)/1*'Koss etal Emission Factors'!AO119/SUM('Koss etal Emission Factors'!AO$9:AO$532)</f>
        <v>3.6432216542360216E-4</v>
      </c>
      <c r="Z116" s="56">
        <f t="shared" si="41"/>
        <v>2.997554897085855E-4</v>
      </c>
      <c r="AA116" s="56">
        <f t="shared" si="42"/>
        <v>4.1550251659758263E-4</v>
      </c>
    </row>
    <row r="117" spans="1:27" x14ac:dyDescent="0.25">
      <c r="A117">
        <v>96.044399999999996</v>
      </c>
      <c r="B117" t="s">
        <v>302</v>
      </c>
      <c r="C117" s="34" t="s">
        <v>303</v>
      </c>
      <c r="D117" s="13" t="s">
        <v>122</v>
      </c>
      <c r="E117" s="13">
        <v>3438</v>
      </c>
      <c r="F117" s="13">
        <v>95.100999999999999</v>
      </c>
      <c r="G117" s="29">
        <v>11.786958023399999</v>
      </c>
      <c r="H117" s="30">
        <v>5.6553153468558621</v>
      </c>
      <c r="I117" s="56">
        <f>(1-I$5)/1*'Koss etal Emission Factors'!I120/SUM('Koss etal Emission Factors'!I$9:I$532)</f>
        <v>3.4725770687664501E-4</v>
      </c>
      <c r="J117" s="56">
        <f>(1-J$5)/1*'Koss etal Emission Factors'!K120/SUM('Koss etal Emission Factors'!K$9:K$532)</f>
        <v>3.387535087180087E-4</v>
      </c>
      <c r="K117" s="56">
        <f>(1-K$5)/1*'Koss etal Emission Factors'!M120/SUM('Koss etal Emission Factors'!M$9:M$532)</f>
        <v>3.013478554507688E-4</v>
      </c>
      <c r="L117" s="56">
        <f>(1-L$5)/1*'Koss etal Emission Factors'!O120/SUM('Koss etal Emission Factors'!O$9:O$532)</f>
        <v>5.4414825173210819E-4</v>
      </c>
      <c r="M117" s="56">
        <f>(1-M$5)/1*'Koss etal Emission Factors'!Q120/SUM('Koss etal Emission Factors'!Q$9:Q$532)</f>
        <v>8.1468596986179493E-4</v>
      </c>
      <c r="N117" s="56">
        <f>(1-N$5)/1*'Koss etal Emission Factors'!S120/SUM('Koss etal Emission Factors'!S$9:S$532)</f>
        <v>3.1080472886147717E-4</v>
      </c>
      <c r="O117" s="56">
        <f>(1-O$5)/1*'Koss etal Emission Factors'!U120/SUM('Koss etal Emission Factors'!U$9:U$532)</f>
        <v>3.6043827438105041E-4</v>
      </c>
      <c r="P117" s="56">
        <f>(1-P$5)/1*'Koss etal Emission Factors'!W120/SUM('Koss etal Emission Factors'!W$9:W$532)</f>
        <v>1.9614051506026205E-4</v>
      </c>
      <c r="Q117" s="56">
        <f>(1-Q$5)/1*'Koss etal Emission Factors'!Y120/SUM('Koss etal Emission Factors'!Y$9:Y$532)</f>
        <v>2.6296851467059123E-4</v>
      </c>
      <c r="R117" s="56">
        <f>(1-R$5)/1*'Koss etal Emission Factors'!AA120/SUM('Koss etal Emission Factors'!AA$9:AA$532)</f>
        <v>3.3708729500952215E-4</v>
      </c>
      <c r="S117" s="56">
        <f>(1-S$5)/1*'Koss etal Emission Factors'!AC120/SUM('Koss etal Emission Factors'!AC$9:AC$532)</f>
        <v>4.3819669748040358E-4</v>
      </c>
      <c r="T117" s="56">
        <f>(1-T$5)/1*'Koss etal Emission Factors'!AE120/SUM('Koss etal Emission Factors'!AE$9:AE$532)</f>
        <v>5.9478719037326776E-4</v>
      </c>
      <c r="U117" s="56">
        <f>(1-U$5)/1*'Koss etal Emission Factors'!AG120/SUM('Koss etal Emission Factors'!AG$9:AG$532)</f>
        <v>3.2840049082236437E-4</v>
      </c>
      <c r="V117" s="56">
        <f>(1-V$5)/1*'Koss etal Emission Factors'!AI120/SUM('Koss etal Emission Factors'!AI$9:AI$532)</f>
        <v>3.0726671646288733E-4</v>
      </c>
      <c r="W117" s="56">
        <f>(1-W$5)/1*'Koss etal Emission Factors'!AK120/SUM('Koss etal Emission Factors'!AK$9:AK$532)</f>
        <v>2.8012531410715477E-4</v>
      </c>
      <c r="X117" s="56">
        <f>(1-X$5)/1*'Koss etal Emission Factors'!AM120/SUM('Koss etal Emission Factors'!AM$9:AM$532)</f>
        <v>2.2940518529805223E-4</v>
      </c>
      <c r="Y117" s="56">
        <f>(1-Y$5)/1*'Koss etal Emission Factors'!AO120/SUM('Koss etal Emission Factors'!AO$9:AO$532)</f>
        <v>6.4797910345327592E-4</v>
      </c>
      <c r="Z117" s="56">
        <f t="shared" si="41"/>
        <v>3.9159169398293947E-4</v>
      </c>
      <c r="AA117" s="56">
        <f t="shared" si="42"/>
        <v>2.5476524970260349E-4</v>
      </c>
    </row>
    <row r="118" spans="1:27" x14ac:dyDescent="0.25">
      <c r="A118">
        <v>96.080799999999996</v>
      </c>
      <c r="B118" t="s">
        <v>304</v>
      </c>
      <c r="C118" s="34" t="s">
        <v>305</v>
      </c>
      <c r="D118" s="13" t="s">
        <v>122</v>
      </c>
      <c r="E118" s="13">
        <v>3439</v>
      </c>
      <c r="F118" s="13">
        <v>95.144999999999996</v>
      </c>
      <c r="G118" s="29">
        <v>107.575788614</v>
      </c>
      <c r="H118" s="30">
        <v>6.6158290352714957</v>
      </c>
      <c r="I118" s="56">
        <f>(1-I$5)/1*'Koss etal Emission Factors'!I121/SUM('Koss etal Emission Factors'!I$9:I$532)</f>
        <v>2.196390459507078E-4</v>
      </c>
      <c r="J118" s="56">
        <f>(1-J$5)/1*'Koss etal Emission Factors'!K121/SUM('Koss etal Emission Factors'!K$9:K$532)</f>
        <v>2.5973114139406201E-4</v>
      </c>
      <c r="K118" s="56">
        <f>(1-K$5)/1*'Koss etal Emission Factors'!M121/SUM('Koss etal Emission Factors'!M$9:M$532)</f>
        <v>1.7089083165676132E-4</v>
      </c>
      <c r="L118" s="56">
        <f>(1-L$5)/1*'Koss etal Emission Factors'!O121/SUM('Koss etal Emission Factors'!O$9:O$532)</f>
        <v>8.1492489057258201E-4</v>
      </c>
      <c r="M118" s="56">
        <f>(1-M$5)/1*'Koss etal Emission Factors'!Q121/SUM('Koss etal Emission Factors'!Q$9:Q$532)</f>
        <v>7.648566246700305E-4</v>
      </c>
      <c r="N118" s="56">
        <f>(1-N$5)/1*'Koss etal Emission Factors'!S121/SUM('Koss etal Emission Factors'!S$9:S$532)</f>
        <v>3.2446395399414306E-4</v>
      </c>
      <c r="O118" s="56">
        <f>(1-O$5)/1*'Koss etal Emission Factors'!U121/SUM('Koss etal Emission Factors'!U$9:U$532)</f>
        <v>3.5345551323329015E-4</v>
      </c>
      <c r="P118" s="56">
        <f>(1-P$5)/1*'Koss etal Emission Factors'!W121/SUM('Koss etal Emission Factors'!W$9:W$532)</f>
        <v>2.398799878946187E-4</v>
      </c>
      <c r="Q118" s="56">
        <f>(1-Q$5)/1*'Koss etal Emission Factors'!Y121/SUM('Koss etal Emission Factors'!Y$9:Y$532)</f>
        <v>3.3489682818358584E-4</v>
      </c>
      <c r="R118" s="56">
        <f>(1-R$5)/1*'Koss etal Emission Factors'!AA121/SUM('Koss etal Emission Factors'!AA$9:AA$532)</f>
        <v>1.6938456140823356E-4</v>
      </c>
      <c r="S118" s="56">
        <f>(1-S$5)/1*'Koss etal Emission Factors'!AC121/SUM('Koss etal Emission Factors'!AC$9:AC$532)</f>
        <v>1.8860802380968187E-4</v>
      </c>
      <c r="T118" s="56">
        <f>(1-T$5)/1*'Koss etal Emission Factors'!AE121/SUM('Koss etal Emission Factors'!AE$9:AE$532)</f>
        <v>1.7598962923185524E-4</v>
      </c>
      <c r="U118" s="56">
        <f>(1-U$5)/1*'Koss etal Emission Factors'!AG121/SUM('Koss etal Emission Factors'!AG$9:AG$532)</f>
        <v>1.3096180746342338E-4</v>
      </c>
      <c r="V118" s="56">
        <f>(1-V$5)/1*'Koss etal Emission Factors'!AI121/SUM('Koss etal Emission Factors'!AI$9:AI$532)</f>
        <v>4.4090172820499592E-4</v>
      </c>
      <c r="W118" s="56">
        <f>(1-W$5)/1*'Koss etal Emission Factors'!AK121/SUM('Koss etal Emission Factors'!AK$9:AK$532)</f>
        <v>2.7971138057076943E-4</v>
      </c>
      <c r="X118" s="56">
        <f>(1-X$5)/1*'Koss etal Emission Factors'!AM121/SUM('Koss etal Emission Factors'!AM$9:AM$532)</f>
        <v>2.5325076869123041E-4</v>
      </c>
      <c r="Y118" s="56">
        <f>(1-Y$5)/1*'Koss etal Emission Factors'!AO121/SUM('Koss etal Emission Factors'!AO$9:AO$532)</f>
        <v>3.4223253752535928E-4</v>
      </c>
      <c r="Z118" s="56">
        <f t="shared" si="41"/>
        <v>3.2775604054771217E-4</v>
      </c>
      <c r="AA118" s="56">
        <f t="shared" si="42"/>
        <v>2.6648107463099989E-4</v>
      </c>
    </row>
    <row r="119" spans="1:27" x14ac:dyDescent="0.25">
      <c r="A119">
        <v>97.028400000000005</v>
      </c>
      <c r="B119" t="s">
        <v>306</v>
      </c>
      <c r="C119" s="13" t="s">
        <v>307</v>
      </c>
      <c r="D119" s="13" t="s">
        <v>122</v>
      </c>
      <c r="E119" s="13">
        <v>1670</v>
      </c>
      <c r="F119" s="13">
        <v>96.084999999999994</v>
      </c>
      <c r="G119" s="29">
        <v>295.01092194</v>
      </c>
      <c r="H119" s="30">
        <v>7.0582222156070449</v>
      </c>
      <c r="I119" s="56">
        <f>(1-I$5)/1*'Koss etal Emission Factors'!I122/SUM('Koss etal Emission Factors'!I$9:I$532)</f>
        <v>2.0550581360197172E-2</v>
      </c>
      <c r="J119" s="56">
        <f>(1-J$5)/1*'Koss etal Emission Factors'!K122/SUM('Koss etal Emission Factors'!K$9:K$532)</f>
        <v>1.8531608642261069E-2</v>
      </c>
      <c r="K119" s="56">
        <f>(1-K$5)/1*'Koss etal Emission Factors'!M122/SUM('Koss etal Emission Factors'!M$9:M$532)</f>
        <v>2.3787298535758433E-2</v>
      </c>
      <c r="L119" s="56">
        <f>(1-L$5)/1*'Koss etal Emission Factors'!O122/SUM('Koss etal Emission Factors'!O$9:O$532)</f>
        <v>1.3240405358503496E-2</v>
      </c>
      <c r="M119" s="56">
        <f>(1-M$5)/1*'Koss etal Emission Factors'!Q122/SUM('Koss etal Emission Factors'!Q$9:Q$532)</f>
        <v>1.7721220446267599E-2</v>
      </c>
      <c r="N119" s="56">
        <f>(1-N$5)/1*'Koss etal Emission Factors'!S122/SUM('Koss etal Emission Factors'!S$9:S$532)</f>
        <v>2.5972336541564844E-2</v>
      </c>
      <c r="O119" s="56">
        <f>(1-O$5)/1*'Koss etal Emission Factors'!U122/SUM('Koss etal Emission Factors'!U$9:U$532)</f>
        <v>4.7526658647705333E-2</v>
      </c>
      <c r="P119" s="56">
        <f>(1-P$5)/1*'Koss etal Emission Factors'!W122/SUM('Koss etal Emission Factors'!W$9:W$532)</f>
        <v>9.700444889981872E-3</v>
      </c>
      <c r="Q119" s="56">
        <f>(1-Q$5)/1*'Koss etal Emission Factors'!Y122/SUM('Koss etal Emission Factors'!Y$9:Y$532)</f>
        <v>1.4090320094329584E-2</v>
      </c>
      <c r="R119" s="56">
        <f>(1-R$5)/1*'Koss etal Emission Factors'!AA122/SUM('Koss etal Emission Factors'!AA$9:AA$532)</f>
        <v>1.7354866506208037E-2</v>
      </c>
      <c r="S119" s="56">
        <f>(1-S$5)/1*'Koss etal Emission Factors'!AC122/SUM('Koss etal Emission Factors'!AC$9:AC$532)</f>
        <v>1.8156983756101284E-2</v>
      </c>
      <c r="T119" s="56">
        <f>(1-T$5)/1*'Koss etal Emission Factors'!AE122/SUM('Koss etal Emission Factors'!AE$9:AE$532)</f>
        <v>1.3483182849775299E-2</v>
      </c>
      <c r="U119" s="56">
        <f>(1-U$5)/1*'Koss etal Emission Factors'!AG122/SUM('Koss etal Emission Factors'!AG$9:AG$532)</f>
        <v>1.3720019188689604E-2</v>
      </c>
      <c r="V119" s="56">
        <f>(1-V$5)/1*'Koss etal Emission Factors'!AI122/SUM('Koss etal Emission Factors'!AI$9:AI$532)</f>
        <v>1.4768702229113086E-2</v>
      </c>
      <c r="W119" s="56">
        <f>(1-W$5)/1*'Koss etal Emission Factors'!AK122/SUM('Koss etal Emission Factors'!AK$9:AK$532)</f>
        <v>1.8794489562767067E-2</v>
      </c>
      <c r="X119" s="56">
        <f>(1-X$5)/1*'Koss etal Emission Factors'!AM122/SUM('Koss etal Emission Factors'!AM$9:AM$532)</f>
        <v>2.2104299305172572E-2</v>
      </c>
      <c r="Y119" s="56">
        <f>(1-Y$5)/1*'Koss etal Emission Factors'!AO122/SUM('Koss etal Emission Factors'!AO$9:AO$532)</f>
        <v>3.6817424831817262E-2</v>
      </c>
      <c r="Z119" s="56">
        <f t="shared" si="41"/>
        <v>1.9186044931889766E-2</v>
      </c>
      <c r="AA119" s="56">
        <f t="shared" si="42"/>
        <v>2.0449394433969821E-2</v>
      </c>
    </row>
    <row r="120" spans="1:27" x14ac:dyDescent="0.25">
      <c r="A120">
        <v>97.064800000000005</v>
      </c>
      <c r="B120" t="s">
        <v>308</v>
      </c>
      <c r="C120" s="13" t="s">
        <v>309</v>
      </c>
      <c r="D120" s="13" t="s">
        <v>122</v>
      </c>
      <c r="E120" s="13">
        <v>2645</v>
      </c>
      <c r="F120" s="13">
        <v>96.129000000000005</v>
      </c>
      <c r="G120" s="29">
        <v>3281.787691</v>
      </c>
      <c r="H120" s="30">
        <v>8.1046934326141571</v>
      </c>
      <c r="I120" s="56">
        <f>(1-I$5)/1*'Koss etal Emission Factors'!I123/SUM('Koss etal Emission Factors'!I$9:I$532)</f>
        <v>6.6697755538288814E-3</v>
      </c>
      <c r="J120" s="56">
        <f>(1-J$5)/1*'Koss etal Emission Factors'!K123/SUM('Koss etal Emission Factors'!K$9:K$532)</f>
        <v>6.7492128929322777E-3</v>
      </c>
      <c r="K120" s="56">
        <f>(1-K$5)/1*'Koss etal Emission Factors'!M123/SUM('Koss etal Emission Factors'!M$9:M$532)</f>
        <v>5.4967292862409178E-3</v>
      </c>
      <c r="L120" s="56">
        <f>(1-L$5)/1*'Koss etal Emission Factors'!O123/SUM('Koss etal Emission Factors'!O$9:O$532)</f>
        <v>8.9766903566080077E-3</v>
      </c>
      <c r="M120" s="56">
        <f>(1-M$5)/1*'Koss etal Emission Factors'!Q123/SUM('Koss etal Emission Factors'!Q$9:Q$532)</f>
        <v>8.4242499882473815E-3</v>
      </c>
      <c r="N120" s="56">
        <f>(1-N$5)/1*'Koss etal Emission Factors'!S123/SUM('Koss etal Emission Factors'!S$9:S$532)</f>
        <v>8.9438090894410939E-3</v>
      </c>
      <c r="O120" s="56">
        <f>(1-O$5)/1*'Koss etal Emission Factors'!U123/SUM('Koss etal Emission Factors'!U$9:U$532)</f>
        <v>9.8594431757950737E-3</v>
      </c>
      <c r="P120" s="56">
        <f>(1-P$5)/1*'Koss etal Emission Factors'!W123/SUM('Koss etal Emission Factors'!W$9:W$532)</f>
        <v>5.7869461186586257E-3</v>
      </c>
      <c r="Q120" s="56">
        <f>(1-Q$5)/1*'Koss etal Emission Factors'!Y123/SUM('Koss etal Emission Factors'!Y$9:Y$532)</f>
        <v>7.972588082137631E-3</v>
      </c>
      <c r="R120" s="56">
        <f>(1-R$5)/1*'Koss etal Emission Factors'!AA123/SUM('Koss etal Emission Factors'!AA$9:AA$532)</f>
        <v>7.0888986630043499E-3</v>
      </c>
      <c r="S120" s="56">
        <f>(1-S$5)/1*'Koss etal Emission Factors'!AC123/SUM('Koss etal Emission Factors'!AC$9:AC$532)</f>
        <v>6.4303056963878223E-3</v>
      </c>
      <c r="T120" s="56">
        <f>(1-T$5)/1*'Koss etal Emission Factors'!AE123/SUM('Koss etal Emission Factors'!AE$9:AE$532)</f>
        <v>5.382894238313075E-3</v>
      </c>
      <c r="U120" s="56">
        <f>(1-U$5)/1*'Koss etal Emission Factors'!AG123/SUM('Koss etal Emission Factors'!AG$9:AG$532)</f>
        <v>4.9357305511441235E-3</v>
      </c>
      <c r="V120" s="56">
        <f>(1-V$5)/1*'Koss etal Emission Factors'!AI123/SUM('Koss etal Emission Factors'!AI$9:AI$532)</f>
        <v>6.2517681974598354E-3</v>
      </c>
      <c r="W120" s="56">
        <f>(1-W$5)/1*'Koss etal Emission Factors'!AK123/SUM('Koss etal Emission Factors'!AK$9:AK$532)</f>
        <v>7.0612910754265625E-3</v>
      </c>
      <c r="X120" s="56">
        <f>(1-X$5)/1*'Koss etal Emission Factors'!AM123/SUM('Koss etal Emission Factors'!AM$9:AM$532)</f>
        <v>9.3522358950732624E-3</v>
      </c>
      <c r="Y120" s="56">
        <f>(1-Y$5)/1*'Koss etal Emission Factors'!AO123/SUM('Koss etal Emission Factors'!AO$9:AO$532)</f>
        <v>7.348686003830639E-3</v>
      </c>
      <c r="Z120" s="56">
        <f t="shared" si="41"/>
        <v>7.0692172778713648E-3</v>
      </c>
      <c r="AA120" s="56">
        <f t="shared" si="42"/>
        <v>8.206763485249912E-3</v>
      </c>
    </row>
    <row r="121" spans="1:27" x14ac:dyDescent="0.25">
      <c r="A121">
        <v>130.065</v>
      </c>
      <c r="B121" t="s">
        <v>310</v>
      </c>
      <c r="C121" s="13" t="s">
        <v>120</v>
      </c>
      <c r="D121" s="13" t="s">
        <v>122</v>
      </c>
      <c r="E121" s="13">
        <v>3403</v>
      </c>
      <c r="F121" s="13">
        <v>142.286</v>
      </c>
      <c r="G121" s="29">
        <v>190.19449875999999</v>
      </c>
      <c r="H121" s="30">
        <v>7.0380886479478351</v>
      </c>
      <c r="I121" s="56">
        <f>(1-I$5)/1*'Koss etal Emission Factors'!I124/SUM('Koss etal Emission Factors'!I$9:I$532)</f>
        <v>1.3494779985650208E-4</v>
      </c>
      <c r="J121" s="56">
        <f>(1-J$5)/1*'Koss etal Emission Factors'!K124/SUM('Koss etal Emission Factors'!K$9:K$532)</f>
        <v>1.2831535875684383E-4</v>
      </c>
      <c r="K121" s="56">
        <f>(1-K$5)/1*'Koss etal Emission Factors'!M124/SUM('Koss etal Emission Factors'!M$9:M$532)</f>
        <v>1.3280015431752155E-4</v>
      </c>
      <c r="L121" s="56">
        <f>(1-L$5)/1*'Koss etal Emission Factors'!O124/SUM('Koss etal Emission Factors'!O$9:O$532)</f>
        <v>1.9150880568085166E-4</v>
      </c>
      <c r="M121" s="56">
        <f>(1-M$5)/1*'Koss etal Emission Factors'!Q124/SUM('Koss etal Emission Factors'!Q$9:Q$532)</f>
        <v>2.8251193788000857E-4</v>
      </c>
      <c r="N121" s="56">
        <f>(1-N$5)/1*'Koss etal Emission Factors'!S124/SUM('Koss etal Emission Factors'!S$9:S$532)</f>
        <v>3.4853464674374201E-5</v>
      </c>
      <c r="O121" s="56">
        <f>(1-O$5)/1*'Koss etal Emission Factors'!U124/SUM('Koss etal Emission Factors'!U$9:U$532)</f>
        <v>4.2150009551373643E-5</v>
      </c>
      <c r="P121" s="56">
        <f>(1-P$5)/1*'Koss etal Emission Factors'!W124/SUM('Koss etal Emission Factors'!W$9:W$532)</f>
        <v>1.6708920588366026E-4</v>
      </c>
      <c r="Q121" s="56">
        <f>(1-Q$5)/1*'Koss etal Emission Factors'!Y124/SUM('Koss etal Emission Factors'!Y$9:Y$532)</f>
        <v>2.7183354246477083E-4</v>
      </c>
      <c r="R121" s="56">
        <f>(1-R$5)/1*'Koss etal Emission Factors'!AA124/SUM('Koss etal Emission Factors'!AA$9:AA$532)</f>
        <v>1.1943527333038146E-4</v>
      </c>
      <c r="S121" s="56">
        <f>(1-S$5)/1*'Koss etal Emission Factors'!AC124/SUM('Koss etal Emission Factors'!AC$9:AC$532)</f>
        <v>1.4285931424350709E-4</v>
      </c>
      <c r="T121" s="56">
        <f>(1-T$5)/1*'Koss etal Emission Factors'!AE124/SUM('Koss etal Emission Factors'!AE$9:AE$532)</f>
        <v>1.7315763554425073E-4</v>
      </c>
      <c r="U121" s="56">
        <f>(1-U$5)/1*'Koss etal Emission Factors'!AG124/SUM('Koss etal Emission Factors'!AG$9:AG$532)</f>
        <v>1.2692503682562592E-4</v>
      </c>
      <c r="V121" s="56">
        <f>(1-V$5)/1*'Koss etal Emission Factors'!AI124/SUM('Koss etal Emission Factors'!AI$9:AI$532)</f>
        <v>2.1861901425933853E-4</v>
      </c>
      <c r="W121" s="56">
        <f>(1-W$5)/1*'Koss etal Emission Factors'!AK124/SUM('Koss etal Emission Factors'!AK$9:AK$532)</f>
        <v>8.67309666464045E-5</v>
      </c>
      <c r="X121" s="56">
        <f>(1-X$5)/1*'Koss etal Emission Factors'!AM124/SUM('Koss etal Emission Factors'!AM$9:AM$532)</f>
        <v>4.4460107838496621E-5</v>
      </c>
      <c r="Y121" s="56">
        <f>(1-Y$5)/1*'Koss etal Emission Factors'!AO124/SUM('Koss etal Emission Factors'!AO$9:AO$532)</f>
        <v>2.073828675037535E-4</v>
      </c>
      <c r="Z121" s="56">
        <f t="shared" si="41"/>
        <v>1.5478618237635785E-4</v>
      </c>
      <c r="AA121" s="56">
        <f t="shared" si="42"/>
        <v>6.5595537242450557E-5</v>
      </c>
    </row>
    <row r="122" spans="1:27" x14ac:dyDescent="0.25">
      <c r="A122">
        <v>98.023700000000005</v>
      </c>
      <c r="B122" t="s">
        <v>311</v>
      </c>
      <c r="C122" s="13" t="s">
        <v>120</v>
      </c>
      <c r="D122" s="13" t="s">
        <v>122</v>
      </c>
      <c r="E122" s="13">
        <v>3371</v>
      </c>
      <c r="F122" s="13">
        <v>142.24199999999999</v>
      </c>
      <c r="G122" s="29">
        <v>1585.9718476</v>
      </c>
      <c r="H122" s="30">
        <v>7.9590518503622718</v>
      </c>
      <c r="I122" s="56">
        <f>(1-I$5)/1*'Koss etal Emission Factors'!I125/SUM('Koss etal Emission Factors'!I$9:I$532)</f>
        <v>2.3974669897231364E-4</v>
      </c>
      <c r="J122" s="56">
        <f>(1-J$5)/1*'Koss etal Emission Factors'!K125/SUM('Koss etal Emission Factors'!K$9:K$532)</f>
        <v>3.2799917276431321E-4</v>
      </c>
      <c r="K122" s="56">
        <f>(1-K$5)/1*'Koss etal Emission Factors'!M125/SUM('Koss etal Emission Factors'!M$9:M$532)</f>
        <v>2.3674018748190838E-4</v>
      </c>
      <c r="L122" s="56">
        <f>(1-L$5)/1*'Koss etal Emission Factors'!O125/SUM('Koss etal Emission Factors'!O$9:O$532)</f>
        <v>2.6795530404422193E-4</v>
      </c>
      <c r="M122" s="56">
        <f>(1-M$5)/1*'Koss etal Emission Factors'!Q125/SUM('Koss etal Emission Factors'!Q$9:Q$532)</f>
        <v>4.8840076070461166E-4</v>
      </c>
      <c r="N122" s="56">
        <f>(1-N$5)/1*'Koss etal Emission Factors'!S125/SUM('Koss etal Emission Factors'!S$9:S$532)</f>
        <v>1.5704352063177914E-4</v>
      </c>
      <c r="O122" s="56">
        <f>(1-O$5)/1*'Koss etal Emission Factors'!U125/SUM('Koss etal Emission Factors'!U$9:U$532)</f>
        <v>2.7459419510653381E-4</v>
      </c>
      <c r="P122" s="56">
        <f>(1-P$5)/1*'Koss etal Emission Factors'!W125/SUM('Koss etal Emission Factors'!W$9:W$532)</f>
        <v>3.1847387470128926E-4</v>
      </c>
      <c r="Q122" s="56">
        <f>(1-Q$5)/1*'Koss etal Emission Factors'!Y125/SUM('Koss etal Emission Factors'!Y$9:Y$532)</f>
        <v>2.7059588991041776E-4</v>
      </c>
      <c r="R122" s="56">
        <f>(1-R$5)/1*'Koss etal Emission Factors'!AA125/SUM('Koss etal Emission Factors'!AA$9:AA$532)</f>
        <v>2.4469984831463042E-4</v>
      </c>
      <c r="S122" s="56">
        <f>(1-S$5)/1*'Koss etal Emission Factors'!AC125/SUM('Koss etal Emission Factors'!AC$9:AC$532)</f>
        <v>2.8455108589365771E-4</v>
      </c>
      <c r="T122" s="56">
        <f>(1-T$5)/1*'Koss etal Emission Factors'!AE125/SUM('Koss etal Emission Factors'!AE$9:AE$532)</f>
        <v>2.7778533781735038E-4</v>
      </c>
      <c r="U122" s="56">
        <f>(1-U$5)/1*'Koss etal Emission Factors'!AG125/SUM('Koss etal Emission Factors'!AG$9:AG$532)</f>
        <v>2.7246385570906879E-4</v>
      </c>
      <c r="V122" s="56">
        <f>(1-V$5)/1*'Koss etal Emission Factors'!AI125/SUM('Koss etal Emission Factors'!AI$9:AI$532)</f>
        <v>4.4296908296032793E-4</v>
      </c>
      <c r="W122" s="56">
        <f>(1-W$5)/1*'Koss etal Emission Factors'!AK125/SUM('Koss etal Emission Factors'!AK$9:AK$532)</f>
        <v>1.5531033074820576E-4</v>
      </c>
      <c r="X122" s="56">
        <f>(1-X$5)/1*'Koss etal Emission Factors'!AM125/SUM('Koss etal Emission Factors'!AM$9:AM$532)</f>
        <v>2.2157454759398133E-4</v>
      </c>
      <c r="Y122" s="56">
        <f>(1-Y$5)/1*'Koss etal Emission Factors'!AO125/SUM('Koss etal Emission Factors'!AO$9:AO$532)</f>
        <v>3.7819401648009484E-4</v>
      </c>
      <c r="Z122" s="56">
        <f t="shared" si="41"/>
        <v>2.9314420107231603E-4</v>
      </c>
      <c r="AA122" s="56">
        <f t="shared" si="42"/>
        <v>1.8844243917109354E-4</v>
      </c>
    </row>
    <row r="123" spans="1:27" x14ac:dyDescent="0.25">
      <c r="A123">
        <v>98.06</v>
      </c>
      <c r="B123" t="s">
        <v>312</v>
      </c>
      <c r="C123" s="13" t="s">
        <v>120</v>
      </c>
      <c r="D123" s="13" t="s">
        <v>122</v>
      </c>
      <c r="E123" s="13">
        <v>3371</v>
      </c>
      <c r="F123" s="13">
        <v>142.24199999999999</v>
      </c>
      <c r="G123" s="29">
        <v>1585.9718476</v>
      </c>
      <c r="H123" s="30">
        <v>7.9590518503622718</v>
      </c>
      <c r="I123" s="56">
        <f>(1-I$5)/1*'Koss etal Emission Factors'!I126/SUM('Koss etal Emission Factors'!I$9:I$532)</f>
        <v>1.3525501868793033E-4</v>
      </c>
      <c r="J123" s="56">
        <f>(1-J$5)/1*'Koss etal Emission Factors'!K126/SUM('Koss etal Emission Factors'!K$9:K$532)</f>
        <v>1.6987722011494019E-4</v>
      </c>
      <c r="K123" s="56">
        <f>(1-K$5)/1*'Koss etal Emission Factors'!M126/SUM('Koss etal Emission Factors'!M$9:M$532)</f>
        <v>1.0835828897354984E-4</v>
      </c>
      <c r="L123" s="56">
        <f>(1-L$5)/1*'Koss etal Emission Factors'!O126/SUM('Koss etal Emission Factors'!O$9:O$532)</f>
        <v>4.3541173220687404E-4</v>
      </c>
      <c r="M123" s="56">
        <f>(1-M$5)/1*'Koss etal Emission Factors'!Q126/SUM('Koss etal Emission Factors'!Q$9:Q$532)</f>
        <v>5.3533725133183857E-4</v>
      </c>
      <c r="N123" s="56">
        <f>(1-N$5)/1*'Koss etal Emission Factors'!S126/SUM('Koss etal Emission Factors'!S$9:S$532)</f>
        <v>1.3117356298604615E-4</v>
      </c>
      <c r="O123" s="56">
        <f>(1-O$5)/1*'Koss etal Emission Factors'!U126/SUM('Koss etal Emission Factors'!U$9:U$532)</f>
        <v>1.2234028493207305E-4</v>
      </c>
      <c r="P123" s="56">
        <f>(1-P$5)/1*'Koss etal Emission Factors'!W126/SUM('Koss etal Emission Factors'!W$9:W$532)</f>
        <v>1.3299513513982455E-4</v>
      </c>
      <c r="Q123" s="56">
        <f>(1-Q$5)/1*'Koss etal Emission Factors'!Y126/SUM('Koss etal Emission Factors'!Y$9:Y$532)</f>
        <v>1.8574722782553282E-4</v>
      </c>
      <c r="R123" s="56">
        <f>(1-R$5)/1*'Koss etal Emission Factors'!AA126/SUM('Koss etal Emission Factors'!AA$9:AA$532)</f>
        <v>9.9991259612962338E-5</v>
      </c>
      <c r="S123" s="56">
        <f>(1-S$5)/1*'Koss etal Emission Factors'!AC126/SUM('Koss etal Emission Factors'!AC$9:AC$532)</f>
        <v>1.2424648992617057E-4</v>
      </c>
      <c r="T123" s="56">
        <f>(1-T$5)/1*'Koss etal Emission Factors'!AE126/SUM('Koss etal Emission Factors'!AE$9:AE$532)</f>
        <v>1.5129596384289484E-4</v>
      </c>
      <c r="U123" s="56">
        <f>(1-U$5)/1*'Koss etal Emission Factors'!AG126/SUM('Koss etal Emission Factors'!AG$9:AG$532)</f>
        <v>9.9775291810732126E-5</v>
      </c>
      <c r="V123" s="56">
        <f>(1-V$5)/1*'Koss etal Emission Factors'!AI126/SUM('Koss etal Emission Factors'!AI$9:AI$532)</f>
        <v>1.8079405494444246E-4</v>
      </c>
      <c r="W123" s="56">
        <f>(1-W$5)/1*'Koss etal Emission Factors'!AK126/SUM('Koss etal Emission Factors'!AK$9:AK$532)</f>
        <v>1.4171895208466947E-4</v>
      </c>
      <c r="X123" s="56">
        <f>(1-X$5)/1*'Koss etal Emission Factors'!AM126/SUM('Koss etal Emission Factors'!AM$9:AM$532)</f>
        <v>1.8248617142570912E-4</v>
      </c>
      <c r="Y123" s="56">
        <f>(1-Y$5)/1*'Koss etal Emission Factors'!AO126/SUM('Koss etal Emission Factors'!AO$9:AO$532)</f>
        <v>1.8587692809834887E-4</v>
      </c>
      <c r="Z123" s="56">
        <f t="shared" si="41"/>
        <v>1.8661419873827227E-4</v>
      </c>
      <c r="AA123" s="56">
        <f t="shared" si="42"/>
        <v>1.6210256175518931E-4</v>
      </c>
    </row>
    <row r="124" spans="1:27" x14ac:dyDescent="0.25">
      <c r="A124">
        <v>98.096400000000003</v>
      </c>
      <c r="B124" t="s">
        <v>313</v>
      </c>
      <c r="C124" s="34" t="s">
        <v>314</v>
      </c>
      <c r="D124" s="13" t="s">
        <v>122</v>
      </c>
      <c r="E124" s="13">
        <v>3440</v>
      </c>
      <c r="F124" s="13">
        <v>97.161000000000001</v>
      </c>
      <c r="G124" s="29">
        <v>2150.5771854</v>
      </c>
      <c r="H124" s="30">
        <v>7.92577553657439</v>
      </c>
      <c r="I124" s="56">
        <f>(1-I$5)/1*'Koss etal Emission Factors'!I127/SUM('Koss etal Emission Factors'!I$9:I$532)</f>
        <v>6.6513874143899049E-5</v>
      </c>
      <c r="J124" s="56">
        <f>(1-J$5)/1*'Koss etal Emission Factors'!K127/SUM('Koss etal Emission Factors'!K$9:K$532)</f>
        <v>8.1469383671447926E-5</v>
      </c>
      <c r="K124" s="56">
        <f>(1-K$5)/1*'Koss etal Emission Factors'!M127/SUM('Koss etal Emission Factors'!M$9:M$532)</f>
        <v>5.3103572753401994E-5</v>
      </c>
      <c r="L124" s="56">
        <f>(1-L$5)/1*'Koss etal Emission Factors'!O127/SUM('Koss etal Emission Factors'!O$9:O$532)</f>
        <v>2.6904033792906766E-4</v>
      </c>
      <c r="M124" s="56">
        <f>(1-M$5)/1*'Koss etal Emission Factors'!Q127/SUM('Koss etal Emission Factors'!Q$9:Q$532)</f>
        <v>2.7625716048258189E-4</v>
      </c>
      <c r="N124" s="56">
        <f>(1-N$5)/1*'Koss etal Emission Factors'!S127/SUM('Koss etal Emission Factors'!S$9:S$532)</f>
        <v>6.1064109391440849E-5</v>
      </c>
      <c r="O124" s="56">
        <f>(1-O$5)/1*'Koss etal Emission Factors'!U127/SUM('Koss etal Emission Factors'!U$9:U$532)</f>
        <v>1.1120697671707952E-4</v>
      </c>
      <c r="P124" s="56">
        <f>(1-P$5)/1*'Koss etal Emission Factors'!W127/SUM('Koss etal Emission Factors'!W$9:W$532)</f>
        <v>8.0390525100066532E-5</v>
      </c>
      <c r="Q124" s="56">
        <f>(1-Q$5)/1*'Koss etal Emission Factors'!Y127/SUM('Koss etal Emission Factors'!Y$9:Y$532)</f>
        <v>1.0065317252552189E-4</v>
      </c>
      <c r="R124" s="56">
        <f>(1-R$5)/1*'Koss etal Emission Factors'!AA127/SUM('Koss etal Emission Factors'!AA$9:AA$532)</f>
        <v>4.178460720491425E-5</v>
      </c>
      <c r="S124" s="56">
        <f>(1-S$5)/1*'Koss etal Emission Factors'!AC127/SUM('Koss etal Emission Factors'!AC$9:AC$532)</f>
        <v>3.9535087800318075E-5</v>
      </c>
      <c r="T124" s="56">
        <f>(1-T$5)/1*'Koss etal Emission Factors'!AE127/SUM('Koss etal Emission Factors'!AE$9:AE$532)</f>
        <v>4.7778854793254058E-5</v>
      </c>
      <c r="U124" s="56">
        <f>(1-U$5)/1*'Koss etal Emission Factors'!AG127/SUM('Koss etal Emission Factors'!AG$9:AG$532)</f>
        <v>3.7599934369921831E-5</v>
      </c>
      <c r="V124" s="56">
        <f>(1-V$5)/1*'Koss etal Emission Factors'!AI127/SUM('Koss etal Emission Factors'!AI$9:AI$532)</f>
        <v>1.2131373396869242E-4</v>
      </c>
      <c r="W124" s="56">
        <f>(1-W$5)/1*'Koss etal Emission Factors'!AK127/SUM('Koss etal Emission Factors'!AK$9:AK$532)</f>
        <v>8.1563079359755006E-5</v>
      </c>
      <c r="X124" s="56">
        <f>(1-X$5)/1*'Koss etal Emission Factors'!AM127/SUM('Koss etal Emission Factors'!AM$9:AM$532)</f>
        <v>7.7132993702475007E-5</v>
      </c>
      <c r="Y124" s="56">
        <f>(1-Y$5)/1*'Koss etal Emission Factors'!AO127/SUM('Koss etal Emission Factors'!AO$9:AO$532)</f>
        <v>2.151875791853967E-4</v>
      </c>
      <c r="Z124" s="56">
        <f t="shared" si="41"/>
        <v>9.9122237917972003E-5</v>
      </c>
      <c r="AA124" s="56">
        <f t="shared" si="42"/>
        <v>7.9348036531115006E-5</v>
      </c>
    </row>
    <row r="125" spans="1:27" x14ac:dyDescent="0.25">
      <c r="A125">
        <v>99.001099999999894</v>
      </c>
      <c r="B125" t="s">
        <v>315</v>
      </c>
      <c r="C125" s="13" t="s">
        <v>120</v>
      </c>
      <c r="D125" s="13" t="s">
        <v>122</v>
      </c>
      <c r="E125" s="13">
        <v>3360</v>
      </c>
      <c r="F125" s="13">
        <v>140.24</v>
      </c>
      <c r="G125" s="29">
        <v>1298.8869185599999</v>
      </c>
      <c r="H125" s="30">
        <v>7.8661717723481921</v>
      </c>
      <c r="I125" s="56">
        <f>(1-I$5)/1*'Koss etal Emission Factors'!I128/SUM('Koss etal Emission Factors'!I$9:I$532)</f>
        <v>3.530799187013458E-4</v>
      </c>
      <c r="J125" s="56">
        <f>(1-J$5)/1*'Koss etal Emission Factors'!K128/SUM('Koss etal Emission Factors'!K$9:K$532)</f>
        <v>4.1653932021897162E-4</v>
      </c>
      <c r="K125" s="56">
        <f>(1-K$5)/1*'Koss etal Emission Factors'!M128/SUM('Koss etal Emission Factors'!M$9:M$532)</f>
        <v>3.4179014726309643E-4</v>
      </c>
      <c r="L125" s="56">
        <f>(1-L$5)/1*'Koss etal Emission Factors'!O128/SUM('Koss etal Emission Factors'!O$9:O$532)</f>
        <v>2.4932013224747938E-4</v>
      </c>
      <c r="M125" s="56">
        <f>(1-M$5)/1*'Koss etal Emission Factors'!Q128/SUM('Koss etal Emission Factors'!Q$9:Q$532)</f>
        <v>3.3983421692711078E-4</v>
      </c>
      <c r="N125" s="56">
        <f>(1-N$5)/1*'Koss etal Emission Factors'!S128/SUM('Koss etal Emission Factors'!S$9:S$532)</f>
        <v>3.9297423959263093E-4</v>
      </c>
      <c r="O125" s="56">
        <f>(1-O$5)/1*'Koss etal Emission Factors'!U128/SUM('Koss etal Emission Factors'!U$9:U$532)</f>
        <v>6.062791989973359E-4</v>
      </c>
      <c r="P125" s="56">
        <f>(1-P$5)/1*'Koss etal Emission Factors'!W128/SUM('Koss etal Emission Factors'!W$9:W$532)</f>
        <v>3.1932423430422111E-4</v>
      </c>
      <c r="Q125" s="56">
        <f>(1-Q$5)/1*'Koss etal Emission Factors'!Y128/SUM('Koss etal Emission Factors'!Y$9:Y$532)</f>
        <v>3.2172989901004478E-4</v>
      </c>
      <c r="R125" s="56">
        <f>(1-R$5)/1*'Koss etal Emission Factors'!AA128/SUM('Koss etal Emission Factors'!AA$9:AA$532)</f>
        <v>2.9430434506225189E-4</v>
      </c>
      <c r="S125" s="56">
        <f>(1-S$5)/1*'Koss etal Emission Factors'!AC128/SUM('Koss etal Emission Factors'!AC$9:AC$532)</f>
        <v>3.40359621856094E-4</v>
      </c>
      <c r="T125" s="56">
        <f>(1-T$5)/1*'Koss etal Emission Factors'!AE128/SUM('Koss etal Emission Factors'!AE$9:AE$532)</f>
        <v>3.1766671128902874E-4</v>
      </c>
      <c r="U125" s="56">
        <f>(1-U$5)/1*'Koss etal Emission Factors'!AG128/SUM('Koss etal Emission Factors'!AG$9:AG$532)</f>
        <v>2.9801784888559997E-4</v>
      </c>
      <c r="V125" s="56">
        <f>(1-V$5)/1*'Koss etal Emission Factors'!AI128/SUM('Koss etal Emission Factors'!AI$9:AI$532)</f>
        <v>4.1086082598717203E-4</v>
      </c>
      <c r="W125" s="56">
        <f>(1-W$5)/1*'Koss etal Emission Factors'!AK128/SUM('Koss etal Emission Factors'!AK$9:AK$532)</f>
        <v>3.7938074292263461E-4</v>
      </c>
      <c r="X125" s="56">
        <f>(1-X$5)/1*'Koss etal Emission Factors'!AM128/SUM('Koss etal Emission Factors'!AM$9:AM$532)</f>
        <v>3.9557916013931361E-4</v>
      </c>
      <c r="Y125" s="56">
        <f>(1-Y$5)/1*'Koss etal Emission Factors'!AO128/SUM('Koss etal Emission Factors'!AO$9:AO$532)</f>
        <v>3.8208527309901682E-4</v>
      </c>
      <c r="Z125" s="56">
        <f t="shared" si="41"/>
        <v>3.5729147573874167E-4</v>
      </c>
      <c r="AA125" s="56">
        <f t="shared" si="42"/>
        <v>3.8747995153097411E-4</v>
      </c>
    </row>
    <row r="126" spans="1:27" x14ac:dyDescent="0.25">
      <c r="A126">
        <v>99.0077</v>
      </c>
      <c r="B126" t="s">
        <v>316</v>
      </c>
      <c r="C126" s="13" t="s">
        <v>120</v>
      </c>
      <c r="D126" s="13" t="s">
        <v>122</v>
      </c>
      <c r="E126" s="13">
        <v>3371</v>
      </c>
      <c r="F126" s="13">
        <v>142.24199999999999</v>
      </c>
      <c r="G126" s="29">
        <v>1585.9718476</v>
      </c>
      <c r="H126" s="30">
        <v>7.9590518503622718</v>
      </c>
      <c r="I126" s="56">
        <f>(1-I$5)/1*'Koss etal Emission Factors'!I129/SUM('Koss etal Emission Factors'!I$9:I$532)</f>
        <v>6.5543338076990635E-4</v>
      </c>
      <c r="J126" s="56">
        <f>(1-J$5)/1*'Koss etal Emission Factors'!K129/SUM('Koss etal Emission Factors'!K$9:K$532)</f>
        <v>8.0613855884776144E-4</v>
      </c>
      <c r="K126" s="56">
        <f>(1-K$5)/1*'Koss etal Emission Factors'!M129/SUM('Koss etal Emission Factors'!M$9:M$532)</f>
        <v>6.8427019406862885E-4</v>
      </c>
      <c r="L126" s="56">
        <f>(1-L$5)/1*'Koss etal Emission Factors'!O129/SUM('Koss etal Emission Factors'!O$9:O$532)</f>
        <v>2.6486962935353065E-4</v>
      </c>
      <c r="M126" s="56">
        <f>(1-M$5)/1*'Koss etal Emission Factors'!Q129/SUM('Koss etal Emission Factors'!Q$9:Q$532)</f>
        <v>5.7989076947266962E-4</v>
      </c>
      <c r="N126" s="56">
        <f>(1-N$5)/1*'Koss etal Emission Factors'!S129/SUM('Koss etal Emission Factors'!S$9:S$532)</f>
        <v>5.0980511393812283E-4</v>
      </c>
      <c r="O126" s="56">
        <f>(1-O$5)/1*'Koss etal Emission Factors'!U129/SUM('Koss etal Emission Factors'!U$9:U$532)</f>
        <v>3.0035727328168831E-4</v>
      </c>
      <c r="P126" s="56">
        <f>(1-P$5)/1*'Koss etal Emission Factors'!W129/SUM('Koss etal Emission Factors'!W$9:W$532)</f>
        <v>7.6868081070221683E-4</v>
      </c>
      <c r="Q126" s="56">
        <f>(1-Q$5)/1*'Koss etal Emission Factors'!Y129/SUM('Koss etal Emission Factors'!Y$9:Y$532)</f>
        <v>5.0794020758025086E-4</v>
      </c>
      <c r="R126" s="56">
        <f>(1-R$5)/1*'Koss etal Emission Factors'!AA129/SUM('Koss etal Emission Factors'!AA$9:AA$532)</f>
        <v>1.5440997459979151E-3</v>
      </c>
      <c r="S126" s="56">
        <f>(1-S$5)/1*'Koss etal Emission Factors'!AC129/SUM('Koss etal Emission Factors'!AC$9:AC$532)</f>
        <v>1.8693953559079989E-3</v>
      </c>
      <c r="T126" s="56">
        <f>(1-T$5)/1*'Koss etal Emission Factors'!AE129/SUM('Koss etal Emission Factors'!AE$9:AE$532)</f>
        <v>1.1074173810753517E-3</v>
      </c>
      <c r="U126" s="56">
        <f>(1-U$5)/1*'Koss etal Emission Factors'!AG129/SUM('Koss etal Emission Factors'!AG$9:AG$532)</f>
        <v>1.3075315171748607E-3</v>
      </c>
      <c r="V126" s="56">
        <f>(1-V$5)/1*'Koss etal Emission Factors'!AI129/SUM('Koss etal Emission Factors'!AI$9:AI$532)</f>
        <v>9.3819677116856594E-4</v>
      </c>
      <c r="W126" s="56">
        <f>(1-W$5)/1*'Koss etal Emission Factors'!AK129/SUM('Koss etal Emission Factors'!AK$9:AK$532)</f>
        <v>2.2010719487348189E-4</v>
      </c>
      <c r="X126" s="56">
        <f>(1-X$5)/1*'Koss etal Emission Factors'!AM129/SUM('Koss etal Emission Factors'!AM$9:AM$532)</f>
        <v>8.5058285417140495E-5</v>
      </c>
      <c r="Y126" s="56">
        <f>(1-Y$5)/1*'Koss etal Emission Factors'!AO129/SUM('Koss etal Emission Factors'!AO$9:AO$532)</f>
        <v>9.8677958746183408E-4</v>
      </c>
      <c r="Z126" s="56">
        <f t="shared" si="41"/>
        <v>8.4600190780996184E-4</v>
      </c>
      <c r="AA126" s="56">
        <f t="shared" si="42"/>
        <v>1.5258274014531121E-4</v>
      </c>
    </row>
    <row r="127" spans="1:27" x14ac:dyDescent="0.25">
      <c r="A127">
        <v>99.026300000000006</v>
      </c>
      <c r="B127" t="s">
        <v>317</v>
      </c>
      <c r="C127" s="34" t="s">
        <v>318</v>
      </c>
      <c r="D127" s="13" t="s">
        <v>122</v>
      </c>
      <c r="E127" s="13">
        <v>3441</v>
      </c>
      <c r="F127" s="13">
        <v>98.16</v>
      </c>
      <c r="G127" s="29">
        <v>3309.8919685999999</v>
      </c>
      <c r="H127" s="30">
        <v>8.1174768951464689</v>
      </c>
      <c r="I127" s="56">
        <f>(1-I$5)/1*'Koss etal Emission Factors'!I130/SUM('Koss etal Emission Factors'!I$9:I$532)</f>
        <v>6.174630281075798E-4</v>
      </c>
      <c r="J127" s="56">
        <f>(1-J$5)/1*'Koss etal Emission Factors'!K130/SUM('Koss etal Emission Factors'!K$9:K$532)</f>
        <v>7.1845789688177245E-4</v>
      </c>
      <c r="K127" s="56">
        <f>(1-K$5)/1*'Koss etal Emission Factors'!M130/SUM('Koss etal Emission Factors'!M$9:M$532)</f>
        <v>6.1784690774078772E-4</v>
      </c>
      <c r="L127" s="56">
        <f>(1-L$5)/1*'Koss etal Emission Factors'!O130/SUM('Koss etal Emission Factors'!O$9:O$532)</f>
        <v>6.616630123772359E-4</v>
      </c>
      <c r="M127" s="56">
        <f>(1-M$5)/1*'Koss etal Emission Factors'!Q130/SUM('Koss etal Emission Factors'!Q$9:Q$532)</f>
        <v>5.9778002223302023E-4</v>
      </c>
      <c r="N127" s="56">
        <f>(1-N$5)/1*'Koss etal Emission Factors'!S130/SUM('Koss etal Emission Factors'!S$9:S$532)</f>
        <v>9.6946948058089706E-4</v>
      </c>
      <c r="O127" s="56">
        <f>(1-O$5)/1*'Koss etal Emission Factors'!U130/SUM('Koss etal Emission Factors'!U$9:U$532)</f>
        <v>1.2583335922971564E-3</v>
      </c>
      <c r="P127" s="56">
        <f>(1-P$5)/1*'Koss etal Emission Factors'!W130/SUM('Koss etal Emission Factors'!W$9:W$532)</f>
        <v>4.8077966947362061E-4</v>
      </c>
      <c r="Q127" s="56">
        <f>(1-Q$5)/1*'Koss etal Emission Factors'!Y130/SUM('Koss etal Emission Factors'!Y$9:Y$532)</f>
        <v>4.7894027068947758E-4</v>
      </c>
      <c r="R127" s="56">
        <f>(1-R$5)/1*'Koss etal Emission Factors'!AA130/SUM('Koss etal Emission Factors'!AA$9:AA$532)</f>
        <v>4.9994521152686223E-4</v>
      </c>
      <c r="S127" s="56">
        <f>(1-S$5)/1*'Koss etal Emission Factors'!AC130/SUM('Koss etal Emission Factors'!AC$9:AC$532)</f>
        <v>5.1265098844870691E-4</v>
      </c>
      <c r="T127" s="56">
        <f>(1-T$5)/1*'Koss etal Emission Factors'!AE130/SUM('Koss etal Emission Factors'!AE$9:AE$532)</f>
        <v>5.0369266223636419E-4</v>
      </c>
      <c r="U127" s="56">
        <f>(1-U$5)/1*'Koss etal Emission Factors'!AG130/SUM('Koss etal Emission Factors'!AG$9:AG$532)</f>
        <v>4.9557006800265426E-4</v>
      </c>
      <c r="V127" s="56">
        <f>(1-V$5)/1*'Koss etal Emission Factors'!AI130/SUM('Koss etal Emission Factors'!AI$9:AI$532)</f>
        <v>5.5236144084857316E-4</v>
      </c>
      <c r="W127" s="56">
        <f>(1-W$5)/1*'Koss etal Emission Factors'!AK130/SUM('Koss etal Emission Factors'!AK$9:AK$532)</f>
        <v>7.9122666328843559E-4</v>
      </c>
      <c r="X127" s="56">
        <f>(1-X$5)/1*'Koss etal Emission Factors'!AM130/SUM('Koss etal Emission Factors'!AM$9:AM$532)</f>
        <v>1.4063347849975056E-3</v>
      </c>
      <c r="Y127" s="56">
        <f>(1-Y$5)/1*'Koss etal Emission Factors'!AO130/SUM('Koss etal Emission Factors'!AO$9:AO$532)</f>
        <v>6.188360288537319E-4</v>
      </c>
      <c r="Z127" s="56">
        <f t="shared" si="41"/>
        <v>6.4035387510319344E-4</v>
      </c>
      <c r="AA127" s="56">
        <f t="shared" si="42"/>
        <v>1.0987807241429706E-3</v>
      </c>
    </row>
    <row r="128" spans="1:27" x14ac:dyDescent="0.25">
      <c r="A128">
        <v>99.0441</v>
      </c>
      <c r="B128" t="s">
        <v>319</v>
      </c>
      <c r="C128" s="34" t="s">
        <v>320</v>
      </c>
      <c r="D128" s="13" t="s">
        <v>122</v>
      </c>
      <c r="E128" s="13">
        <v>2105</v>
      </c>
      <c r="F128" s="13">
        <v>98.100999999999999</v>
      </c>
      <c r="G128" s="29">
        <v>80.984715714000004</v>
      </c>
      <c r="H128" s="30">
        <v>6.5058050227498612</v>
      </c>
      <c r="I128" s="56">
        <f>(1-I$5)/1*'Koss etal Emission Factors'!I131/SUM('Koss etal Emission Factors'!I$9:I$532)</f>
        <v>1.398401946206625E-2</v>
      </c>
      <c r="J128" s="56">
        <f>(1-J$5)/1*'Koss etal Emission Factors'!K131/SUM('Koss etal Emission Factors'!K$9:K$532)</f>
        <v>1.289965837641896E-2</v>
      </c>
      <c r="K128" s="56">
        <f>(1-K$5)/1*'Koss etal Emission Factors'!M131/SUM('Koss etal Emission Factors'!M$9:M$532)</f>
        <v>1.221018249606832E-2</v>
      </c>
      <c r="L128" s="56">
        <f>(1-L$5)/1*'Koss etal Emission Factors'!O131/SUM('Koss etal Emission Factors'!O$9:O$532)</f>
        <v>1.2005387812547605E-2</v>
      </c>
      <c r="M128" s="56">
        <f>(1-M$5)/1*'Koss etal Emission Factors'!Q131/SUM('Koss etal Emission Factors'!Q$9:Q$532)</f>
        <v>1.2398010585394451E-2</v>
      </c>
      <c r="N128" s="56">
        <f>(1-N$5)/1*'Koss etal Emission Factors'!S131/SUM('Koss etal Emission Factors'!S$9:S$532)</f>
        <v>1.813914560741723E-2</v>
      </c>
      <c r="O128" s="56">
        <f>(1-O$5)/1*'Koss etal Emission Factors'!U131/SUM('Koss etal Emission Factors'!U$9:U$532)</f>
        <v>1.8194750530262246E-2</v>
      </c>
      <c r="P128" s="56">
        <f>(1-P$5)/1*'Koss etal Emission Factors'!W131/SUM('Koss etal Emission Factors'!W$9:W$532)</f>
        <v>8.8762416843810744E-3</v>
      </c>
      <c r="Q128" s="56">
        <f>(1-Q$5)/1*'Koss etal Emission Factors'!Y131/SUM('Koss etal Emission Factors'!Y$9:Y$532)</f>
        <v>9.2664435986646934E-3</v>
      </c>
      <c r="R128" s="56">
        <f>(1-R$5)/1*'Koss etal Emission Factors'!AA131/SUM('Koss etal Emission Factors'!AA$9:AA$532)</f>
        <v>1.0913765342133185E-2</v>
      </c>
      <c r="S128" s="56">
        <f>(1-S$5)/1*'Koss etal Emission Factors'!AC131/SUM('Koss etal Emission Factors'!AC$9:AC$532)</f>
        <v>1.1176376317378143E-2</v>
      </c>
      <c r="T128" s="56">
        <f>(1-T$5)/1*'Koss etal Emission Factors'!AE131/SUM('Koss etal Emission Factors'!AE$9:AE$532)</f>
        <v>1.0638272631821374E-2</v>
      </c>
      <c r="U128" s="56">
        <f>(1-U$5)/1*'Koss etal Emission Factors'!AG131/SUM('Koss etal Emission Factors'!AG$9:AG$532)</f>
        <v>1.028436294641469E-2</v>
      </c>
      <c r="V128" s="56">
        <f>(1-V$5)/1*'Koss etal Emission Factors'!AI131/SUM('Koss etal Emission Factors'!AI$9:AI$532)</f>
        <v>1.0261686199399518E-2</v>
      </c>
      <c r="W128" s="56">
        <f>(1-W$5)/1*'Koss etal Emission Factors'!AK131/SUM('Koss etal Emission Factors'!AK$9:AK$532)</f>
        <v>1.4069253152696595E-2</v>
      </c>
      <c r="X128" s="56">
        <f>(1-X$5)/1*'Koss etal Emission Factors'!AM131/SUM('Koss etal Emission Factors'!AM$9:AM$532)</f>
        <v>2.2721368850103344E-2</v>
      </c>
      <c r="Y128" s="56">
        <f>(1-Y$5)/1*'Koss etal Emission Factors'!AO131/SUM('Koss etal Emission Factors'!AO$9:AO$532)</f>
        <v>5.7166868841642951E-3</v>
      </c>
      <c r="Z128" s="56">
        <f t="shared" si="41"/>
        <v>1.2232021685026266E-2</v>
      </c>
      <c r="AA128" s="56">
        <f t="shared" si="42"/>
        <v>1.8395311001399968E-2</v>
      </c>
    </row>
    <row r="129" spans="1:27" x14ac:dyDescent="0.25">
      <c r="A129">
        <v>99.080399999999997</v>
      </c>
      <c r="B129" t="s">
        <v>321</v>
      </c>
      <c r="C129" s="34" t="s">
        <v>322</v>
      </c>
      <c r="D129" s="13" t="s">
        <v>122</v>
      </c>
      <c r="E129" s="13">
        <v>387</v>
      </c>
      <c r="F129" s="13">
        <v>98.144999999999996</v>
      </c>
      <c r="G129" s="29">
        <v>578.78946538000002</v>
      </c>
      <c r="H129" s="30">
        <v>7.3601173235609441</v>
      </c>
      <c r="I129" s="56">
        <f>(1-I$5)/1*'Koss etal Emission Factors'!I132/SUM('Koss etal Emission Factors'!I$9:I$532)</f>
        <v>5.4405290725107879E-4</v>
      </c>
      <c r="J129" s="56">
        <f>(1-J$5)/1*'Koss etal Emission Factors'!K132/SUM('Koss etal Emission Factors'!K$9:K$532)</f>
        <v>7.5174995336861497E-4</v>
      </c>
      <c r="K129" s="56">
        <f>(1-K$5)/1*'Koss etal Emission Factors'!M132/SUM('Koss etal Emission Factors'!M$9:M$532)</f>
        <v>4.7119085163693558E-4</v>
      </c>
      <c r="L129" s="56">
        <f>(1-L$5)/1*'Koss etal Emission Factors'!O132/SUM('Koss etal Emission Factors'!O$9:O$532)</f>
        <v>1.2584953259195328E-3</v>
      </c>
      <c r="M129" s="56">
        <f>(1-M$5)/1*'Koss etal Emission Factors'!Q132/SUM('Koss etal Emission Factors'!Q$9:Q$532)</f>
        <v>7.8482058529648498E-4</v>
      </c>
      <c r="N129" s="56">
        <f>(1-N$5)/1*'Koss etal Emission Factors'!S132/SUM('Koss etal Emission Factors'!S$9:S$532)</f>
        <v>7.1456290560179513E-4</v>
      </c>
      <c r="O129" s="56">
        <f>(1-O$5)/1*'Koss etal Emission Factors'!U132/SUM('Koss etal Emission Factors'!U$9:U$532)</f>
        <v>9.6674518885813505E-4</v>
      </c>
      <c r="P129" s="56">
        <f>(1-P$5)/1*'Koss etal Emission Factors'!W132/SUM('Koss etal Emission Factors'!W$9:W$532)</f>
        <v>8.2957836369828837E-4</v>
      </c>
      <c r="Q129" s="56">
        <f>(1-Q$5)/1*'Koss etal Emission Factors'!Y132/SUM('Koss etal Emission Factors'!Y$9:Y$532)</f>
        <v>8.2140629217317455E-4</v>
      </c>
      <c r="R129" s="56">
        <f>(1-R$5)/1*'Koss etal Emission Factors'!AA132/SUM('Koss etal Emission Factors'!AA$9:AA$532)</f>
        <v>5.0294079408082747E-4</v>
      </c>
      <c r="S129" s="56">
        <f>(1-S$5)/1*'Koss etal Emission Factors'!AC132/SUM('Koss etal Emission Factors'!AC$9:AC$532)</f>
        <v>4.2272326546964769E-4</v>
      </c>
      <c r="T129" s="56">
        <f>(1-T$5)/1*'Koss etal Emission Factors'!AE132/SUM('Koss etal Emission Factors'!AE$9:AE$532)</f>
        <v>4.937908348447577E-4</v>
      </c>
      <c r="U129" s="56">
        <f>(1-U$5)/1*'Koss etal Emission Factors'!AG132/SUM('Koss etal Emission Factors'!AG$9:AG$532)</f>
        <v>4.4947657763292693E-4</v>
      </c>
      <c r="V129" s="56">
        <f>(1-V$5)/1*'Koss etal Emission Factors'!AI132/SUM('Koss etal Emission Factors'!AI$9:AI$532)</f>
        <v>6.05477257882064E-4</v>
      </c>
      <c r="W129" s="56">
        <f>(1-W$5)/1*'Koss etal Emission Factors'!AK132/SUM('Koss etal Emission Factors'!AK$9:AK$532)</f>
        <v>7.9079029433002388E-4</v>
      </c>
      <c r="X129" s="56">
        <f>(1-X$5)/1*'Koss etal Emission Factors'!AM132/SUM('Koss etal Emission Factors'!AM$9:AM$532)</f>
        <v>1.0096365626639696E-3</v>
      </c>
      <c r="Y129" s="56">
        <f>(1-Y$5)/1*'Koss etal Emission Factors'!AO132/SUM('Koss etal Emission Factors'!AO$9:AO$532)</f>
        <v>1.1268212993826357E-3</v>
      </c>
      <c r="Z129" s="56">
        <f t="shared" si="41"/>
        <v>6.869293645510189E-4</v>
      </c>
      <c r="AA129" s="56">
        <f t="shared" si="42"/>
        <v>9.0021342849699675E-4</v>
      </c>
    </row>
    <row r="130" spans="1:27" x14ac:dyDescent="0.25">
      <c r="A130">
        <v>134.096</v>
      </c>
      <c r="B130" t="s">
        <v>323</v>
      </c>
      <c r="C130" s="13" t="s">
        <v>120</v>
      </c>
      <c r="D130" s="13" t="s">
        <v>122</v>
      </c>
      <c r="E130" s="13">
        <v>3403</v>
      </c>
      <c r="F130" s="13">
        <v>142.286</v>
      </c>
      <c r="G130" s="29">
        <v>190.19449875999999</v>
      </c>
      <c r="H130" s="30">
        <v>7.0380886479478351</v>
      </c>
      <c r="I130" s="56">
        <f>(1-I$5)/1*'Koss etal Emission Factors'!I133/SUM('Koss etal Emission Factors'!I$9:I$532)</f>
        <v>2.561131716352919E-5</v>
      </c>
      <c r="J130" s="56">
        <f>(1-J$5)/1*'Koss etal Emission Factors'!K133/SUM('Koss etal Emission Factors'!K$9:K$532)</f>
        <v>2.6036214642356134E-5</v>
      </c>
      <c r="K130" s="56">
        <f>(1-K$5)/1*'Koss etal Emission Factors'!M133/SUM('Koss etal Emission Factors'!M$9:M$532)</f>
        <v>2.3481600548077828E-5</v>
      </c>
      <c r="L130" s="56">
        <f>(1-L$5)/1*'Koss etal Emission Factors'!O133/SUM('Koss etal Emission Factors'!O$9:O$532)</f>
        <v>6.7894771363454404E-5</v>
      </c>
      <c r="M130" s="56">
        <f>(1-M$5)/1*'Koss etal Emission Factors'!Q133/SUM('Koss etal Emission Factors'!Q$9:Q$532)</f>
        <v>4.7993934668065125E-5</v>
      </c>
      <c r="N130" s="56">
        <f>(1-N$5)/1*'Koss etal Emission Factors'!S133/SUM('Koss etal Emission Factors'!S$9:S$532)</f>
        <v>2.3593594237390444E-5</v>
      </c>
      <c r="O130" s="56">
        <f>(1-O$5)/1*'Koss etal Emission Factors'!U133/SUM('Koss etal Emission Factors'!U$9:U$532)</f>
        <v>1.9310606539916467E-5</v>
      </c>
      <c r="P130" s="56">
        <f>(1-P$5)/1*'Koss etal Emission Factors'!W133/SUM('Koss etal Emission Factors'!W$9:W$532)</f>
        <v>3.0168803438311357E-5</v>
      </c>
      <c r="Q130" s="56">
        <f>(1-Q$5)/1*'Koss etal Emission Factors'!Y133/SUM('Koss etal Emission Factors'!Y$9:Y$532)</f>
        <v>4.2771641600947373E-5</v>
      </c>
      <c r="R130" s="56">
        <f>(1-R$5)/1*'Koss etal Emission Factors'!AA133/SUM('Koss etal Emission Factors'!AA$9:AA$532)</f>
        <v>1.8058639935244758E-5</v>
      </c>
      <c r="S130" s="56">
        <f>(1-S$5)/1*'Koss etal Emission Factors'!AC133/SUM('Koss etal Emission Factors'!AC$9:AC$532)</f>
        <v>2.1992311280294461E-5</v>
      </c>
      <c r="T130" s="56">
        <f>(1-T$5)/1*'Koss etal Emission Factors'!AE133/SUM('Koss etal Emission Factors'!AE$9:AE$532)</f>
        <v>2.1870934046301898E-5</v>
      </c>
      <c r="U130" s="56">
        <f>(1-U$5)/1*'Koss etal Emission Factors'!AG133/SUM('Koss etal Emission Factors'!AG$9:AG$532)</f>
        <v>1.2077501430913724E-5</v>
      </c>
      <c r="V130" s="56">
        <f>(1-V$5)/1*'Koss etal Emission Factors'!AI133/SUM('Koss etal Emission Factors'!AI$9:AI$532)</f>
        <v>6.2232792791369111E-6</v>
      </c>
      <c r="W130" s="56">
        <f>(1-W$5)/1*'Koss etal Emission Factors'!AK133/SUM('Koss etal Emission Factors'!AK$9:AK$532)</f>
        <v>2.5024918436582422E-5</v>
      </c>
      <c r="X130" s="56">
        <f>(1-X$5)/1*'Koss etal Emission Factors'!AM133/SUM('Koss etal Emission Factors'!AM$9:AM$532)</f>
        <v>2.3745334071612503E-5</v>
      </c>
      <c r="Y130" s="56">
        <f>(1-Y$5)/1*'Koss etal Emission Factors'!AO133/SUM('Koss etal Emission Factors'!AO$9:AO$532)</f>
        <v>2.5857704917259472E-5</v>
      </c>
      <c r="Z130" s="56">
        <f t="shared" si="41"/>
        <v>2.7648939298138578E-5</v>
      </c>
      <c r="AA130" s="56">
        <f t="shared" si="42"/>
        <v>2.4385126254097462E-5</v>
      </c>
    </row>
    <row r="131" spans="1:27" x14ac:dyDescent="0.25">
      <c r="A131">
        <v>100.039</v>
      </c>
      <c r="B131" t="s">
        <v>324</v>
      </c>
      <c r="C131" s="13" t="s">
        <v>120</v>
      </c>
      <c r="D131" s="13" t="s">
        <v>122</v>
      </c>
      <c r="E131" s="13">
        <v>3371</v>
      </c>
      <c r="F131" s="13">
        <v>142.24199999999999</v>
      </c>
      <c r="G131" s="29">
        <v>1585.9718476</v>
      </c>
      <c r="H131" s="30">
        <v>7.9590518503622718</v>
      </c>
      <c r="I131" s="56">
        <f>(1-I$5)/1*'Koss etal Emission Factors'!I134/SUM('Koss etal Emission Factors'!I$9:I$532)</f>
        <v>2.5845137688369318E-4</v>
      </c>
      <c r="J131" s="56">
        <f>(1-J$5)/1*'Koss etal Emission Factors'!K134/SUM('Koss etal Emission Factors'!K$9:K$532)</f>
        <v>3.1170129619107368E-4</v>
      </c>
      <c r="K131" s="56">
        <f>(1-K$5)/1*'Koss etal Emission Factors'!M134/SUM('Koss etal Emission Factors'!M$9:M$532)</f>
        <v>2.133520132458167E-4</v>
      </c>
      <c r="L131" s="56">
        <f>(1-L$5)/1*'Koss etal Emission Factors'!O134/SUM('Koss etal Emission Factors'!O$9:O$532)</f>
        <v>5.3346629306640981E-4</v>
      </c>
      <c r="M131" s="56">
        <f>(1-M$5)/1*'Koss etal Emission Factors'!Q134/SUM('Koss etal Emission Factors'!Q$9:Q$532)</f>
        <v>8.5570742345795819E-4</v>
      </c>
      <c r="N131" s="56">
        <f>(1-N$5)/1*'Koss etal Emission Factors'!S134/SUM('Koss etal Emission Factors'!S$9:S$532)</f>
        <v>2.5646797368083862E-4</v>
      </c>
      <c r="O131" s="56">
        <f>(1-O$5)/1*'Koss etal Emission Factors'!U134/SUM('Koss etal Emission Factors'!U$9:U$532)</f>
        <v>4.1429253103023782E-4</v>
      </c>
      <c r="P131" s="56">
        <f>(1-P$5)/1*'Koss etal Emission Factors'!W134/SUM('Koss etal Emission Factors'!W$9:W$532)</f>
        <v>2.1420835087526541E-4</v>
      </c>
      <c r="Q131" s="56">
        <f>(1-Q$5)/1*'Koss etal Emission Factors'!Y134/SUM('Koss etal Emission Factors'!Y$9:Y$532)</f>
        <v>1.8888113665999634E-4</v>
      </c>
      <c r="R131" s="56">
        <f>(1-R$5)/1*'Koss etal Emission Factors'!AA134/SUM('Koss etal Emission Factors'!AA$9:AA$532)</f>
        <v>2.0293685985871781E-4</v>
      </c>
      <c r="S131" s="56">
        <f>(1-S$5)/1*'Koss etal Emission Factors'!AC134/SUM('Koss etal Emission Factors'!AC$9:AC$532)</f>
        <v>2.3971944610807659E-4</v>
      </c>
      <c r="T131" s="56">
        <f>(1-T$5)/1*'Koss etal Emission Factors'!AE134/SUM('Koss etal Emission Factors'!AE$9:AE$532)</f>
        <v>1.7452795507051099E-4</v>
      </c>
      <c r="U131" s="56">
        <f>(1-U$5)/1*'Koss etal Emission Factors'!AG134/SUM('Koss etal Emission Factors'!AG$9:AG$532)</f>
        <v>1.5387981120828359E-4</v>
      </c>
      <c r="V131" s="56">
        <f>(1-V$5)/1*'Koss etal Emission Factors'!AI134/SUM('Koss etal Emission Factors'!AI$9:AI$532)</f>
        <v>3.8595275659199008E-4</v>
      </c>
      <c r="W131" s="56">
        <f>(1-W$5)/1*'Koss etal Emission Factors'!AK134/SUM('Koss etal Emission Factors'!AK$9:AK$532)</f>
        <v>1.3425693071872003E-4</v>
      </c>
      <c r="X131" s="56">
        <f>(1-X$5)/1*'Koss etal Emission Factors'!AM134/SUM('Koss etal Emission Factors'!AM$9:AM$532)</f>
        <v>1.7788822463519804E-4</v>
      </c>
      <c r="Y131" s="56">
        <f>(1-Y$5)/1*'Koss etal Emission Factors'!AO134/SUM('Koss etal Emission Factors'!AO$9:AO$532)</f>
        <v>7.9748126980498006E-4</v>
      </c>
      <c r="Z131" s="56">
        <f t="shared" si="41"/>
        <v>3.1453894456634778E-4</v>
      </c>
      <c r="AA131" s="56">
        <f t="shared" si="42"/>
        <v>1.5607257767695905E-4</v>
      </c>
    </row>
    <row r="132" spans="1:27" x14ac:dyDescent="0.25">
      <c r="A132">
        <v>100.07599999999999</v>
      </c>
      <c r="B132" t="s">
        <v>325</v>
      </c>
      <c r="C132" s="13" t="s">
        <v>120</v>
      </c>
      <c r="D132" s="13" t="s">
        <v>122</v>
      </c>
      <c r="E132" s="13">
        <v>3371</v>
      </c>
      <c r="F132" s="13">
        <v>142.24199999999999</v>
      </c>
      <c r="G132" s="29">
        <v>1585.9718476</v>
      </c>
      <c r="H132" s="30">
        <v>7.9590518503622718</v>
      </c>
      <c r="I132" s="56">
        <f>(1-I$5)/1*'Koss etal Emission Factors'!I135/SUM('Koss etal Emission Factors'!I$9:I$532)</f>
        <v>5.127148083582102E-5</v>
      </c>
      <c r="J132" s="56">
        <f>(1-J$5)/1*'Koss etal Emission Factors'!K135/SUM('Koss etal Emission Factors'!K$9:K$532)</f>
        <v>6.1796871186727348E-5</v>
      </c>
      <c r="K132" s="56">
        <f>(1-K$5)/1*'Koss etal Emission Factors'!M135/SUM('Koss etal Emission Factors'!M$9:M$532)</f>
        <v>3.4745428048124669E-5</v>
      </c>
      <c r="L132" s="56">
        <f>(1-L$5)/1*'Koss etal Emission Factors'!O135/SUM('Koss etal Emission Factors'!O$9:O$532)</f>
        <v>2.1937280555185107E-4</v>
      </c>
      <c r="M132" s="56">
        <f>(1-M$5)/1*'Koss etal Emission Factors'!Q135/SUM('Koss etal Emission Factors'!Q$9:Q$532)</f>
        <v>2.9934695587406857E-4</v>
      </c>
      <c r="N132" s="56">
        <f>(1-N$5)/1*'Koss etal Emission Factors'!S135/SUM('Koss etal Emission Factors'!S$9:S$532)</f>
        <v>6.3195663717923944E-5</v>
      </c>
      <c r="O132" s="56">
        <f>(1-O$5)/1*'Koss etal Emission Factors'!U135/SUM('Koss etal Emission Factors'!U$9:U$532)</f>
        <v>8.5427731178738372E-5</v>
      </c>
      <c r="P132" s="56">
        <f>(1-P$5)/1*'Koss etal Emission Factors'!W135/SUM('Koss etal Emission Factors'!W$9:W$532)</f>
        <v>3.4459522467334272E-5</v>
      </c>
      <c r="Q132" s="56">
        <f>(1-Q$5)/1*'Koss etal Emission Factors'!Y135/SUM('Koss etal Emission Factors'!Y$9:Y$532)</f>
        <v>1.0278215656449377E-4</v>
      </c>
      <c r="R132" s="56">
        <f>(1-R$5)/1*'Koss etal Emission Factors'!AA135/SUM('Koss etal Emission Factors'!AA$9:AA$532)</f>
        <v>3.241515225300003E-5</v>
      </c>
      <c r="S132" s="56">
        <f>(1-S$5)/1*'Koss etal Emission Factors'!AC135/SUM('Koss etal Emission Factors'!AC$9:AC$532)</f>
        <v>4.5694723194977699E-5</v>
      </c>
      <c r="T132" s="56">
        <f>(1-T$5)/1*'Koss etal Emission Factors'!AE135/SUM('Koss etal Emission Factors'!AE$9:AE$532)</f>
        <v>6.0554419865441077E-5</v>
      </c>
      <c r="U132" s="56">
        <f>(1-U$5)/1*'Koss etal Emission Factors'!AG135/SUM('Koss etal Emission Factors'!AG$9:AG$532)</f>
        <v>4.4262726270151153E-5</v>
      </c>
      <c r="V132" s="56">
        <f>(1-V$5)/1*'Koss etal Emission Factors'!AI135/SUM('Koss etal Emission Factors'!AI$9:AI$532)</f>
        <v>6.1292534536758805E-5</v>
      </c>
      <c r="W132" s="56">
        <f>(1-W$5)/1*'Koss etal Emission Factors'!AK135/SUM('Koss etal Emission Factors'!AK$9:AK$532)</f>
        <v>5.6117160228848945E-5</v>
      </c>
      <c r="X132" s="56">
        <f>(1-X$5)/1*'Koss etal Emission Factors'!AM135/SUM('Koss etal Emission Factors'!AM$9:AM$532)</f>
        <v>5.7327691106353672E-5</v>
      </c>
      <c r="Y132" s="56">
        <f>(1-Y$5)/1*'Koss etal Emission Factors'!AO135/SUM('Koss etal Emission Factors'!AO$9:AO$532)</f>
        <v>1.6821632500165412E-4</v>
      </c>
      <c r="Z132" s="56">
        <f t="shared" si="41"/>
        <v>8.5472726538957981E-5</v>
      </c>
      <c r="AA132" s="56">
        <f t="shared" si="42"/>
        <v>5.6722425667601309E-5</v>
      </c>
    </row>
    <row r="133" spans="1:27" x14ac:dyDescent="0.25">
      <c r="A133">
        <v>100.08799999999999</v>
      </c>
      <c r="B133" t="s">
        <v>326</v>
      </c>
      <c r="C133" s="13" t="s">
        <v>120</v>
      </c>
      <c r="D133" s="13" t="s">
        <v>122</v>
      </c>
      <c r="E133" s="13">
        <v>3371</v>
      </c>
      <c r="F133" s="13">
        <v>142.24199999999999</v>
      </c>
      <c r="G133" s="29">
        <v>1585.9718476</v>
      </c>
      <c r="H133" s="30">
        <v>7.9590518503622718</v>
      </c>
      <c r="I133" s="56">
        <f>(1-I$5)/1*'Koss etal Emission Factors'!I136/SUM('Koss etal Emission Factors'!I$9:I$532)</f>
        <v>4.4711587524164105E-5</v>
      </c>
      <c r="J133" s="56">
        <f>(1-J$5)/1*'Koss etal Emission Factors'!K136/SUM('Koss etal Emission Factors'!K$9:K$532)</f>
        <v>4.4941436578798384E-5</v>
      </c>
      <c r="K133" s="56">
        <f>(1-K$5)/1*'Koss etal Emission Factors'!M136/SUM('Koss etal Emission Factors'!M$9:M$532)</f>
        <v>3.6327848889367348E-5</v>
      </c>
      <c r="L133" s="56">
        <f>(1-L$5)/1*'Koss etal Emission Factors'!O136/SUM('Koss etal Emission Factors'!O$9:O$532)</f>
        <v>4.889166165153478E-5</v>
      </c>
      <c r="M133" s="56">
        <f>(1-M$5)/1*'Koss etal Emission Factors'!Q136/SUM('Koss etal Emission Factors'!Q$9:Q$532)</f>
        <v>7.0248663654296552E-5</v>
      </c>
      <c r="N133" s="56">
        <f>(1-N$5)/1*'Koss etal Emission Factors'!S136/SUM('Koss etal Emission Factors'!S$9:S$532)</f>
        <v>5.76170585776994E-5</v>
      </c>
      <c r="O133" s="56">
        <f>(1-O$5)/1*'Koss etal Emission Factors'!U136/SUM('Koss etal Emission Factors'!U$9:U$532)</f>
        <v>6.642738403711822E-5</v>
      </c>
      <c r="P133" s="56">
        <f>(1-P$5)/1*'Koss etal Emission Factors'!W136/SUM('Koss etal Emission Factors'!W$9:W$532)</f>
        <v>2.9354118357550317E-5</v>
      </c>
      <c r="Q133" s="56">
        <f>(1-Q$5)/1*'Koss etal Emission Factors'!Y136/SUM('Koss etal Emission Factors'!Y$9:Y$532)</f>
        <v>3.264932979520464E-5</v>
      </c>
      <c r="R133" s="56">
        <f>(1-R$5)/1*'Koss etal Emission Factors'!AA136/SUM('Koss etal Emission Factors'!AA$9:AA$532)</f>
        <v>3.4267823609747448E-5</v>
      </c>
      <c r="S133" s="56">
        <f>(1-S$5)/1*'Koss etal Emission Factors'!AC136/SUM('Koss etal Emission Factors'!AC$9:AC$532)</f>
        <v>3.9537582549449182E-5</v>
      </c>
      <c r="T133" s="56">
        <f>(1-T$5)/1*'Koss etal Emission Factors'!AE136/SUM('Koss etal Emission Factors'!AE$9:AE$532)</f>
        <v>3.5557127196263903E-5</v>
      </c>
      <c r="U133" s="56">
        <f>(1-U$5)/1*'Koss etal Emission Factors'!AG136/SUM('Koss etal Emission Factors'!AG$9:AG$532)</f>
        <v>3.2627845343858103E-5</v>
      </c>
      <c r="V133" s="56">
        <f>(1-V$5)/1*'Koss etal Emission Factors'!AI136/SUM('Koss etal Emission Factors'!AI$9:AI$532)</f>
        <v>5.4361905489836672E-5</v>
      </c>
      <c r="W133" s="56">
        <f>(1-W$5)/1*'Koss etal Emission Factors'!AK136/SUM('Koss etal Emission Factors'!AK$9:AK$532)</f>
        <v>4.5090823365580255E-5</v>
      </c>
      <c r="X133" s="56">
        <f>(1-X$5)/1*'Koss etal Emission Factors'!AM136/SUM('Koss etal Emission Factors'!AM$9:AM$532)</f>
        <v>5.0894948593232221E-5</v>
      </c>
      <c r="Y133" s="56">
        <f>(1-Y$5)/1*'Koss etal Emission Factors'!AO136/SUM('Koss etal Emission Factors'!AO$9:AO$532)</f>
        <v>6.2768711423916569E-5</v>
      </c>
      <c r="Z133" s="56">
        <f t="shared" si="41"/>
        <v>4.4822955232492077E-5</v>
      </c>
      <c r="AA133" s="56">
        <f t="shared" si="42"/>
        <v>4.7992885979406238E-5</v>
      </c>
    </row>
    <row r="134" spans="1:27" x14ac:dyDescent="0.25">
      <c r="A134">
        <v>136.11199999999999</v>
      </c>
      <c r="B134" t="s">
        <v>327</v>
      </c>
      <c r="C134" s="13" t="s">
        <v>120</v>
      </c>
      <c r="D134" s="13" t="s">
        <v>122</v>
      </c>
      <c r="E134" s="13">
        <v>3403</v>
      </c>
      <c r="F134" s="13">
        <v>142.286</v>
      </c>
      <c r="G134" s="29">
        <v>190.19449875999999</v>
      </c>
      <c r="H134" s="30">
        <v>7.0380886479478351</v>
      </c>
      <c r="I134" s="56">
        <f>(1-I$5)/1*'Koss etal Emission Factors'!I137/SUM('Koss etal Emission Factors'!I$9:I$532)</f>
        <v>4.9902493156025874E-5</v>
      </c>
      <c r="J134" s="56">
        <f>(1-J$5)/1*'Koss etal Emission Factors'!K137/SUM('Koss etal Emission Factors'!K$9:K$532)</f>
        <v>4.8629397182714125E-5</v>
      </c>
      <c r="K134" s="56">
        <f>(1-K$5)/1*'Koss etal Emission Factors'!M137/SUM('Koss etal Emission Factors'!M$9:M$532)</f>
        <v>6.3189580359496566E-5</v>
      </c>
      <c r="L134" s="56">
        <f>(1-L$5)/1*'Koss etal Emission Factors'!O137/SUM('Koss etal Emission Factors'!O$9:O$532)</f>
        <v>1.7600398533190495E-4</v>
      </c>
      <c r="M134" s="56">
        <f>(1-M$5)/1*'Koss etal Emission Factors'!Q137/SUM('Koss etal Emission Factors'!Q$9:Q$532)</f>
        <v>1.212998154979422E-4</v>
      </c>
      <c r="N134" s="56">
        <f>(1-N$5)/1*'Koss etal Emission Factors'!S137/SUM('Koss etal Emission Factors'!S$9:S$532)</f>
        <v>4.8913647028981179E-5</v>
      </c>
      <c r="O134" s="56">
        <f>(1-O$5)/1*'Koss etal Emission Factors'!U137/SUM('Koss etal Emission Factors'!U$9:U$532)</f>
        <v>3.2618656065846437E-5</v>
      </c>
      <c r="P134" s="56">
        <f>(1-P$5)/1*'Koss etal Emission Factors'!W137/SUM('Koss etal Emission Factors'!W$9:W$532)</f>
        <v>8.6548899439216153E-5</v>
      </c>
      <c r="Q134" s="56">
        <f>(1-Q$5)/1*'Koss etal Emission Factors'!Y137/SUM('Koss etal Emission Factors'!Y$9:Y$532)</f>
        <v>4.417354929123151E-5</v>
      </c>
      <c r="R134" s="56">
        <f>(1-R$5)/1*'Koss etal Emission Factors'!AA137/SUM('Koss etal Emission Factors'!AA$9:AA$532)</f>
        <v>2.3756787845169214E-5</v>
      </c>
      <c r="S134" s="56">
        <f>(1-S$5)/1*'Koss etal Emission Factors'!AC137/SUM('Koss etal Emission Factors'!AC$9:AC$532)</f>
        <v>2.5559503167876641E-5</v>
      </c>
      <c r="T134" s="56">
        <f>(1-T$5)/1*'Koss etal Emission Factors'!AE137/SUM('Koss etal Emission Factors'!AE$9:AE$532)</f>
        <v>2.5406865949803848E-5</v>
      </c>
      <c r="U134" s="56">
        <f>(1-U$5)/1*'Koss etal Emission Factors'!AG137/SUM('Koss etal Emission Factors'!AG$9:AG$532)</f>
        <v>1.5149319495961134E-5</v>
      </c>
      <c r="V134" s="56">
        <f>(1-V$5)/1*'Koss etal Emission Factors'!AI137/SUM('Koss etal Emission Factors'!AI$9:AI$532)</f>
        <v>2.6568998775767438E-5</v>
      </c>
      <c r="W134" s="56">
        <f>(1-W$5)/1*'Koss etal Emission Factors'!AK137/SUM('Koss etal Emission Factors'!AK$9:AK$532)</f>
        <v>3.2524406957315783E-5</v>
      </c>
      <c r="X134" s="56">
        <f>(1-X$5)/1*'Koss etal Emission Factors'!AM137/SUM('Koss etal Emission Factors'!AM$9:AM$532)</f>
        <v>2.7362003200564844E-5</v>
      </c>
      <c r="Y134" s="56">
        <f>(1-Y$5)/1*'Koss etal Emission Factors'!AO137/SUM('Koss etal Emission Factors'!AO$9:AO$532)</f>
        <v>5.9867679503881318E-5</v>
      </c>
      <c r="Z134" s="56">
        <f t="shared" si="41"/>
        <v>5.6265821327709793E-5</v>
      </c>
      <c r="AA134" s="56">
        <f t="shared" si="42"/>
        <v>2.9943205078940315E-5</v>
      </c>
    </row>
    <row r="135" spans="1:27" x14ac:dyDescent="0.25">
      <c r="A135">
        <v>101.023</v>
      </c>
      <c r="B135" t="s">
        <v>328</v>
      </c>
      <c r="C135" s="34" t="s">
        <v>329</v>
      </c>
      <c r="D135" s="13" t="s">
        <v>122</v>
      </c>
      <c r="E135" s="13">
        <v>3442</v>
      </c>
      <c r="F135" s="13">
        <v>294.435</v>
      </c>
      <c r="G135" s="29">
        <v>6.1494639177999994E-4</v>
      </c>
      <c r="H135" s="30">
        <v>1.8635552180248713</v>
      </c>
      <c r="I135" s="56">
        <f>(1-I$5)/1*'Koss etal Emission Factors'!I138/SUM('Koss etal Emission Factors'!I$9:I$532)</f>
        <v>3.0190989162453127E-3</v>
      </c>
      <c r="J135" s="56">
        <f>(1-J$5)/1*'Koss etal Emission Factors'!K138/SUM('Koss etal Emission Factors'!K$9:K$532)</f>
        <v>1.6886831864901157E-3</v>
      </c>
      <c r="K135" s="56">
        <f>(1-K$5)/1*'Koss etal Emission Factors'!M138/SUM('Koss etal Emission Factors'!M$9:M$532)</f>
        <v>1.6015978418064832E-3</v>
      </c>
      <c r="L135" s="56">
        <f>(1-L$5)/1*'Koss etal Emission Factors'!O138/SUM('Koss etal Emission Factors'!O$9:O$532)</f>
        <v>1.4230426060810198E-3</v>
      </c>
      <c r="M135" s="56">
        <f>(1-M$5)/1*'Koss etal Emission Factors'!Q138/SUM('Koss etal Emission Factors'!Q$9:Q$532)</f>
        <v>1.362547086764254E-3</v>
      </c>
      <c r="N135" s="56">
        <f>(1-N$5)/1*'Koss etal Emission Factors'!S138/SUM('Koss etal Emission Factors'!S$9:S$532)</f>
        <v>1.8167512758303129E-3</v>
      </c>
      <c r="O135" s="56">
        <f>(1-O$5)/1*'Koss etal Emission Factors'!U138/SUM('Koss etal Emission Factors'!U$9:U$532)</f>
        <v>2.6203446353381477E-3</v>
      </c>
      <c r="P135" s="56">
        <f>(1-P$5)/1*'Koss etal Emission Factors'!W138/SUM('Koss etal Emission Factors'!W$9:W$532)</f>
        <v>7.352862114582329E-4</v>
      </c>
      <c r="Q135" s="56">
        <f>(1-Q$5)/1*'Koss etal Emission Factors'!Y138/SUM('Koss etal Emission Factors'!Y$9:Y$532)</f>
        <v>4.6757302369202956E-4</v>
      </c>
      <c r="R135" s="56">
        <f>(1-R$5)/1*'Koss etal Emission Factors'!AA138/SUM('Koss etal Emission Factors'!AA$9:AA$532)</f>
        <v>7.9232715090866404E-4</v>
      </c>
      <c r="S135" s="56">
        <f>(1-S$5)/1*'Koss etal Emission Factors'!AC138/SUM('Koss etal Emission Factors'!AC$9:AC$532)</f>
        <v>8.7842811235213519E-4</v>
      </c>
      <c r="T135" s="56">
        <f>(1-T$5)/1*'Koss etal Emission Factors'!AE138/SUM('Koss etal Emission Factors'!AE$9:AE$532)</f>
        <v>7.191322680520011E-4</v>
      </c>
      <c r="U135" s="56">
        <f>(1-U$5)/1*'Koss etal Emission Factors'!AG138/SUM('Koss etal Emission Factors'!AG$9:AG$532)</f>
        <v>8.8021468661653775E-4</v>
      </c>
      <c r="V135" s="56">
        <f>(1-V$5)/1*'Koss etal Emission Factors'!AI138/SUM('Koss etal Emission Factors'!AI$9:AI$532)</f>
        <v>9.2610186515283352E-4</v>
      </c>
      <c r="W135" s="56">
        <f>(1-W$5)/1*'Koss etal Emission Factors'!AK138/SUM('Koss etal Emission Factors'!AK$9:AK$532)</f>
        <v>9.1383960997550267E-4</v>
      </c>
      <c r="X135" s="56">
        <f>(1-X$5)/1*'Koss etal Emission Factors'!AM138/SUM('Koss etal Emission Factors'!AM$9:AM$532)</f>
        <v>1.2199712962067731E-3</v>
      </c>
      <c r="Y135" s="56">
        <f>(1-Y$5)/1*'Koss etal Emission Factors'!AO138/SUM('Koss etal Emission Factors'!AO$9:AO$532)</f>
        <v>1.9397348402641124E-3</v>
      </c>
      <c r="Z135" s="56">
        <f t="shared" ref="Z135:Z198" si="43">AVERAGE(I135:V135)</f>
        <v>1.3522234904848631E-3</v>
      </c>
      <c r="AA135" s="56">
        <f t="shared" ref="AA135:AA198" si="44">AVERAGE(W135:X135)</f>
        <v>1.0669054530911379E-3</v>
      </c>
    </row>
    <row r="136" spans="1:27" x14ac:dyDescent="0.25">
      <c r="A136">
        <v>101.06</v>
      </c>
      <c r="B136" t="s">
        <v>330</v>
      </c>
      <c r="C136" s="34" t="s">
        <v>331</v>
      </c>
      <c r="D136" s="13" t="s">
        <v>122</v>
      </c>
      <c r="E136" s="13">
        <v>541</v>
      </c>
      <c r="F136" s="13">
        <v>100.117</v>
      </c>
      <c r="G136" s="29">
        <v>5128.3907164000002</v>
      </c>
      <c r="H136" s="30">
        <v>8.3162174591984197</v>
      </c>
      <c r="I136" s="56">
        <f>(1-I$5)/1*'Koss etal Emission Factors'!I139/SUM('Koss etal Emission Factors'!I$9:I$532)</f>
        <v>4.8867324810980091E-3</v>
      </c>
      <c r="J136" s="56">
        <f>(1-J$5)/1*'Koss etal Emission Factors'!K139/SUM('Koss etal Emission Factors'!K$9:K$532)</f>
        <v>4.6872678029071099E-3</v>
      </c>
      <c r="K136" s="56">
        <f>(1-K$5)/1*'Koss etal Emission Factors'!M139/SUM('Koss etal Emission Factors'!M$9:M$532)</f>
        <v>3.9878589331582741E-3</v>
      </c>
      <c r="L136" s="56">
        <f>(1-L$5)/1*'Koss etal Emission Factors'!O139/SUM('Koss etal Emission Factors'!O$9:O$532)</f>
        <v>4.3815109768642595E-3</v>
      </c>
      <c r="M136" s="56">
        <f>(1-M$5)/1*'Koss etal Emission Factors'!Q139/SUM('Koss etal Emission Factors'!Q$9:Q$532)</f>
        <v>4.653114251158599E-3</v>
      </c>
      <c r="N136" s="56">
        <f>(1-N$5)/1*'Koss etal Emission Factors'!S139/SUM('Koss etal Emission Factors'!S$9:S$532)</f>
        <v>6.0659495780362909E-3</v>
      </c>
      <c r="O136" s="56">
        <f>(1-O$5)/1*'Koss etal Emission Factors'!U139/SUM('Koss etal Emission Factors'!U$9:U$532)</f>
        <v>5.7181807942776079E-3</v>
      </c>
      <c r="P136" s="56">
        <f>(1-P$5)/1*'Koss etal Emission Factors'!W139/SUM('Koss etal Emission Factors'!W$9:W$532)</f>
        <v>3.4468376536952645E-3</v>
      </c>
      <c r="Q136" s="56">
        <f>(1-Q$5)/1*'Koss etal Emission Factors'!Y139/SUM('Koss etal Emission Factors'!Y$9:Y$532)</f>
        <v>3.9508268055729488E-3</v>
      </c>
      <c r="R136" s="56">
        <f>(1-R$5)/1*'Koss etal Emission Factors'!AA139/SUM('Koss etal Emission Factors'!AA$9:AA$532)</f>
        <v>4.9541303481309071E-3</v>
      </c>
      <c r="S136" s="56">
        <f>(1-S$5)/1*'Koss etal Emission Factors'!AC139/SUM('Koss etal Emission Factors'!AC$9:AC$532)</f>
        <v>4.7199156710998318E-3</v>
      </c>
      <c r="T136" s="56">
        <f>(1-T$5)/1*'Koss etal Emission Factors'!AE139/SUM('Koss etal Emission Factors'!AE$9:AE$532)</f>
        <v>4.6630324019947779E-3</v>
      </c>
      <c r="U136" s="56">
        <f>(1-U$5)/1*'Koss etal Emission Factors'!AG139/SUM('Koss etal Emission Factors'!AG$9:AG$532)</f>
        <v>4.3604996052390918E-3</v>
      </c>
      <c r="V136" s="56">
        <f>(1-V$5)/1*'Koss etal Emission Factors'!AI139/SUM('Koss etal Emission Factors'!AI$9:AI$532)</f>
        <v>4.1057574109348944E-3</v>
      </c>
      <c r="W136" s="56">
        <f>(1-W$5)/1*'Koss etal Emission Factors'!AK139/SUM('Koss etal Emission Factors'!AK$9:AK$532)</f>
        <v>4.7042817258979037E-3</v>
      </c>
      <c r="X136" s="56">
        <f>(1-X$5)/1*'Koss etal Emission Factors'!AM139/SUM('Koss etal Emission Factors'!AM$9:AM$532)</f>
        <v>7.3692343731155555E-3</v>
      </c>
      <c r="Y136" s="56">
        <f>(1-Y$5)/1*'Koss etal Emission Factors'!AO139/SUM('Koss etal Emission Factors'!AO$9:AO$532)</f>
        <v>3.3473512194807384E-3</v>
      </c>
      <c r="Z136" s="56">
        <f t="shared" si="43"/>
        <v>4.6129724795834198E-3</v>
      </c>
      <c r="AA136" s="56">
        <f t="shared" si="44"/>
        <v>6.03675804950673E-3</v>
      </c>
    </row>
    <row r="137" spans="1:27" x14ac:dyDescent="0.25">
      <c r="A137">
        <v>101.096</v>
      </c>
      <c r="B137" t="s">
        <v>332</v>
      </c>
      <c r="C137" s="13" t="s">
        <v>333</v>
      </c>
      <c r="D137" s="13" t="s">
        <v>122</v>
      </c>
      <c r="E137" s="13">
        <v>840</v>
      </c>
      <c r="F137" s="13">
        <v>100.161</v>
      </c>
      <c r="G137" s="29">
        <v>1514.0046319999999</v>
      </c>
      <c r="H137" s="30">
        <v>7.7865543820506575</v>
      </c>
      <c r="I137" s="56">
        <f>(1-I$5)/1*'Koss etal Emission Factors'!I140/SUM('Koss etal Emission Factors'!I$9:I$532)</f>
        <v>1.1831491361518144E-4</v>
      </c>
      <c r="J137" s="56">
        <f>(1-J$5)/1*'Koss etal Emission Factors'!K140/SUM('Koss etal Emission Factors'!K$9:K$532)</f>
        <v>1.5834619105162636E-4</v>
      </c>
      <c r="K137" s="56">
        <f>(1-K$5)/1*'Koss etal Emission Factors'!M140/SUM('Koss etal Emission Factors'!M$9:M$532)</f>
        <v>9.6663784255708422E-5</v>
      </c>
      <c r="L137" s="56">
        <f>(1-L$5)/1*'Koss etal Emission Factors'!O140/SUM('Koss etal Emission Factors'!O$9:O$532)</f>
        <v>2.6595260643493511E-4</v>
      </c>
      <c r="M137" s="56">
        <f>(1-M$5)/1*'Koss etal Emission Factors'!Q140/SUM('Koss etal Emission Factors'!Q$9:Q$532)</f>
        <v>1.8513367671049345E-4</v>
      </c>
      <c r="N137" s="56">
        <f>(1-N$5)/1*'Koss etal Emission Factors'!S140/SUM('Koss etal Emission Factors'!S$9:S$532)</f>
        <v>1.6936916823200444E-4</v>
      </c>
      <c r="O137" s="56">
        <f>(1-O$5)/1*'Koss etal Emission Factors'!U140/SUM('Koss etal Emission Factors'!U$9:U$532)</f>
        <v>2.9123734069553961E-4</v>
      </c>
      <c r="P137" s="56">
        <f>(1-P$5)/1*'Koss etal Emission Factors'!W140/SUM('Koss etal Emission Factors'!W$9:W$532)</f>
        <v>1.3098083430164347E-4</v>
      </c>
      <c r="Q137" s="56">
        <f>(1-Q$5)/1*'Koss etal Emission Factors'!Y140/SUM('Koss etal Emission Factors'!Y$9:Y$532)</f>
        <v>1.0509756028785973E-4</v>
      </c>
      <c r="R137" s="56">
        <f>(1-R$5)/1*'Koss etal Emission Factors'!AA140/SUM('Koss etal Emission Factors'!AA$9:AA$532)</f>
        <v>2.8116347163066354E-5</v>
      </c>
      <c r="S137" s="56">
        <f>(1-S$5)/1*'Koss etal Emission Factors'!AC140/SUM('Koss etal Emission Factors'!AC$9:AC$532)</f>
        <v>1.535647817148981E-5</v>
      </c>
      <c r="T137" s="56">
        <f>(1-T$5)/1*'Koss etal Emission Factors'!AE140/SUM('Koss etal Emission Factors'!AE$9:AE$532)</f>
        <v>4.4855506470565495E-5</v>
      </c>
      <c r="U137" s="56">
        <f>(1-U$5)/1*'Koss etal Emission Factors'!AG140/SUM('Koss etal Emission Factors'!AG$9:AG$532)</f>
        <v>5.3460136389450386E-5</v>
      </c>
      <c r="V137" s="56">
        <f>(1-V$5)/1*'Koss etal Emission Factors'!AI140/SUM('Koss etal Emission Factors'!AI$9:AI$532)</f>
        <v>1.3305048985483265E-4</v>
      </c>
      <c r="W137" s="56">
        <f>(1-W$5)/1*'Koss etal Emission Factors'!AK140/SUM('Koss etal Emission Factors'!AK$9:AK$532)</f>
        <v>1.6835540688540145E-4</v>
      </c>
      <c r="X137" s="56">
        <f>(1-X$5)/1*'Koss etal Emission Factors'!AM140/SUM('Koss etal Emission Factors'!AM$9:AM$532)</f>
        <v>1.9074554983294141E-4</v>
      </c>
      <c r="Y137" s="56">
        <f>(1-Y$5)/1*'Koss etal Emission Factors'!AO140/SUM('Koss etal Emission Factors'!AO$9:AO$532)</f>
        <v>4.1981392228561181E-4</v>
      </c>
      <c r="Z137" s="56">
        <f t="shared" si="43"/>
        <v>1.2828107383102837E-4</v>
      </c>
      <c r="AA137" s="56">
        <f t="shared" si="44"/>
        <v>1.7955047835917145E-4</v>
      </c>
    </row>
    <row r="138" spans="1:27" x14ac:dyDescent="0.25">
      <c r="A138">
        <v>140.04900000000001</v>
      </c>
      <c r="B138" t="s">
        <v>334</v>
      </c>
      <c r="C138" s="13" t="s">
        <v>120</v>
      </c>
      <c r="D138" s="13" t="s">
        <v>122</v>
      </c>
      <c r="E138" s="13">
        <v>3403</v>
      </c>
      <c r="F138" s="13">
        <v>142.286</v>
      </c>
      <c r="G138" s="29">
        <v>190.19449875999999</v>
      </c>
      <c r="H138" s="30">
        <v>7.0380886479478351</v>
      </c>
      <c r="I138" s="56">
        <f>(1-I$5)/1*'Koss etal Emission Factors'!I141/SUM('Koss etal Emission Factors'!I$9:I$532)</f>
        <v>5.8907925491917786E-5</v>
      </c>
      <c r="J138" s="56">
        <f>(1-J$5)/1*'Koss etal Emission Factors'!K141/SUM('Koss etal Emission Factors'!K$9:K$532)</f>
        <v>6.9449346656086817E-5</v>
      </c>
      <c r="K138" s="56">
        <f>(1-K$5)/1*'Koss etal Emission Factors'!M141/SUM('Koss etal Emission Factors'!M$9:M$532)</f>
        <v>3.2883279031062392E-5</v>
      </c>
      <c r="L138" s="56">
        <f>(1-L$5)/1*'Koss etal Emission Factors'!O141/SUM('Koss etal Emission Factors'!O$9:O$532)</f>
        <v>9.2157228921728015E-5</v>
      </c>
      <c r="M138" s="56">
        <f>(1-M$5)/1*'Koss etal Emission Factors'!Q141/SUM('Koss etal Emission Factors'!Q$9:Q$532)</f>
        <v>1.4610413887489174E-4</v>
      </c>
      <c r="N138" s="56">
        <f>(1-N$5)/1*'Koss etal Emission Factors'!S141/SUM('Koss etal Emission Factors'!S$9:S$532)</f>
        <v>1.2530566112290589E-4</v>
      </c>
      <c r="O138" s="56">
        <f>(1-O$5)/1*'Koss etal Emission Factors'!U141/SUM('Koss etal Emission Factors'!U$9:U$532)</f>
        <v>1.0238206001536541E-4</v>
      </c>
      <c r="P138" s="56">
        <f>(1-P$5)/1*'Koss etal Emission Factors'!W141/SUM('Koss etal Emission Factors'!W$9:W$532)</f>
        <v>3.2394974784068888E-5</v>
      </c>
      <c r="Q138" s="56">
        <f>(1-Q$5)/1*'Koss etal Emission Factors'!Y141/SUM('Koss etal Emission Factors'!Y$9:Y$532)</f>
        <v>1.1127553237641003E-4</v>
      </c>
      <c r="R138" s="56">
        <f>(1-R$5)/1*'Koss etal Emission Factors'!AA141/SUM('Koss etal Emission Factors'!AA$9:AA$532)</f>
        <v>3.98268354684052E-4</v>
      </c>
      <c r="S138" s="56">
        <f>(1-S$5)/1*'Koss etal Emission Factors'!AC141/SUM('Koss etal Emission Factors'!AC$9:AC$532)</f>
        <v>3.620330044074682E-4</v>
      </c>
      <c r="T138" s="56">
        <f>(1-T$5)/1*'Koss etal Emission Factors'!AE141/SUM('Koss etal Emission Factors'!AE$9:AE$532)</f>
        <v>2.9082113671808924E-4</v>
      </c>
      <c r="U138" s="56">
        <f>(1-U$5)/1*'Koss etal Emission Factors'!AG141/SUM('Koss etal Emission Factors'!AG$9:AG$532)</f>
        <v>2.3714443571862999E-4</v>
      </c>
      <c r="V138" s="56">
        <f>(1-V$5)/1*'Koss etal Emission Factors'!AI141/SUM('Koss etal Emission Factors'!AI$9:AI$532)</f>
        <v>1.2213897971356306E-4</v>
      </c>
      <c r="W138" s="56">
        <f>(1-W$5)/1*'Koss etal Emission Factors'!AK141/SUM('Koss etal Emission Factors'!AK$9:AK$532)</f>
        <v>2.1449048696919613E-4</v>
      </c>
      <c r="X138" s="56">
        <f>(1-X$5)/1*'Koss etal Emission Factors'!AM141/SUM('Koss etal Emission Factors'!AM$9:AM$532)</f>
        <v>1.525678105252176E-4</v>
      </c>
      <c r="Y138" s="56">
        <f>(1-Y$5)/1*'Koss etal Emission Factors'!AO141/SUM('Koss etal Emission Factors'!AO$9:AO$532)</f>
        <v>8.9552657290288562E-5</v>
      </c>
      <c r="Z138" s="56">
        <f t="shared" si="43"/>
        <v>1.5580471846544569E-4</v>
      </c>
      <c r="AA138" s="56">
        <f t="shared" si="44"/>
        <v>1.8352914874720686E-4</v>
      </c>
    </row>
    <row r="139" spans="1:27" x14ac:dyDescent="0.25">
      <c r="A139">
        <v>102.01900000000001</v>
      </c>
      <c r="B139" t="s">
        <v>335</v>
      </c>
      <c r="C139" s="13" t="s">
        <v>120</v>
      </c>
      <c r="D139" s="13" t="s">
        <v>122</v>
      </c>
      <c r="E139" s="13">
        <v>3371</v>
      </c>
      <c r="F139" s="13">
        <v>142.24199999999999</v>
      </c>
      <c r="G139" s="29">
        <v>1585.9718476</v>
      </c>
      <c r="H139" s="30">
        <v>7.9590518503622718</v>
      </c>
      <c r="I139" s="56">
        <f>(1-I$5)/1*'Koss etal Emission Factors'!I142/SUM('Koss etal Emission Factors'!I$9:I$532)</f>
        <v>2.0745401494244147E-5</v>
      </c>
      <c r="J139" s="56">
        <f>(1-J$5)/1*'Koss etal Emission Factors'!K142/SUM('Koss etal Emission Factors'!K$9:K$532)</f>
        <v>2.727365805464356E-5</v>
      </c>
      <c r="K139" s="56">
        <f>(1-K$5)/1*'Koss etal Emission Factors'!M142/SUM('Koss etal Emission Factors'!M$9:M$532)</f>
        <v>1.9499343857308862E-5</v>
      </c>
      <c r="L139" s="56">
        <f>(1-L$5)/1*'Koss etal Emission Factors'!O142/SUM('Koss etal Emission Factors'!O$9:O$532)</f>
        <v>2.3121711026869382E-5</v>
      </c>
      <c r="M139" s="56">
        <f>(1-M$5)/1*'Koss etal Emission Factors'!Q142/SUM('Koss etal Emission Factors'!Q$9:Q$532)</f>
        <v>3.0119841379416281E-5</v>
      </c>
      <c r="N139" s="56">
        <f>(1-N$5)/1*'Koss etal Emission Factors'!S142/SUM('Koss etal Emission Factors'!S$9:S$532)</f>
        <v>1.6942019695951875E-5</v>
      </c>
      <c r="O139" s="56">
        <f>(1-O$5)/1*'Koss etal Emission Factors'!U142/SUM('Koss etal Emission Factors'!U$9:U$532)</f>
        <v>3.1301092953577741E-5</v>
      </c>
      <c r="P139" s="56">
        <f>(1-P$5)/1*'Koss etal Emission Factors'!W142/SUM('Koss etal Emission Factors'!W$9:W$532)</f>
        <v>2.1770238809841798E-5</v>
      </c>
      <c r="Q139" s="56">
        <f>(1-Q$5)/1*'Koss etal Emission Factors'!Y142/SUM('Koss etal Emission Factors'!Y$9:Y$532)</f>
        <v>1.6640074338140837E-5</v>
      </c>
      <c r="R139" s="56">
        <f>(1-R$5)/1*'Koss etal Emission Factors'!AA142/SUM('Koss etal Emission Factors'!AA$9:AA$532)</f>
        <v>1.862205779384032E-5</v>
      </c>
      <c r="S139" s="56">
        <f>(1-S$5)/1*'Koss etal Emission Factors'!AC142/SUM('Koss etal Emission Factors'!AC$9:AC$532)</f>
        <v>2.3683551611252101E-5</v>
      </c>
      <c r="T139" s="56">
        <f>(1-T$5)/1*'Koss etal Emission Factors'!AE142/SUM('Koss etal Emission Factors'!AE$9:AE$532)</f>
        <v>1.6263535792269852E-5</v>
      </c>
      <c r="U139" s="56">
        <f>(1-U$5)/1*'Koss etal Emission Factors'!AG142/SUM('Koss etal Emission Factors'!AG$9:AG$532)</f>
        <v>2.1981502692446925E-5</v>
      </c>
      <c r="V139" s="56">
        <f>(1-V$5)/1*'Koss etal Emission Factors'!AI142/SUM('Koss etal Emission Factors'!AI$9:AI$532)</f>
        <v>3.0080435729396371E-5</v>
      </c>
      <c r="W139" s="56">
        <f>(1-W$5)/1*'Koss etal Emission Factors'!AK142/SUM('Koss etal Emission Factors'!AK$9:AK$532)</f>
        <v>2.0715073865329008E-5</v>
      </c>
      <c r="X139" s="56">
        <f>(1-X$5)/1*'Koss etal Emission Factors'!AM142/SUM('Koss etal Emission Factors'!AM$9:AM$532)</f>
        <v>2.0581232345040246E-5</v>
      </c>
      <c r="Y139" s="56">
        <f>(1-Y$5)/1*'Koss etal Emission Factors'!AO142/SUM('Koss etal Emission Factors'!AO$9:AO$532)</f>
        <v>1.5478800755754195E-5</v>
      </c>
      <c r="Z139" s="56">
        <f t="shared" si="43"/>
        <v>2.2717461802085724E-5</v>
      </c>
      <c r="AA139" s="56">
        <f t="shared" si="44"/>
        <v>2.0648153105184627E-5</v>
      </c>
    </row>
    <row r="140" spans="1:27" x14ac:dyDescent="0.25">
      <c r="A140">
        <v>102.05500000000001</v>
      </c>
      <c r="B140" t="s">
        <v>336</v>
      </c>
      <c r="C140" s="13" t="s">
        <v>120</v>
      </c>
      <c r="D140" s="13" t="s">
        <v>122</v>
      </c>
      <c r="E140" s="13">
        <v>3371</v>
      </c>
      <c r="F140" s="13">
        <v>142.24199999999999</v>
      </c>
      <c r="G140" s="29">
        <v>1585.9718476</v>
      </c>
      <c r="H140" s="30">
        <v>7.9590518503622718</v>
      </c>
      <c r="I140" s="56">
        <f>(1-I$5)/1*'Koss etal Emission Factors'!I143/SUM('Koss etal Emission Factors'!I$9:I$532)</f>
        <v>2.7407615387414394E-5</v>
      </c>
      <c r="J140" s="56">
        <f>(1-J$5)/1*'Koss etal Emission Factors'!K143/SUM('Koss etal Emission Factors'!K$9:K$532)</f>
        <v>4.5280968543446589E-5</v>
      </c>
      <c r="K140" s="56">
        <f>(1-K$5)/1*'Koss etal Emission Factors'!M143/SUM('Koss etal Emission Factors'!M$9:M$532)</f>
        <v>2.4788264483976279E-5</v>
      </c>
      <c r="L140" s="56">
        <f>(1-L$5)/1*'Koss etal Emission Factors'!O143/SUM('Koss etal Emission Factors'!O$9:O$532)</f>
        <v>8.6173521920184713E-5</v>
      </c>
      <c r="M140" s="56">
        <f>(1-M$5)/1*'Koss etal Emission Factors'!Q143/SUM('Koss etal Emission Factors'!Q$9:Q$532)</f>
        <v>9.3541288860188662E-5</v>
      </c>
      <c r="N140" s="56">
        <f>(1-N$5)/1*'Koss etal Emission Factors'!S143/SUM('Koss etal Emission Factors'!S$9:S$532)</f>
        <v>1.9851420586174568E-5</v>
      </c>
      <c r="O140" s="56">
        <f>(1-O$5)/1*'Koss etal Emission Factors'!U143/SUM('Koss etal Emission Factors'!U$9:U$532)</f>
        <v>4.1074033037579833E-5</v>
      </c>
      <c r="P140" s="56">
        <f>(1-P$5)/1*'Koss etal Emission Factors'!W143/SUM('Koss etal Emission Factors'!W$9:W$532)</f>
        <v>3.2418917663995255E-5</v>
      </c>
      <c r="Q140" s="56">
        <f>(1-Q$5)/1*'Koss etal Emission Factors'!Y143/SUM('Koss etal Emission Factors'!Y$9:Y$532)</f>
        <v>2.8145849763482439E-5</v>
      </c>
      <c r="R140" s="56">
        <f>(1-R$5)/1*'Koss etal Emission Factors'!AA143/SUM('Koss etal Emission Factors'!AA$9:AA$532)</f>
        <v>2.0010757537399546E-5</v>
      </c>
      <c r="S140" s="56">
        <f>(1-S$5)/1*'Koss etal Emission Factors'!AC143/SUM('Koss etal Emission Factors'!AC$9:AC$532)</f>
        <v>2.2356145493574586E-5</v>
      </c>
      <c r="T140" s="56">
        <f>(1-T$5)/1*'Koss etal Emission Factors'!AE143/SUM('Koss etal Emission Factors'!AE$9:AE$532)</f>
        <v>2.2566751850191833E-5</v>
      </c>
      <c r="U140" s="56">
        <f>(1-U$5)/1*'Koss etal Emission Factors'!AG143/SUM('Koss etal Emission Factors'!AG$9:AG$532)</f>
        <v>2.3044548808590629E-5</v>
      </c>
      <c r="V140" s="56">
        <f>(1-V$5)/1*'Koss etal Emission Factors'!AI143/SUM('Koss etal Emission Factors'!AI$9:AI$532)</f>
        <v>3.2325495576351121E-5</v>
      </c>
      <c r="W140" s="56">
        <f>(1-W$5)/1*'Koss etal Emission Factors'!AK143/SUM('Koss etal Emission Factors'!AK$9:AK$532)</f>
        <v>4.4835396085810763E-5</v>
      </c>
      <c r="X140" s="56">
        <f>(1-X$5)/1*'Koss etal Emission Factors'!AM143/SUM('Koss etal Emission Factors'!AM$9:AM$532)</f>
        <v>2.4896802441875865E-4</v>
      </c>
      <c r="Y140" s="56">
        <f>(1-Y$5)/1*'Koss etal Emission Factors'!AO143/SUM('Koss etal Emission Factors'!AO$9:AO$532)</f>
        <v>2.6070331187767677E-5</v>
      </c>
      <c r="Z140" s="56">
        <f t="shared" si="43"/>
        <v>3.7070398536610752E-5</v>
      </c>
      <c r="AA140" s="56">
        <f t="shared" si="44"/>
        <v>1.469017102522847E-4</v>
      </c>
    </row>
    <row r="141" spans="1:27" x14ac:dyDescent="0.25">
      <c r="A141">
        <v>102.09099999999999</v>
      </c>
      <c r="B141" t="s">
        <v>337</v>
      </c>
      <c r="C141" s="13" t="s">
        <v>120</v>
      </c>
      <c r="D141" s="13" t="s">
        <v>122</v>
      </c>
      <c r="E141" s="13">
        <v>3371</v>
      </c>
      <c r="F141" s="13">
        <v>142.24199999999999</v>
      </c>
      <c r="G141" s="29">
        <v>1585.9718476</v>
      </c>
      <c r="H141" s="30">
        <v>7.9590518503622718</v>
      </c>
      <c r="I141" s="56">
        <f>(1-I$5)/1*'Koss etal Emission Factors'!I144/SUM('Koss etal Emission Factors'!I$9:I$532)</f>
        <v>7.3701026398962461E-5</v>
      </c>
      <c r="J141" s="56">
        <f>(1-J$5)/1*'Koss etal Emission Factors'!K144/SUM('Koss etal Emission Factors'!K$9:K$532)</f>
        <v>9.4244763638924123E-5</v>
      </c>
      <c r="K141" s="56">
        <f>(1-K$5)/1*'Koss etal Emission Factors'!M144/SUM('Koss etal Emission Factors'!M$9:M$532)</f>
        <v>5.6287396323806975E-5</v>
      </c>
      <c r="L141" s="56">
        <f>(1-L$5)/1*'Koss etal Emission Factors'!O144/SUM('Koss etal Emission Factors'!O$9:O$532)</f>
        <v>2.5842426252857314E-4</v>
      </c>
      <c r="M141" s="56">
        <f>(1-M$5)/1*'Koss etal Emission Factors'!Q144/SUM('Koss etal Emission Factors'!Q$9:Q$532)</f>
        <v>3.404299600487098E-4</v>
      </c>
      <c r="N141" s="56">
        <f>(1-N$5)/1*'Koss etal Emission Factors'!S144/SUM('Koss etal Emission Factors'!S$9:S$532)</f>
        <v>9.4722577699671173E-5</v>
      </c>
      <c r="O141" s="56">
        <f>(1-O$5)/1*'Koss etal Emission Factors'!U144/SUM('Koss etal Emission Factors'!U$9:U$532)</f>
        <v>1.3730849169494132E-4</v>
      </c>
      <c r="P141" s="56">
        <f>(1-P$5)/1*'Koss etal Emission Factors'!W144/SUM('Koss etal Emission Factors'!W$9:W$532)</f>
        <v>5.5045012978323547E-5</v>
      </c>
      <c r="Q141" s="56">
        <f>(1-Q$5)/1*'Koss etal Emission Factors'!Y144/SUM('Koss etal Emission Factors'!Y$9:Y$532)</f>
        <v>8.8830760693566136E-5</v>
      </c>
      <c r="R141" s="56">
        <f>(1-R$5)/1*'Koss etal Emission Factors'!AA144/SUM('Koss etal Emission Factors'!AA$9:AA$532)</f>
        <v>5.4532019404673464E-5</v>
      </c>
      <c r="S141" s="56">
        <f>(1-S$5)/1*'Koss etal Emission Factors'!AC144/SUM('Koss etal Emission Factors'!AC$9:AC$532)</f>
        <v>5.2585419875015878E-5</v>
      </c>
      <c r="T141" s="56">
        <f>(1-T$5)/1*'Koss etal Emission Factors'!AE144/SUM('Koss etal Emission Factors'!AE$9:AE$532)</f>
        <v>4.9903738229020787E-5</v>
      </c>
      <c r="U141" s="56">
        <f>(1-U$5)/1*'Koss etal Emission Factors'!AG144/SUM('Koss etal Emission Factors'!AG$9:AG$532)</f>
        <v>3.7803859459271069E-5</v>
      </c>
      <c r="V141" s="56">
        <f>(1-V$5)/1*'Koss etal Emission Factors'!AI144/SUM('Koss etal Emission Factors'!AI$9:AI$532)</f>
        <v>1.0762248302197326E-4</v>
      </c>
      <c r="W141" s="56">
        <f>(1-W$5)/1*'Koss etal Emission Factors'!AK144/SUM('Koss etal Emission Factors'!AK$9:AK$532)</f>
        <v>7.5594920569427174E-5</v>
      </c>
      <c r="X141" s="56">
        <f>(1-X$5)/1*'Koss etal Emission Factors'!AM144/SUM('Koss etal Emission Factors'!AM$9:AM$532)</f>
        <v>9.8383052218928803E-5</v>
      </c>
      <c r="Y141" s="56">
        <f>(1-Y$5)/1*'Koss etal Emission Factors'!AO144/SUM('Koss etal Emission Factors'!AO$9:AO$532)</f>
        <v>1.6675122771090564E-4</v>
      </c>
      <c r="Z141" s="56">
        <f t="shared" si="43"/>
        <v>1.0724584085681665E-4</v>
      </c>
      <c r="AA141" s="56">
        <f t="shared" si="44"/>
        <v>8.6988986394177982E-5</v>
      </c>
    </row>
    <row r="142" spans="1:27" x14ac:dyDescent="0.25">
      <c r="A142">
        <v>103.039</v>
      </c>
      <c r="B142" t="s">
        <v>338</v>
      </c>
      <c r="C142" s="34" t="s">
        <v>339</v>
      </c>
      <c r="D142" s="13" t="s">
        <v>122</v>
      </c>
      <c r="E142" s="13">
        <v>1901</v>
      </c>
      <c r="F142" s="13">
        <v>102.089</v>
      </c>
      <c r="G142" s="29">
        <v>676.30384261999995</v>
      </c>
      <c r="H142" s="30">
        <v>7.4448493311004231</v>
      </c>
      <c r="I142" s="56">
        <f>(1-I$5)/1*'Koss etal Emission Factors'!I145/SUM('Koss etal Emission Factors'!I$9:I$532)</f>
        <v>3.1393655223812835E-3</v>
      </c>
      <c r="J142" s="56">
        <f>(1-J$5)/1*'Koss etal Emission Factors'!K145/SUM('Koss etal Emission Factors'!K$9:K$532)</f>
        <v>3.0371966487798166E-3</v>
      </c>
      <c r="K142" s="56">
        <f>(1-K$5)/1*'Koss etal Emission Factors'!M145/SUM('Koss etal Emission Factors'!M$9:M$532)</f>
        <v>2.4823531450888425E-3</v>
      </c>
      <c r="L142" s="56">
        <f>(1-L$5)/1*'Koss etal Emission Factors'!O145/SUM('Koss etal Emission Factors'!O$9:O$532)</f>
        <v>2.8593839850056361E-3</v>
      </c>
      <c r="M142" s="56">
        <f>(1-M$5)/1*'Koss etal Emission Factors'!Q145/SUM('Koss etal Emission Factors'!Q$9:Q$532)</f>
        <v>2.9482491581696172E-3</v>
      </c>
      <c r="N142" s="56">
        <f>(1-N$5)/1*'Koss etal Emission Factors'!S145/SUM('Koss etal Emission Factors'!S$9:S$532)</f>
        <v>2.9961216009267173E-3</v>
      </c>
      <c r="O142" s="56">
        <f>(1-O$5)/1*'Koss etal Emission Factors'!U145/SUM('Koss etal Emission Factors'!U$9:U$532)</f>
        <v>2.8900316507803128E-3</v>
      </c>
      <c r="P142" s="56">
        <f>(1-P$5)/1*'Koss etal Emission Factors'!W145/SUM('Koss etal Emission Factors'!W$9:W$532)</f>
        <v>2.3758457034605408E-3</v>
      </c>
      <c r="Q142" s="56">
        <f>(1-Q$5)/1*'Koss etal Emission Factors'!Y145/SUM('Koss etal Emission Factors'!Y$9:Y$532)</f>
        <v>2.4650381732216377E-3</v>
      </c>
      <c r="R142" s="56">
        <f>(1-R$5)/1*'Koss etal Emission Factors'!AA145/SUM('Koss etal Emission Factors'!AA$9:AA$532)</f>
        <v>2.4082399464747171E-3</v>
      </c>
      <c r="S142" s="56">
        <f>(1-S$5)/1*'Koss etal Emission Factors'!AC145/SUM('Koss etal Emission Factors'!AC$9:AC$532)</f>
        <v>2.5850889866389517E-3</v>
      </c>
      <c r="T142" s="56">
        <f>(1-T$5)/1*'Koss etal Emission Factors'!AE145/SUM('Koss etal Emission Factors'!AE$9:AE$532)</f>
        <v>2.4961258340894027E-3</v>
      </c>
      <c r="U142" s="56">
        <f>(1-U$5)/1*'Koss etal Emission Factors'!AG145/SUM('Koss etal Emission Factors'!AG$9:AG$532)</f>
        <v>2.5620898176847984E-3</v>
      </c>
      <c r="V142" s="56">
        <f>(1-V$5)/1*'Koss etal Emission Factors'!AI145/SUM('Koss etal Emission Factors'!AI$9:AI$532)</f>
        <v>2.8692848615293753E-3</v>
      </c>
      <c r="W142" s="56">
        <f>(1-W$5)/1*'Koss etal Emission Factors'!AK145/SUM('Koss etal Emission Factors'!AK$9:AK$532)</f>
        <v>4.4273388764051796E-3</v>
      </c>
      <c r="X142" s="56">
        <f>(1-X$5)/1*'Koss etal Emission Factors'!AM145/SUM('Koss etal Emission Factors'!AM$9:AM$532)</f>
        <v>5.7216251162845698E-3</v>
      </c>
      <c r="Y142" s="56">
        <f>(1-Y$5)/1*'Koss etal Emission Factors'!AO145/SUM('Koss etal Emission Factors'!AO$9:AO$532)</f>
        <v>3.5653094691367998E-4</v>
      </c>
      <c r="Z142" s="56">
        <f t="shared" si="43"/>
        <v>2.7224582167308317E-3</v>
      </c>
      <c r="AA142" s="56">
        <f t="shared" si="44"/>
        <v>5.0744819963448751E-3</v>
      </c>
    </row>
    <row r="143" spans="1:27" x14ac:dyDescent="0.25">
      <c r="A143">
        <v>103.054</v>
      </c>
      <c r="B143" t="s">
        <v>340</v>
      </c>
      <c r="C143" s="34" t="s">
        <v>341</v>
      </c>
      <c r="D143" s="13" t="s">
        <v>122</v>
      </c>
      <c r="E143" s="13">
        <v>3030</v>
      </c>
      <c r="F143" s="13">
        <v>102.136</v>
      </c>
      <c r="G143" s="29">
        <v>274.92596264000002</v>
      </c>
      <c r="H143" s="30">
        <v>7.0541231261010617</v>
      </c>
      <c r="I143" s="56">
        <f>(1-I$5)/1*'Koss etal Emission Factors'!I146/SUM('Koss etal Emission Factors'!I$9:I$532)</f>
        <v>3.6309850020182697E-4</v>
      </c>
      <c r="J143" s="56">
        <f>(1-J$5)/1*'Koss etal Emission Factors'!K146/SUM('Koss etal Emission Factors'!K$9:K$532)</f>
        <v>3.8755157165820133E-4</v>
      </c>
      <c r="K143" s="56">
        <f>(1-K$5)/1*'Koss etal Emission Factors'!M146/SUM('Koss etal Emission Factors'!M$9:M$532)</f>
        <v>4.1451846159076469E-4</v>
      </c>
      <c r="L143" s="56">
        <f>(1-L$5)/1*'Koss etal Emission Factors'!O146/SUM('Koss etal Emission Factors'!O$9:O$532)</f>
        <v>3.614617993077034E-4</v>
      </c>
      <c r="M143" s="56">
        <f>(1-M$5)/1*'Koss etal Emission Factors'!Q146/SUM('Koss etal Emission Factors'!Q$9:Q$532)</f>
        <v>6.9067043979594022E-5</v>
      </c>
      <c r="N143" s="56">
        <f>(1-N$5)/1*'Koss etal Emission Factors'!S146/SUM('Koss etal Emission Factors'!S$9:S$532)</f>
        <v>6.1079377829594735E-5</v>
      </c>
      <c r="O143" s="56">
        <f>(1-O$5)/1*'Koss etal Emission Factors'!U146/SUM('Koss etal Emission Factors'!U$9:U$532)</f>
        <v>2.9066763361181936E-5</v>
      </c>
      <c r="P143" s="56">
        <f>(1-P$5)/1*'Koss etal Emission Factors'!W146/SUM('Koss etal Emission Factors'!W$9:W$532)</f>
        <v>7.9478555929373578E-4</v>
      </c>
      <c r="Q143" s="56">
        <f>(1-Q$5)/1*'Koss etal Emission Factors'!Y146/SUM('Koss etal Emission Factors'!Y$9:Y$532)</f>
        <v>8.0356778861555007E-4</v>
      </c>
      <c r="R143" s="56">
        <f>(1-R$5)/1*'Koss etal Emission Factors'!AA146/SUM('Koss etal Emission Factors'!AA$9:AA$532)</f>
        <v>5.6917842371414205E-4</v>
      </c>
      <c r="S143" s="56">
        <f>(1-S$5)/1*'Koss etal Emission Factors'!AC146/SUM('Koss etal Emission Factors'!AC$9:AC$532)</f>
        <v>6.7291966002870629E-4</v>
      </c>
      <c r="T143" s="56">
        <f>(1-T$5)/1*'Koss etal Emission Factors'!AE146/SUM('Koss etal Emission Factors'!AE$9:AE$532)</f>
        <v>1.362161049821511E-3</v>
      </c>
      <c r="U143" s="56">
        <f>(1-U$5)/1*'Koss etal Emission Factors'!AG146/SUM('Koss etal Emission Factors'!AG$9:AG$532)</f>
        <v>1.7113994967383355E-3</v>
      </c>
      <c r="V143" s="56">
        <f>(1-V$5)/1*'Koss etal Emission Factors'!AI146/SUM('Koss etal Emission Factors'!AI$9:AI$532)</f>
        <v>8.2006594153918064E-4</v>
      </c>
      <c r="W143" s="56">
        <f>(1-W$5)/1*'Koss etal Emission Factors'!AK146/SUM('Koss etal Emission Factors'!AK$9:AK$532)</f>
        <v>1.2391532293569419E-4</v>
      </c>
      <c r="X143" s="56">
        <f>(1-X$5)/1*'Koss etal Emission Factors'!AM146/SUM('Koss etal Emission Factors'!AM$9:AM$532)</f>
        <v>2.6066921848709608E-7</v>
      </c>
      <c r="Y143" s="56">
        <f>(1-Y$5)/1*'Koss etal Emission Factors'!AO146/SUM('Koss etal Emission Factors'!AO$9:AO$532)</f>
        <v>1.6517470293755715E-4</v>
      </c>
      <c r="Z143" s="56">
        <f t="shared" si="43"/>
        <v>6.0142295983428768E-4</v>
      </c>
      <c r="AA143" s="56">
        <f t="shared" si="44"/>
        <v>6.2087996077090645E-5</v>
      </c>
    </row>
    <row r="144" spans="1:27" x14ac:dyDescent="0.25">
      <c r="A144">
        <v>103.075</v>
      </c>
      <c r="B144" t="s">
        <v>342</v>
      </c>
      <c r="C144" s="13" t="s">
        <v>120</v>
      </c>
      <c r="D144" s="13" t="s">
        <v>122</v>
      </c>
      <c r="E144" s="13">
        <v>3371</v>
      </c>
      <c r="F144" s="13">
        <v>142.24199999999999</v>
      </c>
      <c r="G144" s="29">
        <v>1585.9718476</v>
      </c>
      <c r="H144" s="30">
        <v>7.9590518503622718</v>
      </c>
      <c r="I144" s="56">
        <f>(1-I$5)/1*'Koss etal Emission Factors'!I147/SUM('Koss etal Emission Factors'!I$9:I$532)</f>
        <v>6.9629734165318135E-4</v>
      </c>
      <c r="J144" s="56">
        <f>(1-J$5)/1*'Koss etal Emission Factors'!K147/SUM('Koss etal Emission Factors'!K$9:K$532)</f>
        <v>7.5295320402247448E-4</v>
      </c>
      <c r="K144" s="56">
        <f>(1-K$5)/1*'Koss etal Emission Factors'!M147/SUM('Koss etal Emission Factors'!M$9:M$532)</f>
        <v>4.2815513452080736E-4</v>
      </c>
      <c r="L144" s="56">
        <f>(1-L$5)/1*'Koss etal Emission Factors'!O147/SUM('Koss etal Emission Factors'!O$9:O$532)</f>
        <v>1.196383986251822E-3</v>
      </c>
      <c r="M144" s="56">
        <f>(1-M$5)/1*'Koss etal Emission Factors'!Q147/SUM('Koss etal Emission Factors'!Q$9:Q$532)</f>
        <v>1.3697034185900169E-3</v>
      </c>
      <c r="N144" s="56">
        <f>(1-N$5)/1*'Koss etal Emission Factors'!S147/SUM('Koss etal Emission Factors'!S$9:S$532)</f>
        <v>1.011365271273148E-3</v>
      </c>
      <c r="O144" s="56">
        <f>(1-O$5)/1*'Koss etal Emission Factors'!U147/SUM('Koss etal Emission Factors'!U$9:U$532)</f>
        <v>1.2662371232721186E-3</v>
      </c>
      <c r="P144" s="56">
        <f>(1-P$5)/1*'Koss etal Emission Factors'!W147/SUM('Koss etal Emission Factors'!W$9:W$532)</f>
        <v>4.0948965226297732E-4</v>
      </c>
      <c r="Q144" s="56">
        <f>(1-Q$5)/1*'Koss etal Emission Factors'!Y147/SUM('Koss etal Emission Factors'!Y$9:Y$532)</f>
        <v>2.3089245508956151E-3</v>
      </c>
      <c r="R144" s="56">
        <f>(1-R$5)/1*'Koss etal Emission Factors'!AA147/SUM('Koss etal Emission Factors'!AA$9:AA$532)</f>
        <v>4.6535521312430112E-4</v>
      </c>
      <c r="S144" s="56">
        <f>(1-S$5)/1*'Koss etal Emission Factors'!AC147/SUM('Koss etal Emission Factors'!AC$9:AC$532)</f>
        <v>3.9303076131125454E-4</v>
      </c>
      <c r="T144" s="56">
        <f>(1-T$5)/1*'Koss etal Emission Factors'!AE147/SUM('Koss etal Emission Factors'!AE$9:AE$532)</f>
        <v>3.6481839113614354E-4</v>
      </c>
      <c r="U144" s="56">
        <f>(1-U$5)/1*'Koss etal Emission Factors'!AG147/SUM('Koss etal Emission Factors'!AG$9:AG$532)</f>
        <v>3.2974196986911919E-4</v>
      </c>
      <c r="V144" s="56">
        <f>(1-V$5)/1*'Koss etal Emission Factors'!AI147/SUM('Koss etal Emission Factors'!AI$9:AI$532)</f>
        <v>5.439015303193382E-4</v>
      </c>
      <c r="W144" s="56">
        <f>(1-W$5)/1*'Koss etal Emission Factors'!AK147/SUM('Koss etal Emission Factors'!AK$9:AK$532)</f>
        <v>7.0405607454742552E-4</v>
      </c>
      <c r="X144" s="56">
        <f>(1-X$5)/1*'Koss etal Emission Factors'!AM147/SUM('Koss etal Emission Factors'!AM$9:AM$532)</f>
        <v>9.4924217486953236E-4</v>
      </c>
      <c r="Y144" s="56">
        <f>(1-Y$5)/1*'Koss etal Emission Factors'!AO147/SUM('Koss etal Emission Factors'!AO$9:AO$532)</f>
        <v>1.1732661022374538E-3</v>
      </c>
      <c r="Z144" s="56">
        <f t="shared" si="43"/>
        <v>8.2402553917873696E-4</v>
      </c>
      <c r="AA144" s="56">
        <f t="shared" si="44"/>
        <v>8.2664912470847894E-4</v>
      </c>
    </row>
    <row r="145" spans="1:27" x14ac:dyDescent="0.25">
      <c r="A145">
        <v>103.11199999999999</v>
      </c>
      <c r="B145" t="s">
        <v>343</v>
      </c>
      <c r="C145" s="13" t="s">
        <v>120</v>
      </c>
      <c r="D145" s="13" t="s">
        <v>122</v>
      </c>
      <c r="E145" s="13">
        <v>3370</v>
      </c>
      <c r="F145" s="13">
        <v>128.215</v>
      </c>
      <c r="G145" s="29">
        <v>156.83200148</v>
      </c>
      <c r="H145" s="30">
        <v>6.9091020479646943</v>
      </c>
      <c r="I145" s="56">
        <f>(1-I$5)/1*'Koss etal Emission Factors'!I148/SUM('Koss etal Emission Factors'!I$9:I$532)</f>
        <v>9.5908513162400042E-5</v>
      </c>
      <c r="J145" s="56">
        <f>(1-J$5)/1*'Koss etal Emission Factors'!K148/SUM('Koss etal Emission Factors'!K$9:K$532)</f>
        <v>1.0849791848151003E-4</v>
      </c>
      <c r="K145" s="56">
        <f>(1-K$5)/1*'Koss etal Emission Factors'!M148/SUM('Koss etal Emission Factors'!M$9:M$532)</f>
        <v>8.0544901958119324E-5</v>
      </c>
      <c r="L145" s="56">
        <f>(1-L$5)/1*'Koss etal Emission Factors'!O148/SUM('Koss etal Emission Factors'!O$9:O$532)</f>
        <v>1.2176501226336134E-4</v>
      </c>
      <c r="M145" s="56">
        <f>(1-M$5)/1*'Koss etal Emission Factors'!Q148/SUM('Koss etal Emission Factors'!Q$9:Q$532)</f>
        <v>3.7920290821277592E-5</v>
      </c>
      <c r="N145" s="56">
        <f>(1-N$5)/1*'Koss etal Emission Factors'!S148/SUM('Koss etal Emission Factors'!S$9:S$532)</f>
        <v>9.0574785934867226E-5</v>
      </c>
      <c r="O145" s="56">
        <f>(1-O$5)/1*'Koss etal Emission Factors'!U148/SUM('Koss etal Emission Factors'!U$9:U$532)</f>
        <v>1.6291928870636627E-4</v>
      </c>
      <c r="P145" s="56">
        <f>(1-P$5)/1*'Koss etal Emission Factors'!W148/SUM('Koss etal Emission Factors'!W$9:W$532)</f>
        <v>1.3745205243397577E-4</v>
      </c>
      <c r="Q145" s="56">
        <f>(1-Q$5)/1*'Koss etal Emission Factors'!Y148/SUM('Koss etal Emission Factors'!Y$9:Y$532)</f>
        <v>1.2918132117044009E-4</v>
      </c>
      <c r="R145" s="56">
        <f>(1-R$5)/1*'Koss etal Emission Factors'!AA148/SUM('Koss etal Emission Factors'!AA$9:AA$532)</f>
        <v>4.984307904429552E-5</v>
      </c>
      <c r="S145" s="56">
        <f>(1-S$5)/1*'Koss etal Emission Factors'!AC148/SUM('Koss etal Emission Factors'!AC$9:AC$532)</f>
        <v>6.0307167385607223E-5</v>
      </c>
      <c r="T145" s="56">
        <f>(1-T$5)/1*'Koss etal Emission Factors'!AE148/SUM('Koss etal Emission Factors'!AE$9:AE$532)</f>
        <v>9.8607051176750066E-5</v>
      </c>
      <c r="U145" s="56">
        <f>(1-U$5)/1*'Koss etal Emission Factors'!AG148/SUM('Koss etal Emission Factors'!AG$9:AG$532)</f>
        <v>1.030262665988499E-4</v>
      </c>
      <c r="V145" s="56">
        <f>(1-V$5)/1*'Koss etal Emission Factors'!AI148/SUM('Koss etal Emission Factors'!AI$9:AI$532)</f>
        <v>1.7187161537717333E-4</v>
      </c>
      <c r="W145" s="56">
        <f>(1-W$5)/1*'Koss etal Emission Factors'!AK148/SUM('Koss etal Emission Factors'!AK$9:AK$532)</f>
        <v>2.4859457199138415E-4</v>
      </c>
      <c r="X145" s="56">
        <f>(1-X$5)/1*'Koss etal Emission Factors'!AM148/SUM('Koss etal Emission Factors'!AM$9:AM$532)</f>
        <v>3.6467672392177781E-4</v>
      </c>
      <c r="Y145" s="56">
        <f>(1-Y$5)/1*'Koss etal Emission Factors'!AO148/SUM('Koss etal Emission Factors'!AO$9:AO$532)</f>
        <v>2.4611109955671923E-5</v>
      </c>
      <c r="Z145" s="56">
        <f t="shared" si="43"/>
        <v>1.0345851889392812E-4</v>
      </c>
      <c r="AA145" s="56">
        <f t="shared" si="44"/>
        <v>3.0663564795658095E-4</v>
      </c>
    </row>
    <row r="146" spans="1:27" x14ac:dyDescent="0.25">
      <c r="A146">
        <v>104.04900000000001</v>
      </c>
      <c r="B146" t="s">
        <v>344</v>
      </c>
      <c r="C146" s="34" t="s">
        <v>345</v>
      </c>
      <c r="D146" s="13" t="s">
        <v>122</v>
      </c>
      <c r="E146" s="13">
        <v>992</v>
      </c>
      <c r="F146" s="13">
        <v>103.124</v>
      </c>
      <c r="G146" s="29">
        <v>102.228109872</v>
      </c>
      <c r="H146" s="30">
        <v>6.6286586075938212</v>
      </c>
      <c r="I146" s="56">
        <f>(1-I$5)/1*'Koss etal Emission Factors'!I149/SUM('Koss etal Emission Factors'!I$9:I$532)</f>
        <v>6.0287021390170888E-4</v>
      </c>
      <c r="J146" s="56">
        <f>(1-J$5)/1*'Koss etal Emission Factors'!K149/SUM('Koss etal Emission Factors'!K$9:K$532)</f>
        <v>7.1349143184640544E-4</v>
      </c>
      <c r="K146" s="56">
        <f>(1-K$5)/1*'Koss etal Emission Factors'!M149/SUM('Koss etal Emission Factors'!M$9:M$532)</f>
        <v>5.3673262594296906E-4</v>
      </c>
      <c r="L146" s="56">
        <f>(1-L$5)/1*'Koss etal Emission Factors'!O149/SUM('Koss etal Emission Factors'!O$9:O$532)</f>
        <v>7.7719217034064253E-4</v>
      </c>
      <c r="M146" s="56">
        <f>(1-M$5)/1*'Koss etal Emission Factors'!Q149/SUM('Koss etal Emission Factors'!Q$9:Q$532)</f>
        <v>1.4893667126285334E-3</v>
      </c>
      <c r="N146" s="56">
        <f>(1-N$5)/1*'Koss etal Emission Factors'!S149/SUM('Koss etal Emission Factors'!S$9:S$532)</f>
        <v>5.2389225714010151E-4</v>
      </c>
      <c r="O146" s="56">
        <f>(1-O$5)/1*'Koss etal Emission Factors'!U149/SUM('Koss etal Emission Factors'!U$9:U$532)</f>
        <v>6.1914842009391379E-4</v>
      </c>
      <c r="P146" s="56">
        <f>(1-P$5)/1*'Koss etal Emission Factors'!W149/SUM('Koss etal Emission Factors'!W$9:W$532)</f>
        <v>7.4809140964381278E-4</v>
      </c>
      <c r="Q146" s="56">
        <f>(1-Q$5)/1*'Koss etal Emission Factors'!Y149/SUM('Koss etal Emission Factors'!Y$9:Y$532)</f>
        <v>9.0989429395658093E-4</v>
      </c>
      <c r="R146" s="56">
        <f>(1-R$5)/1*'Koss etal Emission Factors'!AA149/SUM('Koss etal Emission Factors'!AA$9:AA$532)</f>
        <v>7.9120075865299095E-4</v>
      </c>
      <c r="S146" s="56">
        <f>(1-S$5)/1*'Koss etal Emission Factors'!AC149/SUM('Koss etal Emission Factors'!AC$9:AC$532)</f>
        <v>9.0851778057219972E-4</v>
      </c>
      <c r="T146" s="56">
        <f>(1-T$5)/1*'Koss etal Emission Factors'!AE149/SUM('Koss etal Emission Factors'!AE$9:AE$532)</f>
        <v>1.1301710292831529E-3</v>
      </c>
      <c r="U146" s="56">
        <f>(1-U$5)/1*'Koss etal Emission Factors'!AG149/SUM('Koss etal Emission Factors'!AG$9:AG$532)</f>
        <v>1.1803038872796204E-3</v>
      </c>
      <c r="V146" s="56">
        <f>(1-V$5)/1*'Koss etal Emission Factors'!AI149/SUM('Koss etal Emission Factors'!AI$9:AI$532)</f>
        <v>1.3377983747757203E-3</v>
      </c>
      <c r="W146" s="56">
        <f>(1-W$5)/1*'Koss etal Emission Factors'!AK149/SUM('Koss etal Emission Factors'!AK$9:AK$532)</f>
        <v>2.9460850079623675E-4</v>
      </c>
      <c r="X146" s="56">
        <f>(1-X$5)/1*'Koss etal Emission Factors'!AM149/SUM('Koss etal Emission Factors'!AM$9:AM$532)</f>
        <v>3.1551492290184742E-4</v>
      </c>
      <c r="Y146" s="56">
        <f>(1-Y$5)/1*'Koss etal Emission Factors'!AO149/SUM('Koss etal Emission Factors'!AO$9:AO$532)</f>
        <v>2.4011969604894952E-3</v>
      </c>
      <c r="Z146" s="56">
        <f t="shared" si="43"/>
        <v>8.7633366900416801E-4</v>
      </c>
      <c r="AA146" s="56">
        <f t="shared" si="44"/>
        <v>3.0506171184904209E-4</v>
      </c>
    </row>
    <row r="147" spans="1:27" x14ac:dyDescent="0.25">
      <c r="A147">
        <v>104.107</v>
      </c>
      <c r="B147" t="s">
        <v>346</v>
      </c>
      <c r="C147" s="13" t="s">
        <v>120</v>
      </c>
      <c r="D147" s="13" t="s">
        <v>122</v>
      </c>
      <c r="E147" s="13">
        <v>3371</v>
      </c>
      <c r="F147" s="13">
        <v>142.24199999999999</v>
      </c>
      <c r="G147" s="29">
        <v>1585.9718476</v>
      </c>
      <c r="H147" s="30">
        <v>7.9590518503622718</v>
      </c>
      <c r="I147" s="56">
        <f>(1-I$5)/1*'Koss etal Emission Factors'!I150/SUM('Koss etal Emission Factors'!I$9:I$532)</f>
        <v>1.5755762760001096E-5</v>
      </c>
      <c r="J147" s="56">
        <f>(1-J$5)/1*'Koss etal Emission Factors'!K150/SUM('Koss etal Emission Factors'!K$9:K$532)</f>
        <v>2.5651742610209635E-5</v>
      </c>
      <c r="K147" s="56">
        <f>(1-K$5)/1*'Koss etal Emission Factors'!M150/SUM('Koss etal Emission Factors'!M$9:M$532)</f>
        <v>1.6944077699104365E-5</v>
      </c>
      <c r="L147" s="56">
        <f>(1-L$5)/1*'Koss etal Emission Factors'!O150/SUM('Koss etal Emission Factors'!O$9:O$532)</f>
        <v>3.6882549341817224E-5</v>
      </c>
      <c r="M147" s="56">
        <f>(1-M$5)/1*'Koss etal Emission Factors'!Q150/SUM('Koss etal Emission Factors'!Q$9:Q$532)</f>
        <v>2.4388327125320468E-5</v>
      </c>
      <c r="N147" s="56">
        <f>(1-N$5)/1*'Koss etal Emission Factors'!S150/SUM('Koss etal Emission Factors'!S$9:S$532)</f>
        <v>1.8794121424118471E-5</v>
      </c>
      <c r="O147" s="56">
        <f>(1-O$5)/1*'Koss etal Emission Factors'!U150/SUM('Koss etal Emission Factors'!U$9:U$532)</f>
        <v>3.5445788975086283E-5</v>
      </c>
      <c r="P147" s="56">
        <f>(1-P$5)/1*'Koss etal Emission Factors'!W150/SUM('Koss etal Emission Factors'!W$9:W$532)</f>
        <v>3.2014803169829766E-5</v>
      </c>
      <c r="Q147" s="56">
        <f>(1-Q$5)/1*'Koss etal Emission Factors'!Y150/SUM('Koss etal Emission Factors'!Y$9:Y$532)</f>
        <v>3.9953577582081462E-5</v>
      </c>
      <c r="R147" s="56">
        <f>(1-R$5)/1*'Koss etal Emission Factors'!AA150/SUM('Koss etal Emission Factors'!AA$9:AA$532)</f>
        <v>1.1161704676836672E-5</v>
      </c>
      <c r="S147" s="56">
        <f>(1-S$5)/1*'Koss etal Emission Factors'!AC150/SUM('Koss etal Emission Factors'!AC$9:AC$532)</f>
        <v>1.2586009366416826E-5</v>
      </c>
      <c r="T147" s="56">
        <f>(1-T$5)/1*'Koss etal Emission Factors'!AE150/SUM('Koss etal Emission Factors'!AE$9:AE$532)</f>
        <v>2.8780262731718816E-5</v>
      </c>
      <c r="U147" s="56">
        <f>(1-U$5)/1*'Koss etal Emission Factors'!AG150/SUM('Koss etal Emission Factors'!AG$9:AG$532)</f>
        <v>3.0250352504319937E-5</v>
      </c>
      <c r="V147" s="56">
        <f>(1-V$5)/1*'Koss etal Emission Factors'!AI150/SUM('Koss etal Emission Factors'!AI$9:AI$532)</f>
        <v>5.7853967108586034E-5</v>
      </c>
      <c r="W147" s="56">
        <f>(1-W$5)/1*'Koss etal Emission Factors'!AK150/SUM('Koss etal Emission Factors'!AK$9:AK$532)</f>
        <v>1.8380892557712114E-5</v>
      </c>
      <c r="X147" s="56">
        <f>(1-X$5)/1*'Koss etal Emission Factors'!AM150/SUM('Koss etal Emission Factors'!AM$9:AM$532)</f>
        <v>2.3331747335664494E-5</v>
      </c>
      <c r="Y147" s="56">
        <f>(1-Y$5)/1*'Koss etal Emission Factors'!AO150/SUM('Koss etal Emission Factors'!AO$9:AO$532)</f>
        <v>1.0770793747282278E-4</v>
      </c>
      <c r="Z147" s="56">
        <f t="shared" si="43"/>
        <v>2.7604503362531939E-5</v>
      </c>
      <c r="AA147" s="56">
        <f t="shared" si="44"/>
        <v>2.0856319946688302E-5</v>
      </c>
    </row>
    <row r="148" spans="1:27" x14ac:dyDescent="0.25">
      <c r="A148">
        <v>105.018</v>
      </c>
      <c r="B148" t="s">
        <v>347</v>
      </c>
      <c r="C148" s="13" t="s">
        <v>120</v>
      </c>
      <c r="D148" s="13" t="s">
        <v>122</v>
      </c>
      <c r="E148" s="13">
        <v>3371</v>
      </c>
      <c r="F148" s="13">
        <v>142.24199999999999</v>
      </c>
      <c r="G148" s="29">
        <v>1585.9718476</v>
      </c>
      <c r="H148" s="30">
        <v>7.9590518503622718</v>
      </c>
      <c r="I148" s="56">
        <f>(1-I$5)/1*'Koss etal Emission Factors'!I151/SUM('Koss etal Emission Factors'!I$9:I$532)</f>
        <v>3.4874479104866117E-5</v>
      </c>
      <c r="J148" s="56">
        <f>(1-J$5)/1*'Koss etal Emission Factors'!K151/SUM('Koss etal Emission Factors'!K$9:K$532)</f>
        <v>4.8262483608013647E-5</v>
      </c>
      <c r="K148" s="56">
        <f>(1-K$5)/1*'Koss etal Emission Factors'!M151/SUM('Koss etal Emission Factors'!M$9:M$532)</f>
        <v>3.2590216662405795E-5</v>
      </c>
      <c r="L148" s="56">
        <f>(1-L$5)/1*'Koss etal Emission Factors'!O151/SUM('Koss etal Emission Factors'!O$9:O$532)</f>
        <v>3.7051923892084908E-5</v>
      </c>
      <c r="M148" s="56">
        <f>(1-M$5)/1*'Koss etal Emission Factors'!Q151/SUM('Koss etal Emission Factors'!Q$9:Q$532)</f>
        <v>1.1945487351824041E-5</v>
      </c>
      <c r="N148" s="56">
        <f>(1-N$5)/1*'Koss etal Emission Factors'!S151/SUM('Koss etal Emission Factors'!S$9:S$532)</f>
        <v>2.8663840747291441E-5</v>
      </c>
      <c r="O148" s="56">
        <f>(1-O$5)/1*'Koss etal Emission Factors'!U151/SUM('Koss etal Emission Factors'!U$9:U$532)</f>
        <v>7.2510469917263015E-5</v>
      </c>
      <c r="P148" s="56">
        <f>(1-P$5)/1*'Koss etal Emission Factors'!W151/SUM('Koss etal Emission Factors'!W$9:W$532)</f>
        <v>5.6836117478208011E-5</v>
      </c>
      <c r="Q148" s="56">
        <f>(1-Q$5)/1*'Koss etal Emission Factors'!Y151/SUM('Koss etal Emission Factors'!Y$9:Y$532)</f>
        <v>3.7241705498083759E-5</v>
      </c>
      <c r="R148" s="56">
        <f>(1-R$5)/1*'Koss etal Emission Factors'!AA151/SUM('Koss etal Emission Factors'!AA$9:AA$532)</f>
        <v>2.2964765574054159E-5</v>
      </c>
      <c r="S148" s="56">
        <f>(1-S$5)/1*'Koss etal Emission Factors'!AC151/SUM('Koss etal Emission Factors'!AC$9:AC$532)</f>
        <v>2.6371693694998676E-5</v>
      </c>
      <c r="T148" s="56">
        <f>(1-T$5)/1*'Koss etal Emission Factors'!AE151/SUM('Koss etal Emission Factors'!AE$9:AE$532)</f>
        <v>1.9487085596359507E-5</v>
      </c>
      <c r="U148" s="56">
        <f>(1-U$5)/1*'Koss etal Emission Factors'!AG151/SUM('Koss etal Emission Factors'!AG$9:AG$532)</f>
        <v>3.2823153880136248E-5</v>
      </c>
      <c r="V148" s="56">
        <f>(1-V$5)/1*'Koss etal Emission Factors'!AI151/SUM('Koss etal Emission Factors'!AI$9:AI$532)</f>
        <v>9.6562232936173647E-5</v>
      </c>
      <c r="W148" s="56">
        <f>(1-W$5)/1*'Koss etal Emission Factors'!AK151/SUM('Koss etal Emission Factors'!AK$9:AK$532)</f>
        <v>4.0317014266822838E-5</v>
      </c>
      <c r="X148" s="56">
        <f>(1-X$5)/1*'Koss etal Emission Factors'!AM151/SUM('Koss etal Emission Factors'!AM$9:AM$532)</f>
        <v>2.3462304591657099E-5</v>
      </c>
      <c r="Y148" s="56">
        <f>(1-Y$5)/1*'Koss etal Emission Factors'!AO151/SUM('Koss etal Emission Factors'!AO$9:AO$532)</f>
        <v>4.3340285199956548E-5</v>
      </c>
      <c r="Z148" s="56">
        <f t="shared" si="43"/>
        <v>3.9870403995840209E-5</v>
      </c>
      <c r="AA148" s="56">
        <f t="shared" si="44"/>
        <v>3.1889659429239965E-5</v>
      </c>
    </row>
    <row r="149" spans="1:27" x14ac:dyDescent="0.25">
      <c r="A149">
        <v>105.033</v>
      </c>
      <c r="B149" t="s">
        <v>348</v>
      </c>
      <c r="C149" s="13" t="s">
        <v>120</v>
      </c>
      <c r="D149" s="13" t="s">
        <v>122</v>
      </c>
      <c r="E149" s="13">
        <v>3370</v>
      </c>
      <c r="F149" s="13">
        <v>128.215</v>
      </c>
      <c r="G149" s="29">
        <v>156.83200148</v>
      </c>
      <c r="H149" s="30">
        <v>6.9091020479646943</v>
      </c>
      <c r="I149" s="56">
        <f>(1-I$5)/1*'Koss etal Emission Factors'!I152/SUM('Koss etal Emission Factors'!I$9:I$532)</f>
        <v>3.5641562107605794E-4</v>
      </c>
      <c r="J149" s="56">
        <f>(1-J$5)/1*'Koss etal Emission Factors'!K152/SUM('Koss etal Emission Factors'!K$9:K$532)</f>
        <v>3.5462265448826553E-4</v>
      </c>
      <c r="K149" s="56">
        <f>(1-K$5)/1*'Koss etal Emission Factors'!M152/SUM('Koss etal Emission Factors'!M$9:M$532)</f>
        <v>2.8533433428628305E-4</v>
      </c>
      <c r="L149" s="56">
        <f>(1-L$5)/1*'Koss etal Emission Factors'!O152/SUM('Koss etal Emission Factors'!O$9:O$532)</f>
        <v>6.426840863011492E-4</v>
      </c>
      <c r="M149" s="56">
        <f>(1-M$5)/1*'Koss etal Emission Factors'!Q152/SUM('Koss etal Emission Factors'!Q$9:Q$532)</f>
        <v>5.9198869880139034E-4</v>
      </c>
      <c r="N149" s="56">
        <f>(1-N$5)/1*'Koss etal Emission Factors'!S152/SUM('Koss etal Emission Factors'!S$9:S$532)</f>
        <v>2.1919369813716604E-4</v>
      </c>
      <c r="O149" s="56">
        <f>(1-O$5)/1*'Koss etal Emission Factors'!U152/SUM('Koss etal Emission Factors'!U$9:U$532)</f>
        <v>1.8800641712543101E-4</v>
      </c>
      <c r="P149" s="56">
        <f>(1-P$5)/1*'Koss etal Emission Factors'!W152/SUM('Koss etal Emission Factors'!W$9:W$532)</f>
        <v>1.3033633181733903E-4</v>
      </c>
      <c r="Q149" s="56">
        <f>(1-Q$5)/1*'Koss etal Emission Factors'!Y152/SUM('Koss etal Emission Factors'!Y$9:Y$532)</f>
        <v>2.3369824944767111E-4</v>
      </c>
      <c r="R149" s="56">
        <f>(1-R$5)/1*'Koss etal Emission Factors'!AA152/SUM('Koss etal Emission Factors'!AA$9:AA$532)</f>
        <v>1.9532706021015438E-4</v>
      </c>
      <c r="S149" s="56">
        <f>(1-S$5)/1*'Koss etal Emission Factors'!AC152/SUM('Koss etal Emission Factors'!AC$9:AC$532)</f>
        <v>2.4411519407708081E-4</v>
      </c>
      <c r="T149" s="56">
        <f>(1-T$5)/1*'Koss etal Emission Factors'!AE152/SUM('Koss etal Emission Factors'!AE$9:AE$532)</f>
        <v>2.3918546686560062E-4</v>
      </c>
      <c r="U149" s="56">
        <f>(1-U$5)/1*'Koss etal Emission Factors'!AG152/SUM('Koss etal Emission Factors'!AG$9:AG$532)</f>
        <v>2.598363816593898E-4</v>
      </c>
      <c r="V149" s="56">
        <f>(1-V$5)/1*'Koss etal Emission Factors'!AI152/SUM('Koss etal Emission Factors'!AI$9:AI$532)</f>
        <v>2.6975554624149544E-4</v>
      </c>
      <c r="W149" s="56">
        <f>(1-W$5)/1*'Koss etal Emission Factors'!AK152/SUM('Koss etal Emission Factors'!AK$9:AK$532)</f>
        <v>1.0743134531030629E-4</v>
      </c>
      <c r="X149" s="56">
        <f>(1-X$5)/1*'Koss etal Emission Factors'!AM152/SUM('Koss etal Emission Factors'!AM$9:AM$532)</f>
        <v>1.8998831774818428E-4</v>
      </c>
      <c r="Y149" s="56">
        <f>(1-Y$5)/1*'Koss etal Emission Factors'!AO152/SUM('Koss etal Emission Factors'!AO$9:AO$532)</f>
        <v>1.4371381331515682E-3</v>
      </c>
      <c r="Z149" s="56">
        <f t="shared" si="43"/>
        <v>3.0074998146674821E-4</v>
      </c>
      <c r="AA149" s="56">
        <f t="shared" si="44"/>
        <v>1.4870983152924527E-4</v>
      </c>
    </row>
    <row r="150" spans="1:27" x14ac:dyDescent="0.25">
      <c r="A150">
        <v>105.07</v>
      </c>
      <c r="B150" t="s">
        <v>349</v>
      </c>
      <c r="C150" s="34" t="s">
        <v>73</v>
      </c>
      <c r="D150" s="13" t="s">
        <v>122</v>
      </c>
      <c r="E150" s="13">
        <v>698</v>
      </c>
      <c r="F150" s="13">
        <v>104.152</v>
      </c>
      <c r="G150" s="29">
        <v>846.99999888000002</v>
      </c>
      <c r="H150" s="30">
        <v>7.5512795500851038</v>
      </c>
      <c r="I150" s="56">
        <f>(1-I$5)/1*'Koss etal Emission Factors'!I153/SUM('Koss etal Emission Factors'!I$9:I$532)</f>
        <v>2.687213324091772E-3</v>
      </c>
      <c r="J150" s="56">
        <f>(1-J$5)/1*'Koss etal Emission Factors'!K153/SUM('Koss etal Emission Factors'!K$9:K$532)</f>
        <v>2.9964145351070799E-3</v>
      </c>
      <c r="K150" s="56">
        <f>(1-K$5)/1*'Koss etal Emission Factors'!M153/SUM('Koss etal Emission Factors'!M$9:M$532)</f>
        <v>2.875398161267959E-3</v>
      </c>
      <c r="L150" s="56">
        <f>(1-L$5)/1*'Koss etal Emission Factors'!O153/SUM('Koss etal Emission Factors'!O$9:O$532)</f>
        <v>2.9614294646582886E-3</v>
      </c>
      <c r="M150" s="56">
        <f>(1-M$5)/1*'Koss etal Emission Factors'!Q153/SUM('Koss etal Emission Factors'!Q$9:Q$532)</f>
        <v>1.9910884815916995E-3</v>
      </c>
      <c r="N150" s="56">
        <f>(1-N$5)/1*'Koss etal Emission Factors'!S153/SUM('Koss etal Emission Factors'!S$9:S$532)</f>
        <v>1.7306493386725261E-3</v>
      </c>
      <c r="O150" s="56">
        <f>(1-O$5)/1*'Koss etal Emission Factors'!U153/SUM('Koss etal Emission Factors'!U$9:U$532)</f>
        <v>1.0300673613392029E-3</v>
      </c>
      <c r="P150" s="56">
        <f>(1-P$5)/1*'Koss etal Emission Factors'!W153/SUM('Koss etal Emission Factors'!W$9:W$532)</f>
        <v>4.5423221740118272E-3</v>
      </c>
      <c r="Q150" s="56">
        <f>(1-Q$5)/1*'Koss etal Emission Factors'!Y153/SUM('Koss etal Emission Factors'!Y$9:Y$532)</f>
        <v>3.3648634294478892E-3</v>
      </c>
      <c r="R150" s="56">
        <f>(1-R$5)/1*'Koss etal Emission Factors'!AA153/SUM('Koss etal Emission Factors'!AA$9:AA$532)</f>
        <v>2.5943940051854227E-3</v>
      </c>
      <c r="S150" s="56">
        <f>(1-S$5)/1*'Koss etal Emission Factors'!AC153/SUM('Koss etal Emission Factors'!AC$9:AC$532)</f>
        <v>2.7508201609164154E-3</v>
      </c>
      <c r="T150" s="56">
        <f>(1-T$5)/1*'Koss etal Emission Factors'!AE153/SUM('Koss etal Emission Factors'!AE$9:AE$532)</f>
        <v>2.3544753971341289E-3</v>
      </c>
      <c r="U150" s="56">
        <f>(1-U$5)/1*'Koss etal Emission Factors'!AG153/SUM('Koss etal Emission Factors'!AG$9:AG$532)</f>
        <v>2.6359218508626111E-3</v>
      </c>
      <c r="V150" s="56">
        <f>(1-V$5)/1*'Koss etal Emission Factors'!AI153/SUM('Koss etal Emission Factors'!AI$9:AI$532)</f>
        <v>7.446521801897389E-3</v>
      </c>
      <c r="W150" s="56">
        <f>(1-W$5)/1*'Koss etal Emission Factors'!AK153/SUM('Koss etal Emission Factors'!AK$9:AK$532)</f>
        <v>1.4408028025293818E-3</v>
      </c>
      <c r="X150" s="56">
        <f>(1-X$5)/1*'Koss etal Emission Factors'!AM153/SUM('Koss etal Emission Factors'!AM$9:AM$532)</f>
        <v>3.8990225088320648E-4</v>
      </c>
      <c r="Y150" s="56">
        <f>(1-Y$5)/1*'Koss etal Emission Factors'!AO153/SUM('Koss etal Emission Factors'!AO$9:AO$532)</f>
        <v>2.2214548552564029E-3</v>
      </c>
      <c r="Z150" s="56">
        <f t="shared" si="43"/>
        <v>2.9972556775845864E-3</v>
      </c>
      <c r="AA150" s="56">
        <f t="shared" si="44"/>
        <v>9.1535252670629417E-4</v>
      </c>
    </row>
    <row r="151" spans="1:27" x14ac:dyDescent="0.25">
      <c r="A151">
        <v>106.065</v>
      </c>
      <c r="B151" t="s">
        <v>350</v>
      </c>
      <c r="C151" s="34" t="s">
        <v>351</v>
      </c>
      <c r="D151" s="13" t="s">
        <v>122</v>
      </c>
      <c r="E151" s="13">
        <v>3443</v>
      </c>
      <c r="F151" s="13">
        <v>105.14</v>
      </c>
      <c r="G151" s="29">
        <v>370.08853980000004</v>
      </c>
      <c r="H151" s="30">
        <v>7.1958021359144535</v>
      </c>
      <c r="I151" s="56">
        <f>(1-I$5)/1*'Koss etal Emission Factors'!I154/SUM('Koss etal Emission Factors'!I$9:I$532)</f>
        <v>9.6190331053862355E-5</v>
      </c>
      <c r="J151" s="56">
        <f>(1-J$5)/1*'Koss etal Emission Factors'!K154/SUM('Koss etal Emission Factors'!K$9:K$532)</f>
        <v>9.7664885051728485E-5</v>
      </c>
      <c r="K151" s="56">
        <f>(1-K$5)/1*'Koss etal Emission Factors'!M154/SUM('Koss etal Emission Factors'!M$9:M$532)</f>
        <v>1.0888453524186565E-4</v>
      </c>
      <c r="L151" s="56">
        <f>(1-L$5)/1*'Koss etal Emission Factors'!O154/SUM('Koss etal Emission Factors'!O$9:O$532)</f>
        <v>1.4294550841481855E-4</v>
      </c>
      <c r="M151" s="56">
        <f>(1-M$5)/1*'Koss etal Emission Factors'!Q154/SUM('Koss etal Emission Factors'!Q$9:Q$532)</f>
        <v>1.2839608120219522E-4</v>
      </c>
      <c r="N151" s="56">
        <f>(1-N$5)/1*'Koss etal Emission Factors'!S154/SUM('Koss etal Emission Factors'!S$9:S$532)</f>
        <v>5.6827117803737898E-5</v>
      </c>
      <c r="O151" s="56">
        <f>(1-O$5)/1*'Koss etal Emission Factors'!U154/SUM('Koss etal Emission Factors'!U$9:U$532)</f>
        <v>4.1934906633547373E-5</v>
      </c>
      <c r="P151" s="56">
        <f>(1-P$5)/1*'Koss etal Emission Factors'!W154/SUM('Koss etal Emission Factors'!W$9:W$532)</f>
        <v>1.4558045726321457E-4</v>
      </c>
      <c r="Q151" s="56">
        <f>(1-Q$5)/1*'Koss etal Emission Factors'!Y154/SUM('Koss etal Emission Factors'!Y$9:Y$532)</f>
        <v>1.5140405157314579E-4</v>
      </c>
      <c r="R151" s="56">
        <f>(1-R$5)/1*'Koss etal Emission Factors'!AA154/SUM('Koss etal Emission Factors'!AA$9:AA$532)</f>
        <v>8.984851863906778E-5</v>
      </c>
      <c r="S151" s="56">
        <f>(1-S$5)/1*'Koss etal Emission Factors'!AC154/SUM('Koss etal Emission Factors'!AC$9:AC$532)</f>
        <v>1.0729217483119163E-4</v>
      </c>
      <c r="T151" s="56">
        <f>(1-T$5)/1*'Koss etal Emission Factors'!AE154/SUM('Koss etal Emission Factors'!AE$9:AE$532)</f>
        <v>1.0635214789174812E-4</v>
      </c>
      <c r="U151" s="56">
        <f>(1-U$5)/1*'Koss etal Emission Factors'!AG154/SUM('Koss etal Emission Factors'!AG$9:AG$532)</f>
        <v>7.5088698310024439E-5</v>
      </c>
      <c r="V151" s="56">
        <f>(1-V$5)/1*'Koss etal Emission Factors'!AI154/SUM('Koss etal Emission Factors'!AI$9:AI$532)</f>
        <v>9.0718318799769686E-5</v>
      </c>
      <c r="W151" s="56">
        <f>(1-W$5)/1*'Koss etal Emission Factors'!AK154/SUM('Koss etal Emission Factors'!AK$9:AK$532)</f>
        <v>6.3024353608087823E-5</v>
      </c>
      <c r="X151" s="56">
        <f>(1-X$5)/1*'Koss etal Emission Factors'!AM154/SUM('Koss etal Emission Factors'!AM$9:AM$532)</f>
        <v>3.0263871352957661E-5</v>
      </c>
      <c r="Y151" s="56">
        <f>(1-Y$5)/1*'Koss etal Emission Factors'!AO154/SUM('Koss etal Emission Factors'!AO$9:AO$532)</f>
        <v>1.0763742476898997E-4</v>
      </c>
      <c r="Z151" s="56">
        <f t="shared" si="43"/>
        <v>1.0279483805070838E-4</v>
      </c>
      <c r="AA151" s="56">
        <f t="shared" si="44"/>
        <v>4.6644112480522742E-5</v>
      </c>
    </row>
    <row r="152" spans="1:27" x14ac:dyDescent="0.25">
      <c r="A152">
        <v>140.143</v>
      </c>
      <c r="B152" t="s">
        <v>352</v>
      </c>
      <c r="C152" s="13" t="s">
        <v>120</v>
      </c>
      <c r="D152" s="13" t="s">
        <v>122</v>
      </c>
      <c r="E152" s="13">
        <v>3403</v>
      </c>
      <c r="F152" s="13">
        <v>142.286</v>
      </c>
      <c r="G152" s="29">
        <v>190.19449875999999</v>
      </c>
      <c r="H152" s="30">
        <v>7.0380886479478351</v>
      </c>
      <c r="I152" s="56">
        <f>(1-I$5)/1*'Koss etal Emission Factors'!I155/SUM('Koss etal Emission Factors'!I$9:I$532)</f>
        <v>9.3309686081061203E-6</v>
      </c>
      <c r="J152" s="56">
        <f>(1-J$5)/1*'Koss etal Emission Factors'!K155/SUM('Koss etal Emission Factors'!K$9:K$532)</f>
        <v>1.1287931835999964E-5</v>
      </c>
      <c r="K152" s="56">
        <f>(1-K$5)/1*'Koss etal Emission Factors'!M155/SUM('Koss etal Emission Factors'!M$9:M$532)</f>
        <v>5.7555594012108265E-6</v>
      </c>
      <c r="L152" s="56">
        <f>(1-L$5)/1*'Koss etal Emission Factors'!O155/SUM('Koss etal Emission Factors'!O$9:O$532)</f>
        <v>4.6044660125464506E-5</v>
      </c>
      <c r="M152" s="56">
        <f>(1-M$5)/1*'Koss etal Emission Factors'!Q155/SUM('Koss etal Emission Factors'!Q$9:Q$532)</f>
        <v>4.7282145750904698E-5</v>
      </c>
      <c r="N152" s="56">
        <f>(1-N$5)/1*'Koss etal Emission Factors'!S155/SUM('Koss etal Emission Factors'!S$9:S$532)</f>
        <v>9.4821018945663319E-6</v>
      </c>
      <c r="O152" s="56">
        <f>(1-O$5)/1*'Koss etal Emission Factors'!U155/SUM('Koss etal Emission Factors'!U$9:U$532)</f>
        <v>1.4742571962737544E-5</v>
      </c>
      <c r="P152" s="56">
        <f>(1-P$5)/1*'Koss etal Emission Factors'!W155/SUM('Koss etal Emission Factors'!W$9:W$532)</f>
        <v>8.5134461817680202E-6</v>
      </c>
      <c r="Q152" s="56">
        <f>(1-Q$5)/1*'Koss etal Emission Factors'!Y155/SUM('Koss etal Emission Factors'!Y$9:Y$532)</f>
        <v>1.2062778444126714E-5</v>
      </c>
      <c r="R152" s="56">
        <f>(1-R$5)/1*'Koss etal Emission Factors'!AA155/SUM('Koss etal Emission Factors'!AA$9:AA$532)</f>
        <v>1.3230341792841114E-5</v>
      </c>
      <c r="S152" s="56">
        <f>(1-S$5)/1*'Koss etal Emission Factors'!AC155/SUM('Koss etal Emission Factors'!AC$9:AC$532)</f>
        <v>1.1661854498290869E-5</v>
      </c>
      <c r="T152" s="56">
        <f>(1-T$5)/1*'Koss etal Emission Factors'!AE155/SUM('Koss etal Emission Factors'!AE$9:AE$532)</f>
        <v>1.288455622709975E-5</v>
      </c>
      <c r="U152" s="56">
        <f>(1-U$5)/1*'Koss etal Emission Factors'!AG155/SUM('Koss etal Emission Factors'!AG$9:AG$532)</f>
        <v>1.1218126976087768E-5</v>
      </c>
      <c r="V152" s="56">
        <f>(1-V$5)/1*'Koss etal Emission Factors'!AI155/SUM('Koss etal Emission Factors'!AI$9:AI$532)</f>
        <v>1.4415249150400909E-5</v>
      </c>
      <c r="W152" s="56">
        <f>(1-W$5)/1*'Koss etal Emission Factors'!AK155/SUM('Koss etal Emission Factors'!AK$9:AK$532)</f>
        <v>1.6531428542973563E-5</v>
      </c>
      <c r="X152" s="56">
        <f>(1-X$5)/1*'Koss etal Emission Factors'!AM155/SUM('Koss etal Emission Factors'!AM$9:AM$532)</f>
        <v>2.150420220352084E-5</v>
      </c>
      <c r="Y152" s="56">
        <f>(1-Y$5)/1*'Koss etal Emission Factors'!AO155/SUM('Koss etal Emission Factors'!AO$9:AO$532)</f>
        <v>7.0235658548928545E-5</v>
      </c>
      <c r="Z152" s="56">
        <f t="shared" si="43"/>
        <v>1.6279449489257509E-5</v>
      </c>
      <c r="AA152" s="56">
        <f t="shared" si="44"/>
        <v>1.9017815373247203E-5</v>
      </c>
    </row>
    <row r="153" spans="1:27" x14ac:dyDescent="0.25">
      <c r="A153">
        <v>106.123</v>
      </c>
      <c r="B153" t="s">
        <v>353</v>
      </c>
      <c r="C153" s="13" t="s">
        <v>120</v>
      </c>
      <c r="D153" s="13" t="s">
        <v>122</v>
      </c>
      <c r="E153" s="13">
        <v>3371</v>
      </c>
      <c r="F153" s="13">
        <v>142.24199999999999</v>
      </c>
      <c r="G153" s="29">
        <v>1585.9718476</v>
      </c>
      <c r="H153" s="30">
        <v>7.9590518503622718</v>
      </c>
      <c r="I153" s="56">
        <f>(1-I$5)/1*'Koss etal Emission Factors'!I156/SUM('Koss etal Emission Factors'!I$9:I$532)</f>
        <v>5.6084790100603143E-6</v>
      </c>
      <c r="J153" s="56">
        <f>(1-J$5)/1*'Koss etal Emission Factors'!K156/SUM('Koss etal Emission Factors'!K$9:K$532)</f>
        <v>8.2651389942791038E-6</v>
      </c>
      <c r="K153" s="56">
        <f>(1-K$5)/1*'Koss etal Emission Factors'!M156/SUM('Koss etal Emission Factors'!M$9:M$532)</f>
        <v>7.9943124037910534E-6</v>
      </c>
      <c r="L153" s="56">
        <f>(1-L$5)/1*'Koss etal Emission Factors'!O156/SUM('Koss etal Emission Factors'!O$9:O$532)</f>
        <v>1.1149432221342517E-5</v>
      </c>
      <c r="M153" s="56">
        <f>(1-M$5)/1*'Koss etal Emission Factors'!Q156/SUM('Koss etal Emission Factors'!Q$9:Q$532)</f>
        <v>6.1890884110864373E-6</v>
      </c>
      <c r="N153" s="56">
        <f>(1-N$5)/1*'Koss etal Emission Factors'!S156/SUM('Koss etal Emission Factors'!S$9:S$532)</f>
        <v>6.0774812668525144E-6</v>
      </c>
      <c r="O153" s="56">
        <f>(1-O$5)/1*'Koss etal Emission Factors'!U156/SUM('Koss etal Emission Factors'!U$9:U$532)</f>
        <v>7.6702282254344085E-6</v>
      </c>
      <c r="P153" s="56">
        <f>(1-P$5)/1*'Koss etal Emission Factors'!W156/SUM('Koss etal Emission Factors'!W$9:W$532)</f>
        <v>1.50863385468847E-5</v>
      </c>
      <c r="Q153" s="56">
        <f>(1-Q$5)/1*'Koss etal Emission Factors'!Y156/SUM('Koss etal Emission Factors'!Y$9:Y$532)</f>
        <v>1.4178226276715837E-5</v>
      </c>
      <c r="R153" s="56">
        <f>(1-R$5)/1*'Koss etal Emission Factors'!AA156/SUM('Koss etal Emission Factors'!AA$9:AA$532)</f>
        <v>3.0749067329943331E-6</v>
      </c>
      <c r="S153" s="56">
        <f>(1-S$5)/1*'Koss etal Emission Factors'!AC156/SUM('Koss etal Emission Factors'!AC$9:AC$532)</f>
        <v>2.8736516291354239E-6</v>
      </c>
      <c r="T153" s="56">
        <f>(1-T$5)/1*'Koss etal Emission Factors'!AE156/SUM('Koss etal Emission Factors'!AE$9:AE$532)</f>
        <v>6.2157693711165583E-6</v>
      </c>
      <c r="U153" s="56">
        <f>(1-U$5)/1*'Koss etal Emission Factors'!AG156/SUM('Koss etal Emission Factors'!AG$9:AG$532)</f>
        <v>5.4930694780250565E-6</v>
      </c>
      <c r="V153" s="56">
        <f>(1-V$5)/1*'Koss etal Emission Factors'!AI156/SUM('Koss etal Emission Factors'!AI$9:AI$532)</f>
        <v>1.6627038220289728E-5</v>
      </c>
      <c r="W153" s="56">
        <f>(1-W$5)/1*'Koss etal Emission Factors'!AK156/SUM('Koss etal Emission Factors'!AK$9:AK$532)</f>
        <v>9.1926225147926094E-6</v>
      </c>
      <c r="X153" s="56">
        <f>(1-X$5)/1*'Koss etal Emission Factors'!AM156/SUM('Koss etal Emission Factors'!AM$9:AM$532)</f>
        <v>5.8276096315957104E-6</v>
      </c>
      <c r="Y153" s="56">
        <f>(1-Y$5)/1*'Koss etal Emission Factors'!AO156/SUM('Koss etal Emission Factors'!AO$9:AO$532)</f>
        <v>1.3166005833218061E-5</v>
      </c>
      <c r="Z153" s="56">
        <f t="shared" si="43"/>
        <v>8.3216543420005718E-6</v>
      </c>
      <c r="AA153" s="56">
        <f t="shared" si="44"/>
        <v>7.5101160731941599E-6</v>
      </c>
    </row>
    <row r="154" spans="1:27" x14ac:dyDescent="0.25">
      <c r="A154">
        <v>106.998</v>
      </c>
      <c r="B154" t="s">
        <v>354</v>
      </c>
      <c r="C154" s="13" t="s">
        <v>120</v>
      </c>
      <c r="D154" s="13" t="s">
        <v>122</v>
      </c>
      <c r="E154" s="13">
        <v>3371</v>
      </c>
      <c r="F154" s="13">
        <v>142.24199999999999</v>
      </c>
      <c r="G154" s="29">
        <v>1585.9718476</v>
      </c>
      <c r="H154" s="30">
        <v>7.9590518503622718</v>
      </c>
      <c r="I154" s="56">
        <f>(1-I$5)/1*'Koss etal Emission Factors'!I157/SUM('Koss etal Emission Factors'!I$9:I$532)</f>
        <v>1.6241399891857064E-5</v>
      </c>
      <c r="J154" s="56">
        <f>(1-J$5)/1*'Koss etal Emission Factors'!K157/SUM('Koss etal Emission Factors'!K$9:K$532)</f>
        <v>2.5349312727182262E-5</v>
      </c>
      <c r="K154" s="56">
        <f>(1-K$5)/1*'Koss etal Emission Factors'!M157/SUM('Koss etal Emission Factors'!M$9:M$532)</f>
        <v>1.1611299172953522E-5</v>
      </c>
      <c r="L154" s="56">
        <f>(1-L$5)/1*'Koss etal Emission Factors'!O157/SUM('Koss etal Emission Factors'!O$9:O$532)</f>
        <v>2.2236515546103497E-5</v>
      </c>
      <c r="M154" s="56">
        <f>(1-M$5)/1*'Koss etal Emission Factors'!Q157/SUM('Koss etal Emission Factors'!Q$9:Q$532)</f>
        <v>3.3523272187851045E-5</v>
      </c>
      <c r="N154" s="56">
        <f>(1-N$5)/1*'Koss etal Emission Factors'!S157/SUM('Koss etal Emission Factors'!S$9:S$532)</f>
        <v>1.4394601330277456E-5</v>
      </c>
      <c r="O154" s="56">
        <f>(1-O$5)/1*'Koss etal Emission Factors'!U157/SUM('Koss etal Emission Factors'!U$9:U$532)</f>
        <v>5.3903682588072291E-6</v>
      </c>
      <c r="P154" s="56">
        <f>(1-P$5)/1*'Koss etal Emission Factors'!W157/SUM('Koss etal Emission Factors'!W$9:W$532)</f>
        <v>9.9639641369988595E-6</v>
      </c>
      <c r="Q154" s="56">
        <f>(1-Q$5)/1*'Koss etal Emission Factors'!Y157/SUM('Koss etal Emission Factors'!Y$9:Y$532)</f>
        <v>3.0093757357421851E-5</v>
      </c>
      <c r="R154" s="56">
        <f>(1-R$5)/1*'Koss etal Emission Factors'!AA157/SUM('Koss etal Emission Factors'!AA$9:AA$532)</f>
        <v>1.158432350347309E-5</v>
      </c>
      <c r="S154" s="56">
        <f>(1-S$5)/1*'Koss etal Emission Factors'!AC157/SUM('Koss etal Emission Factors'!AC$9:AC$532)</f>
        <v>1.275904516615016E-5</v>
      </c>
      <c r="T154" s="56">
        <f>(1-T$5)/1*'Koss etal Emission Factors'!AE157/SUM('Koss etal Emission Factors'!AE$9:AE$532)</f>
        <v>1.2211158373236685E-5</v>
      </c>
      <c r="U154" s="56">
        <f>(1-U$5)/1*'Koss etal Emission Factors'!AG157/SUM('Koss etal Emission Factors'!AG$9:AG$532)</f>
        <v>2.2533637897081005E-5</v>
      </c>
      <c r="V154" s="56">
        <f>(1-V$5)/1*'Koss etal Emission Factors'!AI157/SUM('Koss etal Emission Factors'!AI$9:AI$532)</f>
        <v>1.8862443018213575E-5</v>
      </c>
      <c r="W154" s="56">
        <f>(1-W$5)/1*'Koss etal Emission Factors'!AK157/SUM('Koss etal Emission Factors'!AK$9:AK$532)</f>
        <v>1.1826944898277426E-5</v>
      </c>
      <c r="X154" s="56">
        <f>(1-X$5)/1*'Koss etal Emission Factors'!AM157/SUM('Koss etal Emission Factors'!AM$9:AM$532)</f>
        <v>3.7332614213128796E-6</v>
      </c>
      <c r="Y154" s="56">
        <f>(1-Y$5)/1*'Koss etal Emission Factors'!AO157/SUM('Koss etal Emission Factors'!AO$9:AO$532)</f>
        <v>1.1216198993159558E-5</v>
      </c>
      <c r="Z154" s="56">
        <f t="shared" si="43"/>
        <v>1.762536418340052E-5</v>
      </c>
      <c r="AA154" s="56">
        <f t="shared" si="44"/>
        <v>7.7801031597951526E-6</v>
      </c>
    </row>
    <row r="155" spans="1:27" x14ac:dyDescent="0.25">
      <c r="A155">
        <v>107.04900000000001</v>
      </c>
      <c r="B155" t="s">
        <v>355</v>
      </c>
      <c r="C155" s="34" t="s">
        <v>74</v>
      </c>
      <c r="D155" s="13" t="s">
        <v>122</v>
      </c>
      <c r="E155" s="13">
        <v>301</v>
      </c>
      <c r="F155" s="13">
        <v>106.124</v>
      </c>
      <c r="G155" s="29">
        <v>168.44301446</v>
      </c>
      <c r="H155" s="30">
        <v>6.8579951422390044</v>
      </c>
      <c r="I155" s="56">
        <f>(1-I$5)/1*'Koss etal Emission Factors'!I158/SUM('Koss etal Emission Factors'!I$9:I$532)</f>
        <v>2.8088710124801516E-3</v>
      </c>
      <c r="J155" s="56">
        <f>(1-J$5)/1*'Koss etal Emission Factors'!K158/SUM('Koss etal Emission Factors'!K$9:K$532)</f>
        <v>3.2448367014762183E-3</v>
      </c>
      <c r="K155" s="56">
        <f>(1-K$5)/1*'Koss etal Emission Factors'!M158/SUM('Koss etal Emission Factors'!M$9:M$532)</f>
        <v>3.1255271842757434E-3</v>
      </c>
      <c r="L155" s="56">
        <f>(1-L$5)/1*'Koss etal Emission Factors'!O158/SUM('Koss etal Emission Factors'!O$9:O$532)</f>
        <v>2.4744977643784069E-3</v>
      </c>
      <c r="M155" s="56">
        <f>(1-M$5)/1*'Koss etal Emission Factors'!Q158/SUM('Koss etal Emission Factors'!Q$9:Q$532)</f>
        <v>2.5876172942917897E-3</v>
      </c>
      <c r="N155" s="56">
        <f>(1-N$5)/1*'Koss etal Emission Factors'!S158/SUM('Koss etal Emission Factors'!S$9:S$532)</f>
        <v>1.7374518296710854E-3</v>
      </c>
      <c r="O155" s="56">
        <f>(1-O$5)/1*'Koss etal Emission Factors'!U158/SUM('Koss etal Emission Factors'!U$9:U$532)</f>
        <v>1.5809371573236827E-3</v>
      </c>
      <c r="P155" s="56">
        <f>(1-P$5)/1*'Koss etal Emission Factors'!W158/SUM('Koss etal Emission Factors'!W$9:W$532)</f>
        <v>3.4924693149909823E-3</v>
      </c>
      <c r="Q155" s="56">
        <f>(1-Q$5)/1*'Koss etal Emission Factors'!Y158/SUM('Koss etal Emission Factors'!Y$9:Y$532)</f>
        <v>3.3305242111505845E-3</v>
      </c>
      <c r="R155" s="56">
        <f>(1-R$5)/1*'Koss etal Emission Factors'!AA158/SUM('Koss etal Emission Factors'!AA$9:AA$532)</f>
        <v>2.6580639926296243E-3</v>
      </c>
      <c r="S155" s="56">
        <f>(1-S$5)/1*'Koss etal Emission Factors'!AC158/SUM('Koss etal Emission Factors'!AC$9:AC$532)</f>
        <v>2.5462008371833116E-3</v>
      </c>
      <c r="T155" s="56">
        <f>(1-T$5)/1*'Koss etal Emission Factors'!AE158/SUM('Koss etal Emission Factors'!AE$9:AE$532)</f>
        <v>3.0421093482977863E-3</v>
      </c>
      <c r="U155" s="56">
        <f>(1-U$5)/1*'Koss etal Emission Factors'!AG158/SUM('Koss etal Emission Factors'!AG$9:AG$532)</f>
        <v>3.2316128865109671E-3</v>
      </c>
      <c r="V155" s="56">
        <f>(1-V$5)/1*'Koss etal Emission Factors'!AI158/SUM('Koss etal Emission Factors'!AI$9:AI$532)</f>
        <v>5.7282427348047567E-3</v>
      </c>
      <c r="W155" s="56">
        <f>(1-W$5)/1*'Koss etal Emission Factors'!AK158/SUM('Koss etal Emission Factors'!AK$9:AK$532)</f>
        <v>1.5330796933235792E-3</v>
      </c>
      <c r="X155" s="56">
        <f>(1-X$5)/1*'Koss etal Emission Factors'!AM158/SUM('Koss etal Emission Factors'!AM$9:AM$532)</f>
        <v>9.1384250745896558E-4</v>
      </c>
      <c r="Y155" s="56">
        <f>(1-Y$5)/1*'Koss etal Emission Factors'!AO158/SUM('Koss etal Emission Factors'!AO$9:AO$532)</f>
        <v>1.2869787187579655E-3</v>
      </c>
      <c r="Z155" s="56">
        <f t="shared" si="43"/>
        <v>2.9706401621046488E-3</v>
      </c>
      <c r="AA155" s="56">
        <f t="shared" si="44"/>
        <v>1.2234611003912725E-3</v>
      </c>
    </row>
    <row r="156" spans="1:27" x14ac:dyDescent="0.25">
      <c r="A156">
        <v>107.07</v>
      </c>
      <c r="B156" t="s">
        <v>356</v>
      </c>
      <c r="C156" s="13" t="s">
        <v>120</v>
      </c>
      <c r="D156" s="13" t="s">
        <v>122</v>
      </c>
      <c r="E156" s="13">
        <v>3371</v>
      </c>
      <c r="F156" s="13">
        <v>142.24199999999999</v>
      </c>
      <c r="G156" s="29">
        <v>1585.9718476</v>
      </c>
      <c r="H156" s="30">
        <v>7.9590518503622718</v>
      </c>
      <c r="I156" s="56">
        <f>(1-I$5)/1*'Koss etal Emission Factors'!I159/SUM('Koss etal Emission Factors'!I$9:I$532)</f>
        <v>1.3299618901626832E-4</v>
      </c>
      <c r="J156" s="56">
        <f>(1-J$5)/1*'Koss etal Emission Factors'!K159/SUM('Koss etal Emission Factors'!K$9:K$532)</f>
        <v>1.8215752995325975E-4</v>
      </c>
      <c r="K156" s="56">
        <f>(1-K$5)/1*'Koss etal Emission Factors'!M159/SUM('Koss etal Emission Factors'!M$9:M$532)</f>
        <v>1.8560703643711511E-4</v>
      </c>
      <c r="L156" s="56">
        <f>(1-L$5)/1*'Koss etal Emission Factors'!O159/SUM('Koss etal Emission Factors'!O$9:O$532)</f>
        <v>3.0648255373758336E-4</v>
      </c>
      <c r="M156" s="56">
        <f>(1-M$5)/1*'Koss etal Emission Factors'!Q159/SUM('Koss etal Emission Factors'!Q$9:Q$532)</f>
        <v>2.2168625488187818E-4</v>
      </c>
      <c r="N156" s="56">
        <f>(1-N$5)/1*'Koss etal Emission Factors'!S159/SUM('Koss etal Emission Factors'!S$9:S$532)</f>
        <v>2.6586931357359099E-4</v>
      </c>
      <c r="O156" s="56">
        <f>(1-O$5)/1*'Koss etal Emission Factors'!U159/SUM('Koss etal Emission Factors'!U$9:U$532)</f>
        <v>3.0469166636458694E-4</v>
      </c>
      <c r="P156" s="56">
        <f>(1-P$5)/1*'Koss etal Emission Factors'!W159/SUM('Koss etal Emission Factors'!W$9:W$532)</f>
        <v>2.6504399158918491E-4</v>
      </c>
      <c r="Q156" s="56">
        <f>(1-Q$5)/1*'Koss etal Emission Factors'!Y159/SUM('Koss etal Emission Factors'!Y$9:Y$532)</f>
        <v>1.3648335250247059E-4</v>
      </c>
      <c r="R156" s="56">
        <f>(1-R$5)/1*'Koss etal Emission Factors'!AA159/SUM('Koss etal Emission Factors'!AA$9:AA$532)</f>
        <v>1.14614846629922E-4</v>
      </c>
      <c r="S156" s="56">
        <f>(1-S$5)/1*'Koss etal Emission Factors'!AC159/SUM('Koss etal Emission Factors'!AC$9:AC$532)</f>
        <v>1.3258194572301338E-4</v>
      </c>
      <c r="T156" s="56">
        <f>(1-T$5)/1*'Koss etal Emission Factors'!AE159/SUM('Koss etal Emission Factors'!AE$9:AE$532)</f>
        <v>1.0888292504645063E-4</v>
      </c>
      <c r="U156" s="56">
        <f>(1-U$5)/1*'Koss etal Emission Factors'!AG159/SUM('Koss etal Emission Factors'!AG$9:AG$532)</f>
        <v>8.1221825624412926E-5</v>
      </c>
      <c r="V156" s="56">
        <f>(1-V$5)/1*'Koss etal Emission Factors'!AI159/SUM('Koss etal Emission Factors'!AI$9:AI$532)</f>
        <v>4.3662349769522397E-5</v>
      </c>
      <c r="W156" s="56">
        <f>(1-W$5)/1*'Koss etal Emission Factors'!AK159/SUM('Koss etal Emission Factors'!AK$9:AK$532)</f>
        <v>1.1695024616762746E-4</v>
      </c>
      <c r="X156" s="56">
        <f>(1-X$5)/1*'Koss etal Emission Factors'!AM159/SUM('Koss etal Emission Factors'!AM$9:AM$532)</f>
        <v>1.3729028019451129E-4</v>
      </c>
      <c r="Y156" s="56">
        <f>(1-Y$5)/1*'Koss etal Emission Factors'!AO159/SUM('Koss etal Emission Factors'!AO$9:AO$532)</f>
        <v>4.8367362193271941E-4</v>
      </c>
      <c r="Z156" s="56">
        <f t="shared" si="43"/>
        <v>1.7728441291780424E-4</v>
      </c>
      <c r="AA156" s="56">
        <f t="shared" si="44"/>
        <v>1.2712026318106937E-4</v>
      </c>
    </row>
    <row r="157" spans="1:27" x14ac:dyDescent="0.25">
      <c r="A157">
        <v>107.086</v>
      </c>
      <c r="B157" t="s">
        <v>357</v>
      </c>
      <c r="C157" s="34" t="s">
        <v>358</v>
      </c>
      <c r="D157" s="13" t="s">
        <v>122</v>
      </c>
      <c r="E157" s="13">
        <v>507</v>
      </c>
      <c r="F157" s="13">
        <v>106.16800000000001</v>
      </c>
      <c r="G157" s="29">
        <v>1106.6552596399999</v>
      </c>
      <c r="H157" s="30">
        <v>7.6757345149492133</v>
      </c>
      <c r="I157" s="56">
        <f>(1-I$5)/1*'Koss etal Emission Factors'!I160/SUM('Koss etal Emission Factors'!I$9:I$532)</f>
        <v>3.7537696715872269E-3</v>
      </c>
      <c r="J157" s="56">
        <f>(1-J$5)/1*'Koss etal Emission Factors'!K160/SUM('Koss etal Emission Factors'!K$9:K$532)</f>
        <v>4.07855728321351E-3</v>
      </c>
      <c r="K157" s="56">
        <f>(1-K$5)/1*'Koss etal Emission Factors'!M160/SUM('Koss etal Emission Factors'!M$9:M$532)</f>
        <v>4.6341872576171174E-3</v>
      </c>
      <c r="L157" s="56">
        <f>(1-L$5)/1*'Koss etal Emission Factors'!O160/SUM('Koss etal Emission Factors'!O$9:O$532)</f>
        <v>5.9028270815221825E-3</v>
      </c>
      <c r="M157" s="56">
        <f>(1-M$5)/1*'Koss etal Emission Factors'!Q160/SUM('Koss etal Emission Factors'!Q$9:Q$532)</f>
        <v>3.7273937868610709E-3</v>
      </c>
      <c r="N157" s="56">
        <f>(1-N$5)/1*'Koss etal Emission Factors'!S160/SUM('Koss etal Emission Factors'!S$9:S$532)</f>
        <v>5.0741841597406832E-3</v>
      </c>
      <c r="O157" s="56">
        <f>(1-O$5)/1*'Koss etal Emission Factors'!U160/SUM('Koss etal Emission Factors'!U$9:U$532)</f>
        <v>3.0274080454006382E-3</v>
      </c>
      <c r="P157" s="56">
        <f>(1-P$5)/1*'Koss etal Emission Factors'!W160/SUM('Koss etal Emission Factors'!W$9:W$532)</f>
        <v>8.1191818400529782E-3</v>
      </c>
      <c r="Q157" s="56">
        <f>(1-Q$5)/1*'Koss etal Emission Factors'!Y160/SUM('Koss etal Emission Factors'!Y$9:Y$532)</f>
        <v>4.0059254982788926E-3</v>
      </c>
      <c r="R157" s="56">
        <f>(1-R$5)/1*'Koss etal Emission Factors'!AA160/SUM('Koss etal Emission Factors'!AA$9:AA$532)</f>
        <v>3.1379558743133609E-3</v>
      </c>
      <c r="S157" s="56">
        <f>(1-S$5)/1*'Koss etal Emission Factors'!AC160/SUM('Koss etal Emission Factors'!AC$9:AC$532)</f>
        <v>3.1484831724143026E-3</v>
      </c>
      <c r="T157" s="56">
        <f>(1-T$5)/1*'Koss etal Emission Factors'!AE160/SUM('Koss etal Emission Factors'!AE$9:AE$532)</f>
        <v>2.5657203026221579E-3</v>
      </c>
      <c r="U157" s="56">
        <f>(1-U$5)/1*'Koss etal Emission Factors'!AG160/SUM('Koss etal Emission Factors'!AG$9:AG$532)</f>
        <v>2.4320981327259675E-3</v>
      </c>
      <c r="V157" s="56">
        <f>(1-V$5)/1*'Koss etal Emission Factors'!AI160/SUM('Koss etal Emission Factors'!AI$9:AI$532)</f>
        <v>2.2801181128277509E-3</v>
      </c>
      <c r="W157" s="56">
        <f>(1-W$5)/1*'Koss etal Emission Factors'!AK160/SUM('Koss etal Emission Factors'!AK$9:AK$532)</f>
        <v>2.2716537864295779E-3</v>
      </c>
      <c r="X157" s="56">
        <f>(1-X$5)/1*'Koss etal Emission Factors'!AM160/SUM('Koss etal Emission Factors'!AM$9:AM$532)</f>
        <v>1.0377856396078041E-3</v>
      </c>
      <c r="Y157" s="56">
        <f>(1-Y$5)/1*'Koss etal Emission Factors'!AO160/SUM('Koss etal Emission Factors'!AO$9:AO$532)</f>
        <v>7.5928035960814676E-3</v>
      </c>
      <c r="Z157" s="56">
        <f t="shared" si="43"/>
        <v>3.9919864442269888E-3</v>
      </c>
      <c r="AA157" s="56">
        <f t="shared" si="44"/>
        <v>1.654719713018691E-3</v>
      </c>
    </row>
    <row r="158" spans="1:27" x14ac:dyDescent="0.25">
      <c r="A158">
        <v>108.011</v>
      </c>
      <c r="B158" t="s">
        <v>359</v>
      </c>
      <c r="C158" s="13" t="s">
        <v>120</v>
      </c>
      <c r="D158" s="13" t="s">
        <v>122</v>
      </c>
      <c r="E158" s="13">
        <v>3359</v>
      </c>
      <c r="F158" s="13">
        <v>140.24</v>
      </c>
      <c r="G158" s="29">
        <v>92.951298468000005</v>
      </c>
      <c r="H158" s="30">
        <v>6.7208558903785063</v>
      </c>
      <c r="I158" s="56">
        <f>(1-I$5)/1*'Koss etal Emission Factors'!I161/SUM('Koss etal Emission Factors'!I$9:I$532)</f>
        <v>6.179372581223715E-6</v>
      </c>
      <c r="J158" s="56">
        <f>(1-J$5)/1*'Koss etal Emission Factors'!K161/SUM('Koss etal Emission Factors'!K$9:K$532)</f>
        <v>8.6205180657450634E-6</v>
      </c>
      <c r="K158" s="56">
        <f>(1-K$5)/1*'Koss etal Emission Factors'!M161/SUM('Koss etal Emission Factors'!M$9:M$532)</f>
        <v>4.8852424322152184E-6</v>
      </c>
      <c r="L158" s="56">
        <f>(1-L$5)/1*'Koss etal Emission Factors'!O161/SUM('Koss etal Emission Factors'!O$9:O$532)</f>
        <v>8.7948678402474315E-6</v>
      </c>
      <c r="M158" s="56">
        <f>(1-M$5)/1*'Koss etal Emission Factors'!Q161/SUM('Koss etal Emission Factors'!Q$9:Q$532)</f>
        <v>1.1724317717930422E-5</v>
      </c>
      <c r="N158" s="56">
        <f>(1-N$5)/1*'Koss etal Emission Factors'!S161/SUM('Koss etal Emission Factors'!S$9:S$532)</f>
        <v>4.7083845256539342E-6</v>
      </c>
      <c r="O158" s="56">
        <f>(1-O$5)/1*'Koss etal Emission Factors'!U161/SUM('Koss etal Emission Factors'!U$9:U$532)</f>
        <v>6.0962507330253622E-6</v>
      </c>
      <c r="P158" s="56">
        <f>(1-P$5)/1*'Koss etal Emission Factors'!W161/SUM('Koss etal Emission Factors'!W$9:W$532)</f>
        <v>6.4671969090472884E-6</v>
      </c>
      <c r="Q158" s="56">
        <f>(1-Q$5)/1*'Koss etal Emission Factors'!Y161/SUM('Koss etal Emission Factors'!Y$9:Y$532)</f>
        <v>1.6443482709184278E-5</v>
      </c>
      <c r="R158" s="56">
        <f>(1-R$5)/1*'Koss etal Emission Factors'!AA161/SUM('Koss etal Emission Factors'!AA$9:AA$532)</f>
        <v>4.2725410815312116E-5</v>
      </c>
      <c r="S158" s="56">
        <f>(1-S$5)/1*'Koss etal Emission Factors'!AC161/SUM('Koss etal Emission Factors'!AC$9:AC$532)</f>
        <v>5.0680629018435791E-5</v>
      </c>
      <c r="T158" s="56">
        <f>(1-T$5)/1*'Koss etal Emission Factors'!AE161/SUM('Koss etal Emission Factors'!AE$9:AE$532)</f>
        <v>2.2176464548082889E-5</v>
      </c>
      <c r="U158" s="56">
        <f>(1-U$5)/1*'Koss etal Emission Factors'!AG161/SUM('Koss etal Emission Factors'!AG$9:AG$532)</f>
        <v>3.1115386851849453E-5</v>
      </c>
      <c r="V158" s="56">
        <f>(1-V$5)/1*'Koss etal Emission Factors'!AI161/SUM('Koss etal Emission Factors'!AI$9:AI$532)</f>
        <v>9.6572018458840105E-6</v>
      </c>
      <c r="W158" s="56">
        <f>(1-W$5)/1*'Koss etal Emission Factors'!AK161/SUM('Koss etal Emission Factors'!AK$9:AK$532)</f>
        <v>5.2751846924903032E-6</v>
      </c>
      <c r="X158" s="56">
        <f>(1-X$5)/1*'Koss etal Emission Factors'!AM161/SUM('Koss etal Emission Factors'!AM$9:AM$532)</f>
        <v>5.8688750500076595E-6</v>
      </c>
      <c r="Y158" s="56">
        <f>(1-Y$5)/1*'Koss etal Emission Factors'!AO161/SUM('Koss etal Emission Factors'!AO$9:AO$532)</f>
        <v>4.1743955932630315E-6</v>
      </c>
      <c r="Z158" s="56">
        <f t="shared" si="43"/>
        <v>1.644819475670264E-5</v>
      </c>
      <c r="AA158" s="56">
        <f t="shared" si="44"/>
        <v>5.5720298712489817E-6</v>
      </c>
    </row>
    <row r="159" spans="1:27" x14ac:dyDescent="0.25">
      <c r="A159">
        <v>108.044</v>
      </c>
      <c r="B159" t="s">
        <v>360</v>
      </c>
      <c r="C159" s="34" t="s">
        <v>361</v>
      </c>
      <c r="D159" s="13" t="s">
        <v>122</v>
      </c>
      <c r="E159" s="13">
        <v>3444</v>
      </c>
      <c r="F159" s="13">
        <v>107.11199999999999</v>
      </c>
      <c r="G159" s="29">
        <v>60.398465694000002</v>
      </c>
      <c r="H159" s="30">
        <v>6.4165925612400789</v>
      </c>
      <c r="I159" s="56">
        <f>(1-I$5)/1*'Koss etal Emission Factors'!I162/SUM('Koss etal Emission Factors'!I$9:I$532)</f>
        <v>1.4924899658009974E-4</v>
      </c>
      <c r="J159" s="56">
        <f>(1-J$5)/1*'Koss etal Emission Factors'!K162/SUM('Koss etal Emission Factors'!K$9:K$532)</f>
        <v>1.8321918393535502E-4</v>
      </c>
      <c r="K159" s="56">
        <f>(1-K$5)/1*'Koss etal Emission Factors'!M162/SUM('Koss etal Emission Factors'!M$9:M$532)</f>
        <v>1.4674886092736858E-4</v>
      </c>
      <c r="L159" s="56">
        <f>(1-L$5)/1*'Koss etal Emission Factors'!O162/SUM('Koss etal Emission Factors'!O$9:O$532)</f>
        <v>2.3085399789461866E-4</v>
      </c>
      <c r="M159" s="56">
        <f>(1-M$5)/1*'Koss etal Emission Factors'!Q162/SUM('Koss etal Emission Factors'!Q$9:Q$532)</f>
        <v>3.1968958209147318E-4</v>
      </c>
      <c r="N159" s="56">
        <f>(1-N$5)/1*'Koss etal Emission Factors'!S162/SUM('Koss etal Emission Factors'!S$9:S$532)</f>
        <v>1.4740471634563349E-4</v>
      </c>
      <c r="O159" s="56">
        <f>(1-O$5)/1*'Koss etal Emission Factors'!U162/SUM('Koss etal Emission Factors'!U$9:U$532)</f>
        <v>2.4920681565685973E-4</v>
      </c>
      <c r="P159" s="56">
        <f>(1-P$5)/1*'Koss etal Emission Factors'!W162/SUM('Koss etal Emission Factors'!W$9:W$532)</f>
        <v>1.8032530212400106E-4</v>
      </c>
      <c r="Q159" s="56">
        <f>(1-Q$5)/1*'Koss etal Emission Factors'!Y162/SUM('Koss etal Emission Factors'!Y$9:Y$532)</f>
        <v>1.9916311237377427E-4</v>
      </c>
      <c r="R159" s="56">
        <f>(1-R$5)/1*'Koss etal Emission Factors'!AA162/SUM('Koss etal Emission Factors'!AA$9:AA$532)</f>
        <v>1.2102508287234534E-4</v>
      </c>
      <c r="S159" s="56">
        <f>(1-S$5)/1*'Koss etal Emission Factors'!AC162/SUM('Koss etal Emission Factors'!AC$9:AC$532)</f>
        <v>1.2929087266926173E-4</v>
      </c>
      <c r="T159" s="56">
        <f>(1-T$5)/1*'Koss etal Emission Factors'!AE162/SUM('Koss etal Emission Factors'!AE$9:AE$532)</f>
        <v>1.6651412347064079E-4</v>
      </c>
      <c r="U159" s="56">
        <f>(1-U$5)/1*'Koss etal Emission Factors'!AG162/SUM('Koss etal Emission Factors'!AG$9:AG$532)</f>
        <v>1.4939734513908328E-4</v>
      </c>
      <c r="V159" s="56">
        <f>(1-V$5)/1*'Koss etal Emission Factors'!AI162/SUM('Koss etal Emission Factors'!AI$9:AI$532)</f>
        <v>2.6407472414953232E-4</v>
      </c>
      <c r="W159" s="56">
        <f>(1-W$5)/1*'Koss etal Emission Factors'!AK162/SUM('Koss etal Emission Factors'!AK$9:AK$532)</f>
        <v>1.4441008095672489E-4</v>
      </c>
      <c r="X159" s="56">
        <f>(1-X$5)/1*'Koss etal Emission Factors'!AM162/SUM('Koss etal Emission Factors'!AM$9:AM$532)</f>
        <v>1.4730635310871554E-4</v>
      </c>
      <c r="Y159" s="56">
        <f>(1-Y$5)/1*'Koss etal Emission Factors'!AO162/SUM('Koss etal Emission Factors'!AO$9:AO$532)</f>
        <v>2.7903008592015005E-4</v>
      </c>
      <c r="Z159" s="56">
        <f t="shared" si="43"/>
        <v>1.8829733687357483E-4</v>
      </c>
      <c r="AA159" s="56">
        <f t="shared" si="44"/>
        <v>1.458582170327202E-4</v>
      </c>
    </row>
    <row r="160" spans="1:27" x14ac:dyDescent="0.25">
      <c r="A160">
        <v>108.066</v>
      </c>
      <c r="B160" t="s">
        <v>362</v>
      </c>
      <c r="C160" s="13" t="s">
        <v>120</v>
      </c>
      <c r="D160" s="13" t="s">
        <v>122</v>
      </c>
      <c r="E160" s="13">
        <v>3371</v>
      </c>
      <c r="F160" s="13">
        <v>142.24199999999999</v>
      </c>
      <c r="G160" s="29">
        <v>1585.9718476</v>
      </c>
      <c r="H160" s="30">
        <v>7.9590518503622718</v>
      </c>
      <c r="I160" s="56">
        <f>(1-I$5)/1*'Koss etal Emission Factors'!I163/SUM('Koss etal Emission Factors'!I$9:I$532)</f>
        <v>9.3727130915815656E-5</v>
      </c>
      <c r="J160" s="56">
        <f>(1-J$5)/1*'Koss etal Emission Factors'!K163/SUM('Koss etal Emission Factors'!K$9:K$532)</f>
        <v>9.6900779813994761E-5</v>
      </c>
      <c r="K160" s="56">
        <f>(1-K$5)/1*'Koss etal Emission Factors'!M163/SUM('Koss etal Emission Factors'!M$9:M$532)</f>
        <v>7.997327090867245E-5</v>
      </c>
      <c r="L160" s="56">
        <f>(1-L$5)/1*'Koss etal Emission Factors'!O163/SUM('Koss etal Emission Factors'!O$9:O$532)</f>
        <v>1.818318200919944E-4</v>
      </c>
      <c r="M160" s="56">
        <f>(1-M$5)/1*'Koss etal Emission Factors'!Q163/SUM('Koss etal Emission Factors'!Q$9:Q$532)</f>
        <v>1.6721020065479011E-4</v>
      </c>
      <c r="N160" s="56">
        <f>(1-N$5)/1*'Koss etal Emission Factors'!S163/SUM('Koss etal Emission Factors'!S$9:S$532)</f>
        <v>1.2253363599596775E-4</v>
      </c>
      <c r="O160" s="56">
        <f>(1-O$5)/1*'Koss etal Emission Factors'!U163/SUM('Koss etal Emission Factors'!U$9:U$532)</f>
        <v>1.9167871819211424E-4</v>
      </c>
      <c r="P160" s="56">
        <f>(1-P$5)/1*'Koss etal Emission Factors'!W163/SUM('Koss etal Emission Factors'!W$9:W$532)</f>
        <v>8.3916289406018316E-5</v>
      </c>
      <c r="Q160" s="56">
        <f>(1-Q$5)/1*'Koss etal Emission Factors'!Y163/SUM('Koss etal Emission Factors'!Y$9:Y$532)</f>
        <v>6.2025509896137184E-5</v>
      </c>
      <c r="R160" s="56">
        <f>(1-R$5)/1*'Koss etal Emission Factors'!AA163/SUM('Koss etal Emission Factors'!AA$9:AA$532)</f>
        <v>8.9195299823080956E-5</v>
      </c>
      <c r="S160" s="56">
        <f>(1-S$5)/1*'Koss etal Emission Factors'!AC163/SUM('Koss etal Emission Factors'!AC$9:AC$532)</f>
        <v>9.2348627535882054E-5</v>
      </c>
      <c r="T160" s="56">
        <f>(1-T$5)/1*'Koss etal Emission Factors'!AE163/SUM('Koss etal Emission Factors'!AE$9:AE$532)</f>
        <v>7.7667807526867518E-5</v>
      </c>
      <c r="U160" s="56">
        <f>(1-U$5)/1*'Koss etal Emission Factors'!AG163/SUM('Koss etal Emission Factors'!AG$9:AG$532)</f>
        <v>7.4352743306540337E-5</v>
      </c>
      <c r="V160" s="56">
        <f>(1-V$5)/1*'Koss etal Emission Factors'!AI163/SUM('Koss etal Emission Factors'!AI$9:AI$532)</f>
        <v>1.0106618283545173E-4</v>
      </c>
      <c r="W160" s="56">
        <f>(1-W$5)/1*'Koss etal Emission Factors'!AK163/SUM('Koss etal Emission Factors'!AK$9:AK$532)</f>
        <v>1.167550579959986E-4</v>
      </c>
      <c r="X160" s="56">
        <f>(1-X$5)/1*'Koss etal Emission Factors'!AM163/SUM('Koss etal Emission Factors'!AM$9:AM$532)</f>
        <v>9.8593808932174022E-5</v>
      </c>
      <c r="Y160" s="56">
        <f>(1-Y$5)/1*'Koss etal Emission Factors'!AO163/SUM('Koss etal Emission Factors'!AO$9:AO$532)</f>
        <v>1.4007914459073753E-4</v>
      </c>
      <c r="Z160" s="56">
        <f t="shared" si="43"/>
        <v>1.0817342977880911E-4</v>
      </c>
      <c r="AA160" s="56">
        <f t="shared" si="44"/>
        <v>1.0767443346408631E-4</v>
      </c>
    </row>
    <row r="161" spans="1:27" x14ac:dyDescent="0.25">
      <c r="A161">
        <v>108.081</v>
      </c>
      <c r="B161" t="s">
        <v>363</v>
      </c>
      <c r="C161" s="13" t="s">
        <v>364</v>
      </c>
      <c r="D161" s="13" t="s">
        <v>122</v>
      </c>
      <c r="E161" s="13">
        <v>3445</v>
      </c>
      <c r="F161" s="13">
        <v>107.15600000000001</v>
      </c>
      <c r="G161" s="29">
        <v>747.80976410000005</v>
      </c>
      <c r="H161" s="30">
        <v>7.5095361513112993</v>
      </c>
      <c r="I161" s="56">
        <f>(1-I$5)/1*'Koss etal Emission Factors'!I164/SUM('Koss etal Emission Factors'!I$9:I$532)</f>
        <v>1.7721389535527E-4</v>
      </c>
      <c r="J161" s="56">
        <f>(1-J$5)/1*'Koss etal Emission Factors'!K164/SUM('Koss etal Emission Factors'!K$9:K$532)</f>
        <v>1.7046753449132137E-4</v>
      </c>
      <c r="K161" s="56">
        <f>(1-K$5)/1*'Koss etal Emission Factors'!M164/SUM('Koss etal Emission Factors'!M$9:M$532)</f>
        <v>1.4659105204327269E-4</v>
      </c>
      <c r="L161" s="56">
        <f>(1-L$5)/1*'Koss etal Emission Factors'!O164/SUM('Koss etal Emission Factors'!O$9:O$532)</f>
        <v>5.8657776491779243E-4</v>
      </c>
      <c r="M161" s="56">
        <f>(1-M$5)/1*'Koss etal Emission Factors'!Q164/SUM('Koss etal Emission Factors'!Q$9:Q$532)</f>
        <v>5.8028081513118431E-4</v>
      </c>
      <c r="N161" s="56">
        <f>(1-N$5)/1*'Koss etal Emission Factors'!S164/SUM('Koss etal Emission Factors'!S$9:S$532)</f>
        <v>2.0939377164839649E-4</v>
      </c>
      <c r="O161" s="56">
        <f>(1-O$5)/1*'Koss etal Emission Factors'!U164/SUM('Koss etal Emission Factors'!U$9:U$532)</f>
        <v>1.4671050627497529E-4</v>
      </c>
      <c r="P161" s="56">
        <f>(1-P$5)/1*'Koss etal Emission Factors'!W164/SUM('Koss etal Emission Factors'!W$9:W$532)</f>
        <v>1.2809108732994524E-4</v>
      </c>
      <c r="Q161" s="56">
        <f>(1-Q$5)/1*'Koss etal Emission Factors'!Y164/SUM('Koss etal Emission Factors'!Y$9:Y$532)</f>
        <v>2.8310144478964355E-4</v>
      </c>
      <c r="R161" s="56">
        <f>(1-R$5)/1*'Koss etal Emission Factors'!AA164/SUM('Koss etal Emission Factors'!AA$9:AA$532)</f>
        <v>1.50432124783497E-4</v>
      </c>
      <c r="S161" s="56">
        <f>(1-S$5)/1*'Koss etal Emission Factors'!AC164/SUM('Koss etal Emission Factors'!AC$9:AC$532)</f>
        <v>1.7331620953567025E-4</v>
      </c>
      <c r="T161" s="56">
        <f>(1-T$5)/1*'Koss etal Emission Factors'!AE164/SUM('Koss etal Emission Factors'!AE$9:AE$532)</f>
        <v>1.708928018827928E-4</v>
      </c>
      <c r="U161" s="56">
        <f>(1-U$5)/1*'Koss etal Emission Factors'!AG164/SUM('Koss etal Emission Factors'!AG$9:AG$532)</f>
        <v>9.1058381239162196E-5</v>
      </c>
      <c r="V161" s="56">
        <f>(1-V$5)/1*'Koss etal Emission Factors'!AI164/SUM('Koss etal Emission Factors'!AI$9:AI$532)</f>
        <v>2.0348863911247346E-4</v>
      </c>
      <c r="W161" s="56">
        <f>(1-W$5)/1*'Koss etal Emission Factors'!AK164/SUM('Koss etal Emission Factors'!AK$9:AK$532)</f>
        <v>1.4794926878137468E-4</v>
      </c>
      <c r="X161" s="56">
        <f>(1-X$5)/1*'Koss etal Emission Factors'!AM164/SUM('Koss etal Emission Factors'!AM$9:AM$532)</f>
        <v>1.1436722369769509E-4</v>
      </c>
      <c r="Y161" s="56">
        <f>(1-Y$5)/1*'Koss etal Emission Factors'!AO164/SUM('Koss etal Emission Factors'!AO$9:AO$532)</f>
        <v>4.6406934921278136E-4</v>
      </c>
      <c r="Z161" s="56">
        <f t="shared" si="43"/>
        <v>2.2982971632395694E-4</v>
      </c>
      <c r="AA161" s="56">
        <f t="shared" si="44"/>
        <v>1.3115824623953487E-4</v>
      </c>
    </row>
    <row r="162" spans="1:27" x14ac:dyDescent="0.25">
      <c r="A162">
        <v>109.02800000000001</v>
      </c>
      <c r="B162" t="s">
        <v>365</v>
      </c>
      <c r="C162" s="34" t="s">
        <v>366</v>
      </c>
      <c r="D162" s="13" t="s">
        <v>122</v>
      </c>
      <c r="E162" s="13">
        <v>3446</v>
      </c>
      <c r="F162" s="13">
        <v>108.096</v>
      </c>
      <c r="G162" s="29">
        <v>12.0725470796</v>
      </c>
      <c r="H162" s="30">
        <v>5.7213370575956999</v>
      </c>
      <c r="I162" s="56">
        <f>(1-I$5)/1*'Koss etal Emission Factors'!I165/SUM('Koss etal Emission Factors'!I$9:I$532)</f>
        <v>3.2792538433508637E-3</v>
      </c>
      <c r="J162" s="56">
        <f>(1-J$5)/1*'Koss etal Emission Factors'!K165/SUM('Koss etal Emission Factors'!K$9:K$532)</f>
        <v>2.8828580839005409E-3</v>
      </c>
      <c r="K162" s="56">
        <f>(1-K$5)/1*'Koss etal Emission Factors'!M165/SUM('Koss etal Emission Factors'!M$9:M$532)</f>
        <v>3.8122372990626405E-3</v>
      </c>
      <c r="L162" s="56">
        <f>(1-L$5)/1*'Koss etal Emission Factors'!O165/SUM('Koss etal Emission Factors'!O$9:O$532)</f>
        <v>1.6598143045821348E-3</v>
      </c>
      <c r="M162" s="56">
        <f>(1-M$5)/1*'Koss etal Emission Factors'!Q165/SUM('Koss etal Emission Factors'!Q$9:Q$532)</f>
        <v>2.4980664257714192E-3</v>
      </c>
      <c r="N162" s="56">
        <f>(1-N$5)/1*'Koss etal Emission Factors'!S165/SUM('Koss etal Emission Factors'!S$9:S$532)</f>
        <v>3.1307410093234932E-3</v>
      </c>
      <c r="O162" s="56">
        <f>(1-O$5)/1*'Koss etal Emission Factors'!U165/SUM('Koss etal Emission Factors'!U$9:U$532)</f>
        <v>3.2741220076290033E-3</v>
      </c>
      <c r="P162" s="56">
        <f>(1-P$5)/1*'Koss etal Emission Factors'!W165/SUM('Koss etal Emission Factors'!W$9:W$532)</f>
        <v>1.5735378741868577E-3</v>
      </c>
      <c r="Q162" s="56">
        <f>(1-Q$5)/1*'Koss etal Emission Factors'!Y165/SUM('Koss etal Emission Factors'!Y$9:Y$532)</f>
        <v>3.4520373901438463E-3</v>
      </c>
      <c r="R162" s="56">
        <f>(1-R$5)/1*'Koss etal Emission Factors'!AA165/SUM('Koss etal Emission Factors'!AA$9:AA$532)</f>
        <v>1.8300437327924197E-2</v>
      </c>
      <c r="S162" s="56">
        <f>(1-S$5)/1*'Koss etal Emission Factors'!AC165/SUM('Koss etal Emission Factors'!AC$9:AC$532)</f>
        <v>1.9603339512349809E-2</v>
      </c>
      <c r="T162" s="56">
        <f>(1-T$5)/1*'Koss etal Emission Factors'!AE165/SUM('Koss etal Emission Factors'!AE$9:AE$532)</f>
        <v>7.3686775540206225E-3</v>
      </c>
      <c r="U162" s="56">
        <f>(1-U$5)/1*'Koss etal Emission Factors'!AG165/SUM('Koss etal Emission Factors'!AG$9:AG$532)</f>
        <v>8.83249064913731E-3</v>
      </c>
      <c r="V162" s="56">
        <f>(1-V$5)/1*'Koss etal Emission Factors'!AI165/SUM('Koss etal Emission Factors'!AI$9:AI$532)</f>
        <v>2.1583079266757803E-3</v>
      </c>
      <c r="W162" s="56">
        <f>(1-W$5)/1*'Koss etal Emission Factors'!AK165/SUM('Koss etal Emission Factors'!AK$9:AK$532)</f>
        <v>2.0390433308608356E-3</v>
      </c>
      <c r="X162" s="56">
        <f>(1-X$5)/1*'Koss etal Emission Factors'!AM165/SUM('Koss etal Emission Factors'!AM$9:AM$532)</f>
        <v>1.5012569042428447E-3</v>
      </c>
      <c r="Y162" s="56">
        <f>(1-Y$5)/1*'Koss etal Emission Factors'!AO165/SUM('Koss etal Emission Factors'!AO$9:AO$532)</f>
        <v>1.0656449998536102E-3</v>
      </c>
      <c r="Z162" s="56">
        <f t="shared" si="43"/>
        <v>5.8447086577184662E-3</v>
      </c>
      <c r="AA162" s="56">
        <f t="shared" si="44"/>
        <v>1.7701501175518401E-3</v>
      </c>
    </row>
    <row r="163" spans="1:27" x14ac:dyDescent="0.25">
      <c r="A163">
        <v>109.065</v>
      </c>
      <c r="B163" t="s">
        <v>367</v>
      </c>
      <c r="C163" s="34" t="s">
        <v>368</v>
      </c>
      <c r="D163" s="13" t="s">
        <v>122</v>
      </c>
      <c r="E163" s="13">
        <v>618</v>
      </c>
      <c r="F163" s="13">
        <v>108.14</v>
      </c>
      <c r="G163" s="29">
        <v>40.322705612</v>
      </c>
      <c r="H163" s="30">
        <v>6.2452645567035949</v>
      </c>
      <c r="I163" s="56">
        <f>(1-I$5)/1*'Koss etal Emission Factors'!I166/SUM('Koss etal Emission Factors'!I$9:I$532)</f>
        <v>1.5247368621343509E-2</v>
      </c>
      <c r="J163" s="56">
        <f>(1-J$5)/1*'Koss etal Emission Factors'!K166/SUM('Koss etal Emission Factors'!K$9:K$532)</f>
        <v>1.4022863009411673E-2</v>
      </c>
      <c r="K163" s="56">
        <f>(1-K$5)/1*'Koss etal Emission Factors'!M166/SUM('Koss etal Emission Factors'!M$9:M$532)</f>
        <v>1.3942993483037349E-2</v>
      </c>
      <c r="L163" s="56">
        <f>(1-L$5)/1*'Koss etal Emission Factors'!O166/SUM('Koss etal Emission Factors'!O$9:O$532)</f>
        <v>1.849459454292492E-2</v>
      </c>
      <c r="M163" s="56">
        <f>(1-M$5)/1*'Koss etal Emission Factors'!Q166/SUM('Koss etal Emission Factors'!Q$9:Q$532)</f>
        <v>1.7812669153760292E-2</v>
      </c>
      <c r="N163" s="56">
        <f>(1-N$5)/1*'Koss etal Emission Factors'!S166/SUM('Koss etal Emission Factors'!S$9:S$532)</f>
        <v>1.8743494497608221E-2</v>
      </c>
      <c r="O163" s="56">
        <f>(1-O$5)/1*'Koss etal Emission Factors'!U166/SUM('Koss etal Emission Factors'!U$9:U$532)</f>
        <v>2.0668972997370524E-2</v>
      </c>
      <c r="P163" s="56">
        <f>(1-P$5)/1*'Koss etal Emission Factors'!W166/SUM('Koss etal Emission Factors'!W$9:W$532)</f>
        <v>1.2850575292373928E-2</v>
      </c>
      <c r="Q163" s="56">
        <f>(1-Q$5)/1*'Koss etal Emission Factors'!Y166/SUM('Koss etal Emission Factors'!Y$9:Y$532)</f>
        <v>1.2509710732062583E-2</v>
      </c>
      <c r="R163" s="56">
        <f>(1-R$5)/1*'Koss etal Emission Factors'!AA166/SUM('Koss etal Emission Factors'!AA$9:AA$532)</f>
        <v>1.1491861776973937E-2</v>
      </c>
      <c r="S163" s="56">
        <f>(1-S$5)/1*'Koss etal Emission Factors'!AC166/SUM('Koss etal Emission Factors'!AC$9:AC$532)</f>
        <v>1.0606675405799361E-2</v>
      </c>
      <c r="T163" s="56">
        <f>(1-T$5)/1*'Koss etal Emission Factors'!AE166/SUM('Koss etal Emission Factors'!AE$9:AE$532)</f>
        <v>9.99065708608202E-3</v>
      </c>
      <c r="U163" s="56">
        <f>(1-U$5)/1*'Koss etal Emission Factors'!AG166/SUM('Koss etal Emission Factors'!AG$9:AG$532)</f>
        <v>8.776364787760494E-3</v>
      </c>
      <c r="V163" s="56">
        <f>(1-V$5)/1*'Koss etal Emission Factors'!AI166/SUM('Koss etal Emission Factors'!AI$9:AI$532)</f>
        <v>1.6495455558834863E-2</v>
      </c>
      <c r="W163" s="56">
        <f>(1-W$5)/1*'Koss etal Emission Factors'!AK166/SUM('Koss etal Emission Factors'!AK$9:AK$532)</f>
        <v>1.2193203162856874E-2</v>
      </c>
      <c r="X163" s="56">
        <f>(1-X$5)/1*'Koss etal Emission Factors'!AM166/SUM('Koss etal Emission Factors'!AM$9:AM$532)</f>
        <v>9.4585001759329591E-3</v>
      </c>
      <c r="Y163" s="56">
        <f>(1-Y$5)/1*'Koss etal Emission Factors'!AO166/SUM('Koss etal Emission Factors'!AO$9:AO$532)</f>
        <v>1.8306730153513393E-2</v>
      </c>
      <c r="Z163" s="56">
        <f t="shared" si="43"/>
        <v>1.4403875496095977E-2</v>
      </c>
      <c r="AA163" s="56">
        <f t="shared" si="44"/>
        <v>1.0825851669394915E-2</v>
      </c>
    </row>
    <row r="164" spans="1:27" x14ac:dyDescent="0.25">
      <c r="A164">
        <v>144.08099999999999</v>
      </c>
      <c r="B164" t="s">
        <v>369</v>
      </c>
      <c r="C164" s="13" t="s">
        <v>120</v>
      </c>
      <c r="D164" s="13" t="s">
        <v>122</v>
      </c>
      <c r="E164" s="13">
        <v>3403</v>
      </c>
      <c r="F164" s="13">
        <v>142.286</v>
      </c>
      <c r="G164" s="29">
        <v>190.19449875999999</v>
      </c>
      <c r="H164" s="30">
        <v>7.0380886479478351</v>
      </c>
      <c r="I164" s="56">
        <f>(1-I$5)/1*'Koss etal Emission Factors'!I167/SUM('Koss etal Emission Factors'!I$9:I$532)</f>
        <v>6.3564733113493282E-5</v>
      </c>
      <c r="J164" s="56">
        <f>(1-J$5)/1*'Koss etal Emission Factors'!K167/SUM('Koss etal Emission Factors'!K$9:K$532)</f>
        <v>6.372556334478444E-5</v>
      </c>
      <c r="K164" s="56">
        <f>(1-K$5)/1*'Koss etal Emission Factors'!M167/SUM('Koss etal Emission Factors'!M$9:M$532)</f>
        <v>5.4526123374294152E-5</v>
      </c>
      <c r="L164" s="56">
        <f>(1-L$5)/1*'Koss etal Emission Factors'!O167/SUM('Koss etal Emission Factors'!O$9:O$532)</f>
        <v>1.0182091076513629E-4</v>
      </c>
      <c r="M164" s="56">
        <f>(1-M$5)/1*'Koss etal Emission Factors'!Q167/SUM('Koss etal Emission Factors'!Q$9:Q$532)</f>
        <v>1.1391725503325251E-4</v>
      </c>
      <c r="N164" s="56">
        <f>(1-N$5)/1*'Koss etal Emission Factors'!S167/SUM('Koss etal Emission Factors'!S$9:S$532)</f>
        <v>4.1440951955666858E-5</v>
      </c>
      <c r="O164" s="56">
        <f>(1-O$5)/1*'Koss etal Emission Factors'!U167/SUM('Koss etal Emission Factors'!U$9:U$532)</f>
        <v>4.7251197573982218E-5</v>
      </c>
      <c r="P164" s="56">
        <f>(1-P$5)/1*'Koss etal Emission Factors'!W167/SUM('Koss etal Emission Factors'!W$9:W$532)</f>
        <v>6.0641891735840982E-5</v>
      </c>
      <c r="Q164" s="56">
        <f>(1-Q$5)/1*'Koss etal Emission Factors'!Y167/SUM('Koss etal Emission Factors'!Y$9:Y$532)</f>
        <v>8.8718750564726378E-5</v>
      </c>
      <c r="R164" s="56">
        <f>(1-R$5)/1*'Koss etal Emission Factors'!AA167/SUM('Koss etal Emission Factors'!AA$9:AA$532)</f>
        <v>5.0954393608357286E-5</v>
      </c>
      <c r="S164" s="56">
        <f>(1-S$5)/1*'Koss etal Emission Factors'!AC167/SUM('Koss etal Emission Factors'!AC$9:AC$532)</f>
        <v>5.9566426473599991E-5</v>
      </c>
      <c r="T164" s="56">
        <f>(1-T$5)/1*'Koss etal Emission Factors'!AE167/SUM('Koss etal Emission Factors'!AE$9:AE$532)</f>
        <v>5.4307666047258525E-5</v>
      </c>
      <c r="U164" s="56">
        <f>(1-U$5)/1*'Koss etal Emission Factors'!AG167/SUM('Koss etal Emission Factors'!AG$9:AG$532)</f>
        <v>3.7777671896015782E-5</v>
      </c>
      <c r="V164" s="56">
        <f>(1-V$5)/1*'Koss etal Emission Factors'!AI167/SUM('Koss etal Emission Factors'!AI$9:AI$532)</f>
        <v>5.3634254024359438E-5</v>
      </c>
      <c r="W164" s="56">
        <f>(1-W$5)/1*'Koss etal Emission Factors'!AK167/SUM('Koss etal Emission Factors'!AK$9:AK$532)</f>
        <v>5.1653633016715341E-5</v>
      </c>
      <c r="X164" s="56">
        <f>(1-X$5)/1*'Koss etal Emission Factors'!AM167/SUM('Koss etal Emission Factors'!AM$9:AM$532)</f>
        <v>2.453707057402481E-5</v>
      </c>
      <c r="Y164" s="56">
        <f>(1-Y$5)/1*'Koss etal Emission Factors'!AO167/SUM('Koss etal Emission Factors'!AO$9:AO$532)</f>
        <v>9.3532054789001595E-5</v>
      </c>
      <c r="Z164" s="56">
        <f t="shared" si="43"/>
        <v>6.3703413536483441E-5</v>
      </c>
      <c r="AA164" s="56">
        <f t="shared" si="44"/>
        <v>3.8095351795370077E-5</v>
      </c>
    </row>
    <row r="165" spans="1:27" x14ac:dyDescent="0.25">
      <c r="A165">
        <v>110.036</v>
      </c>
      <c r="B165" t="s">
        <v>370</v>
      </c>
      <c r="C165" s="13" t="s">
        <v>120</v>
      </c>
      <c r="D165" s="13" t="s">
        <v>122</v>
      </c>
      <c r="E165" s="13">
        <v>3370</v>
      </c>
      <c r="F165" s="13">
        <v>128.215</v>
      </c>
      <c r="G165" s="29">
        <v>156.83200148</v>
      </c>
      <c r="H165" s="30">
        <v>6.9091020479646943</v>
      </c>
      <c r="I165" s="56">
        <f>(1-I$5)/1*'Koss etal Emission Factors'!I168/SUM('Koss etal Emission Factors'!I$9:I$532)</f>
        <v>5.693124868008211E-4</v>
      </c>
      <c r="J165" s="56">
        <f>(1-J$5)/1*'Koss etal Emission Factors'!K168/SUM('Koss etal Emission Factors'!K$9:K$532)</f>
        <v>4.1660435154284578E-4</v>
      </c>
      <c r="K165" s="56">
        <f>(1-K$5)/1*'Koss etal Emission Factors'!M168/SUM('Koss etal Emission Factors'!M$9:M$532)</f>
        <v>7.9708036420719146E-4</v>
      </c>
      <c r="L165" s="56">
        <f>(1-L$5)/1*'Koss etal Emission Factors'!O168/SUM('Koss etal Emission Factors'!O$9:O$532)</f>
        <v>3.7461957240622721E-4</v>
      </c>
      <c r="M165" s="56">
        <f>(1-M$5)/1*'Koss etal Emission Factors'!Q168/SUM('Koss etal Emission Factors'!Q$9:Q$532)</f>
        <v>8.5191576671528151E-4</v>
      </c>
      <c r="N165" s="56">
        <f>(1-N$5)/1*'Koss etal Emission Factors'!S168/SUM('Koss etal Emission Factors'!S$9:S$532)</f>
        <v>7.1560758821232417E-4</v>
      </c>
      <c r="O165" s="56">
        <f>(1-O$5)/1*'Koss etal Emission Factors'!U168/SUM('Koss etal Emission Factors'!U$9:U$532)</f>
        <v>1.3009045691909327E-3</v>
      </c>
      <c r="P165" s="56">
        <f>(1-P$5)/1*'Koss etal Emission Factors'!W168/SUM('Koss etal Emission Factors'!W$9:W$532)</f>
        <v>1.950651145211965E-4</v>
      </c>
      <c r="Q165" s="56">
        <f>(1-Q$5)/1*'Koss etal Emission Factors'!Y168/SUM('Koss etal Emission Factors'!Y$9:Y$532)</f>
        <v>2.1452710241370927E-4</v>
      </c>
      <c r="R165" s="56">
        <f>(1-R$5)/1*'Koss etal Emission Factors'!AA168/SUM('Koss etal Emission Factors'!AA$9:AA$532)</f>
        <v>4.4556130826919459E-4</v>
      </c>
      <c r="S165" s="56">
        <f>(1-S$5)/1*'Koss etal Emission Factors'!AC168/SUM('Koss etal Emission Factors'!AC$9:AC$532)</f>
        <v>5.3104427484250633E-4</v>
      </c>
      <c r="T165" s="56">
        <f>(1-T$5)/1*'Koss etal Emission Factors'!AE168/SUM('Koss etal Emission Factors'!AE$9:AE$532)</f>
        <v>1.7444548213606012E-4</v>
      </c>
      <c r="U165" s="56">
        <f>(1-U$5)/1*'Koss etal Emission Factors'!AG168/SUM('Koss etal Emission Factors'!AG$9:AG$532)</f>
        <v>1.8102026386202229E-4</v>
      </c>
      <c r="V165" s="56">
        <f>(1-V$5)/1*'Koss etal Emission Factors'!AI168/SUM('Koss etal Emission Factors'!AI$9:AI$532)</f>
        <v>1.5702175854674647E-4</v>
      </c>
      <c r="W165" s="56">
        <f>(1-W$5)/1*'Koss etal Emission Factors'!AK168/SUM('Koss etal Emission Factors'!AK$9:AK$532)</f>
        <v>2.8902320248278788E-4</v>
      </c>
      <c r="X165" s="56">
        <f>(1-X$5)/1*'Koss etal Emission Factors'!AM168/SUM('Koss etal Emission Factors'!AM$9:AM$532)</f>
        <v>4.0974695379408273E-4</v>
      </c>
      <c r="Y165" s="56">
        <f>(1-Y$5)/1*'Koss etal Emission Factors'!AO168/SUM('Koss etal Emission Factors'!AO$9:AO$532)</f>
        <v>2.4086617312964875E-4</v>
      </c>
      <c r="Z165" s="56">
        <f t="shared" si="43"/>
        <v>4.9462357169050421E-4</v>
      </c>
      <c r="AA165" s="56">
        <f t="shared" si="44"/>
        <v>3.493850781384353E-4</v>
      </c>
    </row>
    <row r="166" spans="1:27" x14ac:dyDescent="0.25">
      <c r="A166">
        <v>110.06</v>
      </c>
      <c r="B166" t="s">
        <v>371</v>
      </c>
      <c r="C166" s="13" t="s">
        <v>120</v>
      </c>
      <c r="D166" s="13" t="s">
        <v>122</v>
      </c>
      <c r="E166" s="13">
        <v>3370</v>
      </c>
      <c r="F166" s="13">
        <v>128.215</v>
      </c>
      <c r="G166" s="29">
        <v>156.83200148</v>
      </c>
      <c r="H166" s="30">
        <v>6.9091020479646943</v>
      </c>
      <c r="I166" s="56">
        <f>(1-I$5)/1*'Koss etal Emission Factors'!I169/SUM('Koss etal Emission Factors'!I$9:I$532)</f>
        <v>1.9707895220953385E-4</v>
      </c>
      <c r="J166" s="56">
        <f>(1-J$5)/1*'Koss etal Emission Factors'!K169/SUM('Koss etal Emission Factors'!K$9:K$532)</f>
        <v>2.2360062357775436E-4</v>
      </c>
      <c r="K166" s="56">
        <f>(1-K$5)/1*'Koss etal Emission Factors'!M169/SUM('Koss etal Emission Factors'!M$9:M$532)</f>
        <v>1.5455199119350789E-4</v>
      </c>
      <c r="L166" s="56">
        <f>(1-L$5)/1*'Koss etal Emission Factors'!O169/SUM('Koss etal Emission Factors'!O$9:O$532)</f>
        <v>5.8346256271693531E-4</v>
      </c>
      <c r="M166" s="56">
        <f>(1-M$5)/1*'Koss etal Emission Factors'!Q169/SUM('Koss etal Emission Factors'!Q$9:Q$532)</f>
        <v>9.2770856479495838E-4</v>
      </c>
      <c r="N166" s="56">
        <f>(1-N$5)/1*'Koss etal Emission Factors'!S169/SUM('Koss etal Emission Factors'!S$9:S$532)</f>
        <v>2.6824034129848762E-4</v>
      </c>
      <c r="O166" s="56">
        <f>(1-O$5)/1*'Koss etal Emission Factors'!U169/SUM('Koss etal Emission Factors'!U$9:U$532)</f>
        <v>3.1360835209924624E-4</v>
      </c>
      <c r="P166" s="56">
        <f>(1-P$5)/1*'Koss etal Emission Factors'!W169/SUM('Koss etal Emission Factors'!W$9:W$532)</f>
        <v>1.2031795204414387E-4</v>
      </c>
      <c r="Q166" s="56">
        <f>(1-Q$5)/1*'Koss etal Emission Factors'!Y169/SUM('Koss etal Emission Factors'!Y$9:Y$532)</f>
        <v>2.2017510431668913E-4</v>
      </c>
      <c r="R166" s="56">
        <f>(1-R$5)/1*'Koss etal Emission Factors'!AA169/SUM('Koss etal Emission Factors'!AA$9:AA$532)</f>
        <v>1.8792347016745236E-4</v>
      </c>
      <c r="S166" s="56">
        <f>(1-S$5)/1*'Koss etal Emission Factors'!AC169/SUM('Koss etal Emission Factors'!AC$9:AC$532)</f>
        <v>2.4180106478306927E-4</v>
      </c>
      <c r="T166" s="56">
        <f>(1-T$5)/1*'Koss etal Emission Factors'!AE169/SUM('Koss etal Emission Factors'!AE$9:AE$532)</f>
        <v>2.9750778848048882E-4</v>
      </c>
      <c r="U166" s="56">
        <f>(1-U$5)/1*'Koss etal Emission Factors'!AG169/SUM('Koss etal Emission Factors'!AG$9:AG$532)</f>
        <v>1.7492954350490527E-4</v>
      </c>
      <c r="V166" s="56">
        <f>(1-V$5)/1*'Koss etal Emission Factors'!AI169/SUM('Koss etal Emission Factors'!AI$9:AI$532)</f>
        <v>2.3686053324595694E-4</v>
      </c>
      <c r="W166" s="56">
        <f>(1-W$5)/1*'Koss etal Emission Factors'!AK169/SUM('Koss etal Emission Factors'!AK$9:AK$532)</f>
        <v>2.1937804365762696E-4</v>
      </c>
      <c r="X166" s="56">
        <f>(1-X$5)/1*'Koss etal Emission Factors'!AM169/SUM('Koss etal Emission Factors'!AM$9:AM$532)</f>
        <v>3.1090112273025156E-4</v>
      </c>
      <c r="Y166" s="56">
        <f>(1-Y$5)/1*'Koss etal Emission Factors'!AO169/SUM('Koss etal Emission Factors'!AO$9:AO$532)</f>
        <v>4.2617965249274094E-4</v>
      </c>
      <c r="Z166" s="56">
        <f t="shared" si="43"/>
        <v>2.9626906031665206E-4</v>
      </c>
      <c r="AA166" s="56">
        <f t="shared" si="44"/>
        <v>2.6513958319393928E-4</v>
      </c>
    </row>
    <row r="167" spans="1:27" x14ac:dyDescent="0.25">
      <c r="A167">
        <v>110.096</v>
      </c>
      <c r="B167" t="s">
        <v>372</v>
      </c>
      <c r="C167" s="34" t="s">
        <v>373</v>
      </c>
      <c r="D167" s="13" t="s">
        <v>122</v>
      </c>
      <c r="E167" s="13">
        <v>285</v>
      </c>
      <c r="F167" s="13">
        <v>53.064</v>
      </c>
      <c r="G167" s="29">
        <v>14244.522446000001</v>
      </c>
      <c r="H167" s="30">
        <v>8.4841764045292596</v>
      </c>
      <c r="I167" s="56">
        <f>(1-I$5)/1*'Koss etal Emission Factors'!I170/SUM('Koss etal Emission Factors'!I$9:I$532)</f>
        <v>1.0224952691314696E-4</v>
      </c>
      <c r="J167" s="56">
        <f>(1-J$5)/1*'Koss etal Emission Factors'!K170/SUM('Koss etal Emission Factors'!K$9:K$532)</f>
        <v>1.1810000372654084E-4</v>
      </c>
      <c r="K167" s="56">
        <f>(1-K$5)/1*'Koss etal Emission Factors'!M170/SUM('Koss etal Emission Factors'!M$9:M$532)</f>
        <v>7.7841853802869282E-5</v>
      </c>
      <c r="L167" s="56">
        <f>(1-L$5)/1*'Koss etal Emission Factors'!O170/SUM('Koss etal Emission Factors'!O$9:O$532)</f>
        <v>3.6348687576228165E-4</v>
      </c>
      <c r="M167" s="56">
        <f>(1-M$5)/1*'Koss etal Emission Factors'!Q170/SUM('Koss etal Emission Factors'!Q$9:Q$532)</f>
        <v>3.0326136776090477E-4</v>
      </c>
      <c r="N167" s="56">
        <f>(1-N$5)/1*'Koss etal Emission Factors'!S170/SUM('Koss etal Emission Factors'!S$9:S$532)</f>
        <v>1.4610649730154924E-4</v>
      </c>
      <c r="O167" s="56">
        <f>(1-O$5)/1*'Koss etal Emission Factors'!U170/SUM('Koss etal Emission Factors'!U$9:U$532)</f>
        <v>2.0460029075043936E-4</v>
      </c>
      <c r="P167" s="56">
        <f>(1-P$5)/1*'Koss etal Emission Factors'!W170/SUM('Koss etal Emission Factors'!W$9:W$532)</f>
        <v>8.8456213602841816E-5</v>
      </c>
      <c r="Q167" s="56">
        <f>(1-Q$5)/1*'Koss etal Emission Factors'!Y170/SUM('Koss etal Emission Factors'!Y$9:Y$532)</f>
        <v>1.2358952222963422E-4</v>
      </c>
      <c r="R167" s="56">
        <f>(1-R$5)/1*'Koss etal Emission Factors'!AA170/SUM('Koss etal Emission Factors'!AA$9:AA$532)</f>
        <v>7.5257747774438766E-5</v>
      </c>
      <c r="S167" s="56">
        <f>(1-S$5)/1*'Koss etal Emission Factors'!AC170/SUM('Koss etal Emission Factors'!AC$9:AC$532)</f>
        <v>8.1660224148547746E-5</v>
      </c>
      <c r="T167" s="56">
        <f>(1-T$5)/1*'Koss etal Emission Factors'!AE170/SUM('Koss etal Emission Factors'!AE$9:AE$532)</f>
        <v>8.1530712895107693E-5</v>
      </c>
      <c r="U167" s="56">
        <f>(1-U$5)/1*'Koss etal Emission Factors'!AG170/SUM('Koss etal Emission Factors'!AG$9:AG$532)</f>
        <v>6.6520127612894122E-5</v>
      </c>
      <c r="V167" s="56">
        <f>(1-V$5)/1*'Koss etal Emission Factors'!AI170/SUM('Koss etal Emission Factors'!AI$9:AI$532)</f>
        <v>1.4484073993154944E-4</v>
      </c>
      <c r="W167" s="56">
        <f>(1-W$5)/1*'Koss etal Emission Factors'!AK170/SUM('Koss etal Emission Factors'!AK$9:AK$532)</f>
        <v>1.3056181671098743E-4</v>
      </c>
      <c r="X167" s="56">
        <f>(1-X$5)/1*'Koss etal Emission Factors'!AM170/SUM('Koss etal Emission Factors'!AM$9:AM$532)</f>
        <v>1.1196147311807419E-4</v>
      </c>
      <c r="Y167" s="56">
        <f>(1-Y$5)/1*'Koss etal Emission Factors'!AO170/SUM('Koss etal Emission Factors'!AO$9:AO$532)</f>
        <v>2.381523045592932E-4</v>
      </c>
      <c r="Z167" s="56">
        <f t="shared" si="43"/>
        <v>1.4125012172948185E-4</v>
      </c>
      <c r="AA167" s="56">
        <f t="shared" si="44"/>
        <v>1.212616449145308E-4</v>
      </c>
    </row>
    <row r="168" spans="1:27" x14ac:dyDescent="0.25">
      <c r="A168">
        <v>111.044</v>
      </c>
      <c r="B168" t="s">
        <v>374</v>
      </c>
      <c r="C168" s="34" t="s">
        <v>375</v>
      </c>
      <c r="D168" s="13" t="s">
        <v>122</v>
      </c>
      <c r="E168" s="13">
        <v>3447</v>
      </c>
      <c r="F168" s="13">
        <v>110.11199999999999</v>
      </c>
      <c r="G168" s="29">
        <v>165.23128748000002</v>
      </c>
      <c r="H168" s="30">
        <v>6.8656554641682677</v>
      </c>
      <c r="I168" s="56">
        <f>(1-I$5)/1*'Koss etal Emission Factors'!I171/SUM('Koss etal Emission Factors'!I$9:I$532)</f>
        <v>2.7201098364177109E-2</v>
      </c>
      <c r="J168" s="56">
        <f>(1-J$5)/1*'Koss etal Emission Factors'!K171/SUM('Koss etal Emission Factors'!K$9:K$532)</f>
        <v>2.3255930422623035E-2</v>
      </c>
      <c r="K168" s="56">
        <f>(1-K$5)/1*'Koss etal Emission Factors'!M171/SUM('Koss etal Emission Factors'!M$9:M$532)</f>
        <v>3.0659487833879773E-2</v>
      </c>
      <c r="L168" s="56">
        <f>(1-L$5)/1*'Koss etal Emission Factors'!O171/SUM('Koss etal Emission Factors'!O$9:O$532)</f>
        <v>1.9936066702784215E-2</v>
      </c>
      <c r="M168" s="56">
        <f>(1-M$5)/1*'Koss etal Emission Factors'!Q171/SUM('Koss etal Emission Factors'!Q$9:Q$532)</f>
        <v>2.5965209306227737E-2</v>
      </c>
      <c r="N168" s="56">
        <f>(1-N$5)/1*'Koss etal Emission Factors'!S171/SUM('Koss etal Emission Factors'!S$9:S$532)</f>
        <v>3.6869621752494246E-2</v>
      </c>
      <c r="O168" s="56">
        <f>(1-O$5)/1*'Koss etal Emission Factors'!U171/SUM('Koss etal Emission Factors'!U$9:U$532)</f>
        <v>4.6790812660381265E-2</v>
      </c>
      <c r="P168" s="56">
        <f>(1-P$5)/1*'Koss etal Emission Factors'!W171/SUM('Koss etal Emission Factors'!W$9:W$532)</f>
        <v>1.1800150608023563E-2</v>
      </c>
      <c r="Q168" s="56">
        <f>(1-Q$5)/1*'Koss etal Emission Factors'!Y171/SUM('Koss etal Emission Factors'!Y$9:Y$532)</f>
        <v>1.4786959768431538E-2</v>
      </c>
      <c r="R168" s="56">
        <f>(1-R$5)/1*'Koss etal Emission Factors'!AA171/SUM('Koss etal Emission Factors'!AA$9:AA$532)</f>
        <v>5.1585550213824535E-2</v>
      </c>
      <c r="S168" s="56">
        <f>(1-S$5)/1*'Koss etal Emission Factors'!AC171/SUM('Koss etal Emission Factors'!AC$9:AC$532)</f>
        <v>5.9866195529193388E-2</v>
      </c>
      <c r="T168" s="56">
        <f>(1-T$5)/1*'Koss etal Emission Factors'!AE171/SUM('Koss etal Emission Factors'!AE$9:AE$532)</f>
        <v>1.6682625180717781E-2</v>
      </c>
      <c r="U168" s="56">
        <f>(1-U$5)/1*'Koss etal Emission Factors'!AG171/SUM('Koss etal Emission Factors'!AG$9:AG$532)</f>
        <v>1.6377330365411051E-2</v>
      </c>
      <c r="V168" s="56">
        <f>(1-V$5)/1*'Koss etal Emission Factors'!AI171/SUM('Koss etal Emission Factors'!AI$9:AI$532)</f>
        <v>1.3933475251122686E-2</v>
      </c>
      <c r="W168" s="56">
        <f>(1-W$5)/1*'Koss etal Emission Factors'!AK171/SUM('Koss etal Emission Factors'!AK$9:AK$532)</f>
        <v>1.5474607988424413E-2</v>
      </c>
      <c r="X168" s="56">
        <f>(1-X$5)/1*'Koss etal Emission Factors'!AM171/SUM('Koss etal Emission Factors'!AM$9:AM$532)</f>
        <v>1.8911055333959113E-2</v>
      </c>
      <c r="Y168" s="56">
        <f>(1-Y$5)/1*'Koss etal Emission Factors'!AO171/SUM('Koss etal Emission Factors'!AO$9:AO$532)</f>
        <v>2.0127786019536423E-2</v>
      </c>
      <c r="Z168" s="56">
        <f t="shared" si="43"/>
        <v>2.8265036711377995E-2</v>
      </c>
      <c r="AA168" s="56">
        <f t="shared" si="44"/>
        <v>1.7192831661191763E-2</v>
      </c>
    </row>
    <row r="169" spans="1:27" x14ac:dyDescent="0.25">
      <c r="A169">
        <v>111.08</v>
      </c>
      <c r="B169" t="s">
        <v>376</v>
      </c>
      <c r="C169" s="13" t="s">
        <v>377</v>
      </c>
      <c r="D169" s="13" t="s">
        <v>122</v>
      </c>
      <c r="E169" s="13">
        <v>2640</v>
      </c>
      <c r="F169" s="13">
        <v>68.075000000000003</v>
      </c>
      <c r="G169" s="29">
        <v>79322.190373999998</v>
      </c>
      <c r="H169" s="30">
        <v>9.3381108744966461</v>
      </c>
      <c r="I169" s="56">
        <f>(1-I$5)/1*'Koss etal Emission Factors'!I172/SUM('Koss etal Emission Factors'!I$9:I$532)</f>
        <v>2.4604567043653111E-3</v>
      </c>
      <c r="J169" s="56">
        <f>(1-J$5)/1*'Koss etal Emission Factors'!K172/SUM('Koss etal Emission Factors'!K$9:K$532)</f>
        <v>2.6910583314481598E-3</v>
      </c>
      <c r="K169" s="56">
        <f>(1-K$5)/1*'Koss etal Emission Factors'!M172/SUM('Koss etal Emission Factors'!M$9:M$532)</f>
        <v>1.9341668526611981E-3</v>
      </c>
      <c r="L169" s="56">
        <f>(1-L$5)/1*'Koss etal Emission Factors'!O172/SUM('Koss etal Emission Factors'!O$9:O$532)</f>
        <v>4.4832840938785782E-3</v>
      </c>
      <c r="M169" s="56">
        <f>(1-M$5)/1*'Koss etal Emission Factors'!Q172/SUM('Koss etal Emission Factors'!Q$9:Q$532)</f>
        <v>3.7050753540457397E-3</v>
      </c>
      <c r="N169" s="56">
        <f>(1-N$5)/1*'Koss etal Emission Factors'!S172/SUM('Koss etal Emission Factors'!S$9:S$532)</f>
        <v>3.6745907223347377E-3</v>
      </c>
      <c r="O169" s="56">
        <f>(1-O$5)/1*'Koss etal Emission Factors'!U172/SUM('Koss etal Emission Factors'!U$9:U$532)</f>
        <v>3.4009973149223766E-3</v>
      </c>
      <c r="P169" s="56">
        <f>(1-P$5)/1*'Koss etal Emission Factors'!W172/SUM('Koss etal Emission Factors'!W$9:W$532)</f>
        <v>2.4751551618176775E-3</v>
      </c>
      <c r="Q169" s="56">
        <f>(1-Q$5)/1*'Koss etal Emission Factors'!Y172/SUM('Koss etal Emission Factors'!Y$9:Y$532)</f>
        <v>3.2441022619203353E-3</v>
      </c>
      <c r="R169" s="56">
        <f>(1-R$5)/1*'Koss etal Emission Factors'!AA172/SUM('Koss etal Emission Factors'!AA$9:AA$532)</f>
        <v>2.21417009966804E-3</v>
      </c>
      <c r="S169" s="56">
        <f>(1-S$5)/1*'Koss etal Emission Factors'!AC172/SUM('Koss etal Emission Factors'!AC$9:AC$532)</f>
        <v>1.7056599809354182E-3</v>
      </c>
      <c r="T169" s="56">
        <f>(1-T$5)/1*'Koss etal Emission Factors'!AE172/SUM('Koss etal Emission Factors'!AE$9:AE$532)</f>
        <v>2.069296677946854E-3</v>
      </c>
      <c r="U169" s="56">
        <f>(1-U$5)/1*'Koss etal Emission Factors'!AG172/SUM('Koss etal Emission Factors'!AG$9:AG$532)</f>
        <v>1.875249166705939E-3</v>
      </c>
      <c r="V169" s="56">
        <f>(1-V$5)/1*'Koss etal Emission Factors'!AI172/SUM('Koss etal Emission Factors'!AI$9:AI$532)</f>
        <v>2.402456717203709E-3</v>
      </c>
      <c r="W169" s="56">
        <f>(1-W$5)/1*'Koss etal Emission Factors'!AK172/SUM('Koss etal Emission Factors'!AK$9:AK$532)</f>
        <v>3.145513474354203E-3</v>
      </c>
      <c r="X169" s="56">
        <f>(1-X$5)/1*'Koss etal Emission Factors'!AM172/SUM('Koss etal Emission Factors'!AM$9:AM$532)</f>
        <v>4.1046968146118464E-3</v>
      </c>
      <c r="Y169" s="56">
        <f>(1-Y$5)/1*'Koss etal Emission Factors'!AO172/SUM('Koss etal Emission Factors'!AO$9:AO$532)</f>
        <v>3.5570612238427766E-3</v>
      </c>
      <c r="Z169" s="56">
        <f t="shared" si="43"/>
        <v>2.7382656742752911E-3</v>
      </c>
      <c r="AA169" s="56">
        <f t="shared" si="44"/>
        <v>3.6251051444830245E-3</v>
      </c>
    </row>
    <row r="170" spans="1:27" x14ac:dyDescent="0.25">
      <c r="A170">
        <v>144.17500000000001</v>
      </c>
      <c r="B170" t="s">
        <v>378</v>
      </c>
      <c r="C170" s="13" t="s">
        <v>120</v>
      </c>
      <c r="D170" s="13" t="s">
        <v>122</v>
      </c>
      <c r="E170" s="13">
        <v>3403</v>
      </c>
      <c r="F170" s="13">
        <v>142.286</v>
      </c>
      <c r="G170" s="29">
        <v>190.19449875999999</v>
      </c>
      <c r="H170" s="30">
        <v>7.0380886479478351</v>
      </c>
      <c r="I170" s="56">
        <f>(1-I$5)/1*'Koss etal Emission Factors'!I173/SUM('Koss etal Emission Factors'!I$9:I$532)</f>
        <v>6.5674773748595382E-6</v>
      </c>
      <c r="J170" s="56">
        <f>(1-J$5)/1*'Koss etal Emission Factors'!K173/SUM('Koss etal Emission Factors'!K$9:K$532)</f>
        <v>8.2979969263418329E-6</v>
      </c>
      <c r="K170" s="56">
        <f>(1-K$5)/1*'Koss etal Emission Factors'!M173/SUM('Koss etal Emission Factors'!M$9:M$532)</f>
        <v>6.1882829461470918E-6</v>
      </c>
      <c r="L170" s="56">
        <f>(1-L$5)/1*'Koss etal Emission Factors'!O173/SUM('Koss etal Emission Factors'!O$9:O$532)</f>
        <v>1.1083767316566994E-5</v>
      </c>
      <c r="M170" s="56">
        <f>(1-M$5)/1*'Koss etal Emission Factors'!Q173/SUM('Koss etal Emission Factors'!Q$9:Q$532)</f>
        <v>1.0642361329901466E-5</v>
      </c>
      <c r="N170" s="56">
        <f>(1-N$5)/1*'Koss etal Emission Factors'!S173/SUM('Koss etal Emission Factors'!S$9:S$532)</f>
        <v>6.950474308351064E-6</v>
      </c>
      <c r="O170" s="56">
        <f>(1-O$5)/1*'Koss etal Emission Factors'!U173/SUM('Koss etal Emission Factors'!U$9:U$532)</f>
        <v>9.9395871047346362E-6</v>
      </c>
      <c r="P170" s="56">
        <f>(1-P$5)/1*'Koss etal Emission Factors'!W173/SUM('Koss etal Emission Factors'!W$9:W$532)</f>
        <v>8.4464134963655472E-6</v>
      </c>
      <c r="Q170" s="56">
        <f>(1-Q$5)/1*'Koss etal Emission Factors'!Y173/SUM('Koss etal Emission Factors'!Y$9:Y$532)</f>
        <v>1.100323386849412E-5</v>
      </c>
      <c r="R170" s="56">
        <f>(1-R$5)/1*'Koss etal Emission Factors'!AA173/SUM('Koss etal Emission Factors'!AA$9:AA$532)</f>
        <v>5.4003302409859957E-6</v>
      </c>
      <c r="S170" s="56">
        <f>(1-S$5)/1*'Koss etal Emission Factors'!AC173/SUM('Koss etal Emission Factors'!AC$9:AC$532)</f>
        <v>5.8618322013815449E-6</v>
      </c>
      <c r="T170" s="56">
        <f>(1-T$5)/1*'Koss etal Emission Factors'!AE173/SUM('Koss etal Emission Factors'!AE$9:AE$532)</f>
        <v>6.5755543756224468E-6</v>
      </c>
      <c r="U170" s="56">
        <f>(1-U$5)/1*'Koss etal Emission Factors'!AG173/SUM('Koss etal Emission Factors'!AG$9:AG$532)</f>
        <v>5.6971804145974019E-6</v>
      </c>
      <c r="V170" s="56">
        <f>(1-V$5)/1*'Koss etal Emission Factors'!AI173/SUM('Koss etal Emission Factors'!AI$9:AI$532)</f>
        <v>8.0583779158216239E-6</v>
      </c>
      <c r="W170" s="56">
        <f>(1-W$5)/1*'Koss etal Emission Factors'!AK173/SUM('Koss etal Emission Factors'!AK$9:AK$532)</f>
        <v>8.3414450385365797E-6</v>
      </c>
      <c r="X170" s="56">
        <f>(1-X$5)/1*'Koss etal Emission Factors'!AM173/SUM('Koss etal Emission Factors'!AM$9:AM$532)</f>
        <v>6.5625304138555231E-6</v>
      </c>
      <c r="Y170" s="56">
        <f>(1-Y$5)/1*'Koss etal Emission Factors'!AO173/SUM('Koss etal Emission Factors'!AO$9:AO$532)</f>
        <v>1.5457995155487476E-5</v>
      </c>
      <c r="Z170" s="56">
        <f t="shared" si="43"/>
        <v>7.9080621300122347E-6</v>
      </c>
      <c r="AA170" s="56">
        <f t="shared" si="44"/>
        <v>7.4519877261960514E-6</v>
      </c>
    </row>
    <row r="171" spans="1:27" x14ac:dyDescent="0.25">
      <c r="A171">
        <v>112.039</v>
      </c>
      <c r="B171" t="s">
        <v>379</v>
      </c>
      <c r="C171" s="13" t="s">
        <v>380</v>
      </c>
      <c r="D171" s="13" t="s">
        <v>122</v>
      </c>
      <c r="E171" s="13">
        <v>3448</v>
      </c>
      <c r="F171" s="13">
        <v>111.1</v>
      </c>
      <c r="G171" s="29">
        <v>3.325917273</v>
      </c>
      <c r="H171" s="30">
        <v>5.1733540278980223</v>
      </c>
      <c r="I171" s="56">
        <f>(1-I$5)/1*'Koss etal Emission Factors'!I174/SUM('Koss etal Emission Factors'!I$9:I$532)</f>
        <v>1.6057685146305106E-4</v>
      </c>
      <c r="J171" s="56">
        <f>(1-J$5)/1*'Koss etal Emission Factors'!K174/SUM('Koss etal Emission Factors'!K$9:K$532)</f>
        <v>2.2696806055211893E-4</v>
      </c>
      <c r="K171" s="56">
        <f>(1-K$5)/1*'Koss etal Emission Factors'!M174/SUM('Koss etal Emission Factors'!M$9:M$532)</f>
        <v>1.4734733875980174E-4</v>
      </c>
      <c r="L171" s="56">
        <f>(1-L$5)/1*'Koss etal Emission Factors'!O174/SUM('Koss etal Emission Factors'!O$9:O$532)</f>
        <v>2.8727902567750844E-4</v>
      </c>
      <c r="M171" s="56">
        <f>(1-M$5)/1*'Koss etal Emission Factors'!Q174/SUM('Koss etal Emission Factors'!Q$9:Q$532)</f>
        <v>4.7379329712226843E-4</v>
      </c>
      <c r="N171" s="56">
        <f>(1-N$5)/1*'Koss etal Emission Factors'!S174/SUM('Koss etal Emission Factors'!S$9:S$532)</f>
        <v>1.6371904251305907E-4</v>
      </c>
      <c r="O171" s="56">
        <f>(1-O$5)/1*'Koss etal Emission Factors'!U174/SUM('Koss etal Emission Factors'!U$9:U$532)</f>
        <v>2.8517534937498124E-4</v>
      </c>
      <c r="P171" s="56">
        <f>(1-P$5)/1*'Koss etal Emission Factors'!W174/SUM('Koss etal Emission Factors'!W$9:W$532)</f>
        <v>1.7321917341611755E-4</v>
      </c>
      <c r="Q171" s="56">
        <f>(1-Q$5)/1*'Koss etal Emission Factors'!Y174/SUM('Koss etal Emission Factors'!Y$9:Y$532)</f>
        <v>1.6497429636961163E-4</v>
      </c>
      <c r="R171" s="56">
        <f>(1-R$5)/1*'Koss etal Emission Factors'!AA174/SUM('Koss etal Emission Factors'!AA$9:AA$532)</f>
        <v>7.5370608730765073E-5</v>
      </c>
      <c r="S171" s="56">
        <f>(1-S$5)/1*'Koss etal Emission Factors'!AC174/SUM('Koss etal Emission Factors'!AC$9:AC$532)</f>
        <v>8.1327823774319526E-5</v>
      </c>
      <c r="T171" s="56">
        <f>(1-T$5)/1*'Koss etal Emission Factors'!AE174/SUM('Koss etal Emission Factors'!AE$9:AE$532)</f>
        <v>1.7647177869479868E-4</v>
      </c>
      <c r="U171" s="56">
        <f>(1-U$5)/1*'Koss etal Emission Factors'!AG174/SUM('Koss etal Emission Factors'!AG$9:AG$532)</f>
        <v>1.5891137134573996E-4</v>
      </c>
      <c r="V171" s="56">
        <f>(1-V$5)/1*'Koss etal Emission Factors'!AI174/SUM('Koss etal Emission Factors'!AI$9:AI$532)</f>
        <v>2.5252976450765454E-4</v>
      </c>
      <c r="W171" s="56">
        <f>(1-W$5)/1*'Koss etal Emission Factors'!AK174/SUM('Koss etal Emission Factors'!AK$9:AK$532)</f>
        <v>1.5217946760443473E-4</v>
      </c>
      <c r="X171" s="56">
        <f>(1-X$5)/1*'Koss etal Emission Factors'!AM174/SUM('Koss etal Emission Factors'!AM$9:AM$532)</f>
        <v>2.1865076447361834E-4</v>
      </c>
      <c r="Y171" s="56">
        <f>(1-Y$5)/1*'Koss etal Emission Factors'!AO174/SUM('Koss etal Emission Factors'!AO$9:AO$532)</f>
        <v>4.5640653346601151E-4</v>
      </c>
      <c r="Z171" s="56">
        <f t="shared" si="43"/>
        <v>2.0197598445012829E-4</v>
      </c>
      <c r="AA171" s="56">
        <f t="shared" si="44"/>
        <v>1.8541511603902653E-4</v>
      </c>
    </row>
    <row r="172" spans="1:27" x14ac:dyDescent="0.25">
      <c r="A172">
        <v>112.07599999999999</v>
      </c>
      <c r="B172" t="s">
        <v>381</v>
      </c>
      <c r="C172" s="13" t="s">
        <v>120</v>
      </c>
      <c r="D172" s="13" t="s">
        <v>122</v>
      </c>
      <c r="E172" s="13">
        <v>3370</v>
      </c>
      <c r="F172" s="13">
        <v>128.215</v>
      </c>
      <c r="G172" s="29">
        <v>156.83200148</v>
      </c>
      <c r="H172" s="30">
        <v>6.9091020479646943</v>
      </c>
      <c r="I172" s="56">
        <f>(1-I$5)/1*'Koss etal Emission Factors'!I175/SUM('Koss etal Emission Factors'!I$9:I$532)</f>
        <v>7.2555382953312289E-5</v>
      </c>
      <c r="J172" s="56">
        <f>(1-J$5)/1*'Koss etal Emission Factors'!K175/SUM('Koss etal Emission Factors'!K$9:K$532)</f>
        <v>9.3098843258236427E-5</v>
      </c>
      <c r="K172" s="56">
        <f>(1-K$5)/1*'Koss etal Emission Factors'!M175/SUM('Koss etal Emission Factors'!M$9:M$532)</f>
        <v>5.1219243550719047E-5</v>
      </c>
      <c r="L172" s="56">
        <f>(1-L$5)/1*'Koss etal Emission Factors'!O175/SUM('Koss etal Emission Factors'!O$9:O$532)</f>
        <v>3.0506679694577966E-4</v>
      </c>
      <c r="M172" s="56">
        <f>(1-M$5)/1*'Koss etal Emission Factors'!Q175/SUM('Koss etal Emission Factors'!Q$9:Q$532)</f>
        <v>3.3689273526421593E-4</v>
      </c>
      <c r="N172" s="56">
        <f>(1-N$5)/1*'Koss etal Emission Factors'!S175/SUM('Koss etal Emission Factors'!S$9:S$532)</f>
        <v>8.2144197267898676E-5</v>
      </c>
      <c r="O172" s="56">
        <f>(1-O$5)/1*'Koss etal Emission Factors'!U175/SUM('Koss etal Emission Factors'!U$9:U$532)</f>
        <v>6.99581821821963E-5</v>
      </c>
      <c r="P172" s="56">
        <f>(1-P$5)/1*'Koss etal Emission Factors'!W175/SUM('Koss etal Emission Factors'!W$9:W$532)</f>
        <v>7.3374043847069116E-5</v>
      </c>
      <c r="Q172" s="56">
        <f>(1-Q$5)/1*'Koss etal Emission Factors'!Y175/SUM('Koss etal Emission Factors'!Y$9:Y$532)</f>
        <v>1.171744686316316E-4</v>
      </c>
      <c r="R172" s="56">
        <f>(1-R$5)/1*'Koss etal Emission Factors'!AA175/SUM('Koss etal Emission Factors'!AA$9:AA$532)</f>
        <v>1.5386008231749441E-5</v>
      </c>
      <c r="S172" s="56">
        <f>(1-S$5)/1*'Koss etal Emission Factors'!AC175/SUM('Koss etal Emission Factors'!AC$9:AC$532)</f>
        <v>8.2480797032750278E-6</v>
      </c>
      <c r="T172" s="56">
        <f>(1-T$5)/1*'Koss etal Emission Factors'!AE175/SUM('Koss etal Emission Factors'!AE$9:AE$532)</f>
        <v>7.8321627574906347E-5</v>
      </c>
      <c r="U172" s="56">
        <f>(1-U$5)/1*'Koss etal Emission Factors'!AG175/SUM('Koss etal Emission Factors'!AG$9:AG$532)</f>
        <v>5.3501360682574839E-5</v>
      </c>
      <c r="V172" s="56">
        <f>(1-V$5)/1*'Koss etal Emission Factors'!AI175/SUM('Koss etal Emission Factors'!AI$9:AI$532)</f>
        <v>1.2095949804816694E-4</v>
      </c>
      <c r="W172" s="56">
        <f>(1-W$5)/1*'Koss etal Emission Factors'!AK175/SUM('Koss etal Emission Factors'!AK$9:AK$532)</f>
        <v>1.170265266025169E-4</v>
      </c>
      <c r="X172" s="56">
        <f>(1-X$5)/1*'Koss etal Emission Factors'!AM175/SUM('Koss etal Emission Factors'!AM$9:AM$532)</f>
        <v>1.4331922776588418E-4</v>
      </c>
      <c r="Y172" s="56">
        <f>(1-Y$5)/1*'Koss etal Emission Factors'!AO175/SUM('Koss etal Emission Factors'!AO$9:AO$532)</f>
        <v>1.1349193787333119E-4</v>
      </c>
      <c r="Z172" s="56">
        <f t="shared" si="43"/>
        <v>1.0556431915298083E-4</v>
      </c>
      <c r="AA172" s="56">
        <f t="shared" si="44"/>
        <v>1.3017287718420053E-4</v>
      </c>
    </row>
    <row r="173" spans="1:27" x14ac:dyDescent="0.25">
      <c r="A173">
        <v>112.08799999999999</v>
      </c>
      <c r="B173" t="s">
        <v>382</v>
      </c>
      <c r="C173" s="13" t="s">
        <v>120</v>
      </c>
      <c r="D173" s="13" t="s">
        <v>122</v>
      </c>
      <c r="E173" s="13">
        <v>3370</v>
      </c>
      <c r="F173" s="13">
        <v>128.215</v>
      </c>
      <c r="G173" s="29">
        <v>156.83200148</v>
      </c>
      <c r="H173" s="30">
        <v>6.9091020479646943</v>
      </c>
      <c r="I173" s="56">
        <f>(1-I$5)/1*'Koss etal Emission Factors'!I176/SUM('Koss etal Emission Factors'!I$9:I$532)</f>
        <v>4.2185387488748685E-5</v>
      </c>
      <c r="J173" s="56">
        <f>(1-J$5)/1*'Koss etal Emission Factors'!K176/SUM('Koss etal Emission Factors'!K$9:K$532)</f>
        <v>4.6864994684970685E-5</v>
      </c>
      <c r="K173" s="56">
        <f>(1-K$5)/1*'Koss etal Emission Factors'!M176/SUM('Koss etal Emission Factors'!M$9:M$532)</f>
        <v>3.152232174041678E-5</v>
      </c>
      <c r="L173" s="56">
        <f>(1-L$5)/1*'Koss etal Emission Factors'!O176/SUM('Koss etal Emission Factors'!O$9:O$532)</f>
        <v>2.5455624818013896E-5</v>
      </c>
      <c r="M173" s="56">
        <f>(1-M$5)/1*'Koss etal Emission Factors'!Q176/SUM('Koss etal Emission Factors'!Q$9:Q$532)</f>
        <v>8.3581829111707606E-5</v>
      </c>
      <c r="N173" s="56">
        <f>(1-N$5)/1*'Koss etal Emission Factors'!S176/SUM('Koss etal Emission Factors'!S$9:S$532)</f>
        <v>5.9613205965817779E-5</v>
      </c>
      <c r="O173" s="56">
        <f>(1-O$5)/1*'Koss etal Emission Factors'!U176/SUM('Koss etal Emission Factors'!U$9:U$532)</f>
        <v>9.081700621584443E-5</v>
      </c>
      <c r="P173" s="56">
        <f>(1-P$5)/1*'Koss etal Emission Factors'!W176/SUM('Koss etal Emission Factors'!W$9:W$532)</f>
        <v>1.9104647367315501E-5</v>
      </c>
      <c r="Q173" s="56">
        <f>(1-Q$5)/1*'Koss etal Emission Factors'!Y176/SUM('Koss etal Emission Factors'!Y$9:Y$532)</f>
        <v>2.3985643176080806E-5</v>
      </c>
      <c r="R173" s="56">
        <f>(1-R$5)/1*'Koss etal Emission Factors'!AA176/SUM('Koss etal Emission Factors'!AA$9:AA$532)</f>
        <v>3.8409088995418176E-5</v>
      </c>
      <c r="S173" s="56">
        <f>(1-S$5)/1*'Koss etal Emission Factors'!AC176/SUM('Koss etal Emission Factors'!AC$9:AC$532)</f>
        <v>4.4210946201762624E-5</v>
      </c>
      <c r="T173" s="56">
        <f>(1-T$5)/1*'Koss etal Emission Factors'!AE176/SUM('Koss etal Emission Factors'!AE$9:AE$532)</f>
        <v>2.93996979101635E-5</v>
      </c>
      <c r="U173" s="56">
        <f>(1-U$5)/1*'Koss etal Emission Factors'!AG176/SUM('Koss etal Emission Factors'!AG$9:AG$532)</f>
        <v>3.0144081683109768E-5</v>
      </c>
      <c r="V173" s="56">
        <f>(1-V$5)/1*'Koss etal Emission Factors'!AI176/SUM('Koss etal Emission Factors'!AI$9:AI$532)</f>
        <v>3.2339064834448604E-5</v>
      </c>
      <c r="W173" s="56">
        <f>(1-W$5)/1*'Koss etal Emission Factors'!AK176/SUM('Koss etal Emission Factors'!AK$9:AK$532)</f>
        <v>1.6990793808962185E-5</v>
      </c>
      <c r="X173" s="56">
        <f>(1-X$5)/1*'Koss etal Emission Factors'!AM176/SUM('Koss etal Emission Factors'!AM$9:AM$532)</f>
        <v>1.4990257739931139E-5</v>
      </c>
      <c r="Y173" s="56">
        <f>(1-Y$5)/1*'Koss etal Emission Factors'!AO176/SUM('Koss etal Emission Factors'!AO$9:AO$532)</f>
        <v>7.3403942321762248E-5</v>
      </c>
      <c r="Z173" s="56">
        <f t="shared" si="43"/>
        <v>4.2688110013844207E-5</v>
      </c>
      <c r="AA173" s="56">
        <f t="shared" si="44"/>
        <v>1.5990525774446663E-5</v>
      </c>
    </row>
    <row r="174" spans="1:27" x14ac:dyDescent="0.25">
      <c r="A174">
        <v>113.023</v>
      </c>
      <c r="B174" t="s">
        <v>383</v>
      </c>
      <c r="C174" s="34" t="s">
        <v>384</v>
      </c>
      <c r="D174" s="13" t="s">
        <v>122</v>
      </c>
      <c r="E174" s="13">
        <v>3449</v>
      </c>
      <c r="F174" s="13">
        <v>126.111</v>
      </c>
      <c r="G174" s="29">
        <v>0.48747056148000001</v>
      </c>
      <c r="H174" s="30">
        <v>4.394429889416652</v>
      </c>
      <c r="I174" s="56">
        <f>(1-I$5)/1*'Koss etal Emission Factors'!I177/SUM('Koss etal Emission Factors'!I$9:I$532)</f>
        <v>3.5515523373755866E-3</v>
      </c>
      <c r="J174" s="56">
        <f>(1-J$5)/1*'Koss etal Emission Factors'!K177/SUM('Koss etal Emission Factors'!K$9:K$532)</f>
        <v>3.6909309851672002E-3</v>
      </c>
      <c r="K174" s="56">
        <f>(1-K$5)/1*'Koss etal Emission Factors'!M177/SUM('Koss etal Emission Factors'!M$9:M$532)</f>
        <v>4.5940539119880179E-3</v>
      </c>
      <c r="L174" s="56">
        <f>(1-L$5)/1*'Koss etal Emission Factors'!O177/SUM('Koss etal Emission Factors'!O$9:O$532)</f>
        <v>3.049953371819659E-3</v>
      </c>
      <c r="M174" s="56">
        <f>(1-M$5)/1*'Koss etal Emission Factors'!Q177/SUM('Koss etal Emission Factors'!Q$9:Q$532)</f>
        <v>3.6700351833400609E-3</v>
      </c>
      <c r="N174" s="56">
        <f>(1-N$5)/1*'Koss etal Emission Factors'!S177/SUM('Koss etal Emission Factors'!S$9:S$532)</f>
        <v>5.3081930644991657E-3</v>
      </c>
      <c r="O174" s="56">
        <f>(1-O$5)/1*'Koss etal Emission Factors'!U177/SUM('Koss etal Emission Factors'!U$9:U$532)</f>
        <v>6.8972280977585296E-3</v>
      </c>
      <c r="P174" s="56">
        <f>(1-P$5)/1*'Koss etal Emission Factors'!W177/SUM('Koss etal Emission Factors'!W$9:W$532)</f>
        <v>1.850415698740573E-3</v>
      </c>
      <c r="Q174" s="56">
        <f>(1-Q$5)/1*'Koss etal Emission Factors'!Y177/SUM('Koss etal Emission Factors'!Y$9:Y$532)</f>
        <v>1.2875109145295313E-3</v>
      </c>
      <c r="R174" s="56">
        <f>(1-R$5)/1*'Koss etal Emission Factors'!AA177/SUM('Koss etal Emission Factors'!AA$9:AA$532)</f>
        <v>2.0379717520360198E-3</v>
      </c>
      <c r="S174" s="56">
        <f>(1-S$5)/1*'Koss etal Emission Factors'!AC177/SUM('Koss etal Emission Factors'!AC$9:AC$532)</f>
        <v>2.4193378543684398E-3</v>
      </c>
      <c r="T174" s="56">
        <f>(1-T$5)/1*'Koss etal Emission Factors'!AE177/SUM('Koss etal Emission Factors'!AE$9:AE$532)</f>
        <v>1.8113720915596441E-3</v>
      </c>
      <c r="U174" s="56">
        <f>(1-U$5)/1*'Koss etal Emission Factors'!AG177/SUM('Koss etal Emission Factors'!AG$9:AG$532)</f>
        <v>1.931746722528961E-3</v>
      </c>
      <c r="V174" s="56">
        <f>(1-V$5)/1*'Koss etal Emission Factors'!AI177/SUM('Koss etal Emission Factors'!AI$9:AI$532)</f>
        <v>2.3802892465233112E-3</v>
      </c>
      <c r="W174" s="56">
        <f>(1-W$5)/1*'Koss etal Emission Factors'!AK177/SUM('Koss etal Emission Factors'!AK$9:AK$532)</f>
        <v>2.2064564500211322E-3</v>
      </c>
      <c r="X174" s="56">
        <f>(1-X$5)/1*'Koss etal Emission Factors'!AM177/SUM('Koss etal Emission Factors'!AM$9:AM$532)</f>
        <v>3.7240990995976841E-3</v>
      </c>
      <c r="Y174" s="56">
        <f>(1-Y$5)/1*'Koss etal Emission Factors'!AO177/SUM('Koss etal Emission Factors'!AO$9:AO$532)</f>
        <v>3.0518507587887749E-3</v>
      </c>
      <c r="Z174" s="56">
        <f t="shared" si="43"/>
        <v>3.1771850880167639E-3</v>
      </c>
      <c r="AA174" s="56">
        <f t="shared" si="44"/>
        <v>2.9652777748094081E-3</v>
      </c>
    </row>
    <row r="175" spans="1:27" x14ac:dyDescent="0.25">
      <c r="A175">
        <v>113.06</v>
      </c>
      <c r="B175" t="s">
        <v>385</v>
      </c>
      <c r="C175" s="34" t="s">
        <v>386</v>
      </c>
      <c r="D175" s="13" t="s">
        <v>122</v>
      </c>
      <c r="E175" s="13">
        <v>3450</v>
      </c>
      <c r="F175" s="13">
        <v>112.128</v>
      </c>
      <c r="G175" s="29">
        <v>65.345245181999999</v>
      </c>
      <c r="H175" s="30">
        <v>6.470656593971948</v>
      </c>
      <c r="I175" s="56">
        <f>(1-I$5)/1*'Koss etal Emission Factors'!I178/SUM('Koss etal Emission Factors'!I$9:I$532)</f>
        <v>7.3032778855328202E-3</v>
      </c>
      <c r="J175" s="56">
        <f>(1-J$5)/1*'Koss etal Emission Factors'!K178/SUM('Koss etal Emission Factors'!K$9:K$532)</f>
        <v>6.5844037948016151E-3</v>
      </c>
      <c r="K175" s="56">
        <f>(1-K$5)/1*'Koss etal Emission Factors'!M178/SUM('Koss etal Emission Factors'!M$9:M$532)</f>
        <v>5.8616607798997215E-3</v>
      </c>
      <c r="L175" s="56">
        <f>(1-L$5)/1*'Koss etal Emission Factors'!O178/SUM('Koss etal Emission Factors'!O$9:O$532)</f>
        <v>6.9329306077892351E-3</v>
      </c>
      <c r="M175" s="56">
        <f>(1-M$5)/1*'Koss etal Emission Factors'!Q178/SUM('Koss etal Emission Factors'!Q$9:Q$532)</f>
        <v>6.8488829414508129E-3</v>
      </c>
      <c r="N175" s="56">
        <f>(1-N$5)/1*'Koss etal Emission Factors'!S178/SUM('Koss etal Emission Factors'!S$9:S$532)</f>
        <v>9.4847136010926519E-3</v>
      </c>
      <c r="O175" s="56">
        <f>(1-O$5)/1*'Koss etal Emission Factors'!U178/SUM('Koss etal Emission Factors'!U$9:U$532)</f>
        <v>9.2707971809133163E-3</v>
      </c>
      <c r="P175" s="56">
        <f>(1-P$5)/1*'Koss etal Emission Factors'!W178/SUM('Koss etal Emission Factors'!W$9:W$532)</f>
        <v>4.1261071180345573E-3</v>
      </c>
      <c r="Q175" s="56">
        <f>(1-Q$5)/1*'Koss etal Emission Factors'!Y178/SUM('Koss etal Emission Factors'!Y$9:Y$532)</f>
        <v>5.2060170588973404E-3</v>
      </c>
      <c r="R175" s="56">
        <f>(1-R$5)/1*'Koss etal Emission Factors'!AA178/SUM('Koss etal Emission Factors'!AA$9:AA$532)</f>
        <v>6.1084828525127862E-3</v>
      </c>
      <c r="S175" s="56">
        <f>(1-S$5)/1*'Koss etal Emission Factors'!AC178/SUM('Koss etal Emission Factors'!AC$9:AC$532)</f>
        <v>5.7720012746687718E-3</v>
      </c>
      <c r="T175" s="56">
        <f>(1-T$5)/1*'Koss etal Emission Factors'!AE178/SUM('Koss etal Emission Factors'!AE$9:AE$532)</f>
        <v>5.1360083369985168E-3</v>
      </c>
      <c r="U175" s="56">
        <f>(1-U$5)/1*'Koss etal Emission Factors'!AG178/SUM('Koss etal Emission Factors'!AG$9:AG$532)</f>
        <v>4.9818206624734299E-3</v>
      </c>
      <c r="V175" s="56">
        <f>(1-V$5)/1*'Koss etal Emission Factors'!AI178/SUM('Koss etal Emission Factors'!AI$9:AI$532)</f>
        <v>4.6626384585190112E-3</v>
      </c>
      <c r="W175" s="56">
        <f>(1-W$5)/1*'Koss etal Emission Factors'!AK178/SUM('Koss etal Emission Factors'!AK$9:AK$532)</f>
        <v>7.0853194124167376E-3</v>
      </c>
      <c r="X175" s="56">
        <f>(1-X$5)/1*'Koss etal Emission Factors'!AM178/SUM('Koss etal Emission Factors'!AM$9:AM$532)</f>
        <v>1.0824735232304166E-2</v>
      </c>
      <c r="Y175" s="56">
        <f>(1-Y$5)/1*'Koss etal Emission Factors'!AO178/SUM('Koss etal Emission Factors'!AO$9:AO$532)</f>
        <v>2.5421788417947342E-3</v>
      </c>
      <c r="Z175" s="56">
        <f t="shared" si="43"/>
        <v>6.3056958966846146E-3</v>
      </c>
      <c r="AA175" s="56">
        <f t="shared" si="44"/>
        <v>8.9550273223604517E-3</v>
      </c>
    </row>
    <row r="176" spans="1:27" x14ac:dyDescent="0.25">
      <c r="A176">
        <v>113.096</v>
      </c>
      <c r="B176" t="s">
        <v>387</v>
      </c>
      <c r="C176" s="34" t="s">
        <v>388</v>
      </c>
      <c r="D176" s="13" t="s">
        <v>122</v>
      </c>
      <c r="E176" s="13">
        <v>3451</v>
      </c>
      <c r="F176" s="13">
        <v>112.172</v>
      </c>
      <c r="G176" s="29">
        <v>146.77818945999999</v>
      </c>
      <c r="H176" s="30">
        <v>6.8222745159288749</v>
      </c>
      <c r="I176" s="56">
        <f>(1-I$5)/1*'Koss etal Emission Factors'!I179/SUM('Koss etal Emission Factors'!I$9:I$532)</f>
        <v>2.3741144322168045E-4</v>
      </c>
      <c r="J176" s="56">
        <f>(1-J$5)/1*'Koss etal Emission Factors'!K179/SUM('Koss etal Emission Factors'!K$9:K$532)</f>
        <v>4.2767538726922502E-4</v>
      </c>
      <c r="K176" s="56">
        <f>(1-K$5)/1*'Koss etal Emission Factors'!M179/SUM('Koss etal Emission Factors'!M$9:M$532)</f>
        <v>3.0216501020908284E-4</v>
      </c>
      <c r="L176" s="56">
        <f>(1-L$5)/1*'Koss etal Emission Factors'!O179/SUM('Koss etal Emission Factors'!O$9:O$532)</f>
        <v>5.2178441996580754E-4</v>
      </c>
      <c r="M176" s="56">
        <f>(1-M$5)/1*'Koss etal Emission Factors'!Q179/SUM('Koss etal Emission Factors'!Q$9:Q$532)</f>
        <v>3.7182183663333871E-4</v>
      </c>
      <c r="N176" s="56">
        <f>(1-N$5)/1*'Koss etal Emission Factors'!S179/SUM('Koss etal Emission Factors'!S$9:S$532)</f>
        <v>4.4769471473213681E-4</v>
      </c>
      <c r="O176" s="56">
        <f>(1-O$5)/1*'Koss etal Emission Factors'!U179/SUM('Koss etal Emission Factors'!U$9:U$532)</f>
        <v>6.7724314514462983E-4</v>
      </c>
      <c r="P176" s="56">
        <f>(1-P$5)/1*'Koss etal Emission Factors'!W179/SUM('Koss etal Emission Factors'!W$9:W$532)</f>
        <v>3.7320272361032324E-4</v>
      </c>
      <c r="Q176" s="56">
        <f>(1-Q$5)/1*'Koss etal Emission Factors'!Y179/SUM('Koss etal Emission Factors'!Y$9:Y$532)</f>
        <v>3.3574897591288617E-4</v>
      </c>
      <c r="R176" s="56">
        <f>(1-R$5)/1*'Koss etal Emission Factors'!AA179/SUM('Koss etal Emission Factors'!AA$9:AA$532)</f>
        <v>1.7598881206477385E-4</v>
      </c>
      <c r="S176" s="56">
        <f>(1-S$5)/1*'Koss etal Emission Factors'!AC179/SUM('Koss etal Emission Factors'!AC$9:AC$532)</f>
        <v>1.5508358498591391E-4</v>
      </c>
      <c r="T176" s="56">
        <f>(1-T$5)/1*'Koss etal Emission Factors'!AE179/SUM('Koss etal Emission Factors'!AE$9:AE$532)</f>
        <v>1.7850441932541807E-4</v>
      </c>
      <c r="U176" s="56">
        <f>(1-U$5)/1*'Koss etal Emission Factors'!AG179/SUM('Koss etal Emission Factors'!AG$9:AG$532)</f>
        <v>1.7376884312062251E-4</v>
      </c>
      <c r="V176" s="56">
        <f>(1-V$5)/1*'Koss etal Emission Factors'!AI179/SUM('Koss etal Emission Factors'!AI$9:AI$532)</f>
        <v>3.0213975495384525E-4</v>
      </c>
      <c r="W176" s="56">
        <f>(1-W$5)/1*'Koss etal Emission Factors'!AK179/SUM('Koss etal Emission Factors'!AK$9:AK$532)</f>
        <v>3.724033266724534E-4</v>
      </c>
      <c r="X176" s="56">
        <f>(1-X$5)/1*'Koss etal Emission Factors'!AM179/SUM('Koss etal Emission Factors'!AM$9:AM$532)</f>
        <v>4.4662937861199411E-4</v>
      </c>
      <c r="Y176" s="56">
        <f>(1-Y$5)/1*'Koss etal Emission Factors'!AO179/SUM('Koss etal Emission Factors'!AO$9:AO$532)</f>
        <v>7.1879213917278603E-4</v>
      </c>
      <c r="Z176" s="56">
        <f t="shared" si="43"/>
        <v>3.3430236222497741E-4</v>
      </c>
      <c r="AA176" s="56">
        <f t="shared" si="44"/>
        <v>4.0951635264222376E-4</v>
      </c>
    </row>
    <row r="177" spans="1:27" x14ac:dyDescent="0.25">
      <c r="A177">
        <v>146.096</v>
      </c>
      <c r="B177" t="s">
        <v>389</v>
      </c>
      <c r="C177" s="13" t="s">
        <v>120</v>
      </c>
      <c r="D177" s="13" t="s">
        <v>122</v>
      </c>
      <c r="E177" s="13">
        <v>3403</v>
      </c>
      <c r="F177" s="13">
        <v>142.286</v>
      </c>
      <c r="G177" s="29">
        <v>190.19449875999999</v>
      </c>
      <c r="H177" s="30">
        <v>7.0380886479478351</v>
      </c>
      <c r="I177" s="56">
        <f>(1-I$5)/1*'Koss etal Emission Factors'!I180/SUM('Koss etal Emission Factors'!I$9:I$532)</f>
        <v>6.4632286416845279E-5</v>
      </c>
      <c r="J177" s="56">
        <f>(1-J$5)/1*'Koss etal Emission Factors'!K180/SUM('Koss etal Emission Factors'!K$9:K$532)</f>
        <v>6.7637710881003182E-5</v>
      </c>
      <c r="K177" s="56">
        <f>(1-K$5)/1*'Koss etal Emission Factors'!M180/SUM('Koss etal Emission Factors'!M$9:M$532)</f>
        <v>4.2599847376630185E-5</v>
      </c>
      <c r="L177" s="56">
        <f>(1-L$5)/1*'Koss etal Emission Factors'!O180/SUM('Koss etal Emission Factors'!O$9:O$532)</f>
        <v>1.5969319628479121E-4</v>
      </c>
      <c r="M177" s="56">
        <f>(1-M$5)/1*'Koss etal Emission Factors'!Q180/SUM('Koss etal Emission Factors'!Q$9:Q$532)</f>
        <v>2.0889639474005033E-4</v>
      </c>
      <c r="N177" s="56">
        <f>(1-N$5)/1*'Koss etal Emission Factors'!S180/SUM('Koss etal Emission Factors'!S$9:S$532)</f>
        <v>9.688748150949037E-5</v>
      </c>
      <c r="O177" s="56">
        <f>(1-O$5)/1*'Koss etal Emission Factors'!U180/SUM('Koss etal Emission Factors'!U$9:U$532)</f>
        <v>7.2536953597911625E-5</v>
      </c>
      <c r="P177" s="56">
        <f>(1-P$5)/1*'Koss etal Emission Factors'!W180/SUM('Koss etal Emission Factors'!W$9:W$532)</f>
        <v>5.077218654832111E-5</v>
      </c>
      <c r="Q177" s="56">
        <f>(1-Q$5)/1*'Koss etal Emission Factors'!Y180/SUM('Koss etal Emission Factors'!Y$9:Y$532)</f>
        <v>7.1460087426713977E-5</v>
      </c>
      <c r="R177" s="56">
        <f>(1-R$5)/1*'Koss etal Emission Factors'!AA180/SUM('Koss etal Emission Factors'!AA$9:AA$532)</f>
        <v>5.0048845188638958E-5</v>
      </c>
      <c r="S177" s="56">
        <f>(1-S$5)/1*'Koss etal Emission Factors'!AC180/SUM('Koss etal Emission Factors'!AC$9:AC$532)</f>
        <v>6.0563028856493193E-5</v>
      </c>
      <c r="T177" s="56">
        <f>(1-T$5)/1*'Koss etal Emission Factors'!AE180/SUM('Koss etal Emission Factors'!AE$9:AE$532)</f>
        <v>4.77259452337679E-5</v>
      </c>
      <c r="U177" s="56">
        <f>(1-U$5)/1*'Koss etal Emission Factors'!AG180/SUM('Koss etal Emission Factors'!AG$9:AG$532)</f>
        <v>2.918646162807123E-5</v>
      </c>
      <c r="V177" s="56">
        <f>(1-V$5)/1*'Koss etal Emission Factors'!AI180/SUM('Koss etal Emission Factors'!AI$9:AI$532)</f>
        <v>6.3505171685278728E-5</v>
      </c>
      <c r="W177" s="56">
        <f>(1-W$5)/1*'Koss etal Emission Factors'!AK180/SUM('Koss etal Emission Factors'!AK$9:AK$532)</f>
        <v>6.6096323769039802E-5</v>
      </c>
      <c r="X177" s="56">
        <f>(1-X$5)/1*'Koss etal Emission Factors'!AM180/SUM('Koss etal Emission Factors'!AM$9:AM$532)</f>
        <v>4.6792653099578821E-5</v>
      </c>
      <c r="Y177" s="56">
        <f>(1-Y$5)/1*'Koss etal Emission Factors'!AO180/SUM('Koss etal Emission Factors'!AO$9:AO$532)</f>
        <v>1.1504278209404921E-4</v>
      </c>
      <c r="Z177" s="56">
        <f t="shared" si="43"/>
        <v>7.7581828383857672E-5</v>
      </c>
      <c r="AA177" s="56">
        <f t="shared" si="44"/>
        <v>5.6444488434309312E-5</v>
      </c>
    </row>
    <row r="178" spans="1:27" x14ac:dyDescent="0.25">
      <c r="A178">
        <v>114.01900000000001</v>
      </c>
      <c r="B178" t="s">
        <v>390</v>
      </c>
      <c r="C178" s="34" t="s">
        <v>391</v>
      </c>
      <c r="D178" s="13" t="s">
        <v>122</v>
      </c>
      <c r="E178" s="13">
        <v>3452</v>
      </c>
      <c r="F178" s="13">
        <v>198.13800000000001</v>
      </c>
      <c r="G178" s="29">
        <v>1.9764453212E-3</v>
      </c>
      <c r="H178" s="30">
        <v>2.1985811052492314</v>
      </c>
      <c r="I178" s="56">
        <f>(1-I$5)/1*'Koss etal Emission Factors'!I181/SUM('Koss etal Emission Factors'!I$9:I$532)</f>
        <v>3.9069494912717723E-5</v>
      </c>
      <c r="J178" s="56">
        <f>(1-J$5)/1*'Koss etal Emission Factors'!K181/SUM('Koss etal Emission Factors'!K$9:K$532)</f>
        <v>4.8253388995156596E-5</v>
      </c>
      <c r="K178" s="56">
        <f>(1-K$5)/1*'Koss etal Emission Factors'!M181/SUM('Koss etal Emission Factors'!M$9:M$532)</f>
        <v>3.6276417568549321E-5</v>
      </c>
      <c r="L178" s="56">
        <f>(1-L$5)/1*'Koss etal Emission Factors'!O181/SUM('Koss etal Emission Factors'!O$9:O$532)</f>
        <v>2.7494899637908699E-5</v>
      </c>
      <c r="M178" s="56">
        <f>(1-M$5)/1*'Koss etal Emission Factors'!Q181/SUM('Koss etal Emission Factors'!Q$9:Q$532)</f>
        <v>4.0670640065825613E-5</v>
      </c>
      <c r="N178" s="56">
        <f>(1-N$5)/1*'Koss etal Emission Factors'!S181/SUM('Koss etal Emission Factors'!S$9:S$532)</f>
        <v>3.6687284456856537E-5</v>
      </c>
      <c r="O178" s="56">
        <f>(1-O$5)/1*'Koss etal Emission Factors'!U181/SUM('Koss etal Emission Factors'!U$9:U$532)</f>
        <v>8.6968557877870403E-5</v>
      </c>
      <c r="P178" s="56">
        <f>(1-P$5)/1*'Koss etal Emission Factors'!W181/SUM('Koss etal Emission Factors'!W$9:W$532)</f>
        <v>2.932940074653235E-5</v>
      </c>
      <c r="Q178" s="56">
        <f>(1-Q$5)/1*'Koss etal Emission Factors'!Y181/SUM('Koss etal Emission Factors'!Y$9:Y$532)</f>
        <v>2.7577804050016658E-5</v>
      </c>
      <c r="R178" s="56">
        <f>(1-R$5)/1*'Koss etal Emission Factors'!AA181/SUM('Koss etal Emission Factors'!AA$9:AA$532)</f>
        <v>3.4936230982725147E-5</v>
      </c>
      <c r="S178" s="56">
        <f>(1-S$5)/1*'Koss etal Emission Factors'!AC181/SUM('Koss etal Emission Factors'!AC$9:AC$532)</f>
        <v>4.1668497467272489E-5</v>
      </c>
      <c r="T178" s="56">
        <f>(1-T$5)/1*'Koss etal Emission Factors'!AE181/SUM('Koss etal Emission Factors'!AE$9:AE$532)</f>
        <v>3.3371594433316402E-5</v>
      </c>
      <c r="U178" s="56">
        <f>(1-U$5)/1*'Koss etal Emission Factors'!AG181/SUM('Koss etal Emission Factors'!AG$9:AG$532)</f>
        <v>3.660075211771683E-5</v>
      </c>
      <c r="V178" s="56">
        <f>(1-V$5)/1*'Koss etal Emission Factors'!AI181/SUM('Koss etal Emission Factors'!AI$9:AI$532)</f>
        <v>4.3200929757390388E-5</v>
      </c>
      <c r="W178" s="56">
        <f>(1-W$5)/1*'Koss etal Emission Factors'!AK181/SUM('Koss etal Emission Factors'!AK$9:AK$532)</f>
        <v>4.8957231820483734E-5</v>
      </c>
      <c r="X178" s="56">
        <f>(1-X$5)/1*'Koss etal Emission Factors'!AM181/SUM('Koss etal Emission Factors'!AM$9:AM$532)</f>
        <v>4.5791558711664081E-5</v>
      </c>
      <c r="Y178" s="56">
        <f>(1-Y$5)/1*'Koss etal Emission Factors'!AO181/SUM('Koss etal Emission Factors'!AO$9:AO$532)</f>
        <v>2.1246130560232984E-5</v>
      </c>
      <c r="Z178" s="56">
        <f t="shared" si="43"/>
        <v>4.0150420933561085E-5</v>
      </c>
      <c r="AA178" s="56">
        <f t="shared" si="44"/>
        <v>4.7374395266073911E-5</v>
      </c>
    </row>
    <row r="179" spans="1:27" x14ac:dyDescent="0.25">
      <c r="A179">
        <v>114.03700000000001</v>
      </c>
      <c r="B179" t="s">
        <v>392</v>
      </c>
      <c r="C179" s="13" t="s">
        <v>120</v>
      </c>
      <c r="D179" s="13" t="s">
        <v>122</v>
      </c>
      <c r="E179" s="13">
        <v>3359</v>
      </c>
      <c r="F179" s="13">
        <v>140.24</v>
      </c>
      <c r="G179" s="29">
        <v>92.951298468000005</v>
      </c>
      <c r="H179" s="30">
        <v>6.7208558903785063</v>
      </c>
      <c r="I179" s="56">
        <f>(1-I$5)/1*'Koss etal Emission Factors'!I182/SUM('Koss etal Emission Factors'!I$9:I$532)</f>
        <v>6.6268323101783565E-5</v>
      </c>
      <c r="J179" s="56">
        <f>(1-J$5)/1*'Koss etal Emission Factors'!K182/SUM('Koss etal Emission Factors'!K$9:K$532)</f>
        <v>6.9214891620014208E-5</v>
      </c>
      <c r="K179" s="56">
        <f>(1-K$5)/1*'Koss etal Emission Factors'!M182/SUM('Koss etal Emission Factors'!M$9:M$532)</f>
        <v>4.757842915870438E-5</v>
      </c>
      <c r="L179" s="56">
        <f>(1-L$5)/1*'Koss etal Emission Factors'!O182/SUM('Koss etal Emission Factors'!O$9:O$532)</f>
        <v>9.1674719944998302E-5</v>
      </c>
      <c r="M179" s="56">
        <f>(1-M$5)/1*'Koss etal Emission Factors'!Q182/SUM('Koss etal Emission Factors'!Q$9:Q$532)</f>
        <v>9.4077457669627728E-5</v>
      </c>
      <c r="N179" s="56">
        <f>(1-N$5)/1*'Koss etal Emission Factors'!S182/SUM('Koss etal Emission Factors'!S$9:S$532)</f>
        <v>7.780032661311853E-5</v>
      </c>
      <c r="O179" s="56">
        <f>(1-O$5)/1*'Koss etal Emission Factors'!U182/SUM('Koss etal Emission Factors'!U$9:U$532)</f>
        <v>1.7016226741398797E-4</v>
      </c>
      <c r="P179" s="56">
        <f>(1-P$5)/1*'Koss etal Emission Factors'!W182/SUM('Koss etal Emission Factors'!W$9:W$532)</f>
        <v>3.2649012798202858E-5</v>
      </c>
      <c r="Q179" s="56">
        <f>(1-Q$5)/1*'Koss etal Emission Factors'!Y182/SUM('Koss etal Emission Factors'!Y$9:Y$532)</f>
        <v>4.73153740358604E-5</v>
      </c>
      <c r="R179" s="56">
        <f>(1-R$5)/1*'Koss etal Emission Factors'!AA182/SUM('Koss etal Emission Factors'!AA$9:AA$532)</f>
        <v>4.6346163244251992E-5</v>
      </c>
      <c r="S179" s="56">
        <f>(1-S$5)/1*'Koss etal Emission Factors'!AC182/SUM('Koss etal Emission Factors'!AC$9:AC$532)</f>
        <v>5.1821028741245783E-5</v>
      </c>
      <c r="T179" s="56">
        <f>(1-T$5)/1*'Koss etal Emission Factors'!AE182/SUM('Koss etal Emission Factors'!AE$9:AE$532)</f>
        <v>4.2649418914724095E-5</v>
      </c>
      <c r="U179" s="56">
        <f>(1-U$5)/1*'Koss etal Emission Factors'!AG182/SUM('Koss etal Emission Factors'!AG$9:AG$532)</f>
        <v>4.5154792941040982E-5</v>
      </c>
      <c r="V179" s="56">
        <f>(1-V$5)/1*'Koss etal Emission Factors'!AI182/SUM('Koss etal Emission Factors'!AI$9:AI$532)</f>
        <v>5.6124995727059867E-5</v>
      </c>
      <c r="W179" s="56">
        <f>(1-W$5)/1*'Koss etal Emission Factors'!AK182/SUM('Koss etal Emission Factors'!AK$9:AK$532)</f>
        <v>1.1704896202454322E-4</v>
      </c>
      <c r="X179" s="56">
        <f>(1-X$5)/1*'Koss etal Emission Factors'!AM182/SUM('Koss etal Emission Factors'!AM$9:AM$532)</f>
        <v>1.4583735084084157E-4</v>
      </c>
      <c r="Y179" s="56">
        <f>(1-Y$5)/1*'Koss etal Emission Factors'!AO182/SUM('Koss etal Emission Factors'!AO$9:AO$532)</f>
        <v>7.0540560703464885E-5</v>
      </c>
      <c r="Z179" s="56">
        <f t="shared" si="43"/>
        <v>6.7059800137472903E-5</v>
      </c>
      <c r="AA179" s="56">
        <f t="shared" si="44"/>
        <v>1.314431564326924E-4</v>
      </c>
    </row>
    <row r="180" spans="1:27" x14ac:dyDescent="0.25">
      <c r="A180">
        <v>114.05500000000001</v>
      </c>
      <c r="B180" t="s">
        <v>393</v>
      </c>
      <c r="C180" s="13" t="s">
        <v>120</v>
      </c>
      <c r="D180" s="13" t="s">
        <v>122</v>
      </c>
      <c r="E180" s="13">
        <v>3371</v>
      </c>
      <c r="F180" s="13">
        <v>142.24199999999999</v>
      </c>
      <c r="G180" s="29">
        <v>1585.9718476</v>
      </c>
      <c r="H180" s="30">
        <v>7.9590518503622718</v>
      </c>
      <c r="I180" s="56">
        <f>(1-I$5)/1*'Koss etal Emission Factors'!I183/SUM('Koss etal Emission Factors'!I$9:I$532)</f>
        <v>1.3937515743033728E-4</v>
      </c>
      <c r="J180" s="56">
        <f>(1-J$5)/1*'Koss etal Emission Factors'!K183/SUM('Koss etal Emission Factors'!K$9:K$532)</f>
        <v>1.8849774176086395E-4</v>
      </c>
      <c r="K180" s="56">
        <f>(1-K$5)/1*'Koss etal Emission Factors'!M183/SUM('Koss etal Emission Factors'!M$9:M$532)</f>
        <v>1.1531438952810206E-4</v>
      </c>
      <c r="L180" s="56">
        <f>(1-L$5)/1*'Koss etal Emission Factors'!O183/SUM('Koss etal Emission Factors'!O$9:O$532)</f>
        <v>5.0844135218688425E-4</v>
      </c>
      <c r="M180" s="56">
        <f>(1-M$5)/1*'Koss etal Emission Factors'!Q183/SUM('Koss etal Emission Factors'!Q$9:Q$532)</f>
        <v>7.9309233911490013E-4</v>
      </c>
      <c r="N180" s="56">
        <f>(1-N$5)/1*'Koss etal Emission Factors'!S183/SUM('Koss etal Emission Factors'!S$9:S$532)</f>
        <v>2.1153858540801324E-4</v>
      </c>
      <c r="O180" s="56">
        <f>(1-O$5)/1*'Koss etal Emission Factors'!U183/SUM('Koss etal Emission Factors'!U$9:U$532)</f>
        <v>3.2989273620039576E-4</v>
      </c>
      <c r="P180" s="56">
        <f>(1-P$5)/1*'Koss etal Emission Factors'!W183/SUM('Koss etal Emission Factors'!W$9:W$532)</f>
        <v>1.1881755616339618E-4</v>
      </c>
      <c r="Q180" s="56">
        <f>(1-Q$5)/1*'Koss etal Emission Factors'!Y183/SUM('Koss etal Emission Factors'!Y$9:Y$532)</f>
        <v>1.4681717742783161E-4</v>
      </c>
      <c r="R180" s="56">
        <f>(1-R$5)/1*'Koss etal Emission Factors'!AA183/SUM('Koss etal Emission Factors'!AA$9:AA$532)</f>
        <v>1.1032302605889654E-4</v>
      </c>
      <c r="S180" s="56">
        <f>(1-S$5)/1*'Koss etal Emission Factors'!AC183/SUM('Koss etal Emission Factors'!AC$9:AC$532)</f>
        <v>1.361574201777108E-4</v>
      </c>
      <c r="T180" s="56">
        <f>(1-T$5)/1*'Koss etal Emission Factors'!AE183/SUM('Koss etal Emission Factors'!AE$9:AE$532)</f>
        <v>1.3237921030862237E-4</v>
      </c>
      <c r="U180" s="56">
        <f>(1-U$5)/1*'Koss etal Emission Factors'!AG183/SUM('Koss etal Emission Factors'!AG$9:AG$532)</f>
        <v>9.9193758954443736E-5</v>
      </c>
      <c r="V180" s="56">
        <f>(1-V$5)/1*'Koss etal Emission Factors'!AI183/SUM('Koss etal Emission Factors'!AI$9:AI$532)</f>
        <v>2.1292384006746457E-4</v>
      </c>
      <c r="W180" s="56">
        <f>(1-W$5)/1*'Koss etal Emission Factors'!AK183/SUM('Koss etal Emission Factors'!AK$9:AK$532)</f>
        <v>1.2922466555821956E-4</v>
      </c>
      <c r="X180" s="56">
        <f>(1-X$5)/1*'Koss etal Emission Factors'!AM183/SUM('Koss etal Emission Factors'!AM$9:AM$532)</f>
        <v>1.5665588460348609E-4</v>
      </c>
      <c r="Y180" s="56">
        <f>(1-Y$5)/1*'Koss etal Emission Factors'!AO183/SUM('Koss etal Emission Factors'!AO$9:AO$532)</f>
        <v>6.1501223809341538E-4</v>
      </c>
      <c r="Z180" s="56">
        <f t="shared" si="43"/>
        <v>2.3162602077056162E-4</v>
      </c>
      <c r="AA180" s="56">
        <f t="shared" si="44"/>
        <v>1.4294027508085283E-4</v>
      </c>
    </row>
    <row r="181" spans="1:27" x14ac:dyDescent="0.25">
      <c r="A181">
        <v>114.09099999999999</v>
      </c>
      <c r="B181" t="s">
        <v>394</v>
      </c>
      <c r="C181" s="13" t="s">
        <v>120</v>
      </c>
      <c r="D181" s="13" t="s">
        <v>122</v>
      </c>
      <c r="E181" s="13">
        <v>3370</v>
      </c>
      <c r="F181" s="13">
        <v>128.215</v>
      </c>
      <c r="G181" s="29">
        <v>156.83200148</v>
      </c>
      <c r="H181" s="30">
        <v>6.9091020479646943</v>
      </c>
      <c r="I181" s="56">
        <f>(1-I$5)/1*'Koss etal Emission Factors'!I184/SUM('Koss etal Emission Factors'!I$9:I$532)</f>
        <v>2.7108944695019652E-5</v>
      </c>
      <c r="J181" s="56">
        <f>(1-J$5)/1*'Koss etal Emission Factors'!K184/SUM('Koss etal Emission Factors'!K$9:K$532)</f>
        <v>3.3686465355898844E-5</v>
      </c>
      <c r="K181" s="56">
        <f>(1-K$5)/1*'Koss etal Emission Factors'!M184/SUM('Koss etal Emission Factors'!M$9:M$532)</f>
        <v>2.0676550173185513E-5</v>
      </c>
      <c r="L181" s="56">
        <f>(1-L$5)/1*'Koss etal Emission Factors'!O184/SUM('Koss etal Emission Factors'!O$9:O$532)</f>
        <v>1.0939451462950877E-4</v>
      </c>
      <c r="M181" s="56">
        <f>(1-M$5)/1*'Koss etal Emission Factors'!Q184/SUM('Koss etal Emission Factors'!Q$9:Q$532)</f>
        <v>1.2177268660071138E-4</v>
      </c>
      <c r="N181" s="56">
        <f>(1-N$5)/1*'Koss etal Emission Factors'!S184/SUM('Koss etal Emission Factors'!S$9:S$532)</f>
        <v>2.8098386194292452E-5</v>
      </c>
      <c r="O181" s="56">
        <f>(1-O$5)/1*'Koss etal Emission Factors'!U184/SUM('Koss etal Emission Factors'!U$9:U$532)</f>
        <v>4.1905959354698892E-5</v>
      </c>
      <c r="P181" s="56">
        <f>(1-P$5)/1*'Koss etal Emission Factors'!W184/SUM('Koss etal Emission Factors'!W$9:W$532)</f>
        <v>1.8586758078553851E-5</v>
      </c>
      <c r="Q181" s="56">
        <f>(1-Q$5)/1*'Koss etal Emission Factors'!Y184/SUM('Koss etal Emission Factors'!Y$9:Y$532)</f>
        <v>4.7130933329007651E-5</v>
      </c>
      <c r="R181" s="56">
        <f>(1-R$5)/1*'Koss etal Emission Factors'!AA184/SUM('Koss etal Emission Factors'!AA$9:AA$532)</f>
        <v>1.8654319619273479E-5</v>
      </c>
      <c r="S181" s="56">
        <f>(1-S$5)/1*'Koss etal Emission Factors'!AC184/SUM('Koss etal Emission Factors'!AC$9:AC$532)</f>
        <v>1.8449567934197093E-5</v>
      </c>
      <c r="T181" s="56">
        <f>(1-T$5)/1*'Koss etal Emission Factors'!AE184/SUM('Koss etal Emission Factors'!AE$9:AE$532)</f>
        <v>2.5294575877513081E-5</v>
      </c>
      <c r="U181" s="56">
        <f>(1-U$5)/1*'Koss etal Emission Factors'!AG184/SUM('Koss etal Emission Factors'!AG$9:AG$532)</f>
        <v>1.7263010649906996E-5</v>
      </c>
      <c r="V181" s="56">
        <f>(1-V$5)/1*'Koss etal Emission Factors'!AI184/SUM('Koss etal Emission Factors'!AI$9:AI$532)</f>
        <v>3.2545147941804038E-5</v>
      </c>
      <c r="W181" s="56">
        <f>(1-W$5)/1*'Koss etal Emission Factors'!AK184/SUM('Koss etal Emission Factors'!AK$9:AK$532)</f>
        <v>3.0663837408674217E-5</v>
      </c>
      <c r="X181" s="56">
        <f>(1-X$5)/1*'Koss etal Emission Factors'!AM184/SUM('Koss etal Emission Factors'!AM$9:AM$532)</f>
        <v>2.8381748625049953E-5</v>
      </c>
      <c r="Y181" s="56">
        <f>(1-Y$5)/1*'Koss etal Emission Factors'!AO184/SUM('Koss etal Emission Factors'!AO$9:AO$532)</f>
        <v>6.8904840079985139E-5</v>
      </c>
      <c r="Z181" s="56">
        <f t="shared" si="43"/>
        <v>4.0040558602397976E-5</v>
      </c>
      <c r="AA181" s="56">
        <f t="shared" si="44"/>
        <v>2.9522793016862084E-5</v>
      </c>
    </row>
    <row r="182" spans="1:27" x14ac:dyDescent="0.25">
      <c r="A182">
        <v>150.12799999999999</v>
      </c>
      <c r="B182" t="s">
        <v>395</v>
      </c>
      <c r="C182" s="13" t="s">
        <v>120</v>
      </c>
      <c r="D182" s="13" t="s">
        <v>122</v>
      </c>
      <c r="E182" s="13">
        <v>3402</v>
      </c>
      <c r="F182" s="13">
        <v>170.34</v>
      </c>
      <c r="G182" s="29">
        <v>18.050465580000001</v>
      </c>
      <c r="H182" s="30">
        <v>6.0935335774942301</v>
      </c>
      <c r="I182" s="56">
        <f>(1-I$5)/1*'Koss etal Emission Factors'!I185/SUM('Koss etal Emission Factors'!I$9:I$532)</f>
        <v>1.4887291115717902E-5</v>
      </c>
      <c r="J182" s="56">
        <f>(1-J$5)/1*'Koss etal Emission Factors'!K185/SUM('Koss etal Emission Factors'!K$9:K$532)</f>
        <v>1.7933927773862936E-5</v>
      </c>
      <c r="K182" s="56">
        <f>(1-K$5)/1*'Koss etal Emission Factors'!M185/SUM('Koss etal Emission Factors'!M$9:M$532)</f>
        <v>1.0573609096477875E-5</v>
      </c>
      <c r="L182" s="56">
        <f>(1-L$5)/1*'Koss etal Emission Factors'!O185/SUM('Koss etal Emission Factors'!O$9:O$532)</f>
        <v>6.6791354744653145E-5</v>
      </c>
      <c r="M182" s="56">
        <f>(1-M$5)/1*'Koss etal Emission Factors'!Q185/SUM('Koss etal Emission Factors'!Q$9:Q$532)</f>
        <v>6.2728027309861254E-5</v>
      </c>
      <c r="N182" s="56">
        <f>(1-N$5)/1*'Koss etal Emission Factors'!S185/SUM('Koss etal Emission Factors'!S$9:S$532)</f>
        <v>1.8749762593271394E-5</v>
      </c>
      <c r="O182" s="56">
        <f>(1-O$5)/1*'Koss etal Emission Factors'!U185/SUM('Koss etal Emission Factors'!U$9:U$532)</f>
        <v>2.1443620656342568E-5</v>
      </c>
      <c r="P182" s="56">
        <f>(1-P$5)/1*'Koss etal Emission Factors'!W185/SUM('Koss etal Emission Factors'!W$9:W$532)</f>
        <v>1.2710570316533318E-5</v>
      </c>
      <c r="Q182" s="56">
        <f>(1-Q$5)/1*'Koss etal Emission Factors'!Y185/SUM('Koss etal Emission Factors'!Y$9:Y$532)</f>
        <v>1.570726348425556E-5</v>
      </c>
      <c r="R182" s="56">
        <f>(1-R$5)/1*'Koss etal Emission Factors'!AA185/SUM('Koss etal Emission Factors'!AA$9:AA$532)</f>
        <v>9.7946458553549417E-6</v>
      </c>
      <c r="S182" s="56">
        <f>(1-S$5)/1*'Koss etal Emission Factors'!AC185/SUM('Koss etal Emission Factors'!AC$9:AC$532)</f>
        <v>9.8811923794779578E-6</v>
      </c>
      <c r="T182" s="56">
        <f>(1-T$5)/1*'Koss etal Emission Factors'!AE185/SUM('Koss etal Emission Factors'!AE$9:AE$532)</f>
        <v>1.048195470067761E-5</v>
      </c>
      <c r="U182" s="56">
        <f>(1-U$5)/1*'Koss etal Emission Factors'!AG185/SUM('Koss etal Emission Factors'!AG$9:AG$532)</f>
        <v>7.9432792674024246E-6</v>
      </c>
      <c r="V182" s="56">
        <f>(1-V$5)/1*'Koss etal Emission Factors'!AI185/SUM('Koss etal Emission Factors'!AI$9:AI$532)</f>
        <v>1.1851572685426547E-5</v>
      </c>
      <c r="W182" s="56">
        <f>(1-W$5)/1*'Koss etal Emission Factors'!AK185/SUM('Koss etal Emission Factors'!AK$9:AK$532)</f>
        <v>1.4772154924780766E-5</v>
      </c>
      <c r="X182" s="56">
        <f>(1-X$5)/1*'Koss etal Emission Factors'!AM185/SUM('Koss etal Emission Factors'!AM$9:AM$532)</f>
        <v>1.4447092927410466E-5</v>
      </c>
      <c r="Y182" s="56">
        <f>(1-Y$5)/1*'Koss etal Emission Factors'!AO185/SUM('Koss etal Emission Factors'!AO$9:AO$532)</f>
        <v>3.2041059674351866E-5</v>
      </c>
      <c r="Z182" s="56">
        <f t="shared" si="43"/>
        <v>2.0819862284236816E-5</v>
      </c>
      <c r="AA182" s="56">
        <f t="shared" si="44"/>
        <v>1.4609623926095615E-5</v>
      </c>
    </row>
    <row r="183" spans="1:27" x14ac:dyDescent="0.25">
      <c r="A183">
        <v>115.039</v>
      </c>
      <c r="B183" t="s">
        <v>396</v>
      </c>
      <c r="C183" s="34" t="s">
        <v>397</v>
      </c>
      <c r="D183" s="13" t="s">
        <v>122</v>
      </c>
      <c r="E183" s="13">
        <v>3453</v>
      </c>
      <c r="F183" s="13">
        <v>116.116</v>
      </c>
      <c r="G183" s="29">
        <v>12.7432367328</v>
      </c>
      <c r="H183" s="30">
        <v>5.7759003441707604</v>
      </c>
      <c r="I183" s="56">
        <f>(1-I$5)/1*'Koss etal Emission Factors'!I186/SUM('Koss etal Emission Factors'!I$9:I$532)</f>
        <v>7.2343704799365536E-3</v>
      </c>
      <c r="J183" s="56">
        <f>(1-J$5)/1*'Koss etal Emission Factors'!K186/SUM('Koss etal Emission Factors'!K$9:K$532)</f>
        <v>6.8159452241369524E-3</v>
      </c>
      <c r="K183" s="56">
        <f>(1-K$5)/1*'Koss etal Emission Factors'!M186/SUM('Koss etal Emission Factors'!M$9:M$532)</f>
        <v>6.8445993691765477E-3</v>
      </c>
      <c r="L183" s="56">
        <f>(1-L$5)/1*'Koss etal Emission Factors'!O186/SUM('Koss etal Emission Factors'!O$9:O$532)</f>
        <v>4.5976388467422287E-3</v>
      </c>
      <c r="M183" s="56">
        <f>(1-M$5)/1*'Koss etal Emission Factors'!Q186/SUM('Koss etal Emission Factors'!Q$9:Q$532)</f>
        <v>4.7771722254883464E-3</v>
      </c>
      <c r="N183" s="56">
        <f>(1-N$5)/1*'Koss etal Emission Factors'!S186/SUM('Koss etal Emission Factors'!S$9:S$532)</f>
        <v>8.6796249292784861E-3</v>
      </c>
      <c r="O183" s="56">
        <f>(1-O$5)/1*'Koss etal Emission Factors'!U186/SUM('Koss etal Emission Factors'!U$9:U$532)</f>
        <v>1.1950037210717137E-2</v>
      </c>
      <c r="P183" s="56">
        <f>(1-P$5)/1*'Koss etal Emission Factors'!W186/SUM('Koss etal Emission Factors'!W$9:W$532)</f>
        <v>3.6263539152078866E-3</v>
      </c>
      <c r="Q183" s="56">
        <f>(1-Q$5)/1*'Koss etal Emission Factors'!Y186/SUM('Koss etal Emission Factors'!Y$9:Y$532)</f>
        <v>3.5699448720567899E-3</v>
      </c>
      <c r="R183" s="56">
        <f>(1-R$5)/1*'Koss etal Emission Factors'!AA186/SUM('Koss etal Emission Factors'!AA$9:AA$532)</f>
        <v>4.8197615081824966E-3</v>
      </c>
      <c r="S183" s="56">
        <f>(1-S$5)/1*'Koss etal Emission Factors'!AC186/SUM('Koss etal Emission Factors'!AC$9:AC$532)</f>
        <v>5.5650069497628577E-3</v>
      </c>
      <c r="T183" s="56">
        <f>(1-T$5)/1*'Koss etal Emission Factors'!AE186/SUM('Koss etal Emission Factors'!AE$9:AE$532)</f>
        <v>4.5767657125591887E-3</v>
      </c>
      <c r="U183" s="56">
        <f>(1-U$5)/1*'Koss etal Emission Factors'!AG186/SUM('Koss etal Emission Factors'!AG$9:AG$532)</f>
        <v>4.8132403359177752E-3</v>
      </c>
      <c r="V183" s="56">
        <f>(1-V$5)/1*'Koss etal Emission Factors'!AI186/SUM('Koss etal Emission Factors'!AI$9:AI$532)</f>
        <v>4.9467969893891668E-3</v>
      </c>
      <c r="W183" s="56">
        <f>(1-W$5)/1*'Koss etal Emission Factors'!AK186/SUM('Koss etal Emission Factors'!AK$9:AK$532)</f>
        <v>8.6946795406297565E-3</v>
      </c>
      <c r="X183" s="56">
        <f>(1-X$5)/1*'Koss etal Emission Factors'!AM186/SUM('Koss etal Emission Factors'!AM$9:AM$532)</f>
        <v>1.0928784702571128E-2</v>
      </c>
      <c r="Y183" s="56">
        <f>(1-Y$5)/1*'Koss etal Emission Factors'!AO186/SUM('Koss etal Emission Factors'!AO$9:AO$532)</f>
        <v>1.6057418427606988E-3</v>
      </c>
      <c r="Z183" s="56">
        <f t="shared" si="43"/>
        <v>5.9155184691823169E-3</v>
      </c>
      <c r="AA183" s="56">
        <f t="shared" si="44"/>
        <v>9.8117321216004416E-3</v>
      </c>
    </row>
    <row r="184" spans="1:27" x14ac:dyDescent="0.25">
      <c r="A184">
        <v>115.075</v>
      </c>
      <c r="B184" t="s">
        <v>398</v>
      </c>
      <c r="C184" s="34" t="s">
        <v>399</v>
      </c>
      <c r="D184" s="13" t="s">
        <v>122</v>
      </c>
      <c r="E184" s="13">
        <v>3454</v>
      </c>
      <c r="F184" s="13">
        <v>86.09</v>
      </c>
      <c r="G184" s="29">
        <v>7416.5562058000005</v>
      </c>
      <c r="H184" s="30">
        <v>8.410883526495244</v>
      </c>
      <c r="I184" s="56">
        <f>(1-I$5)/1*'Koss etal Emission Factors'!I187/SUM('Koss etal Emission Factors'!I$9:I$532)</f>
        <v>9.0691370141060936E-4</v>
      </c>
      <c r="J184" s="56">
        <f>(1-J$5)/1*'Koss etal Emission Factors'!K187/SUM('Koss etal Emission Factors'!K$9:K$532)</f>
        <v>1.1733925229117672E-3</v>
      </c>
      <c r="K184" s="56">
        <f>(1-K$5)/1*'Koss etal Emission Factors'!M187/SUM('Koss etal Emission Factors'!M$9:M$532)</f>
        <v>8.1919573498790636E-4</v>
      </c>
      <c r="L184" s="56">
        <f>(1-L$5)/1*'Koss etal Emission Factors'!O187/SUM('Koss etal Emission Factors'!O$9:O$532)</f>
        <v>1.278021005282261E-3</v>
      </c>
      <c r="M184" s="56">
        <f>(1-M$5)/1*'Koss etal Emission Factors'!Q187/SUM('Koss etal Emission Factors'!Q$9:Q$532)</f>
        <v>1.1895193088606486E-3</v>
      </c>
      <c r="N184" s="56">
        <f>(1-N$5)/1*'Koss etal Emission Factors'!S187/SUM('Koss etal Emission Factors'!S$9:S$532)</f>
        <v>1.3224838067187881E-3</v>
      </c>
      <c r="O184" s="56">
        <f>(1-O$5)/1*'Koss etal Emission Factors'!U187/SUM('Koss etal Emission Factors'!U$9:U$532)</f>
        <v>1.3906288156302468E-3</v>
      </c>
      <c r="P184" s="56">
        <f>(1-P$5)/1*'Koss etal Emission Factors'!W187/SUM('Koss etal Emission Factors'!W$9:W$532)</f>
        <v>9.6846551324957647E-4</v>
      </c>
      <c r="Q184" s="56">
        <f>(1-Q$5)/1*'Koss etal Emission Factors'!Y187/SUM('Koss etal Emission Factors'!Y$9:Y$532)</f>
        <v>9.7400525038578059E-4</v>
      </c>
      <c r="R184" s="56">
        <f>(1-R$5)/1*'Koss etal Emission Factors'!AA187/SUM('Koss etal Emission Factors'!AA$9:AA$532)</f>
        <v>8.6412467932367226E-4</v>
      </c>
      <c r="S184" s="56">
        <f>(1-S$5)/1*'Koss etal Emission Factors'!AC187/SUM('Koss etal Emission Factors'!AC$9:AC$532)</f>
        <v>7.3038969891245733E-4</v>
      </c>
      <c r="T184" s="56">
        <f>(1-T$5)/1*'Koss etal Emission Factors'!AE187/SUM('Koss etal Emission Factors'!AE$9:AE$532)</f>
        <v>7.6087118577038788E-4</v>
      </c>
      <c r="U184" s="56">
        <f>(1-U$5)/1*'Koss etal Emission Factors'!AG187/SUM('Koss etal Emission Factors'!AG$9:AG$532)</f>
        <v>7.1518235250192139E-4</v>
      </c>
      <c r="V184" s="56">
        <f>(1-V$5)/1*'Koss etal Emission Factors'!AI187/SUM('Koss etal Emission Factors'!AI$9:AI$532)</f>
        <v>7.9931410980452894E-4</v>
      </c>
      <c r="W184" s="56">
        <f>(1-W$5)/1*'Koss etal Emission Factors'!AK187/SUM('Koss etal Emission Factors'!AK$9:AK$532)</f>
        <v>1.0489984446596804E-3</v>
      </c>
      <c r="X184" s="56">
        <f>(1-X$5)/1*'Koss etal Emission Factors'!AM187/SUM('Koss etal Emission Factors'!AM$9:AM$532)</f>
        <v>1.2674521725557987E-3</v>
      </c>
      <c r="Y184" s="56">
        <f>(1-Y$5)/1*'Koss etal Emission Factors'!AO187/SUM('Koss etal Emission Factors'!AO$9:AO$532)</f>
        <v>1.1069145184579828E-3</v>
      </c>
      <c r="Z184" s="56">
        <f t="shared" si="43"/>
        <v>9.9232197755361098E-4</v>
      </c>
      <c r="AA184" s="56">
        <f t="shared" si="44"/>
        <v>1.1582253086077395E-3</v>
      </c>
    </row>
    <row r="185" spans="1:27" x14ac:dyDescent="0.25">
      <c r="A185">
        <v>115.11199999999999</v>
      </c>
      <c r="B185" t="s">
        <v>400</v>
      </c>
      <c r="C185" s="13" t="s">
        <v>401</v>
      </c>
      <c r="D185" s="13" t="s">
        <v>122</v>
      </c>
      <c r="E185" s="13">
        <v>1018</v>
      </c>
      <c r="F185" s="13">
        <v>114.188</v>
      </c>
      <c r="G185" s="29">
        <v>466.74432336000001</v>
      </c>
      <c r="H185" s="30">
        <v>7.3324280373764683</v>
      </c>
      <c r="I185" s="56">
        <f>(1-I$5)/1*'Koss etal Emission Factors'!I188/SUM('Koss etal Emission Factors'!I$9:I$532)</f>
        <v>2.6251684971545362E-4</v>
      </c>
      <c r="J185" s="56">
        <f>(1-J$5)/1*'Koss etal Emission Factors'!K188/SUM('Koss etal Emission Factors'!K$9:K$532)</f>
        <v>3.1074979731039899E-4</v>
      </c>
      <c r="K185" s="56">
        <f>(1-K$5)/1*'Koss etal Emission Factors'!M188/SUM('Koss etal Emission Factors'!M$9:M$532)</f>
        <v>2.2789271745056537E-4</v>
      </c>
      <c r="L185" s="56">
        <f>(1-L$5)/1*'Koss etal Emission Factors'!O188/SUM('Koss etal Emission Factors'!O$9:O$532)</f>
        <v>3.2630865588445366E-4</v>
      </c>
      <c r="M185" s="56">
        <f>(1-M$5)/1*'Koss etal Emission Factors'!Q188/SUM('Koss etal Emission Factors'!Q$9:Q$532)</f>
        <v>2.5033826395338813E-4</v>
      </c>
      <c r="N185" s="56">
        <f>(1-N$5)/1*'Koss etal Emission Factors'!S188/SUM('Koss etal Emission Factors'!S$9:S$532)</f>
        <v>4.0903342212248508E-4</v>
      </c>
      <c r="O185" s="56">
        <f>(1-O$5)/1*'Koss etal Emission Factors'!U188/SUM('Koss etal Emission Factors'!U$9:U$532)</f>
        <v>7.065615034719735E-4</v>
      </c>
      <c r="P185" s="56">
        <f>(1-P$5)/1*'Koss etal Emission Factors'!W188/SUM('Koss etal Emission Factors'!W$9:W$532)</f>
        <v>2.0763826229886124E-4</v>
      </c>
      <c r="Q185" s="56">
        <f>(1-Q$5)/1*'Koss etal Emission Factors'!Y188/SUM('Koss etal Emission Factors'!Y$9:Y$532)</f>
        <v>1.9578381032418475E-4</v>
      </c>
      <c r="R185" s="56">
        <f>(1-R$5)/1*'Koss etal Emission Factors'!AA188/SUM('Koss etal Emission Factors'!AA$9:AA$532)</f>
        <v>1.3546418989782467E-4</v>
      </c>
      <c r="S185" s="56">
        <f>(1-S$5)/1*'Koss etal Emission Factors'!AC188/SUM('Koss etal Emission Factors'!AC$9:AC$532)</f>
        <v>1.4999629255776776E-4</v>
      </c>
      <c r="T185" s="56">
        <f>(1-T$5)/1*'Koss etal Emission Factors'!AE188/SUM('Koss etal Emission Factors'!AE$9:AE$532)</f>
        <v>1.72080412138885E-4</v>
      </c>
      <c r="U185" s="56">
        <f>(1-U$5)/1*'Koss etal Emission Factors'!AG188/SUM('Koss etal Emission Factors'!AG$9:AG$532)</f>
        <v>1.6316930017902886E-4</v>
      </c>
      <c r="V185" s="56">
        <f>(1-V$5)/1*'Koss etal Emission Factors'!AI188/SUM('Koss etal Emission Factors'!AI$9:AI$532)</f>
        <v>2.628482719753372E-4</v>
      </c>
      <c r="W185" s="56">
        <f>(1-W$5)/1*'Koss etal Emission Factors'!AK188/SUM('Koss etal Emission Factors'!AK$9:AK$532)</f>
        <v>4.8133290946567644E-4</v>
      </c>
      <c r="X185" s="56">
        <f>(1-X$5)/1*'Koss etal Emission Factors'!AM188/SUM('Koss etal Emission Factors'!AM$9:AM$532)</f>
        <v>5.4595314248794111E-4</v>
      </c>
      <c r="Y185" s="56">
        <f>(1-Y$5)/1*'Koss etal Emission Factors'!AO188/SUM('Koss etal Emission Factors'!AO$9:AO$532)</f>
        <v>3.3006691979617917E-4</v>
      </c>
      <c r="Z185" s="56">
        <f t="shared" si="43"/>
        <v>2.7002726780575765E-4</v>
      </c>
      <c r="AA185" s="56">
        <f t="shared" si="44"/>
        <v>5.1364302597680875E-4</v>
      </c>
    </row>
    <row r="186" spans="1:27" x14ac:dyDescent="0.25">
      <c r="A186">
        <v>116.03400000000001</v>
      </c>
      <c r="B186" t="s">
        <v>402</v>
      </c>
      <c r="C186" s="13" t="s">
        <v>120</v>
      </c>
      <c r="D186" s="13" t="s">
        <v>122</v>
      </c>
      <c r="E186" s="13">
        <v>3371</v>
      </c>
      <c r="F186" s="13">
        <v>142.24199999999999</v>
      </c>
      <c r="G186" s="29">
        <v>1585.9718476</v>
      </c>
      <c r="H186" s="30">
        <v>7.9590518503622718</v>
      </c>
      <c r="I186" s="56">
        <f>(1-I$5)/1*'Koss etal Emission Factors'!I189/SUM('Koss etal Emission Factors'!I$9:I$532)</f>
        <v>4.3417155041954042E-5</v>
      </c>
      <c r="J186" s="56">
        <f>(1-J$5)/1*'Koss etal Emission Factors'!K189/SUM('Koss etal Emission Factors'!K$9:K$532)</f>
        <v>6.0019462424209075E-5</v>
      </c>
      <c r="K186" s="56">
        <f>(1-K$5)/1*'Koss etal Emission Factors'!M189/SUM('Koss etal Emission Factors'!M$9:M$532)</f>
        <v>4.0394487830893919E-5</v>
      </c>
      <c r="L186" s="56">
        <f>(1-L$5)/1*'Koss etal Emission Factors'!O189/SUM('Koss etal Emission Factors'!O$9:O$532)</f>
        <v>5.6567525648835564E-5</v>
      </c>
      <c r="M186" s="56">
        <f>(1-M$5)/1*'Koss etal Emission Factors'!Q189/SUM('Koss etal Emission Factors'!Q$9:Q$532)</f>
        <v>8.5414670059251932E-5</v>
      </c>
      <c r="N186" s="56">
        <f>(1-N$5)/1*'Koss etal Emission Factors'!S189/SUM('Koss etal Emission Factors'!S$9:S$532)</f>
        <v>2.7516658700629454E-5</v>
      </c>
      <c r="O186" s="56">
        <f>(1-O$5)/1*'Koss etal Emission Factors'!U189/SUM('Koss etal Emission Factors'!U$9:U$532)</f>
        <v>6.385169211915273E-5</v>
      </c>
      <c r="P186" s="56">
        <f>(1-P$5)/1*'Koss etal Emission Factors'!W189/SUM('Koss etal Emission Factors'!W$9:W$532)</f>
        <v>6.0030960932172876E-5</v>
      </c>
      <c r="Q186" s="56">
        <f>(1-Q$5)/1*'Koss etal Emission Factors'!Y189/SUM('Koss etal Emission Factors'!Y$9:Y$532)</f>
        <v>5.7327813008508025E-5</v>
      </c>
      <c r="R186" s="56">
        <f>(1-R$5)/1*'Koss etal Emission Factors'!AA189/SUM('Koss etal Emission Factors'!AA$9:AA$532)</f>
        <v>4.9736980876118433E-5</v>
      </c>
      <c r="S186" s="56">
        <f>(1-S$5)/1*'Koss etal Emission Factors'!AC189/SUM('Koss etal Emission Factors'!AC$9:AC$532)</f>
        <v>6.0205082251162475E-5</v>
      </c>
      <c r="T186" s="56">
        <f>(1-T$5)/1*'Koss etal Emission Factors'!AE189/SUM('Koss etal Emission Factors'!AE$9:AE$532)</f>
        <v>5.5697525314911754E-5</v>
      </c>
      <c r="U186" s="56">
        <f>(1-U$5)/1*'Koss etal Emission Factors'!AG189/SUM('Koss etal Emission Factors'!AG$9:AG$532)</f>
        <v>6.1241221716691033E-5</v>
      </c>
      <c r="V186" s="56">
        <f>(1-V$5)/1*'Koss etal Emission Factors'!AI189/SUM('Koss etal Emission Factors'!AI$9:AI$532)</f>
        <v>8.8538104349684599E-5</v>
      </c>
      <c r="W186" s="56">
        <f>(1-W$5)/1*'Koss etal Emission Factors'!AK189/SUM('Koss etal Emission Factors'!AK$9:AK$532)</f>
        <v>3.2627273367306403E-5</v>
      </c>
      <c r="X186" s="56">
        <f>(1-X$5)/1*'Koss etal Emission Factors'!AM189/SUM('Koss etal Emission Factors'!AM$9:AM$532)</f>
        <v>3.5847991702127153E-5</v>
      </c>
      <c r="Y186" s="56">
        <f>(1-Y$5)/1*'Koss etal Emission Factors'!AO189/SUM('Koss etal Emission Factors'!AO$9:AO$532)</f>
        <v>5.33942215547854E-5</v>
      </c>
      <c r="Z186" s="56">
        <f t="shared" si="43"/>
        <v>5.7854238591012573E-5</v>
      </c>
      <c r="AA186" s="56">
        <f t="shared" si="44"/>
        <v>3.4237632534716775E-5</v>
      </c>
    </row>
    <row r="187" spans="1:27" x14ac:dyDescent="0.25">
      <c r="A187">
        <v>116.071</v>
      </c>
      <c r="B187" t="s">
        <v>403</v>
      </c>
      <c r="C187" s="13" t="s">
        <v>120</v>
      </c>
      <c r="D187" s="13" t="s">
        <v>122</v>
      </c>
      <c r="E187" s="13">
        <v>3371</v>
      </c>
      <c r="F187" s="13">
        <v>142.24199999999999</v>
      </c>
      <c r="G187" s="29">
        <v>1585.9718476</v>
      </c>
      <c r="H187" s="30">
        <v>7.9590518503622718</v>
      </c>
      <c r="I187" s="56">
        <f>(1-I$5)/1*'Koss etal Emission Factors'!I190/SUM('Koss etal Emission Factors'!I$9:I$532)</f>
        <v>3.2030808898354538E-5</v>
      </c>
      <c r="J187" s="56">
        <f>(1-J$5)/1*'Koss etal Emission Factors'!K190/SUM('Koss etal Emission Factors'!K$9:K$532)</f>
        <v>4.0170191027189526E-5</v>
      </c>
      <c r="K187" s="56">
        <f>(1-K$5)/1*'Koss etal Emission Factors'!M190/SUM('Koss etal Emission Factors'!M$9:M$532)</f>
        <v>2.9318411563467137E-5</v>
      </c>
      <c r="L187" s="56">
        <f>(1-L$5)/1*'Koss etal Emission Factors'!O190/SUM('Koss etal Emission Factors'!O$9:O$532)</f>
        <v>7.7281457312814158E-5</v>
      </c>
      <c r="M187" s="56">
        <f>(1-M$5)/1*'Koss etal Emission Factors'!Q190/SUM('Koss etal Emission Factors'!Q$9:Q$532)</f>
        <v>7.9196911510438545E-5</v>
      </c>
      <c r="N187" s="56">
        <f>(1-N$5)/1*'Koss etal Emission Factors'!S190/SUM('Koss etal Emission Factors'!S$9:S$532)</f>
        <v>1.9635733807200748E-5</v>
      </c>
      <c r="O187" s="56">
        <f>(1-O$5)/1*'Koss etal Emission Factors'!U190/SUM('Koss etal Emission Factors'!U$9:U$532)</f>
        <v>3.0563707217378754E-5</v>
      </c>
      <c r="P187" s="56">
        <f>(1-P$5)/1*'Koss etal Emission Factors'!W190/SUM('Koss etal Emission Factors'!W$9:W$532)</f>
        <v>4.2496213892109354E-5</v>
      </c>
      <c r="Q187" s="56">
        <f>(1-Q$5)/1*'Koss etal Emission Factors'!Y190/SUM('Koss etal Emission Factors'!Y$9:Y$532)</f>
        <v>4.1527656318462045E-5</v>
      </c>
      <c r="R187" s="56">
        <f>(1-R$5)/1*'Koss etal Emission Factors'!AA190/SUM('Koss etal Emission Factors'!AA$9:AA$532)</f>
        <v>3.3898531030648314E-5</v>
      </c>
      <c r="S187" s="56">
        <f>(1-S$5)/1*'Koss etal Emission Factors'!AC190/SUM('Koss etal Emission Factors'!AC$9:AC$532)</f>
        <v>3.9836154125459644E-5</v>
      </c>
      <c r="T187" s="56">
        <f>(1-T$5)/1*'Koss etal Emission Factors'!AE190/SUM('Koss etal Emission Factors'!AE$9:AE$532)</f>
        <v>3.5121670102363428E-5</v>
      </c>
      <c r="U187" s="56">
        <f>(1-U$5)/1*'Koss etal Emission Factors'!AG190/SUM('Koss etal Emission Factors'!AG$9:AG$532)</f>
        <v>3.6773083179138722E-5</v>
      </c>
      <c r="V187" s="56">
        <f>(1-V$5)/1*'Koss etal Emission Factors'!AI190/SUM('Koss etal Emission Factors'!AI$9:AI$532)</f>
        <v>4.3181489185693037E-5</v>
      </c>
      <c r="W187" s="56">
        <f>(1-W$5)/1*'Koss etal Emission Factors'!AK190/SUM('Koss etal Emission Factors'!AK$9:AK$532)</f>
        <v>3.0270993168993589E-5</v>
      </c>
      <c r="X187" s="56">
        <f>(1-X$5)/1*'Koss etal Emission Factors'!AM190/SUM('Koss etal Emission Factors'!AM$9:AM$532)</f>
        <v>3.9582395499429974E-5</v>
      </c>
      <c r="Y187" s="56">
        <f>(1-Y$5)/1*'Koss etal Emission Factors'!AO190/SUM('Koss etal Emission Factors'!AO$9:AO$532)</f>
        <v>4.5032807723746054E-5</v>
      </c>
      <c r="Z187" s="56">
        <f t="shared" si="43"/>
        <v>4.1502287083622713E-5</v>
      </c>
      <c r="AA187" s="56">
        <f t="shared" si="44"/>
        <v>3.492669433421178E-5</v>
      </c>
    </row>
    <row r="188" spans="1:27" x14ac:dyDescent="0.25">
      <c r="A188">
        <v>116.107</v>
      </c>
      <c r="B188" t="s">
        <v>404</v>
      </c>
      <c r="C188" s="13" t="s">
        <v>120</v>
      </c>
      <c r="D188" s="13" t="s">
        <v>122</v>
      </c>
      <c r="E188" s="13">
        <v>3370</v>
      </c>
      <c r="F188" s="13">
        <v>128.215</v>
      </c>
      <c r="G188" s="29">
        <v>156.83200148</v>
      </c>
      <c r="H188" s="30">
        <v>6.9091020479646943</v>
      </c>
      <c r="I188" s="56">
        <f>(1-I$5)/1*'Koss etal Emission Factors'!I191/SUM('Koss etal Emission Factors'!I$9:I$532)</f>
        <v>6.5378802468526995E-5</v>
      </c>
      <c r="J188" s="56">
        <f>(1-J$5)/1*'Koss etal Emission Factors'!K191/SUM('Koss etal Emission Factors'!K$9:K$532)</f>
        <v>7.4094294531329555E-5</v>
      </c>
      <c r="K188" s="56">
        <f>(1-K$5)/1*'Koss etal Emission Factors'!M191/SUM('Koss etal Emission Factors'!M$9:M$532)</f>
        <v>4.7664521664630204E-5</v>
      </c>
      <c r="L188" s="56">
        <f>(1-L$5)/1*'Koss etal Emission Factors'!O191/SUM('Koss etal Emission Factors'!O$9:O$532)</f>
        <v>1.8778038137794875E-4</v>
      </c>
      <c r="M188" s="56">
        <f>(1-M$5)/1*'Koss etal Emission Factors'!Q191/SUM('Koss etal Emission Factors'!Q$9:Q$532)</f>
        <v>2.5073431715159282E-4</v>
      </c>
      <c r="N188" s="56">
        <f>(1-N$5)/1*'Koss etal Emission Factors'!S191/SUM('Koss etal Emission Factors'!S$9:S$532)</f>
        <v>7.7378435558866457E-5</v>
      </c>
      <c r="O188" s="56">
        <f>(1-O$5)/1*'Koss etal Emission Factors'!U191/SUM('Koss etal Emission Factors'!U$9:U$532)</f>
        <v>9.0905387801264799E-5</v>
      </c>
      <c r="P188" s="56">
        <f>(1-P$5)/1*'Koss etal Emission Factors'!W191/SUM('Koss etal Emission Factors'!W$9:W$532)</f>
        <v>4.2869191574783542E-5</v>
      </c>
      <c r="Q188" s="56">
        <f>(1-Q$5)/1*'Koss etal Emission Factors'!Y191/SUM('Koss etal Emission Factors'!Y$9:Y$532)</f>
        <v>6.7164122979976527E-5</v>
      </c>
      <c r="R188" s="56">
        <f>(1-R$5)/1*'Koss etal Emission Factors'!AA191/SUM('Koss etal Emission Factors'!AA$9:AA$532)</f>
        <v>4.2827961291345355E-5</v>
      </c>
      <c r="S188" s="56">
        <f>(1-S$5)/1*'Koss etal Emission Factors'!AC191/SUM('Koss etal Emission Factors'!AC$9:AC$532)</f>
        <v>4.336113485774355E-5</v>
      </c>
      <c r="T188" s="56">
        <f>(1-T$5)/1*'Koss etal Emission Factors'!AE191/SUM('Koss etal Emission Factors'!AE$9:AE$532)</f>
        <v>4.0253770491083345E-5</v>
      </c>
      <c r="U188" s="56">
        <f>(1-U$5)/1*'Koss etal Emission Factors'!AG191/SUM('Koss etal Emission Factors'!AG$9:AG$532)</f>
        <v>2.7147548638620787E-5</v>
      </c>
      <c r="V188" s="56">
        <f>(1-V$5)/1*'Koss etal Emission Factors'!AI191/SUM('Koss etal Emission Factors'!AI$9:AI$532)</f>
        <v>7.73760848281539E-5</v>
      </c>
      <c r="W188" s="56">
        <f>(1-W$5)/1*'Koss etal Emission Factors'!AK191/SUM('Koss etal Emission Factors'!AK$9:AK$532)</f>
        <v>6.3024129253867563E-5</v>
      </c>
      <c r="X188" s="56">
        <f>(1-X$5)/1*'Koss etal Emission Factors'!AM191/SUM('Koss etal Emission Factors'!AM$9:AM$532)</f>
        <v>6.8858228190072154E-5</v>
      </c>
      <c r="Y188" s="56">
        <f>(1-Y$5)/1*'Koss etal Emission Factors'!AO191/SUM('Koss etal Emission Factors'!AO$9:AO$532)</f>
        <v>1.113743804403272E-4</v>
      </c>
      <c r="Z188" s="56">
        <f t="shared" si="43"/>
        <v>8.106685394399047E-5</v>
      </c>
      <c r="AA188" s="56">
        <f t="shared" si="44"/>
        <v>6.5941178721969865E-5</v>
      </c>
    </row>
    <row r="189" spans="1:27" x14ac:dyDescent="0.25">
      <c r="A189">
        <v>117.018</v>
      </c>
      <c r="B189" t="s">
        <v>405</v>
      </c>
      <c r="C189" s="13" t="s">
        <v>120</v>
      </c>
      <c r="D189" s="13" t="s">
        <v>122</v>
      </c>
      <c r="E189" s="13">
        <v>3371</v>
      </c>
      <c r="F189" s="13">
        <v>142.24199999999999</v>
      </c>
      <c r="G189" s="29">
        <v>1585.9718476</v>
      </c>
      <c r="H189" s="30">
        <v>7.9590518503622718</v>
      </c>
      <c r="I189" s="56">
        <f>(1-I$5)/1*'Koss etal Emission Factors'!I192/SUM('Koss etal Emission Factors'!I$9:I$532)</f>
        <v>2.0189708185347016E-4</v>
      </c>
      <c r="J189" s="56">
        <f>(1-J$5)/1*'Koss etal Emission Factors'!K192/SUM('Koss etal Emission Factors'!K$9:K$532)</f>
        <v>2.3417574365006849E-4</v>
      </c>
      <c r="K189" s="56">
        <f>(1-K$5)/1*'Koss etal Emission Factors'!M192/SUM('Koss etal Emission Factors'!M$9:M$532)</f>
        <v>1.656732877670775E-4</v>
      </c>
      <c r="L189" s="56">
        <f>(1-L$5)/1*'Koss etal Emission Factors'!O192/SUM('Koss etal Emission Factors'!O$9:O$532)</f>
        <v>1.2616676493667185E-4</v>
      </c>
      <c r="M189" s="56">
        <f>(1-M$5)/1*'Koss etal Emission Factors'!Q192/SUM('Koss etal Emission Factors'!Q$9:Q$532)</f>
        <v>1.7622640046073947E-4</v>
      </c>
      <c r="N189" s="56">
        <f>(1-N$5)/1*'Koss etal Emission Factors'!S192/SUM('Koss etal Emission Factors'!S$9:S$532)</f>
        <v>1.7319109938252416E-4</v>
      </c>
      <c r="O189" s="56">
        <f>(1-O$5)/1*'Koss etal Emission Factors'!U192/SUM('Koss etal Emission Factors'!U$9:U$532)</f>
        <v>2.5397233842473581E-4</v>
      </c>
      <c r="P189" s="56">
        <f>(1-P$5)/1*'Koss etal Emission Factors'!W192/SUM('Koss etal Emission Factors'!W$9:W$532)</f>
        <v>1.5353399421749037E-4</v>
      </c>
      <c r="Q189" s="56">
        <f>(1-Q$5)/1*'Koss etal Emission Factors'!Y192/SUM('Koss etal Emission Factors'!Y$9:Y$532)</f>
        <v>1.5878722098437118E-4</v>
      </c>
      <c r="R189" s="56">
        <f>(1-R$5)/1*'Koss etal Emission Factors'!AA192/SUM('Koss etal Emission Factors'!AA$9:AA$532)</f>
        <v>2.6224318596598063E-4</v>
      </c>
      <c r="S189" s="56">
        <f>(1-S$5)/1*'Koss etal Emission Factors'!AC192/SUM('Koss etal Emission Factors'!AC$9:AC$532)</f>
        <v>3.2664249323363485E-4</v>
      </c>
      <c r="T189" s="56">
        <f>(1-T$5)/1*'Koss etal Emission Factors'!AE192/SUM('Koss etal Emission Factors'!AE$9:AE$532)</f>
        <v>2.1073357329443379E-4</v>
      </c>
      <c r="U189" s="56">
        <f>(1-U$5)/1*'Koss etal Emission Factors'!AG192/SUM('Koss etal Emission Factors'!AG$9:AG$532)</f>
        <v>2.9958572364049724E-4</v>
      </c>
      <c r="V189" s="56">
        <f>(1-V$5)/1*'Koss etal Emission Factors'!AI192/SUM('Koss etal Emission Factors'!AI$9:AI$532)</f>
        <v>2.5310645797679734E-4</v>
      </c>
      <c r="W189" s="56">
        <f>(1-W$5)/1*'Koss etal Emission Factors'!AK192/SUM('Koss etal Emission Factors'!AK$9:AK$532)</f>
        <v>1.5774569580916128E-4</v>
      </c>
      <c r="X189" s="56">
        <f>(1-X$5)/1*'Koss etal Emission Factors'!AM192/SUM('Koss etal Emission Factors'!AM$9:AM$532)</f>
        <v>1.7460564219881253E-4</v>
      </c>
      <c r="Y189" s="56">
        <f>(1-Y$5)/1*'Koss etal Emission Factors'!AO192/SUM('Koss etal Emission Factors'!AO$9:AO$532)</f>
        <v>2.2481582773560525E-4</v>
      </c>
      <c r="Z189" s="56">
        <f t="shared" si="43"/>
        <v>2.1399538327060663E-4</v>
      </c>
      <c r="AA189" s="56">
        <f t="shared" si="44"/>
        <v>1.6617566900398691E-4</v>
      </c>
    </row>
    <row r="190" spans="1:27" x14ac:dyDescent="0.25">
      <c r="A190">
        <v>117.05500000000001</v>
      </c>
      <c r="B190" t="s">
        <v>406</v>
      </c>
      <c r="C190" s="34" t="s">
        <v>407</v>
      </c>
      <c r="D190" s="13" t="s">
        <v>122</v>
      </c>
      <c r="E190" s="13">
        <v>3455</v>
      </c>
      <c r="F190" s="13">
        <v>114.1</v>
      </c>
      <c r="G190" s="29">
        <v>7.0988898764000004</v>
      </c>
      <c r="H190" s="30">
        <v>5.5142046098613546</v>
      </c>
      <c r="I190" s="56">
        <f>(1-I$5)/1*'Koss etal Emission Factors'!I193/SUM('Koss etal Emission Factors'!I$9:I$532)</f>
        <v>5.0225770060774774E-3</v>
      </c>
      <c r="J190" s="56">
        <f>(1-J$5)/1*'Koss etal Emission Factors'!K193/SUM('Koss etal Emission Factors'!K$9:K$532)</f>
        <v>3.6114021447017342E-3</v>
      </c>
      <c r="K190" s="56">
        <f>(1-K$5)/1*'Koss etal Emission Factors'!M193/SUM('Koss etal Emission Factors'!M$9:M$532)</f>
        <v>2.7279657772768104E-3</v>
      </c>
      <c r="L190" s="56">
        <f>(1-L$5)/1*'Koss etal Emission Factors'!O193/SUM('Koss etal Emission Factors'!O$9:O$532)</f>
        <v>2.9182924371041817E-3</v>
      </c>
      <c r="M190" s="56">
        <f>(1-M$5)/1*'Koss etal Emission Factors'!Q193/SUM('Koss etal Emission Factors'!Q$9:Q$532)</f>
        <v>3.1696688821483228E-3</v>
      </c>
      <c r="N190" s="56">
        <f>(1-N$5)/1*'Koss etal Emission Factors'!S193/SUM('Koss etal Emission Factors'!S$9:S$532)</f>
        <v>4.2729125974649857E-3</v>
      </c>
      <c r="O190" s="56">
        <f>(1-O$5)/1*'Koss etal Emission Factors'!U193/SUM('Koss etal Emission Factors'!U$9:U$532)</f>
        <v>3.0207871252384837E-3</v>
      </c>
      <c r="P190" s="56">
        <f>(1-P$5)/1*'Koss etal Emission Factors'!W193/SUM('Koss etal Emission Factors'!W$9:W$532)</f>
        <v>2.4885727664851949E-3</v>
      </c>
      <c r="Q190" s="56">
        <f>(1-Q$5)/1*'Koss etal Emission Factors'!Y193/SUM('Koss etal Emission Factors'!Y$9:Y$532)</f>
        <v>3.0107491461558739E-3</v>
      </c>
      <c r="R190" s="56">
        <f>(1-R$5)/1*'Koss etal Emission Factors'!AA193/SUM('Koss etal Emission Factors'!AA$9:AA$532)</f>
        <v>4.8672451502203709E-3</v>
      </c>
      <c r="S190" s="56">
        <f>(1-S$5)/1*'Koss etal Emission Factors'!AC193/SUM('Koss etal Emission Factors'!AC$9:AC$532)</f>
        <v>4.5516598107016911E-3</v>
      </c>
      <c r="T190" s="56">
        <f>(1-T$5)/1*'Koss etal Emission Factors'!AE193/SUM('Koss etal Emission Factors'!AE$9:AE$532)</f>
        <v>4.6136120820430768E-3</v>
      </c>
      <c r="U190" s="56">
        <f>(1-U$5)/1*'Koss etal Emission Factors'!AG193/SUM('Koss etal Emission Factors'!AG$9:AG$532)</f>
        <v>4.3651964714229441E-3</v>
      </c>
      <c r="V190" s="56">
        <f>(1-V$5)/1*'Koss etal Emission Factors'!AI193/SUM('Koss etal Emission Factors'!AI$9:AI$532)</f>
        <v>3.5790744862994419E-3</v>
      </c>
      <c r="W190" s="56">
        <f>(1-W$5)/1*'Koss etal Emission Factors'!AK193/SUM('Koss etal Emission Factors'!AK$9:AK$532)</f>
        <v>6.4970963000200279E-3</v>
      </c>
      <c r="X190" s="56">
        <f>(1-X$5)/1*'Koss etal Emission Factors'!AM193/SUM('Koss etal Emission Factors'!AM$9:AM$532)</f>
        <v>1.3701354543939842E-2</v>
      </c>
      <c r="Y190" s="56">
        <f>(1-Y$5)/1*'Koss etal Emission Factors'!AO193/SUM('Koss etal Emission Factors'!AO$9:AO$532)</f>
        <v>2.7626180939930624E-4</v>
      </c>
      <c r="Z190" s="56">
        <f t="shared" si="43"/>
        <v>3.729979705952899E-3</v>
      </c>
      <c r="AA190" s="56">
        <f t="shared" si="44"/>
        <v>1.0099225421979935E-2</v>
      </c>
    </row>
    <row r="191" spans="1:27" x14ac:dyDescent="0.25">
      <c r="A191">
        <v>117.07</v>
      </c>
      <c r="B191" t="s">
        <v>408</v>
      </c>
      <c r="C191" s="34" t="s">
        <v>409</v>
      </c>
      <c r="D191" s="13" t="s">
        <v>122</v>
      </c>
      <c r="E191" s="13">
        <v>486</v>
      </c>
      <c r="F191" s="13">
        <v>116.163</v>
      </c>
      <c r="G191" s="29">
        <v>146.35555872</v>
      </c>
      <c r="H191" s="30">
        <v>6.8362055678215468</v>
      </c>
      <c r="I191" s="56">
        <f>(1-I$5)/1*'Koss etal Emission Factors'!I194/SUM('Koss etal Emission Factors'!I$9:I$532)</f>
        <v>9.2836797751694471E-4</v>
      </c>
      <c r="J191" s="56">
        <f>(1-J$5)/1*'Koss etal Emission Factors'!K194/SUM('Koss etal Emission Factors'!K$9:K$532)</f>
        <v>1.0823427806108184E-3</v>
      </c>
      <c r="K191" s="56">
        <f>(1-K$5)/1*'Koss etal Emission Factors'!M194/SUM('Koss etal Emission Factors'!M$9:M$532)</f>
        <v>1.1013113761493404E-3</v>
      </c>
      <c r="L191" s="56">
        <f>(1-L$5)/1*'Koss etal Emission Factors'!O194/SUM('Koss etal Emission Factors'!O$9:O$532)</f>
        <v>1.0912996216920164E-3</v>
      </c>
      <c r="M191" s="56">
        <f>(1-M$5)/1*'Koss etal Emission Factors'!Q194/SUM('Koss etal Emission Factors'!Q$9:Q$532)</f>
        <v>3.9787388299019981E-4</v>
      </c>
      <c r="N191" s="56">
        <f>(1-N$5)/1*'Koss etal Emission Factors'!S194/SUM('Koss etal Emission Factors'!S$9:S$532)</f>
        <v>3.2290657330244683E-4</v>
      </c>
      <c r="O191" s="56">
        <f>(1-O$5)/1*'Koss etal Emission Factors'!U194/SUM('Koss etal Emission Factors'!U$9:U$532)</f>
        <v>2.6174345099645496E-4</v>
      </c>
      <c r="P191" s="56">
        <f>(1-P$5)/1*'Koss etal Emission Factors'!W194/SUM('Koss etal Emission Factors'!W$9:W$532)</f>
        <v>1.9748559580312071E-3</v>
      </c>
      <c r="Q191" s="56">
        <f>(1-Q$5)/1*'Koss etal Emission Factors'!Y194/SUM('Koss etal Emission Factors'!Y$9:Y$532)</f>
        <v>1.180697580713331E-3</v>
      </c>
      <c r="R191" s="56">
        <f>(1-R$5)/1*'Koss etal Emission Factors'!AA194/SUM('Koss etal Emission Factors'!AA$9:AA$532)</f>
        <v>1.1984547523451439E-3</v>
      </c>
      <c r="S191" s="56">
        <f>(1-S$5)/1*'Koss etal Emission Factors'!AC194/SUM('Koss etal Emission Factors'!AC$9:AC$532)</f>
        <v>1.470784339740292E-3</v>
      </c>
      <c r="T191" s="56">
        <f>(1-T$5)/1*'Koss etal Emission Factors'!AE194/SUM('Koss etal Emission Factors'!AE$9:AE$532)</f>
        <v>8.2765015520242858E-4</v>
      </c>
      <c r="U191" s="56">
        <f>(1-U$5)/1*'Koss etal Emission Factors'!AG194/SUM('Koss etal Emission Factors'!AG$9:AG$532)</f>
        <v>1.2816514465977958E-3</v>
      </c>
      <c r="V191" s="56">
        <f>(1-V$5)/1*'Koss etal Emission Factors'!AI194/SUM('Koss etal Emission Factors'!AI$9:AI$532)</f>
        <v>9.423066906884748E-4</v>
      </c>
      <c r="W191" s="56">
        <f>(1-W$5)/1*'Koss etal Emission Factors'!AK194/SUM('Koss etal Emission Factors'!AK$9:AK$532)</f>
        <v>4.3022389631864965E-4</v>
      </c>
      <c r="X191" s="56">
        <f>(1-X$5)/1*'Koss etal Emission Factors'!AM194/SUM('Koss etal Emission Factors'!AM$9:AM$532)</f>
        <v>4.4668766310127665E-5</v>
      </c>
      <c r="Y191" s="56">
        <f>(1-Y$5)/1*'Koss etal Emission Factors'!AO194/SUM('Koss etal Emission Factors'!AO$9:AO$532)</f>
        <v>8.2076787261396527E-4</v>
      </c>
      <c r="Z191" s="56">
        <f t="shared" si="43"/>
        <v>1.0044461847554926E-3</v>
      </c>
      <c r="AA191" s="56">
        <f t="shared" si="44"/>
        <v>2.3744633131438865E-4</v>
      </c>
    </row>
    <row r="192" spans="1:27" x14ac:dyDescent="0.25">
      <c r="A192">
        <v>117.09099999999999</v>
      </c>
      <c r="B192" t="s">
        <v>410</v>
      </c>
      <c r="C192" s="13" t="s">
        <v>411</v>
      </c>
      <c r="D192" s="13" t="s">
        <v>122</v>
      </c>
      <c r="E192" s="13">
        <v>3456</v>
      </c>
      <c r="F192" s="13">
        <v>116.16</v>
      </c>
      <c r="G192" s="29">
        <v>1550.8148361999999</v>
      </c>
      <c r="H192" s="30">
        <v>7.8613450768181643</v>
      </c>
      <c r="I192" s="56">
        <f>(1-I$5)/1*'Koss etal Emission Factors'!I195/SUM('Koss etal Emission Factors'!I$9:I$532)</f>
        <v>1.8520654466461057E-4</v>
      </c>
      <c r="J192" s="56">
        <f>(1-J$5)/1*'Koss etal Emission Factors'!K195/SUM('Koss etal Emission Factors'!K$9:K$532)</f>
        <v>4.2639885817916633E-4</v>
      </c>
      <c r="K192" s="56">
        <f>(1-K$5)/1*'Koss etal Emission Factors'!M195/SUM('Koss etal Emission Factors'!M$9:M$532)</f>
        <v>1.4815988431034248E-4</v>
      </c>
      <c r="L192" s="56">
        <f>(1-L$5)/1*'Koss etal Emission Factors'!O195/SUM('Koss etal Emission Factors'!O$9:O$532)</f>
        <v>5.4121169858932928E-4</v>
      </c>
      <c r="M192" s="56">
        <f>(1-M$5)/1*'Koss etal Emission Factors'!Q195/SUM('Koss etal Emission Factors'!Q$9:Q$532)</f>
        <v>7.9166233120865777E-4</v>
      </c>
      <c r="N192" s="56">
        <f>(1-N$5)/1*'Koss etal Emission Factors'!S195/SUM('Koss etal Emission Factors'!S$9:S$532)</f>
        <v>6.4574644763822141E-4</v>
      </c>
      <c r="O192" s="56">
        <f>(1-O$5)/1*'Koss etal Emission Factors'!U195/SUM('Koss etal Emission Factors'!U$9:U$532)</f>
        <v>1.1440210960742513E-3</v>
      </c>
      <c r="P192" s="56">
        <f>(1-P$5)/1*'Koss etal Emission Factors'!W195/SUM('Koss etal Emission Factors'!W$9:W$532)</f>
        <v>1.099660689819898E-4</v>
      </c>
      <c r="Q192" s="56">
        <f>(1-Q$5)/1*'Koss etal Emission Factors'!Y195/SUM('Koss etal Emission Factors'!Y$9:Y$532)</f>
        <v>2.7233461957823773E-4</v>
      </c>
      <c r="R192" s="56">
        <f>(1-R$5)/1*'Koss etal Emission Factors'!AA195/SUM('Koss etal Emission Factors'!AA$9:AA$532)</f>
        <v>3.6680254267567092E-5</v>
      </c>
      <c r="S192" s="56">
        <f>(1-S$5)/1*'Koss etal Emission Factors'!AC195/SUM('Koss etal Emission Factors'!AC$9:AC$532)</f>
        <v>7.8999923465104286E-6</v>
      </c>
      <c r="T192" s="56">
        <f>(1-T$5)/1*'Koss etal Emission Factors'!AE195/SUM('Koss etal Emission Factors'!AE$9:AE$532)</f>
        <v>7.3008974900457864E-5</v>
      </c>
      <c r="U192" s="56">
        <f>(1-U$5)/1*'Koss etal Emission Factors'!AG195/SUM('Koss etal Emission Factors'!AG$9:AG$532)</f>
        <v>6.098610416497822E-5</v>
      </c>
      <c r="V192" s="56">
        <f>(1-V$5)/1*'Koss etal Emission Factors'!AI195/SUM('Koss etal Emission Factors'!AI$9:AI$532)</f>
        <v>1.5498767456848035E-4</v>
      </c>
      <c r="W192" s="56">
        <f>(1-W$5)/1*'Koss etal Emission Factors'!AK195/SUM('Koss etal Emission Factors'!AK$9:AK$532)</f>
        <v>2.4561178263298676E-4</v>
      </c>
      <c r="X192" s="56">
        <f>(1-X$5)/1*'Koss etal Emission Factors'!AM195/SUM('Koss etal Emission Factors'!AM$9:AM$532)</f>
        <v>1.8652202260158057E-4</v>
      </c>
      <c r="Y192" s="56">
        <f>(1-Y$5)/1*'Koss etal Emission Factors'!AO195/SUM('Koss etal Emission Factors'!AO$9:AO$532)</f>
        <v>7.9789912286473013E-4</v>
      </c>
      <c r="Z192" s="56">
        <f t="shared" si="43"/>
        <v>3.2844789639091429E-4</v>
      </c>
      <c r="AA192" s="56">
        <f t="shared" si="44"/>
        <v>2.1606690261728365E-4</v>
      </c>
    </row>
    <row r="193" spans="1:27" x14ac:dyDescent="0.25">
      <c r="A193">
        <v>117.127</v>
      </c>
      <c r="B193" t="s">
        <v>412</v>
      </c>
      <c r="C193" s="13" t="s">
        <v>120</v>
      </c>
      <c r="D193" s="13" t="s">
        <v>122</v>
      </c>
      <c r="E193" s="13">
        <v>3370</v>
      </c>
      <c r="F193" s="13">
        <v>128.215</v>
      </c>
      <c r="G193" s="29">
        <v>156.83200148</v>
      </c>
      <c r="H193" s="30">
        <v>6.9091020479646943</v>
      </c>
      <c r="I193" s="56">
        <f>(1-I$5)/1*'Koss etal Emission Factors'!I196/SUM('Koss etal Emission Factors'!I$9:I$532)</f>
        <v>2.1235344831477881E-4</v>
      </c>
      <c r="J193" s="56">
        <f>(1-J$5)/1*'Koss etal Emission Factors'!K196/SUM('Koss etal Emission Factors'!K$9:K$532)</f>
        <v>1.790223356022743E-4</v>
      </c>
      <c r="K193" s="56">
        <f>(1-K$5)/1*'Koss etal Emission Factors'!M196/SUM('Koss etal Emission Factors'!M$9:M$532)</f>
        <v>1.3172095431899678E-4</v>
      </c>
      <c r="L193" s="56">
        <f>(1-L$5)/1*'Koss etal Emission Factors'!O196/SUM('Koss etal Emission Factors'!O$9:O$532)</f>
        <v>1.7024564774953377E-4</v>
      </c>
      <c r="M193" s="56">
        <f>(1-M$5)/1*'Koss etal Emission Factors'!Q196/SUM('Koss etal Emission Factors'!Q$9:Q$532)</f>
        <v>7.5477860960706641E-5</v>
      </c>
      <c r="N193" s="56">
        <f>(1-N$5)/1*'Koss etal Emission Factors'!S196/SUM('Koss etal Emission Factors'!S$9:S$532)</f>
        <v>1.8415785598705376E-4</v>
      </c>
      <c r="O193" s="56">
        <f>(1-O$5)/1*'Koss etal Emission Factors'!U196/SUM('Koss etal Emission Factors'!U$9:U$532)</f>
        <v>2.1056989713850262E-4</v>
      </c>
      <c r="P193" s="56">
        <f>(1-P$5)/1*'Koss etal Emission Factors'!W196/SUM('Koss etal Emission Factors'!W$9:W$532)</f>
        <v>2.0709115458035894E-4</v>
      </c>
      <c r="Q193" s="56">
        <f>(1-Q$5)/1*'Koss etal Emission Factors'!Y196/SUM('Koss etal Emission Factors'!Y$9:Y$532)</f>
        <v>2.3074244859192804E-4</v>
      </c>
      <c r="R193" s="56">
        <f>(1-R$5)/1*'Koss etal Emission Factors'!AA196/SUM('Koss etal Emission Factors'!AA$9:AA$532)</f>
        <v>1.3386661977929612E-4</v>
      </c>
      <c r="S193" s="56">
        <f>(1-S$5)/1*'Koss etal Emission Factors'!AC196/SUM('Koss etal Emission Factors'!AC$9:AC$532)</f>
        <v>1.3383131608786996E-4</v>
      </c>
      <c r="T193" s="56">
        <f>(1-T$5)/1*'Koss etal Emission Factors'!AE196/SUM('Koss etal Emission Factors'!AE$9:AE$532)</f>
        <v>1.8842527893266715E-4</v>
      </c>
      <c r="U193" s="56">
        <f>(1-U$5)/1*'Koss etal Emission Factors'!AG196/SUM('Koss etal Emission Factors'!AG$9:AG$532)</f>
        <v>1.8671394696978498E-4</v>
      </c>
      <c r="V193" s="56">
        <f>(1-V$5)/1*'Koss etal Emission Factors'!AI196/SUM('Koss etal Emission Factors'!AI$9:AI$532)</f>
        <v>2.3506652075710779E-4</v>
      </c>
      <c r="W193" s="56">
        <f>(1-W$5)/1*'Koss etal Emission Factors'!AK196/SUM('Koss etal Emission Factors'!AK$9:AK$532)</f>
        <v>4.6199469745010182E-4</v>
      </c>
      <c r="X193" s="56">
        <f>(1-X$5)/1*'Koss etal Emission Factors'!AM196/SUM('Koss etal Emission Factors'!AM$9:AM$532)</f>
        <v>1.0497829188816962E-3</v>
      </c>
      <c r="Y193" s="56">
        <f>(1-Y$5)/1*'Koss etal Emission Factors'!AO196/SUM('Koss etal Emission Factors'!AO$9:AO$532)</f>
        <v>4.684894511104495E-5</v>
      </c>
      <c r="Z193" s="56">
        <f t="shared" si="43"/>
        <v>1.7709180612648996E-4</v>
      </c>
      <c r="AA193" s="56">
        <f t="shared" si="44"/>
        <v>7.5588880816589903E-4</v>
      </c>
    </row>
    <row r="194" spans="1:27" x14ac:dyDescent="0.25">
      <c r="A194">
        <v>118.01300000000001</v>
      </c>
      <c r="B194" t="s">
        <v>413</v>
      </c>
      <c r="C194" s="13" t="s">
        <v>120</v>
      </c>
      <c r="D194" s="13" t="s">
        <v>122</v>
      </c>
      <c r="E194" s="13">
        <v>3371</v>
      </c>
      <c r="F194" s="13">
        <v>142.24199999999999</v>
      </c>
      <c r="G194" s="29">
        <v>1585.9718476</v>
      </c>
      <c r="H194" s="30">
        <v>7.9590518503622718</v>
      </c>
      <c r="I194" s="56">
        <f>(1-I$5)/1*'Koss etal Emission Factors'!I197/SUM('Koss etal Emission Factors'!I$9:I$532)</f>
        <v>1.1369764039309029E-5</v>
      </c>
      <c r="J194" s="56">
        <f>(1-J$5)/1*'Koss etal Emission Factors'!K197/SUM('Koss etal Emission Factors'!K$9:K$532)</f>
        <v>1.3598392092210898E-5</v>
      </c>
      <c r="K194" s="56">
        <f>(1-K$5)/1*'Koss etal Emission Factors'!M197/SUM('Koss etal Emission Factors'!M$9:M$532)</f>
        <v>8.0870430187596435E-6</v>
      </c>
      <c r="L194" s="56">
        <f>(1-L$5)/1*'Koss etal Emission Factors'!O197/SUM('Koss etal Emission Factors'!O$9:O$532)</f>
        <v>1.3752180952237799E-5</v>
      </c>
      <c r="M194" s="56">
        <f>(1-M$5)/1*'Koss etal Emission Factors'!Q197/SUM('Koss etal Emission Factors'!Q$9:Q$532)</f>
        <v>1.8477407312418134E-5</v>
      </c>
      <c r="N194" s="56">
        <f>(1-N$5)/1*'Koss etal Emission Factors'!S197/SUM('Koss etal Emission Factors'!S$9:S$532)</f>
        <v>8.2546400072952322E-6</v>
      </c>
      <c r="O194" s="56">
        <f>(1-O$5)/1*'Koss etal Emission Factors'!U197/SUM('Koss etal Emission Factors'!U$9:U$532)</f>
        <v>1.0023503418417755E-5</v>
      </c>
      <c r="P194" s="56">
        <f>(1-P$5)/1*'Koss etal Emission Factors'!W197/SUM('Koss etal Emission Factors'!W$9:W$532)</f>
        <v>1.3373371211382429E-5</v>
      </c>
      <c r="Q194" s="56">
        <f>(1-Q$5)/1*'Koss etal Emission Factors'!Y197/SUM('Koss etal Emission Factors'!Y$9:Y$532)</f>
        <v>1.7664472272639259E-5</v>
      </c>
      <c r="R194" s="56">
        <f>(1-R$5)/1*'Koss etal Emission Factors'!AA197/SUM('Koss etal Emission Factors'!AA$9:AA$532)</f>
        <v>1.0314914908250898E-5</v>
      </c>
      <c r="S194" s="56">
        <f>(1-S$5)/1*'Koss etal Emission Factors'!AC197/SUM('Koss etal Emission Factors'!AC$9:AC$532)</f>
        <v>1.0348917925573755E-5</v>
      </c>
      <c r="T194" s="56">
        <f>(1-T$5)/1*'Koss etal Emission Factors'!AE197/SUM('Koss etal Emission Factors'!AE$9:AE$532)</f>
        <v>1.0567967627237966E-5</v>
      </c>
      <c r="U194" s="56">
        <f>(1-U$5)/1*'Koss etal Emission Factors'!AG197/SUM('Koss etal Emission Factors'!AG$9:AG$532)</f>
        <v>1.5190509998681387E-5</v>
      </c>
      <c r="V194" s="56">
        <f>(1-V$5)/1*'Koss etal Emission Factors'!AI197/SUM('Koss etal Emission Factors'!AI$9:AI$532)</f>
        <v>3.1451452691783799E-5</v>
      </c>
      <c r="W194" s="56">
        <f>(1-W$5)/1*'Koss etal Emission Factors'!AK197/SUM('Koss etal Emission Factors'!AK$9:AK$532)</f>
        <v>9.2935033899338957E-6</v>
      </c>
      <c r="X194" s="56">
        <f>(1-X$5)/1*'Koss etal Emission Factors'!AM197/SUM('Koss etal Emission Factors'!AM$9:AM$532)</f>
        <v>8.315238261760557E-6</v>
      </c>
      <c r="Y194" s="56">
        <f>(1-Y$5)/1*'Koss etal Emission Factors'!AO197/SUM('Koss etal Emission Factors'!AO$9:AO$532)</f>
        <v>9.9649902373706103E-6</v>
      </c>
      <c r="Z194" s="56">
        <f t="shared" si="43"/>
        <v>1.3748181248299856E-5</v>
      </c>
      <c r="AA194" s="56">
        <f t="shared" si="44"/>
        <v>8.8043708258472264E-6</v>
      </c>
    </row>
    <row r="195" spans="1:27" x14ac:dyDescent="0.25">
      <c r="A195">
        <v>118.05</v>
      </c>
      <c r="B195" t="s">
        <v>414</v>
      </c>
      <c r="C195" s="34" t="s">
        <v>415</v>
      </c>
      <c r="D195" s="13" t="s">
        <v>122</v>
      </c>
      <c r="E195" s="13">
        <v>3457</v>
      </c>
      <c r="F195" s="13">
        <v>105.093</v>
      </c>
      <c r="G195" s="29">
        <v>3.0693924127999999E-4</v>
      </c>
      <c r="H195" s="30">
        <v>1.114354731238679</v>
      </c>
      <c r="I195" s="56">
        <f>(1-I$5)/1*'Koss etal Emission Factors'!I198/SUM('Koss etal Emission Factors'!I$9:I$532)</f>
        <v>7.4141052654717006E-5</v>
      </c>
      <c r="J195" s="56">
        <f>(1-J$5)/1*'Koss etal Emission Factors'!K198/SUM('Koss etal Emission Factors'!K$9:K$532)</f>
        <v>8.4435333292088536E-5</v>
      </c>
      <c r="K195" s="56">
        <f>(1-K$5)/1*'Koss etal Emission Factors'!M198/SUM('Koss etal Emission Factors'!M$9:M$532)</f>
        <v>6.614606855776946E-5</v>
      </c>
      <c r="L195" s="56">
        <f>(1-L$5)/1*'Koss etal Emission Factors'!O198/SUM('Koss etal Emission Factors'!O$9:O$532)</f>
        <v>1.0277524834266509E-4</v>
      </c>
      <c r="M195" s="56">
        <f>(1-M$5)/1*'Koss etal Emission Factors'!Q198/SUM('Koss etal Emission Factors'!Q$9:Q$532)</f>
        <v>9.8673285070327094E-5</v>
      </c>
      <c r="N195" s="56">
        <f>(1-N$5)/1*'Koss etal Emission Factors'!S198/SUM('Koss etal Emission Factors'!S$9:S$532)</f>
        <v>5.9506326898740583E-5</v>
      </c>
      <c r="O195" s="56">
        <f>(1-O$5)/1*'Koss etal Emission Factors'!U198/SUM('Koss etal Emission Factors'!U$9:U$532)</f>
        <v>8.5033863416533959E-5</v>
      </c>
      <c r="P195" s="56">
        <f>(1-P$5)/1*'Koss etal Emission Factors'!W198/SUM('Koss etal Emission Factors'!W$9:W$532)</f>
        <v>8.1067861425872503E-5</v>
      </c>
      <c r="Q195" s="56">
        <f>(1-Q$5)/1*'Koss etal Emission Factors'!Y198/SUM('Koss etal Emission Factors'!Y$9:Y$532)</f>
        <v>9.2580923134402468E-5</v>
      </c>
      <c r="R195" s="56">
        <f>(1-R$5)/1*'Koss etal Emission Factors'!AA198/SUM('Koss etal Emission Factors'!AA$9:AA$532)</f>
        <v>7.9138812114433821E-5</v>
      </c>
      <c r="S195" s="56">
        <f>(1-S$5)/1*'Koss etal Emission Factors'!AC198/SUM('Koss etal Emission Factors'!AC$9:AC$532)</f>
        <v>8.4962773048302472E-5</v>
      </c>
      <c r="T195" s="56">
        <f>(1-T$5)/1*'Koss etal Emission Factors'!AE198/SUM('Koss etal Emission Factors'!AE$9:AE$532)</f>
        <v>9.4732345834811553E-5</v>
      </c>
      <c r="U195" s="56">
        <f>(1-U$5)/1*'Koss etal Emission Factors'!AG198/SUM('Koss etal Emission Factors'!AG$9:AG$532)</f>
        <v>9.5111878127038807E-5</v>
      </c>
      <c r="V195" s="56">
        <f>(1-V$5)/1*'Koss etal Emission Factors'!AI198/SUM('Koss etal Emission Factors'!AI$9:AI$532)</f>
        <v>2.4191442951908954E-4</v>
      </c>
      <c r="W195" s="56">
        <f>(1-W$5)/1*'Koss etal Emission Factors'!AK198/SUM('Koss etal Emission Factors'!AK$9:AK$532)</f>
        <v>7.8926356386113366E-5</v>
      </c>
      <c r="X195" s="56">
        <f>(1-X$5)/1*'Koss etal Emission Factors'!AM198/SUM('Koss etal Emission Factors'!AM$9:AM$532)</f>
        <v>9.8942816453997105E-5</v>
      </c>
      <c r="Y195" s="56">
        <f>(1-Y$5)/1*'Koss etal Emission Factors'!AO198/SUM('Koss etal Emission Factors'!AO$9:AO$532)</f>
        <v>1.2308645349423699E-4</v>
      </c>
      <c r="Z195" s="56">
        <f t="shared" si="43"/>
        <v>9.5730014388342358E-5</v>
      </c>
      <c r="AA195" s="56">
        <f t="shared" si="44"/>
        <v>8.8934586420055242E-5</v>
      </c>
    </row>
    <row r="196" spans="1:27" x14ac:dyDescent="0.25">
      <c r="A196">
        <v>118.065</v>
      </c>
      <c r="B196" t="s">
        <v>416</v>
      </c>
      <c r="C196" s="34" t="s">
        <v>417</v>
      </c>
      <c r="D196" s="13" t="s">
        <v>122</v>
      </c>
      <c r="E196" s="13">
        <v>3458</v>
      </c>
      <c r="F196" s="13">
        <v>117.151</v>
      </c>
      <c r="G196" s="29">
        <v>11.9577435054</v>
      </c>
      <c r="H196" s="30">
        <v>5.752123759950611</v>
      </c>
      <c r="I196" s="56">
        <f>(1-I$5)/1*'Koss etal Emission Factors'!I199/SUM('Koss etal Emission Factors'!I$9:I$532)</f>
        <v>3.2316628537069512E-4</v>
      </c>
      <c r="J196" s="56">
        <f>(1-J$5)/1*'Koss etal Emission Factors'!K199/SUM('Koss etal Emission Factors'!K$9:K$532)</f>
        <v>3.2606411696143401E-4</v>
      </c>
      <c r="K196" s="56">
        <f>(1-K$5)/1*'Koss etal Emission Factors'!M199/SUM('Koss etal Emission Factors'!M$9:M$532)</f>
        <v>2.9793570787657982E-4</v>
      </c>
      <c r="L196" s="56">
        <f>(1-L$5)/1*'Koss etal Emission Factors'!O199/SUM('Koss etal Emission Factors'!O$9:O$532)</f>
        <v>5.5158737169185631E-4</v>
      </c>
      <c r="M196" s="56">
        <f>(1-M$5)/1*'Koss etal Emission Factors'!Q199/SUM('Koss etal Emission Factors'!Q$9:Q$532)</f>
        <v>4.9777081913785967E-4</v>
      </c>
      <c r="N196" s="56">
        <f>(1-N$5)/1*'Koss etal Emission Factors'!S199/SUM('Koss etal Emission Factors'!S$9:S$532)</f>
        <v>1.6847395559498195E-4</v>
      </c>
      <c r="O196" s="56">
        <f>(1-O$5)/1*'Koss etal Emission Factors'!U199/SUM('Koss etal Emission Factors'!U$9:U$532)</f>
        <v>1.7308009153196058E-4</v>
      </c>
      <c r="P196" s="56">
        <f>(1-P$5)/1*'Koss etal Emission Factors'!W199/SUM('Koss etal Emission Factors'!W$9:W$532)</f>
        <v>4.3525499485245849E-4</v>
      </c>
      <c r="Q196" s="56">
        <f>(1-Q$5)/1*'Koss etal Emission Factors'!Y199/SUM('Koss etal Emission Factors'!Y$9:Y$532)</f>
        <v>4.7820013308901699E-4</v>
      </c>
      <c r="R196" s="56">
        <f>(1-R$5)/1*'Koss etal Emission Factors'!AA199/SUM('Koss etal Emission Factors'!AA$9:AA$532)</f>
        <v>2.5513117187135148E-4</v>
      </c>
      <c r="S196" s="56">
        <f>(1-S$5)/1*'Koss etal Emission Factors'!AC199/SUM('Koss etal Emission Factors'!AC$9:AC$532)</f>
        <v>3.0076895104513498E-4</v>
      </c>
      <c r="T196" s="56">
        <f>(1-T$5)/1*'Koss etal Emission Factors'!AE199/SUM('Koss etal Emission Factors'!AE$9:AE$532)</f>
        <v>2.8153722192767594E-4</v>
      </c>
      <c r="U196" s="56">
        <f>(1-U$5)/1*'Koss etal Emission Factors'!AG199/SUM('Koss etal Emission Factors'!AG$9:AG$532)</f>
        <v>2.3673388230759551E-4</v>
      </c>
      <c r="V196" s="56">
        <f>(1-V$5)/1*'Koss etal Emission Factors'!AI199/SUM('Koss etal Emission Factors'!AI$9:AI$532)</f>
        <v>4.4639140642087441E-4</v>
      </c>
      <c r="W196" s="56">
        <f>(1-W$5)/1*'Koss etal Emission Factors'!AK199/SUM('Koss etal Emission Factors'!AK$9:AK$532)</f>
        <v>2.3011788018161968E-4</v>
      </c>
      <c r="X196" s="56">
        <f>(1-X$5)/1*'Koss etal Emission Factors'!AM199/SUM('Koss etal Emission Factors'!AM$9:AM$532)</f>
        <v>9.0325105006656541E-5</v>
      </c>
      <c r="Y196" s="56">
        <f>(1-Y$5)/1*'Koss etal Emission Factors'!AO199/SUM('Koss etal Emission Factors'!AO$9:AO$532)</f>
        <v>4.0414007990894723E-4</v>
      </c>
      <c r="Z196" s="56">
        <f t="shared" si="43"/>
        <v>3.4086400783424819E-4</v>
      </c>
      <c r="AA196" s="56">
        <f t="shared" si="44"/>
        <v>1.6022149259413811E-4</v>
      </c>
    </row>
    <row r="197" spans="1:27" x14ac:dyDescent="0.25">
      <c r="A197">
        <v>119.03400000000001</v>
      </c>
      <c r="B197" t="s">
        <v>418</v>
      </c>
      <c r="C197" s="13" t="s">
        <v>120</v>
      </c>
      <c r="D197" s="13" t="s">
        <v>122</v>
      </c>
      <c r="E197" s="13">
        <v>3371</v>
      </c>
      <c r="F197" s="13">
        <v>142.24199999999999</v>
      </c>
      <c r="G197" s="29">
        <v>1585.9718476</v>
      </c>
      <c r="H197" s="30">
        <v>7.9590518503622718</v>
      </c>
      <c r="I197" s="56">
        <f>(1-I$5)/1*'Koss etal Emission Factors'!I200/SUM('Koss etal Emission Factors'!I$9:I$532)</f>
        <v>3.6238967764117344E-4</v>
      </c>
      <c r="J197" s="56">
        <f>(1-J$5)/1*'Koss etal Emission Factors'!K200/SUM('Koss etal Emission Factors'!K$9:K$532)</f>
        <v>3.0122748807595302E-4</v>
      </c>
      <c r="K197" s="56">
        <f>(1-K$5)/1*'Koss etal Emission Factors'!M200/SUM('Koss etal Emission Factors'!M$9:M$532)</f>
        <v>3.4776444540158554E-4</v>
      </c>
      <c r="L197" s="56">
        <f>(1-L$5)/1*'Koss etal Emission Factors'!O200/SUM('Koss etal Emission Factors'!O$9:O$532)</f>
        <v>2.5505861349335958E-4</v>
      </c>
      <c r="M197" s="56">
        <f>(1-M$5)/1*'Koss etal Emission Factors'!Q200/SUM('Koss etal Emission Factors'!Q$9:Q$532)</f>
        <v>2.1371446723598197E-4</v>
      </c>
      <c r="N197" s="56">
        <f>(1-N$5)/1*'Koss etal Emission Factors'!S200/SUM('Koss etal Emission Factors'!S$9:S$532)</f>
        <v>1.9604594229386902E-4</v>
      </c>
      <c r="O197" s="56">
        <f>(1-O$5)/1*'Koss etal Emission Factors'!U200/SUM('Koss etal Emission Factors'!U$9:U$532)</f>
        <v>3.8023944491251627E-4</v>
      </c>
      <c r="P197" s="56">
        <f>(1-P$5)/1*'Koss etal Emission Factors'!W200/SUM('Koss etal Emission Factors'!W$9:W$532)</f>
        <v>1.9512266597371595E-4</v>
      </c>
      <c r="Q197" s="56">
        <f>(1-Q$5)/1*'Koss etal Emission Factors'!Y200/SUM('Koss etal Emission Factors'!Y$9:Y$532)</f>
        <v>1.1454757384325898E-4</v>
      </c>
      <c r="R197" s="56">
        <f>(1-R$5)/1*'Koss etal Emission Factors'!AA200/SUM('Koss etal Emission Factors'!AA$9:AA$532)</f>
        <v>1.9881377639528429E-4</v>
      </c>
      <c r="S197" s="56">
        <f>(1-S$5)/1*'Koss etal Emission Factors'!AC200/SUM('Koss etal Emission Factors'!AC$9:AC$532)</f>
        <v>2.4564896584288321E-4</v>
      </c>
      <c r="T197" s="56">
        <f>(1-T$5)/1*'Koss etal Emission Factors'!AE200/SUM('Koss etal Emission Factors'!AE$9:AE$532)</f>
        <v>1.8322440880475901E-4</v>
      </c>
      <c r="U197" s="56">
        <f>(1-U$5)/1*'Koss etal Emission Factors'!AG200/SUM('Koss etal Emission Factors'!AG$9:AG$532)</f>
        <v>2.4754512213150446E-4</v>
      </c>
      <c r="V197" s="56">
        <f>(1-V$5)/1*'Koss etal Emission Factors'!AI200/SUM('Koss etal Emission Factors'!AI$9:AI$532)</f>
        <v>4.0641558922389264E-4</v>
      </c>
      <c r="W197" s="56">
        <f>(1-W$5)/1*'Koss etal Emission Factors'!AK200/SUM('Koss etal Emission Factors'!AK$9:AK$532)</f>
        <v>2.0445063561242414E-4</v>
      </c>
      <c r="X197" s="56">
        <f>(1-X$5)/1*'Koss etal Emission Factors'!AM200/SUM('Koss etal Emission Factors'!AM$9:AM$532)</f>
        <v>1.6919217883426191E-4</v>
      </c>
      <c r="Y197" s="56">
        <f>(1-Y$5)/1*'Koss etal Emission Factors'!AO200/SUM('Koss etal Emission Factors'!AO$9:AO$532)</f>
        <v>2.7194834708459511E-4</v>
      </c>
      <c r="Z197" s="56">
        <f t="shared" si="43"/>
        <v>2.605541558049813E-4</v>
      </c>
      <c r="AA197" s="56">
        <f t="shared" si="44"/>
        <v>1.8682140722334304E-4</v>
      </c>
    </row>
    <row r="198" spans="1:27" x14ac:dyDescent="0.25">
      <c r="A198">
        <v>119.04900000000001</v>
      </c>
      <c r="B198" t="s">
        <v>419</v>
      </c>
      <c r="C198" s="34" t="s">
        <v>420</v>
      </c>
      <c r="D198" s="13" t="s">
        <v>122</v>
      </c>
      <c r="E198" s="13">
        <v>3459</v>
      </c>
      <c r="F198" s="13">
        <v>118.13500000000001</v>
      </c>
      <c r="G198" s="29">
        <v>58.359439025999997</v>
      </c>
      <c r="H198" s="30">
        <v>6.4442182205993968</v>
      </c>
      <c r="I198" s="56">
        <f>(1-I$5)/1*'Koss etal Emission Factors'!I201/SUM('Koss etal Emission Factors'!I$9:I$532)</f>
        <v>1.2707932444022759E-3</v>
      </c>
      <c r="J198" s="56">
        <f>(1-J$5)/1*'Koss etal Emission Factors'!K201/SUM('Koss etal Emission Factors'!K$9:K$532)</f>
        <v>1.2578605989355979E-3</v>
      </c>
      <c r="K198" s="56">
        <f>(1-K$5)/1*'Koss etal Emission Factors'!M201/SUM('Koss etal Emission Factors'!M$9:M$532)</f>
        <v>1.2091315318782396E-3</v>
      </c>
      <c r="L198" s="56">
        <f>(1-L$5)/1*'Koss etal Emission Factors'!O201/SUM('Koss etal Emission Factors'!O$9:O$532)</f>
        <v>1.0796140881160566E-3</v>
      </c>
      <c r="M198" s="56">
        <f>(1-M$5)/1*'Koss etal Emission Factors'!Q201/SUM('Koss etal Emission Factors'!Q$9:Q$532)</f>
        <v>1.1615487504096633E-3</v>
      </c>
      <c r="N198" s="56">
        <f>(1-N$5)/1*'Koss etal Emission Factors'!S201/SUM('Koss etal Emission Factors'!S$9:S$532)</f>
        <v>8.3444425317003154E-4</v>
      </c>
      <c r="O198" s="56">
        <f>(1-O$5)/1*'Koss etal Emission Factors'!U201/SUM('Koss etal Emission Factors'!U$9:U$532)</f>
        <v>7.45746572589802E-4</v>
      </c>
      <c r="P198" s="56">
        <f>(1-P$5)/1*'Koss etal Emission Factors'!W201/SUM('Koss etal Emission Factors'!W$9:W$532)</f>
        <v>1.4025252087035535E-3</v>
      </c>
      <c r="Q198" s="56">
        <f>(1-Q$5)/1*'Koss etal Emission Factors'!Y201/SUM('Koss etal Emission Factors'!Y$9:Y$532)</f>
        <v>1.5176066332609499E-3</v>
      </c>
      <c r="R198" s="56">
        <f>(1-R$5)/1*'Koss etal Emission Factors'!AA201/SUM('Koss etal Emission Factors'!AA$9:AA$532)</f>
        <v>1.202789588683414E-3</v>
      </c>
      <c r="S198" s="56">
        <f>(1-S$5)/1*'Koss etal Emission Factors'!AC201/SUM('Koss etal Emission Factors'!AC$9:AC$532)</f>
        <v>1.180365603890279E-3</v>
      </c>
      <c r="T198" s="56">
        <f>(1-T$5)/1*'Koss etal Emission Factors'!AE201/SUM('Koss etal Emission Factors'!AE$9:AE$532)</f>
        <v>1.411898573367254E-3</v>
      </c>
      <c r="U198" s="56">
        <f>(1-U$5)/1*'Koss etal Emission Factors'!AG201/SUM('Koss etal Emission Factors'!AG$9:AG$532)</f>
        <v>1.4558849077761736E-3</v>
      </c>
      <c r="V198" s="56">
        <f>(1-V$5)/1*'Koss etal Emission Factors'!AI201/SUM('Koss etal Emission Factors'!AI$9:AI$532)</f>
        <v>7.2463100081418203E-3</v>
      </c>
      <c r="W198" s="56">
        <f>(1-W$5)/1*'Koss etal Emission Factors'!AK201/SUM('Koss etal Emission Factors'!AK$9:AK$532)</f>
        <v>7.6935997921049628E-4</v>
      </c>
      <c r="X198" s="56">
        <f>(1-X$5)/1*'Koss etal Emission Factors'!AM201/SUM('Koss etal Emission Factors'!AM$9:AM$532)</f>
        <v>6.8080013689173369E-4</v>
      </c>
      <c r="Y198" s="56">
        <f>(1-Y$5)/1*'Koss etal Emission Factors'!AO201/SUM('Koss etal Emission Factors'!AO$9:AO$532)</f>
        <v>1.2574700227311402E-3</v>
      </c>
      <c r="Z198" s="56">
        <f t="shared" si="43"/>
        <v>1.6411799688089367E-3</v>
      </c>
      <c r="AA198" s="56">
        <f t="shared" si="44"/>
        <v>7.2508005805111504E-4</v>
      </c>
    </row>
    <row r="199" spans="1:27" x14ac:dyDescent="0.25">
      <c r="A199">
        <v>119.07</v>
      </c>
      <c r="B199" t="s">
        <v>421</v>
      </c>
      <c r="C199" s="13" t="s">
        <v>120</v>
      </c>
      <c r="D199" s="13" t="s">
        <v>122</v>
      </c>
      <c r="E199" s="13">
        <v>3371</v>
      </c>
      <c r="F199" s="13">
        <v>142.24199999999999</v>
      </c>
      <c r="G199" s="29">
        <v>1585.9718476</v>
      </c>
      <c r="H199" s="30">
        <v>7.9590518503622718</v>
      </c>
      <c r="I199" s="56">
        <f>(1-I$5)/1*'Koss etal Emission Factors'!I202/SUM('Koss etal Emission Factors'!I$9:I$532)</f>
        <v>1.0708408019351652E-4</v>
      </c>
      <c r="J199" s="56">
        <f>(1-J$5)/1*'Koss etal Emission Factors'!K202/SUM('Koss etal Emission Factors'!K$9:K$532)</f>
        <v>1.3908386145015212E-4</v>
      </c>
      <c r="K199" s="56">
        <f>(1-K$5)/1*'Koss etal Emission Factors'!M202/SUM('Koss etal Emission Factors'!M$9:M$532)</f>
        <v>1.2687803345535117E-4</v>
      </c>
      <c r="L199" s="56">
        <f>(1-L$5)/1*'Koss etal Emission Factors'!O202/SUM('Koss etal Emission Factors'!O$9:O$532)</f>
        <v>1.7815919209463103E-4</v>
      </c>
      <c r="M199" s="56">
        <f>(1-M$5)/1*'Koss etal Emission Factors'!Q202/SUM('Koss etal Emission Factors'!Q$9:Q$532)</f>
        <v>1.6161983408091062E-4</v>
      </c>
      <c r="N199" s="56">
        <f>(1-N$5)/1*'Koss etal Emission Factors'!S202/SUM('Koss etal Emission Factors'!S$9:S$532)</f>
        <v>1.3782417320507497E-4</v>
      </c>
      <c r="O199" s="56">
        <f>(1-O$5)/1*'Koss etal Emission Factors'!U202/SUM('Koss etal Emission Factors'!U$9:U$532)</f>
        <v>1.2085750676552551E-4</v>
      </c>
      <c r="P199" s="56">
        <f>(1-P$5)/1*'Koss etal Emission Factors'!W202/SUM('Koss etal Emission Factors'!W$9:W$532)</f>
        <v>1.891561298096312E-4</v>
      </c>
      <c r="Q199" s="56">
        <f>(1-Q$5)/1*'Koss etal Emission Factors'!Y202/SUM('Koss etal Emission Factors'!Y$9:Y$532)</f>
        <v>1.2912828457233223E-4</v>
      </c>
      <c r="R199" s="56">
        <f>(1-R$5)/1*'Koss etal Emission Factors'!AA202/SUM('Koss etal Emission Factors'!AA$9:AA$532)</f>
        <v>1.0782511819348596E-4</v>
      </c>
      <c r="S199" s="56">
        <f>(1-S$5)/1*'Koss etal Emission Factors'!AC202/SUM('Koss etal Emission Factors'!AC$9:AC$532)</f>
        <v>1.2026387241327705E-4</v>
      </c>
      <c r="T199" s="56">
        <f>(1-T$5)/1*'Koss etal Emission Factors'!AE202/SUM('Koss etal Emission Factors'!AE$9:AE$532)</f>
        <v>1.0759622038757977E-4</v>
      </c>
      <c r="U199" s="56">
        <f>(1-U$5)/1*'Koss etal Emission Factors'!AG202/SUM('Koss etal Emission Factors'!AG$9:AG$532)</f>
        <v>8.6699419097314217E-5</v>
      </c>
      <c r="V199" s="56">
        <f>(1-V$5)/1*'Koss etal Emission Factors'!AI202/SUM('Koss etal Emission Factors'!AI$9:AI$532)</f>
        <v>6.8162689053602292E-5</v>
      </c>
      <c r="W199" s="56">
        <f>(1-W$5)/1*'Koss etal Emission Factors'!AK202/SUM('Koss etal Emission Factors'!AK$9:AK$532)</f>
        <v>9.0388725676463326E-5</v>
      </c>
      <c r="X199" s="56">
        <f>(1-X$5)/1*'Koss etal Emission Factors'!AM202/SUM('Koss etal Emission Factors'!AM$9:AM$532)</f>
        <v>9.6827788906916871E-5</v>
      </c>
      <c r="Y199" s="56">
        <f>(1-Y$5)/1*'Koss etal Emission Factors'!AO202/SUM('Koss etal Emission Factors'!AO$9:AO$532)</f>
        <v>1.9349447643031241E-4</v>
      </c>
      <c r="Z199" s="56">
        <f t="shared" ref="Z199:Z262" si="45">AVERAGE(I199:V199)</f>
        <v>1.2716702962659889E-4</v>
      </c>
      <c r="AA199" s="56">
        <f t="shared" ref="AA199:AA262" si="46">AVERAGE(W199:X199)</f>
        <v>9.3608257291690099E-5</v>
      </c>
    </row>
    <row r="200" spans="1:27" x14ac:dyDescent="0.25">
      <c r="A200">
        <v>119.086</v>
      </c>
      <c r="B200" t="s">
        <v>422</v>
      </c>
      <c r="C200" s="34" t="s">
        <v>423</v>
      </c>
      <c r="D200" s="13" t="s">
        <v>122</v>
      </c>
      <c r="E200" s="13">
        <v>485</v>
      </c>
      <c r="F200" s="13">
        <v>118.179</v>
      </c>
      <c r="G200" s="29">
        <v>194.3634777</v>
      </c>
      <c r="H200" s="30">
        <v>6.9668834982981878</v>
      </c>
      <c r="I200" s="56">
        <f>(1-I$5)/1*'Koss etal Emission Factors'!I203/SUM('Koss etal Emission Factors'!I$9:I$532)</f>
        <v>1.5345352547361071E-3</v>
      </c>
      <c r="J200" s="56">
        <f>(1-J$5)/1*'Koss etal Emission Factors'!K203/SUM('Koss etal Emission Factors'!K$9:K$532)</f>
        <v>1.6979633145321237E-3</v>
      </c>
      <c r="K200" s="56">
        <f>(1-K$5)/1*'Koss etal Emission Factors'!M203/SUM('Koss etal Emission Factors'!M$9:M$532)</f>
        <v>1.5417958288317735E-3</v>
      </c>
      <c r="L200" s="56">
        <f>(1-L$5)/1*'Koss etal Emission Factors'!O203/SUM('Koss etal Emission Factors'!O$9:O$532)</f>
        <v>1.7060003604125655E-3</v>
      </c>
      <c r="M200" s="56">
        <f>(1-M$5)/1*'Koss etal Emission Factors'!Q203/SUM('Koss etal Emission Factors'!Q$9:Q$532)</f>
        <v>1.0111480692527352E-3</v>
      </c>
      <c r="N200" s="56">
        <f>(1-N$5)/1*'Koss etal Emission Factors'!S203/SUM('Koss etal Emission Factors'!S$9:S$532)</f>
        <v>1.4812675274991059E-3</v>
      </c>
      <c r="O200" s="56">
        <f>(1-O$5)/1*'Koss etal Emission Factors'!U203/SUM('Koss etal Emission Factors'!U$9:U$532)</f>
        <v>7.4596983617666532E-4</v>
      </c>
      <c r="P200" s="56">
        <f>(1-P$5)/1*'Koss etal Emission Factors'!W203/SUM('Koss etal Emission Factors'!W$9:W$532)</f>
        <v>2.9101223994075385E-3</v>
      </c>
      <c r="Q200" s="56">
        <f>(1-Q$5)/1*'Koss etal Emission Factors'!Y203/SUM('Koss etal Emission Factors'!Y$9:Y$532)</f>
        <v>1.4925488196325227E-3</v>
      </c>
      <c r="R200" s="56">
        <f>(1-R$5)/1*'Koss etal Emission Factors'!AA203/SUM('Koss etal Emission Factors'!AA$9:AA$532)</f>
        <v>1.1097291891349851E-3</v>
      </c>
      <c r="S200" s="56">
        <f>(1-S$5)/1*'Koss etal Emission Factors'!AC203/SUM('Koss etal Emission Factors'!AC$9:AC$532)</f>
        <v>1.2001040590155694E-3</v>
      </c>
      <c r="T200" s="56">
        <f>(1-T$5)/1*'Koss etal Emission Factors'!AE203/SUM('Koss etal Emission Factors'!AE$9:AE$532)</f>
        <v>8.4240139113974505E-4</v>
      </c>
      <c r="U200" s="56">
        <f>(1-U$5)/1*'Koss etal Emission Factors'!AG203/SUM('Koss etal Emission Factors'!AG$9:AG$532)</f>
        <v>7.7607772943162157E-4</v>
      </c>
      <c r="V200" s="56">
        <f>(1-V$5)/1*'Koss etal Emission Factors'!AI203/SUM('Koss etal Emission Factors'!AI$9:AI$532)</f>
        <v>8.3362867595488039E-4</v>
      </c>
      <c r="W200" s="56">
        <f>(1-W$5)/1*'Koss etal Emission Factors'!AK203/SUM('Koss etal Emission Factors'!AK$9:AK$532)</f>
        <v>7.4817308841995396E-4</v>
      </c>
      <c r="X200" s="56">
        <f>(1-X$5)/1*'Koss etal Emission Factors'!AM203/SUM('Koss etal Emission Factors'!AM$9:AM$532)</f>
        <v>2.5170972679460342E-4</v>
      </c>
      <c r="Y200" s="56">
        <f>(1-Y$5)/1*'Koss etal Emission Factors'!AO203/SUM('Koss etal Emission Factors'!AO$9:AO$532)</f>
        <v>2.089356704106891E-3</v>
      </c>
      <c r="Z200" s="56">
        <f t="shared" si="45"/>
        <v>1.3488066039398529E-3</v>
      </c>
      <c r="AA200" s="56">
        <f t="shared" si="46"/>
        <v>4.9994140760727872E-4</v>
      </c>
    </row>
    <row r="201" spans="1:27" x14ac:dyDescent="0.25">
      <c r="A201">
        <v>120.044</v>
      </c>
      <c r="B201" t="s">
        <v>424</v>
      </c>
      <c r="C201" s="13" t="s">
        <v>120</v>
      </c>
      <c r="D201" s="13" t="s">
        <v>122</v>
      </c>
      <c r="E201" s="13">
        <v>3370</v>
      </c>
      <c r="F201" s="13">
        <v>128.215</v>
      </c>
      <c r="G201" s="29">
        <v>156.83200148</v>
      </c>
      <c r="H201" s="30">
        <v>6.9091020479646943</v>
      </c>
      <c r="I201" s="56">
        <f>(1-I$5)/1*'Koss etal Emission Factors'!I204/SUM('Koss etal Emission Factors'!I$9:I$532)</f>
        <v>1.2005764864915271E-4</v>
      </c>
      <c r="J201" s="56">
        <f>(1-J$5)/1*'Koss etal Emission Factors'!K204/SUM('Koss etal Emission Factors'!K$9:K$532)</f>
        <v>1.3168808857503276E-4</v>
      </c>
      <c r="K201" s="56">
        <f>(1-K$5)/1*'Koss etal Emission Factors'!M204/SUM('Koss etal Emission Factors'!M$9:M$532)</f>
        <v>1.1024478738622749E-4</v>
      </c>
      <c r="L201" s="56">
        <f>(1-L$5)/1*'Koss etal Emission Factors'!O204/SUM('Koss etal Emission Factors'!O$9:O$532)</f>
        <v>1.6210454978825037E-4</v>
      </c>
      <c r="M201" s="56">
        <f>(1-M$5)/1*'Koss etal Emission Factors'!Q204/SUM('Koss etal Emission Factors'!Q$9:Q$532)</f>
        <v>2.4212427763010855E-4</v>
      </c>
      <c r="N201" s="56">
        <f>(1-N$5)/1*'Koss etal Emission Factors'!S204/SUM('Koss etal Emission Factors'!S$9:S$532)</f>
        <v>8.9185358062863736E-5</v>
      </c>
      <c r="O201" s="56">
        <f>(1-O$5)/1*'Koss etal Emission Factors'!U204/SUM('Koss etal Emission Factors'!U$9:U$532)</f>
        <v>9.7690291218597951E-5</v>
      </c>
      <c r="P201" s="56">
        <f>(1-P$5)/1*'Koss etal Emission Factors'!W204/SUM('Koss etal Emission Factors'!W$9:W$532)</f>
        <v>1.031443772605967E-4</v>
      </c>
      <c r="Q201" s="56">
        <f>(1-Q$5)/1*'Koss etal Emission Factors'!Y204/SUM('Koss etal Emission Factors'!Y$9:Y$532)</f>
        <v>1.332865121821925E-4</v>
      </c>
      <c r="R201" s="56">
        <f>(1-R$5)/1*'Koss etal Emission Factors'!AA204/SUM('Koss etal Emission Factors'!AA$9:AA$532)</f>
        <v>9.1009390027763987E-5</v>
      </c>
      <c r="S201" s="56">
        <f>(1-S$5)/1*'Koss etal Emission Factors'!AC204/SUM('Koss etal Emission Factors'!AC$9:AC$532)</f>
        <v>1.1093750226155996E-4</v>
      </c>
      <c r="T201" s="56">
        <f>(1-T$5)/1*'Koss etal Emission Factors'!AE204/SUM('Koss etal Emission Factors'!AE$9:AE$532)</f>
        <v>1.1158702224493756E-4</v>
      </c>
      <c r="U201" s="56">
        <f>(1-U$5)/1*'Koss etal Emission Factors'!AG204/SUM('Koss etal Emission Factors'!AG$9:AG$532)</f>
        <v>9.3036302549030962E-5</v>
      </c>
      <c r="V201" s="56">
        <f>(1-V$5)/1*'Koss etal Emission Factors'!AI204/SUM('Koss etal Emission Factors'!AI$9:AI$532)</f>
        <v>1.4994682565890307E-4</v>
      </c>
      <c r="W201" s="56">
        <f>(1-W$5)/1*'Koss etal Emission Factors'!AK204/SUM('Koss etal Emission Factors'!AK$9:AK$532)</f>
        <v>1.0877107653660715E-4</v>
      </c>
      <c r="X201" s="56">
        <f>(1-X$5)/1*'Koss etal Emission Factors'!AM204/SUM('Koss etal Emission Factors'!AM$9:AM$532)</f>
        <v>1.3844361366843172E-4</v>
      </c>
      <c r="Y201" s="56">
        <f>(1-Y$5)/1*'Koss etal Emission Factors'!AO204/SUM('Koss etal Emission Factors'!AO$9:AO$532)</f>
        <v>2.3759734346431272E-4</v>
      </c>
      <c r="Z201" s="56">
        <f t="shared" si="45"/>
        <v>1.2471735239251558E-4</v>
      </c>
      <c r="AA201" s="56">
        <f t="shared" si="46"/>
        <v>1.2360734510251945E-4</v>
      </c>
    </row>
    <row r="202" spans="1:27" x14ac:dyDescent="0.25">
      <c r="A202">
        <v>120.066</v>
      </c>
      <c r="B202" t="s">
        <v>425</v>
      </c>
      <c r="C202" s="13" t="s">
        <v>120</v>
      </c>
      <c r="D202" s="13" t="s">
        <v>122</v>
      </c>
      <c r="E202" s="13">
        <v>3371</v>
      </c>
      <c r="F202" s="13">
        <v>142.24199999999999</v>
      </c>
      <c r="G202" s="29">
        <v>1585.9718476</v>
      </c>
      <c r="H202" s="30">
        <v>7.9590518503622718</v>
      </c>
      <c r="I202" s="56">
        <f>(1-I$5)/1*'Koss etal Emission Factors'!I205/SUM('Koss etal Emission Factors'!I$9:I$532)</f>
        <v>5.0199749870535381E-5</v>
      </c>
      <c r="J202" s="56">
        <f>(1-J$5)/1*'Koss etal Emission Factors'!K205/SUM('Koss etal Emission Factors'!K$9:K$532)</f>
        <v>6.840439596246688E-5</v>
      </c>
      <c r="K202" s="56">
        <f>(1-K$5)/1*'Koss etal Emission Factors'!M205/SUM('Koss etal Emission Factors'!M$9:M$532)</f>
        <v>4.946463769762472E-5</v>
      </c>
      <c r="L202" s="56">
        <f>(1-L$5)/1*'Koss etal Emission Factors'!O205/SUM('Koss etal Emission Factors'!O$9:O$532)</f>
        <v>7.1373601516666238E-5</v>
      </c>
      <c r="M202" s="56">
        <f>(1-M$5)/1*'Koss etal Emission Factors'!Q205/SUM('Koss etal Emission Factors'!Q$9:Q$532)</f>
        <v>7.2518382891013436E-5</v>
      </c>
      <c r="N202" s="56">
        <f>(1-N$5)/1*'Koss etal Emission Factors'!S205/SUM('Koss etal Emission Factors'!S$9:S$532)</f>
        <v>4.6518109442837508E-5</v>
      </c>
      <c r="O202" s="56">
        <f>(1-O$5)/1*'Koss etal Emission Factors'!U205/SUM('Koss etal Emission Factors'!U$9:U$532)</f>
        <v>3.4707325414674846E-5</v>
      </c>
      <c r="P202" s="56">
        <f>(1-P$5)/1*'Koss etal Emission Factors'!W205/SUM('Koss etal Emission Factors'!W$9:W$532)</f>
        <v>3.5281032560092809E-5</v>
      </c>
      <c r="Q202" s="56">
        <f>(1-Q$5)/1*'Koss etal Emission Factors'!Y205/SUM('Koss etal Emission Factors'!Y$9:Y$532)</f>
        <v>3.9090189260346334E-5</v>
      </c>
      <c r="R202" s="56">
        <f>(1-R$5)/1*'Koss etal Emission Factors'!AA205/SUM('Koss etal Emission Factors'!AA$9:AA$532)</f>
        <v>4.6979648022688636E-5</v>
      </c>
      <c r="S202" s="56">
        <f>(1-S$5)/1*'Koss etal Emission Factors'!AC205/SUM('Koss etal Emission Factors'!AC$9:AC$532)</f>
        <v>5.4848157336926698E-5</v>
      </c>
      <c r="T202" s="56">
        <f>(1-T$5)/1*'Koss etal Emission Factors'!AE205/SUM('Koss etal Emission Factors'!AE$9:AE$532)</f>
        <v>4.1528294531943003E-5</v>
      </c>
      <c r="U202" s="56">
        <f>(1-U$5)/1*'Koss etal Emission Factors'!AG205/SUM('Koss etal Emission Factors'!AG$9:AG$532)</f>
        <v>4.1502726055064781E-5</v>
      </c>
      <c r="V202" s="56">
        <f>(1-V$5)/1*'Koss etal Emission Factors'!AI205/SUM('Koss etal Emission Factors'!AI$9:AI$532)</f>
        <v>4.3545184444796097E-5</v>
      </c>
      <c r="W202" s="56">
        <f>(1-W$5)/1*'Koss etal Emission Factors'!AK205/SUM('Koss etal Emission Factors'!AK$9:AK$532)</f>
        <v>1.075584419760853E-4</v>
      </c>
      <c r="X202" s="56">
        <f>(1-X$5)/1*'Koss etal Emission Factors'!AM205/SUM('Koss etal Emission Factors'!AM$9:AM$532)</f>
        <v>1.4330314124684222E-4</v>
      </c>
      <c r="Y202" s="56">
        <f>(1-Y$5)/1*'Koss etal Emission Factors'!AO205/SUM('Koss etal Emission Factors'!AO$9:AO$532)</f>
        <v>3.2967082991662443E-5</v>
      </c>
      <c r="Z202" s="56">
        <f t="shared" si="45"/>
        <v>4.9711531071976955E-5</v>
      </c>
      <c r="AA202" s="56">
        <f t="shared" si="46"/>
        <v>1.2543079161146377E-4</v>
      </c>
    </row>
    <row r="203" spans="1:27" x14ac:dyDescent="0.25">
      <c r="A203">
        <v>120.081</v>
      </c>
      <c r="B203" t="s">
        <v>426</v>
      </c>
      <c r="C203" s="34" t="s">
        <v>427</v>
      </c>
      <c r="D203" s="13" t="s">
        <v>122</v>
      </c>
      <c r="E203" s="13">
        <v>3460</v>
      </c>
      <c r="F203" s="13">
        <v>81.117999999999995</v>
      </c>
      <c r="G203" s="29">
        <v>8573.1645523999996</v>
      </c>
      <c r="H203" s="30">
        <v>8.4479869203445759</v>
      </c>
      <c r="I203" s="56">
        <f>(1-I$5)/1*'Koss etal Emission Factors'!I206/SUM('Koss etal Emission Factors'!I$9:I$532)</f>
        <v>4.3722148177262201E-5</v>
      </c>
      <c r="J203" s="56">
        <f>(1-J$5)/1*'Koss etal Emission Factors'!K206/SUM('Koss etal Emission Factors'!K$9:K$532)</f>
        <v>4.0202065705166235E-5</v>
      </c>
      <c r="K203" s="56">
        <f>(1-K$5)/1*'Koss etal Emission Factors'!M206/SUM('Koss etal Emission Factors'!M$9:M$532)</f>
        <v>3.9828994960889366E-5</v>
      </c>
      <c r="L203" s="56">
        <f>(1-L$5)/1*'Koss etal Emission Factors'!O206/SUM('Koss etal Emission Factors'!O$9:O$532)</f>
        <v>9.9956432185197274E-5</v>
      </c>
      <c r="M203" s="56">
        <f>(1-M$5)/1*'Koss etal Emission Factors'!Q206/SUM('Koss etal Emission Factors'!Q$9:Q$532)</f>
        <v>9.0609264015430692E-5</v>
      </c>
      <c r="N203" s="56">
        <f>(1-N$5)/1*'Koss etal Emission Factors'!S206/SUM('Koss etal Emission Factors'!S$9:S$532)</f>
        <v>3.6964004808345495E-5</v>
      </c>
      <c r="O203" s="56">
        <f>(1-O$5)/1*'Koss etal Emission Factors'!U206/SUM('Koss etal Emission Factors'!U$9:U$532)</f>
        <v>2.6584842149699058E-5</v>
      </c>
      <c r="P203" s="56">
        <f>(1-P$5)/1*'Koss etal Emission Factors'!W206/SUM('Koss etal Emission Factors'!W$9:W$532)</f>
        <v>6.9399673347119508E-5</v>
      </c>
      <c r="Q203" s="56">
        <f>(1-Q$5)/1*'Koss etal Emission Factors'!Y206/SUM('Koss etal Emission Factors'!Y$9:Y$532)</f>
        <v>7.4154267451492114E-5</v>
      </c>
      <c r="R203" s="56">
        <f>(1-R$5)/1*'Koss etal Emission Factors'!AA206/SUM('Koss etal Emission Factors'!AA$9:AA$532)</f>
        <v>3.5590004125609444E-5</v>
      </c>
      <c r="S203" s="56">
        <f>(1-S$5)/1*'Koss etal Emission Factors'!AC206/SUM('Koss etal Emission Factors'!AC$9:AC$532)</f>
        <v>4.0185718373709859E-5</v>
      </c>
      <c r="T203" s="56">
        <f>(1-T$5)/1*'Koss etal Emission Factors'!AE206/SUM('Koss etal Emission Factors'!AE$9:AE$532)</f>
        <v>4.3842738835509068E-5</v>
      </c>
      <c r="U203" s="56">
        <f>(1-U$5)/1*'Koss etal Emission Factors'!AG206/SUM('Koss etal Emission Factors'!AG$9:AG$532)</f>
        <v>2.3658013596848382E-5</v>
      </c>
      <c r="V203" s="56">
        <f>(1-V$5)/1*'Koss etal Emission Factors'!AI206/SUM('Koss etal Emission Factors'!AI$9:AI$532)</f>
        <v>4.0897222011254709E-5</v>
      </c>
      <c r="W203" s="56">
        <f>(1-W$5)/1*'Koss etal Emission Factors'!AK206/SUM('Koss etal Emission Factors'!AK$9:AK$532)</f>
        <v>1.5710179919700629E-5</v>
      </c>
      <c r="X203" s="56">
        <f>(1-X$5)/1*'Koss etal Emission Factors'!AM206/SUM('Koss etal Emission Factors'!AM$9:AM$532)</f>
        <v>8.4672442098090916E-6</v>
      </c>
      <c r="Y203" s="56">
        <f>(1-Y$5)/1*'Koss etal Emission Factors'!AO206/SUM('Koss etal Emission Factors'!AO$9:AO$532)</f>
        <v>6.5054715871632268E-5</v>
      </c>
      <c r="Z203" s="56">
        <f t="shared" si="45"/>
        <v>5.039967069596667E-5</v>
      </c>
      <c r="AA203" s="56">
        <f t="shared" si="46"/>
        <v>1.208871206475486E-5</v>
      </c>
    </row>
    <row r="204" spans="1:27" x14ac:dyDescent="0.25">
      <c r="A204">
        <v>154.065</v>
      </c>
      <c r="B204" t="s">
        <v>428</v>
      </c>
      <c r="C204" s="13" t="s">
        <v>120</v>
      </c>
      <c r="D204" s="13" t="s">
        <v>122</v>
      </c>
      <c r="E204" s="13">
        <v>3402</v>
      </c>
      <c r="F204" s="13">
        <v>170.34</v>
      </c>
      <c r="G204" s="29">
        <v>18.050465580000001</v>
      </c>
      <c r="H204" s="30">
        <v>6.0935335774942301</v>
      </c>
      <c r="I204" s="56">
        <f>(1-I$5)/1*'Koss etal Emission Factors'!I207/SUM('Koss etal Emission Factors'!I$9:I$532)</f>
        <v>9.1077850532662768E-5</v>
      </c>
      <c r="J204" s="56">
        <f>(1-J$5)/1*'Koss etal Emission Factors'!K207/SUM('Koss etal Emission Factors'!K$9:K$532)</f>
        <v>8.6647735929920518E-5</v>
      </c>
      <c r="K204" s="56">
        <f>(1-K$5)/1*'Koss etal Emission Factors'!M207/SUM('Koss etal Emission Factors'!M$9:M$532)</f>
        <v>7.8742466935066214E-5</v>
      </c>
      <c r="L204" s="56">
        <f>(1-L$5)/1*'Koss etal Emission Factors'!O207/SUM('Koss etal Emission Factors'!O$9:O$532)</f>
        <v>7.9498218718662149E-5</v>
      </c>
      <c r="M204" s="56">
        <f>(1-M$5)/1*'Koss etal Emission Factors'!Q207/SUM('Koss etal Emission Factors'!Q$9:Q$532)</f>
        <v>9.9186265220214723E-5</v>
      </c>
      <c r="N204" s="56">
        <f>(1-N$5)/1*'Koss etal Emission Factors'!S207/SUM('Koss etal Emission Factors'!S$9:S$532)</f>
        <v>3.6795208206544259E-5</v>
      </c>
      <c r="O204" s="56">
        <f>(1-O$5)/1*'Koss etal Emission Factors'!U207/SUM('Koss etal Emission Factors'!U$9:U$532)</f>
        <v>2.9558713126718742E-5</v>
      </c>
      <c r="P204" s="56">
        <f>(1-P$5)/1*'Koss etal Emission Factors'!W207/SUM('Koss etal Emission Factors'!W$9:W$532)</f>
        <v>1.1998924470956158E-4</v>
      </c>
      <c r="Q204" s="56">
        <f>(1-Q$5)/1*'Koss etal Emission Factors'!Y207/SUM('Koss etal Emission Factors'!Y$9:Y$532)</f>
        <v>2.5125098864832641E-4</v>
      </c>
      <c r="R204" s="56">
        <f>(1-R$5)/1*'Koss etal Emission Factors'!AA207/SUM('Koss etal Emission Factors'!AA$9:AA$532)</f>
        <v>3.4495208503092494E-4</v>
      </c>
      <c r="S204" s="56">
        <f>(1-S$5)/1*'Koss etal Emission Factors'!AC207/SUM('Koss etal Emission Factors'!AC$9:AC$532)</f>
        <v>3.6619624175745363E-4</v>
      </c>
      <c r="T204" s="56">
        <f>(1-T$5)/1*'Koss etal Emission Factors'!AE207/SUM('Koss etal Emission Factors'!AE$9:AE$532)</f>
        <v>4.4083686685543163E-4</v>
      </c>
      <c r="U204" s="56">
        <f>(1-U$5)/1*'Koss etal Emission Factors'!AG207/SUM('Koss etal Emission Factors'!AG$9:AG$532)</f>
        <v>3.8162375647837011E-4</v>
      </c>
      <c r="V204" s="56">
        <f>(1-V$5)/1*'Koss etal Emission Factors'!AI207/SUM('Koss etal Emission Factors'!AI$9:AI$532)</f>
        <v>1.8953774563100446E-4</v>
      </c>
      <c r="W204" s="56">
        <f>(1-W$5)/1*'Koss etal Emission Factors'!AK207/SUM('Koss etal Emission Factors'!AK$9:AK$532)</f>
        <v>1.5043062645748412E-4</v>
      </c>
      <c r="X204" s="56">
        <f>(1-X$5)/1*'Koss etal Emission Factors'!AM207/SUM('Koss etal Emission Factors'!AM$9:AM$532)</f>
        <v>4.8398507348287886E-5</v>
      </c>
      <c r="Y204" s="56">
        <f>(1-Y$5)/1*'Koss etal Emission Factors'!AO207/SUM('Koss etal Emission Factors'!AO$9:AO$532)</f>
        <v>6.1078365218146592E-5</v>
      </c>
      <c r="Z204" s="56">
        <f t="shared" si="45"/>
        <v>1.8542095627006159E-4</v>
      </c>
      <c r="AA204" s="56">
        <f t="shared" si="46"/>
        <v>9.9414566902885997E-5</v>
      </c>
    </row>
    <row r="205" spans="1:27" x14ac:dyDescent="0.25">
      <c r="A205">
        <v>120.13800000000001</v>
      </c>
      <c r="B205" t="s">
        <v>429</v>
      </c>
      <c r="C205" s="13" t="s">
        <v>120</v>
      </c>
      <c r="D205" s="13" t="s">
        <v>122</v>
      </c>
      <c r="E205" s="13">
        <v>3370</v>
      </c>
      <c r="F205" s="13">
        <v>128.215</v>
      </c>
      <c r="G205" s="29">
        <v>156.83200148</v>
      </c>
      <c r="H205" s="30">
        <v>6.9091020479646943</v>
      </c>
      <c r="I205" s="56">
        <f>(1-I$5)/1*'Koss etal Emission Factors'!I208/SUM('Koss etal Emission Factors'!I$9:I$532)</f>
        <v>4.0985434437961101E-6</v>
      </c>
      <c r="J205" s="56">
        <f>(1-J$5)/1*'Koss etal Emission Factors'!K208/SUM('Koss etal Emission Factors'!K$9:K$532)</f>
        <v>5.9046046186850716E-6</v>
      </c>
      <c r="K205" s="56">
        <f>(1-K$5)/1*'Koss etal Emission Factors'!M208/SUM('Koss etal Emission Factors'!M$9:M$532)</f>
        <v>4.856718854494339E-6</v>
      </c>
      <c r="L205" s="56">
        <f>(1-L$5)/1*'Koss etal Emission Factors'!O208/SUM('Koss etal Emission Factors'!O$9:O$532)</f>
        <v>8.6772190465386405E-6</v>
      </c>
      <c r="M205" s="56">
        <f>(1-M$5)/1*'Koss etal Emission Factors'!Q208/SUM('Koss etal Emission Factors'!Q$9:Q$532)</f>
        <v>5.2013028758727328E-6</v>
      </c>
      <c r="N205" s="56">
        <f>(1-N$5)/1*'Koss etal Emission Factors'!S208/SUM('Koss etal Emission Factors'!S$9:S$532)</f>
        <v>4.5760312749199985E-6</v>
      </c>
      <c r="O205" s="56">
        <f>(1-O$5)/1*'Koss etal Emission Factors'!U208/SUM('Koss etal Emission Factors'!U$9:U$532)</f>
        <v>6.6270637601651395E-6</v>
      </c>
      <c r="P205" s="56">
        <f>(1-P$5)/1*'Koss etal Emission Factors'!W208/SUM('Koss etal Emission Factors'!W$9:W$532)</f>
        <v>5.2025775238456521E-6</v>
      </c>
      <c r="Q205" s="56">
        <f>(1-Q$5)/1*'Koss etal Emission Factors'!Y208/SUM('Koss etal Emission Factors'!Y$9:Y$532)</f>
        <v>8.2316362422988324E-6</v>
      </c>
      <c r="R205" s="56">
        <f>(1-R$5)/1*'Koss etal Emission Factors'!AA208/SUM('Koss etal Emission Factors'!AA$9:AA$532)</f>
        <v>2.5075420668887358E-6</v>
      </c>
      <c r="S205" s="56">
        <f>(1-S$5)/1*'Koss etal Emission Factors'!AC208/SUM('Koss etal Emission Factors'!AC$9:AC$532)</f>
        <v>2.5471488418531309E-6</v>
      </c>
      <c r="T205" s="56">
        <f>(1-T$5)/1*'Koss etal Emission Factors'!AE208/SUM('Koss etal Emission Factors'!AE$9:AE$532)</f>
        <v>4.3966828881498185E-6</v>
      </c>
      <c r="U205" s="56">
        <f>(1-U$5)/1*'Koss etal Emission Factors'!AG208/SUM('Koss etal Emission Factors'!AG$9:AG$532)</f>
        <v>3.9121347319043568E-6</v>
      </c>
      <c r="V205" s="56">
        <f>(1-V$5)/1*'Koss etal Emission Factors'!AI208/SUM('Koss etal Emission Factors'!AI$9:AI$532)</f>
        <v>1.6559191929802341E-5</v>
      </c>
      <c r="W205" s="56">
        <f>(1-W$5)/1*'Koss etal Emission Factors'!AK208/SUM('Koss etal Emission Factors'!AK$9:AK$532)</f>
        <v>9.4189622699049973E-6</v>
      </c>
      <c r="X205" s="56">
        <f>(1-X$5)/1*'Koss etal Emission Factors'!AM208/SUM('Koss etal Emission Factors'!AM$9:AM$532)</f>
        <v>1.1489924451586496E-5</v>
      </c>
      <c r="Y205" s="56">
        <f>(1-Y$5)/1*'Koss etal Emission Factors'!AO208/SUM('Koss etal Emission Factors'!AO$9:AO$532)</f>
        <v>1.1185774067246511E-5</v>
      </c>
      <c r="Z205" s="56">
        <f t="shared" si="45"/>
        <v>5.9498855785153505E-6</v>
      </c>
      <c r="AA205" s="56">
        <f t="shared" si="46"/>
        <v>1.0454443360745746E-5</v>
      </c>
    </row>
    <row r="206" spans="1:27" x14ac:dyDescent="0.25">
      <c r="A206">
        <v>121.01300000000001</v>
      </c>
      <c r="B206" t="s">
        <v>430</v>
      </c>
      <c r="C206" s="13" t="s">
        <v>120</v>
      </c>
      <c r="D206" s="13" t="s">
        <v>122</v>
      </c>
      <c r="E206" s="13">
        <v>3371</v>
      </c>
      <c r="F206" s="13">
        <v>142.24199999999999</v>
      </c>
      <c r="G206" s="29">
        <v>1585.9718476</v>
      </c>
      <c r="H206" s="30">
        <v>7.9590518503622718</v>
      </c>
      <c r="I206" s="56">
        <f>(1-I$5)/1*'Koss etal Emission Factors'!I209/SUM('Koss etal Emission Factors'!I$9:I$532)</f>
        <v>5.2923906809883627E-5</v>
      </c>
      <c r="J206" s="56">
        <f>(1-J$5)/1*'Koss etal Emission Factors'!K209/SUM('Koss etal Emission Factors'!K$9:K$532)</f>
        <v>6.7715063929400861E-5</v>
      </c>
      <c r="K206" s="56">
        <f>(1-K$5)/1*'Koss etal Emission Factors'!M209/SUM('Koss etal Emission Factors'!M$9:M$532)</f>
        <v>4.2946826264149425E-5</v>
      </c>
      <c r="L206" s="56">
        <f>(1-L$5)/1*'Koss etal Emission Factors'!O209/SUM('Koss etal Emission Factors'!O$9:O$532)</f>
        <v>4.2205636028307109E-5</v>
      </c>
      <c r="M206" s="56">
        <f>(1-M$5)/1*'Koss etal Emission Factors'!Q209/SUM('Koss etal Emission Factors'!Q$9:Q$532)</f>
        <v>6.1182508305338099E-5</v>
      </c>
      <c r="N206" s="56">
        <f>(1-N$5)/1*'Koss etal Emission Factors'!S209/SUM('Koss etal Emission Factors'!S$9:S$532)</f>
        <v>3.2074287489563979E-5</v>
      </c>
      <c r="O206" s="56">
        <f>(1-O$5)/1*'Koss etal Emission Factors'!U209/SUM('Koss etal Emission Factors'!U$9:U$532)</f>
        <v>3.7108563785111943E-5</v>
      </c>
      <c r="P206" s="56">
        <f>(1-P$5)/1*'Koss etal Emission Factors'!W209/SUM('Koss etal Emission Factors'!W$9:W$532)</f>
        <v>3.7553060608082197E-5</v>
      </c>
      <c r="Q206" s="56">
        <f>(1-Q$5)/1*'Koss etal Emission Factors'!Y209/SUM('Koss etal Emission Factors'!Y$9:Y$532)</f>
        <v>4.7127371169433247E-5</v>
      </c>
      <c r="R206" s="56">
        <f>(1-R$5)/1*'Koss etal Emission Factors'!AA209/SUM('Koss etal Emission Factors'!AA$9:AA$532)</f>
        <v>3.0867693286003395E-5</v>
      </c>
      <c r="S206" s="56">
        <f>(1-S$5)/1*'Koss etal Emission Factors'!AC209/SUM('Koss etal Emission Factors'!AC$9:AC$532)</f>
        <v>3.7652949265848406E-5</v>
      </c>
      <c r="T206" s="56">
        <f>(1-T$5)/1*'Koss etal Emission Factors'!AE209/SUM('Koss etal Emission Factors'!AE$9:AE$532)</f>
        <v>3.156759415328229E-5</v>
      </c>
      <c r="U206" s="56">
        <f>(1-U$5)/1*'Koss etal Emission Factors'!AG209/SUM('Koss etal Emission Factors'!AG$9:AG$532)</f>
        <v>3.5599204537217806E-5</v>
      </c>
      <c r="V206" s="56">
        <f>(1-V$5)/1*'Koss etal Emission Factors'!AI209/SUM('Koss etal Emission Factors'!AI$9:AI$532)</f>
        <v>6.4184678379237015E-5</v>
      </c>
      <c r="W206" s="56">
        <f>(1-W$5)/1*'Koss etal Emission Factors'!AK209/SUM('Koss etal Emission Factors'!AK$9:AK$532)</f>
        <v>3.4226021540900974E-5</v>
      </c>
      <c r="X206" s="56">
        <f>(1-X$5)/1*'Koss etal Emission Factors'!AM209/SUM('Koss etal Emission Factors'!AM$9:AM$532)</f>
        <v>6.3684896921365108E-6</v>
      </c>
      <c r="Y206" s="56">
        <f>(1-Y$5)/1*'Koss etal Emission Factors'!AO209/SUM('Koss etal Emission Factors'!AO$9:AO$532)</f>
        <v>3.5892054409912537E-5</v>
      </c>
      <c r="Z206" s="56">
        <f t="shared" si="45"/>
        <v>4.4336381715061385E-5</v>
      </c>
      <c r="AA206" s="56">
        <f t="shared" si="46"/>
        <v>2.0297255616518741E-5</v>
      </c>
    </row>
    <row r="207" spans="1:27" x14ac:dyDescent="0.25">
      <c r="A207">
        <v>121.05</v>
      </c>
      <c r="B207" t="s">
        <v>431</v>
      </c>
      <c r="C207" s="13" t="s">
        <v>120</v>
      </c>
      <c r="D207" s="13" t="s">
        <v>122</v>
      </c>
      <c r="E207" s="13">
        <v>3371</v>
      </c>
      <c r="F207" s="13">
        <v>142.24199999999999</v>
      </c>
      <c r="G207" s="29">
        <v>1585.9718476</v>
      </c>
      <c r="H207" s="30">
        <v>7.9590518503622718</v>
      </c>
      <c r="I207" s="56">
        <f>(1-I$5)/1*'Koss etal Emission Factors'!I210/SUM('Koss etal Emission Factors'!I$9:I$532)</f>
        <v>2.1827448070919797E-4</v>
      </c>
      <c r="J207" s="56">
        <f>(1-J$5)/1*'Koss etal Emission Factors'!K210/SUM('Koss etal Emission Factors'!K$9:K$532)</f>
        <v>2.9243422627779067E-4</v>
      </c>
      <c r="K207" s="56">
        <f>(1-K$5)/1*'Koss etal Emission Factors'!M210/SUM('Koss etal Emission Factors'!M$9:M$532)</f>
        <v>2.6410021194088094E-4</v>
      </c>
      <c r="L207" s="56">
        <f>(1-L$5)/1*'Koss etal Emission Factors'!O210/SUM('Koss etal Emission Factors'!O$9:O$532)</f>
        <v>2.5711771558746961E-4</v>
      </c>
      <c r="M207" s="56">
        <f>(1-M$5)/1*'Koss etal Emission Factors'!Q210/SUM('Koss etal Emission Factors'!Q$9:Q$532)</f>
        <v>2.2025367884415814E-4</v>
      </c>
      <c r="N207" s="56">
        <f>(1-N$5)/1*'Koss etal Emission Factors'!S210/SUM('Koss etal Emission Factors'!S$9:S$532)</f>
        <v>2.410243502891885E-4</v>
      </c>
      <c r="O207" s="56">
        <f>(1-O$5)/1*'Koss etal Emission Factors'!U210/SUM('Koss etal Emission Factors'!U$9:U$532)</f>
        <v>2.7255094834951555E-4</v>
      </c>
      <c r="P207" s="56">
        <f>(1-P$5)/1*'Koss etal Emission Factors'!W210/SUM('Koss etal Emission Factors'!W$9:W$532)</f>
        <v>2.0668165386050893E-4</v>
      </c>
      <c r="Q207" s="56">
        <f>(1-Q$5)/1*'Koss etal Emission Factors'!Y210/SUM('Koss etal Emission Factors'!Y$9:Y$532)</f>
        <v>1.5858655266167944E-4</v>
      </c>
      <c r="R207" s="56">
        <f>(1-R$5)/1*'Koss etal Emission Factors'!AA210/SUM('Koss etal Emission Factors'!AA$9:AA$532)</f>
        <v>2.1504557660720404E-4</v>
      </c>
      <c r="S207" s="56">
        <f>(1-S$5)/1*'Koss etal Emission Factors'!AC210/SUM('Koss etal Emission Factors'!AC$9:AC$532)</f>
        <v>2.4427086642286172E-4</v>
      </c>
      <c r="T207" s="56">
        <f>(1-T$5)/1*'Koss etal Emission Factors'!AE210/SUM('Koss etal Emission Factors'!AE$9:AE$532)</f>
        <v>2.0941908160072487E-4</v>
      </c>
      <c r="U207" s="56">
        <f>(1-U$5)/1*'Koss etal Emission Factors'!AG210/SUM('Koss etal Emission Factors'!AG$9:AG$532)</f>
        <v>1.7713098833855952E-4</v>
      </c>
      <c r="V207" s="56">
        <f>(1-V$5)/1*'Koss etal Emission Factors'!AI210/SUM('Koss etal Emission Factors'!AI$9:AI$532)</f>
        <v>3.5110520564040585E-4</v>
      </c>
      <c r="W207" s="56">
        <f>(1-W$5)/1*'Koss etal Emission Factors'!AK210/SUM('Koss etal Emission Factors'!AK$9:AK$532)</f>
        <v>4.1114481342747886E-4</v>
      </c>
      <c r="X207" s="56">
        <f>(1-X$5)/1*'Koss etal Emission Factors'!AM210/SUM('Koss etal Emission Factors'!AM$9:AM$532)</f>
        <v>5.3355486592778607E-4</v>
      </c>
      <c r="Y207" s="56">
        <f>(1-Y$5)/1*'Koss etal Emission Factors'!AO210/SUM('Koss etal Emission Factors'!AO$9:AO$532)</f>
        <v>1.9536241018647613E-4</v>
      </c>
      <c r="Z207" s="56">
        <f t="shared" si="45"/>
        <v>2.3771396693786758E-4</v>
      </c>
      <c r="AA207" s="56">
        <f t="shared" si="46"/>
        <v>4.7234983967763249E-4</v>
      </c>
    </row>
    <row r="208" spans="1:27" x14ac:dyDescent="0.25">
      <c r="A208">
        <v>121.065</v>
      </c>
      <c r="B208" t="s">
        <v>432</v>
      </c>
      <c r="C208" s="34" t="s">
        <v>433</v>
      </c>
      <c r="D208" s="13" t="s">
        <v>122</v>
      </c>
      <c r="E208" s="13">
        <v>716</v>
      </c>
      <c r="F208" s="13">
        <v>120.151</v>
      </c>
      <c r="G208" s="29">
        <v>35.898415041999897</v>
      </c>
      <c r="H208" s="30">
        <v>6.2405311904441705</v>
      </c>
      <c r="I208" s="56">
        <f>(1-I$5)/1*'Koss etal Emission Factors'!I211/SUM('Koss etal Emission Factors'!I$9:I$532)</f>
        <v>3.4667437802306847E-3</v>
      </c>
      <c r="J208" s="56">
        <f>(1-J$5)/1*'Koss etal Emission Factors'!K211/SUM('Koss etal Emission Factors'!K$9:K$532)</f>
        <v>4.3046106351115323E-3</v>
      </c>
      <c r="K208" s="56">
        <f>(1-K$5)/1*'Koss etal Emission Factors'!M211/SUM('Koss etal Emission Factors'!M$9:M$532)</f>
        <v>3.611494852716216E-3</v>
      </c>
      <c r="L208" s="56">
        <f>(1-L$5)/1*'Koss etal Emission Factors'!O211/SUM('Koss etal Emission Factors'!O$9:O$532)</f>
        <v>4.0107998429125061E-3</v>
      </c>
      <c r="M208" s="56">
        <f>(1-M$5)/1*'Koss etal Emission Factors'!Q211/SUM('Koss etal Emission Factors'!Q$9:Q$532)</f>
        <v>3.5160314413413885E-3</v>
      </c>
      <c r="N208" s="56">
        <f>(1-N$5)/1*'Koss etal Emission Factors'!S211/SUM('Koss etal Emission Factors'!S$9:S$532)</f>
        <v>3.4383277139435364E-3</v>
      </c>
      <c r="O208" s="56">
        <f>(1-O$5)/1*'Koss etal Emission Factors'!U211/SUM('Koss etal Emission Factors'!U$9:U$532)</f>
        <v>2.2259379610274962E-3</v>
      </c>
      <c r="P208" s="56">
        <f>(1-P$5)/1*'Koss etal Emission Factors'!W211/SUM('Koss etal Emission Factors'!W$9:W$532)</f>
        <v>3.2640269404454717E-3</v>
      </c>
      <c r="Q208" s="56">
        <f>(1-Q$5)/1*'Koss etal Emission Factors'!Y211/SUM('Koss etal Emission Factors'!Y$9:Y$532)</f>
        <v>2.3388150276799904E-3</v>
      </c>
      <c r="R208" s="56">
        <f>(1-R$5)/1*'Koss etal Emission Factors'!AA211/SUM('Koss etal Emission Factors'!AA$9:AA$532)</f>
        <v>2.9572785653497265E-3</v>
      </c>
      <c r="S208" s="56">
        <f>(1-S$5)/1*'Koss etal Emission Factors'!AC211/SUM('Koss etal Emission Factors'!AC$9:AC$532)</f>
        <v>3.1784500989771175E-3</v>
      </c>
      <c r="T208" s="56">
        <f>(1-T$5)/1*'Koss etal Emission Factors'!AE211/SUM('Koss etal Emission Factors'!AE$9:AE$532)</f>
        <v>2.2070645429110567E-3</v>
      </c>
      <c r="U208" s="56">
        <f>(1-U$5)/1*'Koss etal Emission Factors'!AG211/SUM('Koss etal Emission Factors'!AG$9:AG$532)</f>
        <v>2.1953456656960617E-3</v>
      </c>
      <c r="V208" s="56">
        <f>(1-V$5)/1*'Koss etal Emission Factors'!AI211/SUM('Koss etal Emission Factors'!AI$9:AI$532)</f>
        <v>5.7522564074282256E-3</v>
      </c>
      <c r="W208" s="56">
        <f>(1-W$5)/1*'Koss etal Emission Factors'!AK211/SUM('Koss etal Emission Factors'!AK$9:AK$532)</f>
        <v>4.977231070269943E-3</v>
      </c>
      <c r="X208" s="56">
        <f>(1-X$5)/1*'Koss etal Emission Factors'!AM211/SUM('Koss etal Emission Factors'!AM$9:AM$532)</f>
        <v>5.9426398996434825E-3</v>
      </c>
      <c r="Y208" s="56">
        <f>(1-Y$5)/1*'Koss etal Emission Factors'!AO211/SUM('Koss etal Emission Factors'!AO$9:AO$532)</f>
        <v>2.2510963066824197E-3</v>
      </c>
      <c r="Z208" s="56">
        <f t="shared" si="45"/>
        <v>3.3190845339836446E-3</v>
      </c>
      <c r="AA208" s="56">
        <f t="shared" si="46"/>
        <v>5.4599354849567128E-3</v>
      </c>
    </row>
    <row r="209" spans="1:27" x14ac:dyDescent="0.25">
      <c r="A209">
        <v>121.101</v>
      </c>
      <c r="B209" t="s">
        <v>434</v>
      </c>
      <c r="C209" s="34" t="s">
        <v>435</v>
      </c>
      <c r="D209" s="13" t="s">
        <v>122</v>
      </c>
      <c r="E209" s="13">
        <v>326</v>
      </c>
      <c r="F209" s="13">
        <v>120.19499999999999</v>
      </c>
      <c r="G209" s="29">
        <v>224.98887432000001</v>
      </c>
      <c r="H209" s="30">
        <v>7.0377759709517687</v>
      </c>
      <c r="I209" s="56">
        <f>(1-I$5)/1*'Koss etal Emission Factors'!I212/SUM('Koss etal Emission Factors'!I$9:I$532)</f>
        <v>1.6395617526293266E-3</v>
      </c>
      <c r="J209" s="56">
        <f>(1-J$5)/1*'Koss etal Emission Factors'!K212/SUM('Koss etal Emission Factors'!K$9:K$532)</f>
        <v>1.7398259788151101E-3</v>
      </c>
      <c r="K209" s="56">
        <f>(1-K$5)/1*'Koss etal Emission Factors'!M212/SUM('Koss etal Emission Factors'!M$9:M$532)</f>
        <v>1.9989728976956022E-3</v>
      </c>
      <c r="L209" s="56">
        <f>(1-L$5)/1*'Koss etal Emission Factors'!O212/SUM('Koss etal Emission Factors'!O$9:O$532)</f>
        <v>2.6365062314319659E-3</v>
      </c>
      <c r="M209" s="56">
        <f>(1-M$5)/1*'Koss etal Emission Factors'!Q212/SUM('Koss etal Emission Factors'!Q$9:Q$532)</f>
        <v>1.5278730611629425E-3</v>
      </c>
      <c r="N209" s="56">
        <f>(1-N$5)/1*'Koss etal Emission Factors'!S212/SUM('Koss etal Emission Factors'!S$9:S$532)</f>
        <v>2.6899894159413329E-3</v>
      </c>
      <c r="O209" s="56">
        <f>(1-O$5)/1*'Koss etal Emission Factors'!U212/SUM('Koss etal Emission Factors'!U$9:U$532)</f>
        <v>1.5073556380890256E-3</v>
      </c>
      <c r="P209" s="56">
        <f>(1-P$5)/1*'Koss etal Emission Factors'!W212/SUM('Koss etal Emission Factors'!W$9:W$532)</f>
        <v>4.1678688130679081E-3</v>
      </c>
      <c r="Q209" s="56">
        <f>(1-Q$5)/1*'Koss etal Emission Factors'!Y212/SUM('Koss etal Emission Factors'!Y$9:Y$532)</f>
        <v>1.4412181001652866E-3</v>
      </c>
      <c r="R209" s="56">
        <f>(1-R$5)/1*'Koss etal Emission Factors'!AA212/SUM('Koss etal Emission Factors'!AA$9:AA$532)</f>
        <v>1.0548408484006135E-3</v>
      </c>
      <c r="S209" s="56">
        <f>(1-S$5)/1*'Koss etal Emission Factors'!AC212/SUM('Koss etal Emission Factors'!AC$9:AC$532)</f>
        <v>1.0270483012891863E-3</v>
      </c>
      <c r="T209" s="56">
        <f>(1-T$5)/1*'Koss etal Emission Factors'!AE212/SUM('Koss etal Emission Factors'!AE$9:AE$532)</f>
        <v>8.2126421244718044E-4</v>
      </c>
      <c r="U209" s="56">
        <f>(1-U$5)/1*'Koss etal Emission Factors'!AG212/SUM('Koss etal Emission Factors'!AG$9:AG$532)</f>
        <v>6.9734270860433503E-4</v>
      </c>
      <c r="V209" s="56">
        <f>(1-V$5)/1*'Koss etal Emission Factors'!AI212/SUM('Koss etal Emission Factors'!AI$9:AI$532)</f>
        <v>4.9785086065102417E-4</v>
      </c>
      <c r="W209" s="56">
        <f>(1-W$5)/1*'Koss etal Emission Factors'!AK212/SUM('Koss etal Emission Factors'!AK$9:AK$532)</f>
        <v>7.1217994086315113E-4</v>
      </c>
      <c r="X209" s="56">
        <f>(1-X$5)/1*'Koss etal Emission Factors'!AM212/SUM('Koss etal Emission Factors'!AM$9:AM$532)</f>
        <v>1.7801248716634816E-4</v>
      </c>
      <c r="Y209" s="56">
        <f>(1-Y$5)/1*'Koss etal Emission Factors'!AO212/SUM('Koss etal Emission Factors'!AO$9:AO$532)</f>
        <v>4.0931971679543178E-3</v>
      </c>
      <c r="Z209" s="56">
        <f t="shared" si="45"/>
        <v>1.6748227728850603E-3</v>
      </c>
      <c r="AA209" s="56">
        <f t="shared" si="46"/>
        <v>4.4509621401474963E-4</v>
      </c>
    </row>
    <row r="210" spans="1:27" x14ac:dyDescent="0.25">
      <c r="A210">
        <v>121.122</v>
      </c>
      <c r="B210" t="s">
        <v>436</v>
      </c>
      <c r="C210" s="13" t="s">
        <v>120</v>
      </c>
      <c r="D210" s="13" t="s">
        <v>122</v>
      </c>
      <c r="E210" s="13">
        <v>3370</v>
      </c>
      <c r="F210" s="13">
        <v>128.215</v>
      </c>
      <c r="G210" s="29">
        <v>156.83200148</v>
      </c>
      <c r="H210" s="30">
        <v>6.9091020479646943</v>
      </c>
      <c r="I210" s="56">
        <f>(1-I$5)/1*'Koss etal Emission Factors'!I213/SUM('Koss etal Emission Factors'!I$9:I$532)</f>
        <v>7.7181982865521398E-5</v>
      </c>
      <c r="J210" s="56">
        <f>(1-J$5)/1*'Koss etal Emission Factors'!K213/SUM('Koss etal Emission Factors'!K$9:K$532)</f>
        <v>1.4739554918152012E-4</v>
      </c>
      <c r="K210" s="56">
        <f>(1-K$5)/1*'Koss etal Emission Factors'!M213/SUM('Koss etal Emission Factors'!M$9:M$532)</f>
        <v>1.3765756886903344E-4</v>
      </c>
      <c r="L210" s="56">
        <f>(1-L$5)/1*'Koss etal Emission Factors'!O213/SUM('Koss etal Emission Factors'!O$9:O$532)</f>
        <v>1.0628898360232651E-4</v>
      </c>
      <c r="M210" s="56">
        <f>(1-M$5)/1*'Koss etal Emission Factors'!Q213/SUM('Koss etal Emission Factors'!Q$9:Q$532)</f>
        <v>6.7990735166861298E-5</v>
      </c>
      <c r="N210" s="56">
        <f>(1-N$5)/1*'Koss etal Emission Factors'!S213/SUM('Koss etal Emission Factors'!S$9:S$532)</f>
        <v>6.8128172843636738E-5</v>
      </c>
      <c r="O210" s="56">
        <f>(1-O$5)/1*'Koss etal Emission Factors'!U213/SUM('Koss etal Emission Factors'!U$9:U$532)</f>
        <v>1.0903500695411795E-4</v>
      </c>
      <c r="P210" s="56">
        <f>(1-P$5)/1*'Koss etal Emission Factors'!W213/SUM('Koss etal Emission Factors'!W$9:W$532)</f>
        <v>3.3823099321556579E-5</v>
      </c>
      <c r="Q210" s="56">
        <f>(1-Q$5)/1*'Koss etal Emission Factors'!Y213/SUM('Koss etal Emission Factors'!Y$9:Y$532)</f>
        <v>5.3772381957739403E-5</v>
      </c>
      <c r="R210" s="56">
        <f>(1-R$5)/1*'Koss etal Emission Factors'!AA213/SUM('Koss etal Emission Factors'!AA$9:AA$532)</f>
        <v>6.1041480161745163E-5</v>
      </c>
      <c r="S210" s="56">
        <f>(1-S$5)/1*'Koss etal Emission Factors'!AC213/SUM('Koss etal Emission Factors'!AC$9:AC$532)</f>
        <v>6.9813359054694252E-5</v>
      </c>
      <c r="T210" s="56">
        <f>(1-T$5)/1*'Koss etal Emission Factors'!AE213/SUM('Koss etal Emission Factors'!AE$9:AE$532)</f>
        <v>6.9871958236822785E-5</v>
      </c>
      <c r="U210" s="56">
        <f>(1-U$5)/1*'Koss etal Emission Factors'!AG213/SUM('Koss etal Emission Factors'!AG$9:AG$532)</f>
        <v>7.2455074206647442E-5</v>
      </c>
      <c r="V210" s="56">
        <f>(1-V$5)/1*'Koss etal Emission Factors'!AI213/SUM('Koss etal Emission Factors'!AI$9:AI$532)</f>
        <v>3.0063669867227857E-4</v>
      </c>
      <c r="W210" s="56">
        <f>(1-W$5)/1*'Koss etal Emission Factors'!AK213/SUM('Koss etal Emission Factors'!AK$9:AK$532)</f>
        <v>3.3162133828413534E-4</v>
      </c>
      <c r="X210" s="56">
        <f>(1-X$5)/1*'Koss etal Emission Factors'!AM213/SUM('Koss etal Emission Factors'!AM$9:AM$532)</f>
        <v>4.616900906425699E-4</v>
      </c>
      <c r="Y210" s="56">
        <f>(1-Y$5)/1*'Koss etal Emission Factors'!AO213/SUM('Koss etal Emission Factors'!AO$9:AO$532)</f>
        <v>3.1740945419458491E-5</v>
      </c>
      <c r="Z210" s="56">
        <f t="shared" si="45"/>
        <v>9.8220860792464412E-5</v>
      </c>
      <c r="AA210" s="56">
        <f t="shared" si="46"/>
        <v>3.9665571446335262E-4</v>
      </c>
    </row>
    <row r="211" spans="1:27" x14ac:dyDescent="0.25">
      <c r="A211">
        <v>122.024</v>
      </c>
      <c r="B211" t="s">
        <v>437</v>
      </c>
      <c r="C211" s="13" t="s">
        <v>120</v>
      </c>
      <c r="D211" s="13" t="s">
        <v>122</v>
      </c>
      <c r="E211" s="13">
        <v>3370</v>
      </c>
      <c r="F211" s="13">
        <v>128.215</v>
      </c>
      <c r="G211" s="29">
        <v>156.83200148</v>
      </c>
      <c r="H211" s="30">
        <v>6.9091020479646943</v>
      </c>
      <c r="I211" s="56">
        <f>(1-I$5)/1*'Koss etal Emission Factors'!I214/SUM('Koss etal Emission Factors'!I$9:I$532)</f>
        <v>2.4109994008020506E-5</v>
      </c>
      <c r="J211" s="56">
        <f>(1-J$5)/1*'Koss etal Emission Factors'!K214/SUM('Koss etal Emission Factors'!K$9:K$532)</f>
        <v>2.5937880435255903E-5</v>
      </c>
      <c r="K211" s="56">
        <f>(1-K$5)/1*'Koss etal Emission Factors'!M214/SUM('Koss etal Emission Factors'!M$9:M$532)</f>
        <v>2.0991411048393026E-5</v>
      </c>
      <c r="L211" s="56">
        <f>(1-L$5)/1*'Koss etal Emission Factors'!O214/SUM('Koss etal Emission Factors'!O$9:O$532)</f>
        <v>2.7660075295237513E-5</v>
      </c>
      <c r="M211" s="56">
        <f>(1-M$5)/1*'Koss etal Emission Factors'!Q214/SUM('Koss etal Emission Factors'!Q$9:Q$532)</f>
        <v>3.205904729679609E-5</v>
      </c>
      <c r="N211" s="56">
        <f>(1-N$5)/1*'Koss etal Emission Factors'!S214/SUM('Koss etal Emission Factors'!S$9:S$532)</f>
        <v>1.6418874788679304E-5</v>
      </c>
      <c r="O211" s="56">
        <f>(1-O$5)/1*'Koss etal Emission Factors'!U214/SUM('Koss etal Emission Factors'!U$9:U$532)</f>
        <v>2.3366305076454651E-5</v>
      </c>
      <c r="P211" s="56">
        <f>(1-P$5)/1*'Koss etal Emission Factors'!W214/SUM('Koss etal Emission Factors'!W$9:W$532)</f>
        <v>1.6745775653152526E-5</v>
      </c>
      <c r="Q211" s="56">
        <f>(1-Q$5)/1*'Koss etal Emission Factors'!Y214/SUM('Koss etal Emission Factors'!Y$9:Y$532)</f>
        <v>1.7921541455259125E-5</v>
      </c>
      <c r="R211" s="56">
        <f>(1-R$5)/1*'Koss etal Emission Factors'!AA214/SUM('Koss etal Emission Factors'!AA$9:AA$532)</f>
        <v>1.6643775962124613E-5</v>
      </c>
      <c r="S211" s="56">
        <f>(1-S$5)/1*'Koss etal Emission Factors'!AC214/SUM('Koss etal Emission Factors'!AC$9:AC$532)</f>
        <v>1.909441068960471E-5</v>
      </c>
      <c r="T211" s="56">
        <f>(1-T$5)/1*'Koss etal Emission Factors'!AE214/SUM('Koss etal Emission Factors'!AE$9:AE$532)</f>
        <v>1.9123316514712453E-5</v>
      </c>
      <c r="U211" s="56">
        <f>(1-U$5)/1*'Koss etal Emission Factors'!AG214/SUM('Koss etal Emission Factors'!AG$9:AG$532)</f>
        <v>1.7826634591969202E-5</v>
      </c>
      <c r="V211" s="56">
        <f>(1-V$5)/1*'Koss etal Emission Factors'!AI214/SUM('Koss etal Emission Factors'!AI$9:AI$532)</f>
        <v>3.4390045148518754E-5</v>
      </c>
      <c r="W211" s="56">
        <f>(1-W$5)/1*'Koss etal Emission Factors'!AK214/SUM('Koss etal Emission Factors'!AK$9:AK$532)</f>
        <v>1.3967508513807299E-5</v>
      </c>
      <c r="X211" s="56">
        <f>(1-X$5)/1*'Koss etal Emission Factors'!AM214/SUM('Koss etal Emission Factors'!AM$9:AM$532)</f>
        <v>1.3185210420650496E-5</v>
      </c>
      <c r="Y211" s="56">
        <f>(1-Y$5)/1*'Koss etal Emission Factors'!AO214/SUM('Koss etal Emission Factors'!AO$9:AO$532)</f>
        <v>4.6548830856151575E-5</v>
      </c>
      <c r="Z211" s="56">
        <f t="shared" si="45"/>
        <v>2.230636342601274E-5</v>
      </c>
      <c r="AA211" s="56">
        <f t="shared" si="46"/>
        <v>1.3576359467228899E-5</v>
      </c>
    </row>
    <row r="212" spans="1:27" x14ac:dyDescent="0.25">
      <c r="A212">
        <v>122.045</v>
      </c>
      <c r="B212" t="s">
        <v>438</v>
      </c>
      <c r="C212" s="13" t="s">
        <v>120</v>
      </c>
      <c r="D212" s="13" t="s">
        <v>122</v>
      </c>
      <c r="E212" s="13">
        <v>3371</v>
      </c>
      <c r="F212" s="13">
        <v>142.24199999999999</v>
      </c>
      <c r="G212" s="29">
        <v>1585.9718476</v>
      </c>
      <c r="H212" s="30">
        <v>7.9590518503622718</v>
      </c>
      <c r="I212" s="56">
        <f>(1-I$5)/1*'Koss etal Emission Factors'!I215/SUM('Koss etal Emission Factors'!I$9:I$532)</f>
        <v>5.2296614802615991E-5</v>
      </c>
      <c r="J212" s="56">
        <f>(1-J$5)/1*'Koss etal Emission Factors'!K215/SUM('Koss etal Emission Factors'!K$9:K$532)</f>
        <v>6.5118260486068271E-5</v>
      </c>
      <c r="K212" s="56">
        <f>(1-K$5)/1*'Koss etal Emission Factors'!M215/SUM('Koss etal Emission Factors'!M$9:M$532)</f>
        <v>4.8399641513208964E-5</v>
      </c>
      <c r="L212" s="56">
        <f>(1-L$5)/1*'Koss etal Emission Factors'!O215/SUM('Koss etal Emission Factors'!O$9:O$532)</f>
        <v>8.2151819527310712E-5</v>
      </c>
      <c r="M212" s="56">
        <f>(1-M$5)/1*'Koss etal Emission Factors'!Q215/SUM('Koss etal Emission Factors'!Q$9:Q$532)</f>
        <v>6.074345803603469E-5</v>
      </c>
      <c r="N212" s="56">
        <f>(1-N$5)/1*'Koss etal Emission Factors'!S215/SUM('Koss etal Emission Factors'!S$9:S$532)</f>
        <v>3.5562241645517679E-5</v>
      </c>
      <c r="O212" s="56">
        <f>(1-O$5)/1*'Koss etal Emission Factors'!U215/SUM('Koss etal Emission Factors'!U$9:U$532)</f>
        <v>4.2216372727882674E-5</v>
      </c>
      <c r="P212" s="56">
        <f>(1-P$5)/1*'Koss etal Emission Factors'!W215/SUM('Koss etal Emission Factors'!W$9:W$532)</f>
        <v>4.0560124002223946E-5</v>
      </c>
      <c r="Q212" s="56">
        <f>(1-Q$5)/1*'Koss etal Emission Factors'!Y215/SUM('Koss etal Emission Factors'!Y$9:Y$532)</f>
        <v>4.6061098070160105E-5</v>
      </c>
      <c r="R212" s="56">
        <f>(1-R$5)/1*'Koss etal Emission Factors'!AA215/SUM('Koss etal Emission Factors'!AA$9:AA$532)</f>
        <v>4.3516435298011708E-5</v>
      </c>
      <c r="S212" s="56">
        <f>(1-S$5)/1*'Koss etal Emission Factors'!AC215/SUM('Koss etal Emission Factors'!AC$9:AC$532)</f>
        <v>4.9406410952233392E-5</v>
      </c>
      <c r="T212" s="56">
        <f>(1-T$5)/1*'Koss etal Emission Factors'!AE215/SUM('Koss etal Emission Factors'!AE$9:AE$532)</f>
        <v>4.6287871019820329E-5</v>
      </c>
      <c r="U212" s="56">
        <f>(1-U$5)/1*'Koss etal Emission Factors'!AG215/SUM('Koss etal Emission Factors'!AG$9:AG$532)</f>
        <v>5.2558270501342463E-5</v>
      </c>
      <c r="V212" s="56">
        <f>(1-V$5)/1*'Koss etal Emission Factors'!AI215/SUM('Koss etal Emission Factors'!AI$9:AI$532)</f>
        <v>9.67142347215925E-5</v>
      </c>
      <c r="W212" s="56">
        <f>(1-W$5)/1*'Koss etal Emission Factors'!AK215/SUM('Koss etal Emission Factors'!AK$9:AK$532)</f>
        <v>4.4486525273301703E-5</v>
      </c>
      <c r="X212" s="56">
        <f>(1-X$5)/1*'Koss etal Emission Factors'!AM215/SUM('Koss etal Emission Factors'!AM$9:AM$532)</f>
        <v>6.1708120182862766E-5</v>
      </c>
      <c r="Y212" s="56">
        <f>(1-Y$5)/1*'Koss etal Emission Factors'!AO215/SUM('Koss etal Emission Factors'!AO$9:AO$532)</f>
        <v>1.2303487475717409E-4</v>
      </c>
      <c r="Z212" s="56">
        <f t="shared" si="45"/>
        <v>5.4399489521715954E-5</v>
      </c>
      <c r="AA212" s="56">
        <f t="shared" si="46"/>
        <v>5.3097322728082238E-5</v>
      </c>
    </row>
    <row r="213" spans="1:27" x14ac:dyDescent="0.25">
      <c r="A213">
        <v>122.06</v>
      </c>
      <c r="B213" t="s">
        <v>439</v>
      </c>
      <c r="C213" s="13" t="s">
        <v>120</v>
      </c>
      <c r="D213" s="13" t="s">
        <v>122</v>
      </c>
      <c r="E213" s="13">
        <v>3370</v>
      </c>
      <c r="F213" s="13">
        <v>128.215</v>
      </c>
      <c r="G213" s="29">
        <v>156.83200148</v>
      </c>
      <c r="H213" s="30">
        <v>6.9091020479646943</v>
      </c>
      <c r="I213" s="56">
        <f>(1-I$5)/1*'Koss etal Emission Factors'!I216/SUM('Koss etal Emission Factors'!I$9:I$532)</f>
        <v>1.3460748108821499E-4</v>
      </c>
      <c r="J213" s="56">
        <f>(1-J$5)/1*'Koss etal Emission Factors'!K216/SUM('Koss etal Emission Factors'!K$9:K$532)</f>
        <v>1.5363581811243349E-4</v>
      </c>
      <c r="K213" s="56">
        <f>(1-K$5)/1*'Koss etal Emission Factors'!M216/SUM('Koss etal Emission Factors'!M$9:M$532)</f>
        <v>1.1237535950257365E-4</v>
      </c>
      <c r="L213" s="56">
        <f>(1-L$5)/1*'Koss etal Emission Factors'!O216/SUM('Koss etal Emission Factors'!O$9:O$532)</f>
        <v>2.6753832097791233E-4</v>
      </c>
      <c r="M213" s="56">
        <f>(1-M$5)/1*'Koss etal Emission Factors'!Q216/SUM('Koss etal Emission Factors'!Q$9:Q$532)</f>
        <v>4.0852463997897504E-4</v>
      </c>
      <c r="N213" s="56">
        <f>(1-N$5)/1*'Koss etal Emission Factors'!S216/SUM('Koss etal Emission Factors'!S$9:S$532)</f>
        <v>1.3238499301325567E-4</v>
      </c>
      <c r="O213" s="56">
        <f>(1-O$5)/1*'Koss etal Emission Factors'!U216/SUM('Koss etal Emission Factors'!U$9:U$532)</f>
        <v>2.0449096858032008E-4</v>
      </c>
      <c r="P213" s="56">
        <f>(1-P$5)/1*'Koss etal Emission Factors'!W216/SUM('Koss etal Emission Factors'!W$9:W$532)</f>
        <v>1.4620872728655202E-4</v>
      </c>
      <c r="Q213" s="56">
        <f>(1-Q$5)/1*'Koss etal Emission Factors'!Y216/SUM('Koss etal Emission Factors'!Y$9:Y$532)</f>
        <v>1.9570583860905604E-4</v>
      </c>
      <c r="R213" s="56">
        <f>(1-R$5)/1*'Koss etal Emission Factors'!AA216/SUM('Koss etal Emission Factors'!AA$9:AA$532)</f>
        <v>1.1504167834097925E-4</v>
      </c>
      <c r="S213" s="56">
        <f>(1-S$5)/1*'Koss etal Emission Factors'!AC216/SUM('Koss etal Emission Factors'!AC$9:AC$532)</f>
        <v>1.4357381039465511E-4</v>
      </c>
      <c r="T213" s="56">
        <f>(1-T$5)/1*'Koss etal Emission Factors'!AE216/SUM('Koss etal Emission Factors'!AE$9:AE$532)</f>
        <v>1.6538107223272372E-4</v>
      </c>
      <c r="U213" s="56">
        <f>(1-U$5)/1*'Koss etal Emission Factors'!AG216/SUM('Koss etal Emission Factors'!AG$9:AG$532)</f>
        <v>1.5551695629179162E-4</v>
      </c>
      <c r="V213" s="56">
        <f>(1-V$5)/1*'Koss etal Emission Factors'!AI216/SUM('Koss etal Emission Factors'!AI$9:AI$532)</f>
        <v>2.3300895152444221E-4</v>
      </c>
      <c r="W213" s="56">
        <f>(1-W$5)/1*'Koss etal Emission Factors'!AK216/SUM('Koss etal Emission Factors'!AK$9:AK$532)</f>
        <v>1.2689250343858504E-4</v>
      </c>
      <c r="X213" s="56">
        <f>(1-X$5)/1*'Koss etal Emission Factors'!AM216/SUM('Koss etal Emission Factors'!AM$9:AM$532)</f>
        <v>1.4963563443839794E-4</v>
      </c>
      <c r="Y213" s="56">
        <f>(1-Y$5)/1*'Koss etal Emission Factors'!AO216/SUM('Koss etal Emission Factors'!AO$9:AO$532)</f>
        <v>3.1407968762470201E-4</v>
      </c>
      <c r="Z213" s="56">
        <f t="shared" si="45"/>
        <v>1.8342818685242041E-4</v>
      </c>
      <c r="AA213" s="56">
        <f t="shared" si="46"/>
        <v>1.382640689384915E-4</v>
      </c>
    </row>
    <row r="214" spans="1:27" x14ac:dyDescent="0.25">
      <c r="A214">
        <v>122.081</v>
      </c>
      <c r="B214" t="s">
        <v>440</v>
      </c>
      <c r="C214" s="13" t="s">
        <v>120</v>
      </c>
      <c r="D214" s="13" t="s">
        <v>122</v>
      </c>
      <c r="E214" s="13">
        <v>3371</v>
      </c>
      <c r="F214" s="13">
        <v>142.24199999999999</v>
      </c>
      <c r="G214" s="29">
        <v>1585.9718476</v>
      </c>
      <c r="H214" s="30">
        <v>7.9590518503622718</v>
      </c>
      <c r="I214" s="56">
        <f>(1-I$5)/1*'Koss etal Emission Factors'!I217/SUM('Koss etal Emission Factors'!I$9:I$532)</f>
        <v>3.5236328900042014E-5</v>
      </c>
      <c r="J214" s="56">
        <f>(1-J$5)/1*'Koss etal Emission Factors'!K217/SUM('Koss etal Emission Factors'!K$9:K$532)</f>
        <v>3.8351367579467182E-5</v>
      </c>
      <c r="K214" s="56">
        <f>(1-K$5)/1*'Koss etal Emission Factors'!M217/SUM('Koss etal Emission Factors'!M$9:M$532)</f>
        <v>2.7740976550850464E-5</v>
      </c>
      <c r="L214" s="56">
        <f>(1-L$5)/1*'Koss etal Emission Factors'!O217/SUM('Koss etal Emission Factors'!O$9:O$532)</f>
        <v>7.119171747440926E-5</v>
      </c>
      <c r="M214" s="56">
        <f>(1-M$5)/1*'Koss etal Emission Factors'!Q217/SUM('Koss etal Emission Factors'!Q$9:Q$532)</f>
        <v>8.4139407439579134E-5</v>
      </c>
      <c r="N214" s="56">
        <f>(1-N$5)/1*'Koss etal Emission Factors'!S217/SUM('Koss etal Emission Factors'!S$9:S$532)</f>
        <v>5.3275598728943554E-5</v>
      </c>
      <c r="O214" s="56">
        <f>(1-O$5)/1*'Koss etal Emission Factors'!U217/SUM('Koss etal Emission Factors'!U$9:U$532)</f>
        <v>8.8765290840014068E-5</v>
      </c>
      <c r="P214" s="56">
        <f>(1-P$5)/1*'Koss etal Emission Factors'!W217/SUM('Koss etal Emission Factors'!W$9:W$532)</f>
        <v>2.8553378436438222E-5</v>
      </c>
      <c r="Q214" s="56">
        <f>(1-Q$5)/1*'Koss etal Emission Factors'!Y217/SUM('Koss etal Emission Factors'!Y$9:Y$532)</f>
        <v>3.9217952050415135E-5</v>
      </c>
      <c r="R214" s="56">
        <f>(1-R$5)/1*'Koss etal Emission Factors'!AA217/SUM('Koss etal Emission Factors'!AA$9:AA$532)</f>
        <v>4.0448790247374323E-5</v>
      </c>
      <c r="S214" s="56">
        <f>(1-S$5)/1*'Koss etal Emission Factors'!AC217/SUM('Koss etal Emission Factors'!AC$9:AC$532)</f>
        <v>3.4875994113034548E-5</v>
      </c>
      <c r="T214" s="56">
        <f>(1-T$5)/1*'Koss etal Emission Factors'!AE217/SUM('Koss etal Emission Factors'!AE$9:AE$532)</f>
        <v>3.9728100695037394E-5</v>
      </c>
      <c r="U214" s="56">
        <f>(1-U$5)/1*'Koss etal Emission Factors'!AG217/SUM('Koss etal Emission Factors'!AG$9:AG$532)</f>
        <v>3.9726871362314238E-5</v>
      </c>
      <c r="V214" s="56">
        <f>(1-V$5)/1*'Koss etal Emission Factors'!AI217/SUM('Koss etal Emission Factors'!AI$9:AI$532)</f>
        <v>3.3074609954876763E-5</v>
      </c>
      <c r="W214" s="56">
        <f>(1-W$5)/1*'Koss etal Emission Factors'!AK217/SUM('Koss etal Emission Factors'!AK$9:AK$532)</f>
        <v>2.3441089818635339E-5</v>
      </c>
      <c r="X214" s="56">
        <f>(1-X$5)/1*'Koss etal Emission Factors'!AM217/SUM('Koss etal Emission Factors'!AM$9:AM$532)</f>
        <v>1.9532997462193895E-5</v>
      </c>
      <c r="Y214" s="56">
        <f>(1-Y$5)/1*'Koss etal Emission Factors'!AO217/SUM('Koss etal Emission Factors'!AO$9:AO$532)</f>
        <v>7.6225321002282653E-5</v>
      </c>
      <c r="Z214" s="56">
        <f t="shared" si="45"/>
        <v>4.6737598883771178E-5</v>
      </c>
      <c r="AA214" s="56">
        <f t="shared" si="46"/>
        <v>2.1487043640414619E-5</v>
      </c>
    </row>
    <row r="215" spans="1:27" x14ac:dyDescent="0.25">
      <c r="A215">
        <v>158.096</v>
      </c>
      <c r="B215" t="s">
        <v>441</v>
      </c>
      <c r="C215" s="13" t="s">
        <v>120</v>
      </c>
      <c r="D215" s="13" t="s">
        <v>122</v>
      </c>
      <c r="E215" s="13">
        <v>3402</v>
      </c>
      <c r="F215" s="13">
        <v>170.34</v>
      </c>
      <c r="G215" s="29">
        <v>18.050465580000001</v>
      </c>
      <c r="H215" s="30">
        <v>6.0935335774942301</v>
      </c>
      <c r="I215" s="56">
        <f>(1-I$5)/1*'Koss etal Emission Factors'!I218/SUM('Koss etal Emission Factors'!I$9:I$532)</f>
        <v>2.7901704250720741E-5</v>
      </c>
      <c r="J215" s="56">
        <f>(1-J$5)/1*'Koss etal Emission Factors'!K218/SUM('Koss etal Emission Factors'!K$9:K$532)</f>
        <v>2.9952948598258632E-5</v>
      </c>
      <c r="K215" s="56">
        <f>(1-K$5)/1*'Koss etal Emission Factors'!M218/SUM('Koss etal Emission Factors'!M$9:M$532)</f>
        <v>2.2324830332092662E-5</v>
      </c>
      <c r="L215" s="56">
        <f>(1-L$5)/1*'Koss etal Emission Factors'!O218/SUM('Koss etal Emission Factors'!O$9:O$532)</f>
        <v>5.8080181362715007E-5</v>
      </c>
      <c r="M215" s="56">
        <f>(1-M$5)/1*'Koss etal Emission Factors'!Q218/SUM('Koss etal Emission Factors'!Q$9:Q$532)</f>
        <v>7.1468075356319438E-5</v>
      </c>
      <c r="N215" s="56">
        <f>(1-N$5)/1*'Koss etal Emission Factors'!S218/SUM('Koss etal Emission Factors'!S$9:S$532)</f>
        <v>2.775127030689401E-5</v>
      </c>
      <c r="O215" s="56">
        <f>(1-O$5)/1*'Koss etal Emission Factors'!U218/SUM('Koss etal Emission Factors'!U$9:U$532)</f>
        <v>2.7814639576097333E-5</v>
      </c>
      <c r="P215" s="56">
        <f>(1-P$5)/1*'Koss etal Emission Factors'!W218/SUM('Koss etal Emission Factors'!W$9:W$532)</f>
        <v>2.4030719675370545E-5</v>
      </c>
      <c r="Q215" s="56">
        <f>(1-Q$5)/1*'Koss etal Emission Factors'!Y218/SUM('Koss etal Emission Factors'!Y$9:Y$532)</f>
        <v>3.3049637372266573E-5</v>
      </c>
      <c r="R215" s="56">
        <f>(1-R$5)/1*'Koss etal Emission Factors'!AA218/SUM('Koss etal Emission Factors'!AA$9:AA$532)</f>
        <v>2.0646127027287616E-5</v>
      </c>
      <c r="S215" s="56">
        <f>(1-S$5)/1*'Koss etal Emission Factors'!AC218/SUM('Koss etal Emission Factors'!AC$9:AC$532)</f>
        <v>2.3509617701831567E-5</v>
      </c>
      <c r="T215" s="56">
        <f>(1-T$5)/1*'Koss etal Emission Factors'!AE218/SUM('Koss etal Emission Factors'!AE$9:AE$532)</f>
        <v>2.2107694808894647E-5</v>
      </c>
      <c r="U215" s="56">
        <f>(1-U$5)/1*'Koss etal Emission Factors'!AG218/SUM('Koss etal Emission Factors'!AG$9:AG$532)</f>
        <v>1.5049654698772137E-5</v>
      </c>
      <c r="V215" s="56">
        <f>(1-V$5)/1*'Koss etal Emission Factors'!AI218/SUM('Koss etal Emission Factors'!AI$9:AI$532)</f>
        <v>2.3119993456750448E-5</v>
      </c>
      <c r="W215" s="56">
        <f>(1-W$5)/1*'Koss etal Emission Factors'!AK218/SUM('Koss etal Emission Factors'!AK$9:AK$532)</f>
        <v>2.882985383513382E-5</v>
      </c>
      <c r="X215" s="56">
        <f>(1-X$5)/1*'Koss etal Emission Factors'!AM218/SUM('Koss etal Emission Factors'!AM$9:AM$532)</f>
        <v>2.3880554086747704E-5</v>
      </c>
      <c r="Y215" s="56">
        <f>(1-Y$5)/1*'Koss etal Emission Factors'!AO218/SUM('Koss etal Emission Factors'!AO$9:AO$532)</f>
        <v>5.286145890360413E-5</v>
      </c>
      <c r="Z215" s="56">
        <f t="shared" si="45"/>
        <v>3.0486221037447954E-5</v>
      </c>
      <c r="AA215" s="56">
        <f t="shared" si="46"/>
        <v>2.6355203960940762E-5</v>
      </c>
    </row>
    <row r="216" spans="1:27" x14ac:dyDescent="0.25">
      <c r="A216">
        <v>123.044</v>
      </c>
      <c r="B216" t="s">
        <v>442</v>
      </c>
      <c r="C216" s="34" t="s">
        <v>443</v>
      </c>
      <c r="D216" s="13" t="s">
        <v>122</v>
      </c>
      <c r="E216" s="13">
        <v>1762</v>
      </c>
      <c r="F216" s="13">
        <v>122.123</v>
      </c>
      <c r="G216" s="29">
        <v>1.51419128279999E-2</v>
      </c>
      <c r="H216" s="30">
        <v>2.8727067323325324</v>
      </c>
      <c r="I216" s="56">
        <f>(1-I$5)/1*'Koss etal Emission Factors'!I219/SUM('Koss etal Emission Factors'!I$9:I$532)</f>
        <v>2.751594347337565E-3</v>
      </c>
      <c r="J216" s="56">
        <f>(1-J$5)/1*'Koss etal Emission Factors'!K219/SUM('Koss etal Emission Factors'!K$9:K$532)</f>
        <v>2.6964499501879609E-3</v>
      </c>
      <c r="K216" s="56">
        <f>(1-K$5)/1*'Koss etal Emission Factors'!M219/SUM('Koss etal Emission Factors'!M$9:M$532)</f>
        <v>2.3275791848060587E-3</v>
      </c>
      <c r="L216" s="56">
        <f>(1-L$5)/1*'Koss etal Emission Factors'!O219/SUM('Koss etal Emission Factors'!O$9:O$532)</f>
        <v>2.8751544943320323E-3</v>
      </c>
      <c r="M216" s="56">
        <f>(1-M$5)/1*'Koss etal Emission Factors'!Q219/SUM('Koss etal Emission Factors'!Q$9:Q$532)</f>
        <v>2.4457918029198063E-3</v>
      </c>
      <c r="N216" s="56">
        <f>(1-N$5)/1*'Koss etal Emission Factors'!S219/SUM('Koss etal Emission Factors'!S$9:S$532)</f>
        <v>1.7154652787294917E-3</v>
      </c>
      <c r="O216" s="56">
        <f>(1-O$5)/1*'Koss etal Emission Factors'!U219/SUM('Koss etal Emission Factors'!U$9:U$532)</f>
        <v>1.5284994696394213E-3</v>
      </c>
      <c r="P216" s="56">
        <f>(1-P$5)/1*'Koss etal Emission Factors'!W219/SUM('Koss etal Emission Factors'!W$9:W$532)</f>
        <v>1.4443975796071349E-3</v>
      </c>
      <c r="Q216" s="56">
        <f>(1-Q$5)/1*'Koss etal Emission Factors'!Y219/SUM('Koss etal Emission Factors'!Y$9:Y$532)</f>
        <v>1.6608252379276113E-3</v>
      </c>
      <c r="R216" s="56">
        <f>(1-R$5)/1*'Koss etal Emission Factors'!AA219/SUM('Koss etal Emission Factors'!AA$9:AA$532)</f>
        <v>2.1649791307859364E-3</v>
      </c>
      <c r="S216" s="56">
        <f>(1-S$5)/1*'Koss etal Emission Factors'!AC219/SUM('Koss etal Emission Factors'!AC$9:AC$532)</f>
        <v>2.2345467967293461E-3</v>
      </c>
      <c r="T216" s="56">
        <f>(1-T$5)/1*'Koss etal Emission Factors'!AE219/SUM('Koss etal Emission Factors'!AE$9:AE$532)</f>
        <v>2.0609098149203908E-3</v>
      </c>
      <c r="U216" s="56">
        <f>(1-U$5)/1*'Koss etal Emission Factors'!AG219/SUM('Koss etal Emission Factors'!AG$9:AG$532)</f>
        <v>2.0243324300379798E-3</v>
      </c>
      <c r="V216" s="56">
        <f>(1-V$5)/1*'Koss etal Emission Factors'!AI219/SUM('Koss etal Emission Factors'!AI$9:AI$532)</f>
        <v>3.2820708260091276E-3</v>
      </c>
      <c r="W216" s="56">
        <f>(1-W$5)/1*'Koss etal Emission Factors'!AK219/SUM('Koss etal Emission Factors'!AK$9:AK$532)</f>
        <v>1.387529892927918E-3</v>
      </c>
      <c r="X216" s="56">
        <f>(1-X$5)/1*'Koss etal Emission Factors'!AM219/SUM('Koss etal Emission Factors'!AM$9:AM$532)</f>
        <v>1.4741732677630928E-3</v>
      </c>
      <c r="Y216" s="56">
        <f>(1-Y$5)/1*'Koss etal Emission Factors'!AO219/SUM('Koss etal Emission Factors'!AO$9:AO$532)</f>
        <v>6.1111227620241522E-3</v>
      </c>
      <c r="Z216" s="56">
        <f t="shared" si="45"/>
        <v>2.2294711674264189E-3</v>
      </c>
      <c r="AA216" s="56">
        <f t="shared" si="46"/>
        <v>1.4308515803455055E-3</v>
      </c>
    </row>
    <row r="217" spans="1:27" x14ac:dyDescent="0.25">
      <c r="A217">
        <v>123.08</v>
      </c>
      <c r="B217" t="s">
        <v>444</v>
      </c>
      <c r="C217" s="34" t="s">
        <v>445</v>
      </c>
      <c r="D217" s="13" t="s">
        <v>122</v>
      </c>
      <c r="E217" s="13">
        <v>3461</v>
      </c>
      <c r="F217" s="13">
        <v>150.221</v>
      </c>
      <c r="G217" s="29">
        <v>0.30297557822000004</v>
      </c>
      <c r="H217" s="30">
        <v>4.2638667980124474</v>
      </c>
      <c r="I217" s="56">
        <f>(1-I$5)/1*'Koss etal Emission Factors'!I220/SUM('Koss etal Emission Factors'!I$9:I$532)</f>
        <v>4.0150139014632465E-3</v>
      </c>
      <c r="J217" s="56">
        <f>(1-J$5)/1*'Koss etal Emission Factors'!K220/SUM('Koss etal Emission Factors'!K$9:K$532)</f>
        <v>3.7206903603409173E-3</v>
      </c>
      <c r="K217" s="56">
        <f>(1-K$5)/1*'Koss etal Emission Factors'!M220/SUM('Koss etal Emission Factors'!M$9:M$532)</f>
        <v>3.6272506619474064E-3</v>
      </c>
      <c r="L217" s="56">
        <f>(1-L$5)/1*'Koss etal Emission Factors'!O220/SUM('Koss etal Emission Factors'!O$9:O$532)</f>
        <v>4.9894099305809493E-3</v>
      </c>
      <c r="M217" s="56">
        <f>(1-M$5)/1*'Koss etal Emission Factors'!Q220/SUM('Koss etal Emission Factors'!Q$9:Q$532)</f>
        <v>5.8279195398277545E-3</v>
      </c>
      <c r="N217" s="56">
        <f>(1-N$5)/1*'Koss etal Emission Factors'!S220/SUM('Koss etal Emission Factors'!S$9:S$532)</f>
        <v>5.646830950712162E-3</v>
      </c>
      <c r="O217" s="56">
        <f>(1-O$5)/1*'Koss etal Emission Factors'!U220/SUM('Koss etal Emission Factors'!U$9:U$532)</f>
        <v>5.6989955232961097E-3</v>
      </c>
      <c r="P217" s="56">
        <f>(1-P$5)/1*'Koss etal Emission Factors'!W220/SUM('Koss etal Emission Factors'!W$9:W$532)</f>
        <v>2.9970029575378766E-3</v>
      </c>
      <c r="Q217" s="56">
        <f>(1-Q$5)/1*'Koss etal Emission Factors'!Y220/SUM('Koss etal Emission Factors'!Y$9:Y$532)</f>
        <v>3.139256031780226E-3</v>
      </c>
      <c r="R217" s="56">
        <f>(1-R$5)/1*'Koss etal Emission Factors'!AA220/SUM('Koss etal Emission Factors'!AA$9:AA$532)</f>
        <v>3.3320257211200371E-3</v>
      </c>
      <c r="S217" s="56">
        <f>(1-S$5)/1*'Koss etal Emission Factors'!AC220/SUM('Koss etal Emission Factors'!AC$9:AC$532)</f>
        <v>3.0372572771531869E-3</v>
      </c>
      <c r="T217" s="56">
        <f>(1-T$5)/1*'Koss etal Emission Factors'!AE220/SUM('Koss etal Emission Factors'!AE$9:AE$532)</f>
        <v>2.4221285796713486E-3</v>
      </c>
      <c r="U217" s="56">
        <f>(1-U$5)/1*'Koss etal Emission Factors'!AG220/SUM('Koss etal Emission Factors'!AG$9:AG$532)</f>
        <v>2.2222259322374578E-3</v>
      </c>
      <c r="V217" s="56">
        <f>(1-V$5)/1*'Koss etal Emission Factors'!AI220/SUM('Koss etal Emission Factors'!AI$9:AI$532)</f>
        <v>3.5013382942371625E-3</v>
      </c>
      <c r="W217" s="56">
        <f>(1-W$5)/1*'Koss etal Emission Factors'!AK220/SUM('Koss etal Emission Factors'!AK$9:AK$532)</f>
        <v>3.6719494344904639E-3</v>
      </c>
      <c r="X217" s="56">
        <f>(1-X$5)/1*'Koss etal Emission Factors'!AM220/SUM('Koss etal Emission Factors'!AM$9:AM$532)</f>
        <v>3.7357793112498807E-3</v>
      </c>
      <c r="Y217" s="56">
        <f>(1-Y$5)/1*'Koss etal Emission Factors'!AO220/SUM('Koss etal Emission Factors'!AO$9:AO$532)</f>
        <v>5.0521264137202097E-3</v>
      </c>
      <c r="Z217" s="56">
        <f t="shared" si="45"/>
        <v>3.869810404421845E-3</v>
      </c>
      <c r="AA217" s="56">
        <f t="shared" si="46"/>
        <v>3.7038643728701725E-3</v>
      </c>
    </row>
    <row r="218" spans="1:27" x14ac:dyDescent="0.25">
      <c r="A218">
        <v>160.11199999999999</v>
      </c>
      <c r="B218" t="s">
        <v>446</v>
      </c>
      <c r="C218" s="13" t="s">
        <v>120</v>
      </c>
      <c r="D218" s="13" t="s">
        <v>122</v>
      </c>
      <c r="E218" s="13">
        <v>3402</v>
      </c>
      <c r="F218" s="13">
        <v>170.34</v>
      </c>
      <c r="G218" s="29">
        <v>18.050465580000001</v>
      </c>
      <c r="H218" s="30">
        <v>6.0935335774942301</v>
      </c>
      <c r="I218" s="56">
        <f>(1-I$5)/1*'Koss etal Emission Factors'!I221/SUM('Koss etal Emission Factors'!I$9:I$532)</f>
        <v>1.9147188717735878E-5</v>
      </c>
      <c r="J218" s="56">
        <f>(1-J$5)/1*'Koss etal Emission Factors'!K221/SUM('Koss etal Emission Factors'!K$9:K$532)</f>
        <v>2.16704565086089E-5</v>
      </c>
      <c r="K218" s="56">
        <f>(1-K$5)/1*'Koss etal Emission Factors'!M221/SUM('Koss etal Emission Factors'!M$9:M$532)</f>
        <v>1.4219380329742815E-5</v>
      </c>
      <c r="L218" s="56">
        <f>(1-L$5)/1*'Koss etal Emission Factors'!O221/SUM('Koss etal Emission Factors'!O$9:O$532)</f>
        <v>5.5822317340330773E-5</v>
      </c>
      <c r="M218" s="56">
        <f>(1-M$5)/1*'Koss etal Emission Factors'!Q221/SUM('Koss etal Emission Factors'!Q$9:Q$532)</f>
        <v>7.499723278604165E-5</v>
      </c>
      <c r="N218" s="56">
        <f>(1-N$5)/1*'Koss etal Emission Factors'!S221/SUM('Koss etal Emission Factors'!S$9:S$532)</f>
        <v>2.8922399693397356E-5</v>
      </c>
      <c r="O218" s="56">
        <f>(1-O$5)/1*'Koss etal Emission Factors'!U221/SUM('Koss etal Emission Factors'!U$9:U$532)</f>
        <v>2.4986120892870053E-5</v>
      </c>
      <c r="P218" s="56">
        <f>(1-P$5)/1*'Koss etal Emission Factors'!W221/SUM('Koss etal Emission Factors'!W$9:W$532)</f>
        <v>1.6355495642765757E-5</v>
      </c>
      <c r="Q218" s="56">
        <f>(1-Q$5)/1*'Koss etal Emission Factors'!Y221/SUM('Koss etal Emission Factors'!Y$9:Y$532)</f>
        <v>2.2467252867713483E-5</v>
      </c>
      <c r="R218" s="56">
        <f>(1-R$5)/1*'Koss etal Emission Factors'!AA221/SUM('Koss etal Emission Factors'!AA$9:AA$532)</f>
        <v>1.4352521164093434E-5</v>
      </c>
      <c r="S218" s="56">
        <f>(1-S$5)/1*'Koss etal Emission Factors'!AC221/SUM('Koss etal Emission Factors'!AC$9:AC$532)</f>
        <v>1.7234325737453989E-5</v>
      </c>
      <c r="T218" s="56">
        <f>(1-T$5)/1*'Koss etal Emission Factors'!AE221/SUM('Koss etal Emission Factors'!AE$9:AE$532)</f>
        <v>1.545035265858448E-5</v>
      </c>
      <c r="U218" s="56">
        <f>(1-U$5)/1*'Koss etal Emission Factors'!AG221/SUM('Koss etal Emission Factors'!AG$9:AG$532)</f>
        <v>1.1281517774367665E-5</v>
      </c>
      <c r="V218" s="56">
        <f>(1-V$5)/1*'Koss etal Emission Factors'!AI221/SUM('Koss etal Emission Factors'!AI$9:AI$532)</f>
        <v>1.6115255384834388E-5</v>
      </c>
      <c r="W218" s="56">
        <f>(1-W$5)/1*'Koss etal Emission Factors'!AK221/SUM('Koss etal Emission Factors'!AK$9:AK$532)</f>
        <v>2.1144936551353034E-5</v>
      </c>
      <c r="X218" s="56">
        <f>(1-X$5)/1*'Koss etal Emission Factors'!AM221/SUM('Koss etal Emission Factors'!AM$9:AM$532)</f>
        <v>1.5329053819231954E-5</v>
      </c>
      <c r="Y218" s="56">
        <f>(1-Y$5)/1*'Koss etal Emission Factors'!AO221/SUM('Koss etal Emission Factors'!AO$9:AO$532)</f>
        <v>4.763089617546255E-5</v>
      </c>
      <c r="Z218" s="56">
        <f t="shared" si="45"/>
        <v>2.5215844107038615E-5</v>
      </c>
      <c r="AA218" s="56">
        <f t="shared" si="46"/>
        <v>1.8236995185292494E-5</v>
      </c>
    </row>
    <row r="219" spans="1:27" x14ac:dyDescent="0.25">
      <c r="A219">
        <v>124.039</v>
      </c>
      <c r="B219" t="s">
        <v>447</v>
      </c>
      <c r="C219" s="34" t="s">
        <v>448</v>
      </c>
      <c r="D219" s="13" t="s">
        <v>122</v>
      </c>
      <c r="E219" s="13">
        <v>2206</v>
      </c>
      <c r="F219" s="13">
        <v>123.111</v>
      </c>
      <c r="G219" s="29">
        <v>32.518302376000001</v>
      </c>
      <c r="H219" s="30">
        <v>6.2081532504168733</v>
      </c>
      <c r="I219" s="56">
        <f>(1-I$5)/1*'Koss etal Emission Factors'!I222/SUM('Koss etal Emission Factors'!I$9:I$532)</f>
        <v>1.9167832164636761E-4</v>
      </c>
      <c r="J219" s="56">
        <f>(1-J$5)/1*'Koss etal Emission Factors'!K222/SUM('Koss etal Emission Factors'!K$9:K$532)</f>
        <v>2.7070877043178367E-4</v>
      </c>
      <c r="K219" s="56">
        <f>(1-K$5)/1*'Koss etal Emission Factors'!M222/SUM('Koss etal Emission Factors'!M$9:M$532)</f>
        <v>2.2015543704876091E-4</v>
      </c>
      <c r="L219" s="56">
        <f>(1-L$5)/1*'Koss etal Emission Factors'!O222/SUM('Koss etal Emission Factors'!O$9:O$532)</f>
        <v>2.1499371420258877E-4</v>
      </c>
      <c r="M219" s="56">
        <f>(1-M$5)/1*'Koss etal Emission Factors'!Q222/SUM('Koss etal Emission Factors'!Q$9:Q$532)</f>
        <v>2.9376255827606528E-4</v>
      </c>
      <c r="N219" s="56">
        <f>(1-N$5)/1*'Koss etal Emission Factors'!S222/SUM('Koss etal Emission Factors'!S$9:S$532)</f>
        <v>2.1746314121272444E-4</v>
      </c>
      <c r="O219" s="56">
        <f>(1-O$5)/1*'Koss etal Emission Factors'!U222/SUM('Koss etal Emission Factors'!U$9:U$532)</f>
        <v>5.1916020765438594E-4</v>
      </c>
      <c r="P219" s="56">
        <f>(1-P$5)/1*'Koss etal Emission Factors'!W222/SUM('Koss etal Emission Factors'!W$9:W$532)</f>
        <v>1.770917221154558E-4</v>
      </c>
      <c r="Q219" s="56">
        <f>(1-Q$5)/1*'Koss etal Emission Factors'!Y222/SUM('Koss etal Emission Factors'!Y$9:Y$532)</f>
        <v>1.5551399213099745E-4</v>
      </c>
      <c r="R219" s="56">
        <f>(1-R$5)/1*'Koss etal Emission Factors'!AA222/SUM('Koss etal Emission Factors'!AA$9:AA$532)</f>
        <v>1.2426346060740562E-4</v>
      </c>
      <c r="S219" s="56">
        <f>(1-S$5)/1*'Koss etal Emission Factors'!AC222/SUM('Koss etal Emission Factors'!AC$9:AC$532)</f>
        <v>1.315241720914255E-4</v>
      </c>
      <c r="T219" s="56">
        <f>(1-T$5)/1*'Koss etal Emission Factors'!AE222/SUM('Koss etal Emission Factors'!AE$9:AE$532)</f>
        <v>1.6508163203994832E-4</v>
      </c>
      <c r="U219" s="56">
        <f>(1-U$5)/1*'Koss etal Emission Factors'!AG222/SUM('Koss etal Emission Factors'!AG$9:AG$532)</f>
        <v>2.0309215588570524E-4</v>
      </c>
      <c r="V219" s="56">
        <f>(1-V$5)/1*'Koss etal Emission Factors'!AI222/SUM('Koss etal Emission Factors'!AI$9:AI$532)</f>
        <v>2.1341311620078711E-4</v>
      </c>
      <c r="W219" s="56">
        <f>(1-W$5)/1*'Koss etal Emission Factors'!AK222/SUM('Koss etal Emission Factors'!AK$9:AK$532)</f>
        <v>1.6054451470694296E-4</v>
      </c>
      <c r="X219" s="56">
        <f>(1-X$5)/1*'Koss etal Emission Factors'!AM222/SUM('Koss etal Emission Factors'!AM$9:AM$532)</f>
        <v>1.8489635162651549E-4</v>
      </c>
      <c r="Y219" s="56">
        <f>(1-Y$5)/1*'Koss etal Emission Factors'!AO222/SUM('Koss etal Emission Factors'!AO$9:AO$532)</f>
        <v>2.7190917336024356E-4</v>
      </c>
      <c r="Z219" s="56">
        <f t="shared" si="45"/>
        <v>2.2127874296745724E-4</v>
      </c>
      <c r="AA219" s="56">
        <f t="shared" si="46"/>
        <v>1.7272043316672922E-4</v>
      </c>
    </row>
    <row r="220" spans="1:27" x14ac:dyDescent="0.25">
      <c r="A220">
        <v>124.05200000000001</v>
      </c>
      <c r="B220" t="s">
        <v>449</v>
      </c>
      <c r="C220" s="13" t="s">
        <v>120</v>
      </c>
      <c r="D220" s="13" t="s">
        <v>122</v>
      </c>
      <c r="E220" s="13">
        <v>3370</v>
      </c>
      <c r="F220" s="13">
        <v>128.215</v>
      </c>
      <c r="G220" s="29">
        <v>156.83200148</v>
      </c>
      <c r="H220" s="30">
        <v>6.9091020479646943</v>
      </c>
      <c r="I220" s="56">
        <f>(1-I$5)/1*'Koss etal Emission Factors'!I223/SUM('Koss etal Emission Factors'!I$9:I$532)</f>
        <v>4.3095153714452927E-4</v>
      </c>
      <c r="J220" s="56">
        <f>(1-J$5)/1*'Koss etal Emission Factors'!K223/SUM('Koss etal Emission Factors'!K$9:K$532)</f>
        <v>2.2006394636937747E-4</v>
      </c>
      <c r="K220" s="56">
        <f>(1-K$5)/1*'Koss etal Emission Factors'!M223/SUM('Koss etal Emission Factors'!M$9:M$532)</f>
        <v>8.1629609558033249E-4</v>
      </c>
      <c r="L220" s="56">
        <f>(1-L$5)/1*'Koss etal Emission Factors'!O223/SUM('Koss etal Emission Factors'!O$9:O$532)</f>
        <v>1.8206890474969616E-4</v>
      </c>
      <c r="M220" s="56">
        <f>(1-M$5)/1*'Koss etal Emission Factors'!Q223/SUM('Koss etal Emission Factors'!Q$9:Q$532)</f>
        <v>7.5370813368544332E-4</v>
      </c>
      <c r="N220" s="56">
        <f>(1-N$5)/1*'Koss etal Emission Factors'!S223/SUM('Koss etal Emission Factors'!S$9:S$532)</f>
        <v>6.9708456192563791E-4</v>
      </c>
      <c r="O220" s="56">
        <f>(1-O$5)/1*'Koss etal Emission Factors'!U223/SUM('Koss etal Emission Factors'!U$9:U$532)</f>
        <v>8.2939804946643319E-4</v>
      </c>
      <c r="P220" s="56">
        <f>(1-P$5)/1*'Koss etal Emission Factors'!W223/SUM('Koss etal Emission Factors'!W$9:W$532)</f>
        <v>8.1362628160250999E-5</v>
      </c>
      <c r="Q220" s="56">
        <f>(1-Q$5)/1*'Koss etal Emission Factors'!Y223/SUM('Koss etal Emission Factors'!Y$9:Y$532)</f>
        <v>7.947692544667594E-5</v>
      </c>
      <c r="R220" s="56">
        <f>(1-R$5)/1*'Koss etal Emission Factors'!AA223/SUM('Koss etal Emission Factors'!AA$9:AA$532)</f>
        <v>9.3512508566010859E-5</v>
      </c>
      <c r="S220" s="56">
        <f>(1-S$5)/1*'Koss etal Emission Factors'!AC223/SUM('Koss etal Emission Factors'!AC$9:AC$532)</f>
        <v>9.5027688732791403E-5</v>
      </c>
      <c r="T220" s="56">
        <f>(1-T$5)/1*'Koss etal Emission Factors'!AE223/SUM('Koss etal Emission Factors'!AE$9:AE$532)</f>
        <v>7.2193507900895378E-5</v>
      </c>
      <c r="U220" s="56">
        <f>(1-U$5)/1*'Koss etal Emission Factors'!AG223/SUM('Koss etal Emission Factors'!AG$9:AG$532)</f>
        <v>4.5370375719839349E-5</v>
      </c>
      <c r="V220" s="56">
        <f>(1-V$5)/1*'Koss etal Emission Factors'!AI223/SUM('Koss etal Emission Factors'!AI$9:AI$532)</f>
        <v>1.8188546690584051E-5</v>
      </c>
      <c r="W220" s="56">
        <f>(1-W$5)/1*'Koss etal Emission Factors'!AK223/SUM('Koss etal Emission Factors'!AK$9:AK$532)</f>
        <v>9.1580158763170322E-5</v>
      </c>
      <c r="X220" s="56">
        <f>(1-X$5)/1*'Koss etal Emission Factors'!AM223/SUM('Koss etal Emission Factors'!AM$9:AM$532)</f>
        <v>9.2525227908089102E-5</v>
      </c>
      <c r="Y220" s="56">
        <f>(1-Y$5)/1*'Koss etal Emission Factors'!AO223/SUM('Koss etal Emission Factors'!AO$9:AO$532)</f>
        <v>8.9518706729183888E-5</v>
      </c>
      <c r="Z220" s="56">
        <f t="shared" si="45"/>
        <v>3.1533595786703561E-4</v>
      </c>
      <c r="AA220" s="56">
        <f t="shared" si="46"/>
        <v>9.2052693335629705E-5</v>
      </c>
    </row>
    <row r="221" spans="1:27" x14ac:dyDescent="0.25">
      <c r="A221">
        <v>124.07599999999999</v>
      </c>
      <c r="B221" t="s">
        <v>450</v>
      </c>
      <c r="C221" s="13" t="s">
        <v>120</v>
      </c>
      <c r="D221" s="13" t="s">
        <v>122</v>
      </c>
      <c r="E221" s="13">
        <v>3370</v>
      </c>
      <c r="F221" s="13">
        <v>128.215</v>
      </c>
      <c r="G221" s="29">
        <v>156.83200148</v>
      </c>
      <c r="H221" s="30">
        <v>6.9091020479646943</v>
      </c>
      <c r="I221" s="56">
        <f>(1-I$5)/1*'Koss etal Emission Factors'!I224/SUM('Koss etal Emission Factors'!I$9:I$532)</f>
        <v>8.2902487487125523E-5</v>
      </c>
      <c r="J221" s="56">
        <f>(1-J$5)/1*'Koss etal Emission Factors'!K224/SUM('Koss etal Emission Factors'!K$9:K$532)</f>
        <v>9.769655785613899E-5</v>
      </c>
      <c r="K221" s="56">
        <f>(1-K$5)/1*'Koss etal Emission Factors'!M224/SUM('Koss etal Emission Factors'!M$9:M$532)</f>
        <v>6.2485766876709022E-5</v>
      </c>
      <c r="L221" s="56">
        <f>(1-L$5)/1*'Koss etal Emission Factors'!O224/SUM('Koss etal Emission Factors'!O$9:O$532)</f>
        <v>2.803694856183546E-4</v>
      </c>
      <c r="M221" s="56">
        <f>(1-M$5)/1*'Koss etal Emission Factors'!Q224/SUM('Koss etal Emission Factors'!Q$9:Q$532)</f>
        <v>4.1645236745650299E-4</v>
      </c>
      <c r="N221" s="56">
        <f>(1-N$5)/1*'Koss etal Emission Factors'!S224/SUM('Koss etal Emission Factors'!S$9:S$532)</f>
        <v>1.0505127430976999E-4</v>
      </c>
      <c r="O221" s="56">
        <f>(1-O$5)/1*'Koss etal Emission Factors'!U224/SUM('Koss etal Emission Factors'!U$9:U$532)</f>
        <v>9.9808523745824817E-5</v>
      </c>
      <c r="P221" s="56">
        <f>(1-P$5)/1*'Koss etal Emission Factors'!W224/SUM('Koss etal Emission Factors'!W$9:W$532)</f>
        <v>5.9205687859826525E-5</v>
      </c>
      <c r="Q221" s="56">
        <f>(1-Q$5)/1*'Koss etal Emission Factors'!Y224/SUM('Koss etal Emission Factors'!Y$9:Y$532)</f>
        <v>1.0893202717195706E-4</v>
      </c>
      <c r="R221" s="56">
        <f>(1-R$5)/1*'Koss etal Emission Factors'!AA224/SUM('Koss etal Emission Factors'!AA$9:AA$532)</f>
        <v>8.2064882075455584E-5</v>
      </c>
      <c r="S221" s="56">
        <f>(1-S$5)/1*'Koss etal Emission Factors'!AC224/SUM('Koss etal Emission Factors'!AC$9:AC$532)</f>
        <v>1.0187757131704473E-4</v>
      </c>
      <c r="T221" s="56">
        <f>(1-T$5)/1*'Koss etal Emission Factors'!AE224/SUM('Koss etal Emission Factors'!AE$9:AE$532)</f>
        <v>1.0073980126164902E-4</v>
      </c>
      <c r="U221" s="56">
        <f>(1-U$5)/1*'Koss etal Emission Factors'!AG224/SUM('Koss etal Emission Factors'!AG$9:AG$532)</f>
        <v>6.4812867440670335E-5</v>
      </c>
      <c r="V221" s="56">
        <f>(1-V$5)/1*'Koss etal Emission Factors'!AI224/SUM('Koss etal Emission Factors'!AI$9:AI$532)</f>
        <v>1.2433680810444773E-4</v>
      </c>
      <c r="W221" s="56">
        <f>(1-W$5)/1*'Koss etal Emission Factors'!AK224/SUM('Koss etal Emission Factors'!AK$9:AK$532)</f>
        <v>1.0293910075797901E-4</v>
      </c>
      <c r="X221" s="56">
        <f>(1-X$5)/1*'Koss etal Emission Factors'!AM224/SUM('Koss etal Emission Factors'!AM$9:AM$532)</f>
        <v>1.3639526357709058E-4</v>
      </c>
      <c r="Y221" s="56">
        <f>(1-Y$5)/1*'Koss etal Emission Factors'!AO224/SUM('Koss etal Emission Factors'!AO$9:AO$532)</f>
        <v>1.6570920664315403E-4</v>
      </c>
      <c r="Z221" s="56">
        <f t="shared" si="45"/>
        <v>1.2762400775581979E-4</v>
      </c>
      <c r="AA221" s="56">
        <f t="shared" si="46"/>
        <v>1.1966718216753481E-4</v>
      </c>
    </row>
    <row r="222" spans="1:27" x14ac:dyDescent="0.25">
      <c r="A222">
        <v>180.17500000000001</v>
      </c>
      <c r="B222" t="s">
        <v>451</v>
      </c>
      <c r="C222" s="13" t="s">
        <v>120</v>
      </c>
      <c r="D222" s="13" t="s">
        <v>122</v>
      </c>
      <c r="E222" s="13">
        <v>3402</v>
      </c>
      <c r="F222" s="13">
        <v>170.34</v>
      </c>
      <c r="G222" s="29">
        <v>18.050465580000001</v>
      </c>
      <c r="H222" s="30">
        <v>6.0935335774942301</v>
      </c>
      <c r="I222" s="56">
        <f>(1-I$5)/1*'Koss etal Emission Factors'!I225/SUM('Koss etal Emission Factors'!I$9:I$532)</f>
        <v>1.3218893618724356E-5</v>
      </c>
      <c r="J222" s="56">
        <f>(1-J$5)/1*'Koss etal Emission Factors'!K225/SUM('Koss etal Emission Factors'!K$9:K$532)</f>
        <v>1.6825930923097644E-5</v>
      </c>
      <c r="K222" s="56">
        <f>(1-K$5)/1*'Koss etal Emission Factors'!M225/SUM('Koss etal Emission Factors'!M$9:M$532)</f>
        <v>1.009540435901716E-5</v>
      </c>
      <c r="L222" s="56">
        <f>(1-L$5)/1*'Koss etal Emission Factors'!O225/SUM('Koss etal Emission Factors'!O$9:O$532)</f>
        <v>3.1475867478700512E-5</v>
      </c>
      <c r="M222" s="56">
        <f>(1-M$5)/1*'Koss etal Emission Factors'!Q225/SUM('Koss etal Emission Factors'!Q$9:Q$532)</f>
        <v>6.4536355910214772E-5</v>
      </c>
      <c r="N222" s="56">
        <f>(1-N$5)/1*'Koss etal Emission Factors'!S225/SUM('Koss etal Emission Factors'!S$9:S$532)</f>
        <v>2.2632486235703823E-5</v>
      </c>
      <c r="O222" s="56">
        <f>(1-O$5)/1*'Koss etal Emission Factors'!U225/SUM('Koss etal Emission Factors'!U$9:U$532)</f>
        <v>3.2890729692044721E-5</v>
      </c>
      <c r="P222" s="56">
        <f>(1-P$5)/1*'Koss etal Emission Factors'!W225/SUM('Koss etal Emission Factors'!W$9:W$532)</f>
        <v>1.0155212040755832E-5</v>
      </c>
      <c r="Q222" s="56">
        <f>(1-Q$5)/1*'Koss etal Emission Factors'!Y225/SUM('Koss etal Emission Factors'!Y$9:Y$532)</f>
        <v>1.4201301154847841E-5</v>
      </c>
      <c r="R222" s="56">
        <f>(1-R$5)/1*'Koss etal Emission Factors'!AA225/SUM('Koss etal Emission Factors'!AA$9:AA$532)</f>
        <v>1.1023366856302326E-5</v>
      </c>
      <c r="S222" s="56">
        <f>(1-S$5)/1*'Koss etal Emission Factors'!AC225/SUM('Koss etal Emission Factors'!AC$9:AC$532)</f>
        <v>1.1398608569976837E-5</v>
      </c>
      <c r="T222" s="56">
        <f>(1-T$5)/1*'Koss etal Emission Factors'!AE225/SUM('Koss etal Emission Factors'!AE$9:AE$532)</f>
        <v>1.3314303656307484E-5</v>
      </c>
      <c r="U222" s="56">
        <f>(1-U$5)/1*'Koss etal Emission Factors'!AG225/SUM('Koss etal Emission Factors'!AG$9:AG$532)</f>
        <v>1.1460285907789731E-5</v>
      </c>
      <c r="V222" s="56">
        <f>(1-V$5)/1*'Koss etal Emission Factors'!AI225/SUM('Koss etal Emission Factors'!AI$9:AI$532)</f>
        <v>9.3047925562562545E-6</v>
      </c>
      <c r="W222" s="56">
        <f>(1-W$5)/1*'Koss etal Emission Factors'!AK225/SUM('Koss etal Emission Factors'!AK$9:AK$532)</f>
        <v>1.3784211115852377E-5</v>
      </c>
      <c r="X222" s="56">
        <f>(1-X$5)/1*'Koss etal Emission Factors'!AM225/SUM('Koss etal Emission Factors'!AM$9:AM$532)</f>
        <v>1.0713505112957607E-5</v>
      </c>
      <c r="Y222" s="56">
        <f>(1-Y$5)/1*'Koss etal Emission Factors'!AO225/SUM('Koss etal Emission Factors'!AO$9:AO$532)</f>
        <v>6.2101452319128272E-5</v>
      </c>
      <c r="Z222" s="56">
        <f t="shared" si="45"/>
        <v>1.9466681354267088E-5</v>
      </c>
      <c r="AA222" s="56">
        <f t="shared" si="46"/>
        <v>1.2248858114404992E-5</v>
      </c>
    </row>
    <row r="223" spans="1:27" x14ac:dyDescent="0.25">
      <c r="A223">
        <v>125.023</v>
      </c>
      <c r="B223" t="s">
        <v>452</v>
      </c>
      <c r="C223" s="34" t="s">
        <v>453</v>
      </c>
      <c r="D223" s="13" t="s">
        <v>122</v>
      </c>
      <c r="E223" s="13">
        <v>3462</v>
      </c>
      <c r="F223" s="13">
        <v>124.095</v>
      </c>
      <c r="G223" s="29">
        <v>7.6719211646000005</v>
      </c>
      <c r="H223" s="30">
        <v>5.5843869411664908</v>
      </c>
      <c r="I223" s="56">
        <f>(1-I$5)/1*'Koss etal Emission Factors'!I226/SUM('Koss etal Emission Factors'!I$9:I$532)</f>
        <v>2.5333478797258859E-3</v>
      </c>
      <c r="J223" s="56">
        <f>(1-J$5)/1*'Koss etal Emission Factors'!K226/SUM('Koss etal Emission Factors'!K$9:K$532)</f>
        <v>2.5121146095954091E-3</v>
      </c>
      <c r="K223" s="56">
        <f>(1-K$5)/1*'Koss etal Emission Factors'!M226/SUM('Koss etal Emission Factors'!M$9:M$532)</f>
        <v>2.7147149139544382E-3</v>
      </c>
      <c r="L223" s="56">
        <f>(1-L$5)/1*'Koss etal Emission Factors'!O226/SUM('Koss etal Emission Factors'!O$9:O$532)</f>
        <v>1.0372110780177369E-3</v>
      </c>
      <c r="M223" s="56">
        <f>(1-M$5)/1*'Koss etal Emission Factors'!Q226/SUM('Koss etal Emission Factors'!Q$9:Q$532)</f>
        <v>2.0920787257567115E-3</v>
      </c>
      <c r="N223" s="56">
        <f>(1-N$5)/1*'Koss etal Emission Factors'!S226/SUM('Koss etal Emission Factors'!S$9:S$532)</f>
        <v>2.982701447391461E-3</v>
      </c>
      <c r="O223" s="56">
        <f>(1-O$5)/1*'Koss etal Emission Factors'!U226/SUM('Koss etal Emission Factors'!U$9:U$532)</f>
        <v>2.6823349250424101E-3</v>
      </c>
      <c r="P223" s="56">
        <f>(1-P$5)/1*'Koss etal Emission Factors'!W226/SUM('Koss etal Emission Factors'!W$9:W$532)</f>
        <v>1.2910414046211469E-3</v>
      </c>
      <c r="Q223" s="56">
        <f>(1-Q$5)/1*'Koss etal Emission Factors'!Y226/SUM('Koss etal Emission Factors'!Y$9:Y$532)</f>
        <v>1.3383468896114327E-3</v>
      </c>
      <c r="R223" s="56">
        <f>(1-R$5)/1*'Koss etal Emission Factors'!AA226/SUM('Koss etal Emission Factors'!AA$9:AA$532)</f>
        <v>3.1413594414638688E-3</v>
      </c>
      <c r="S223" s="56">
        <f>(1-S$5)/1*'Koss etal Emission Factors'!AC226/SUM('Koss etal Emission Factors'!AC$9:AC$532)</f>
        <v>3.5585999715746588E-3</v>
      </c>
      <c r="T223" s="56">
        <f>(1-T$5)/1*'Koss etal Emission Factors'!AE226/SUM('Koss etal Emission Factors'!AE$9:AE$532)</f>
        <v>1.2403802459970109E-3</v>
      </c>
      <c r="U223" s="56">
        <f>(1-U$5)/1*'Koss etal Emission Factors'!AG226/SUM('Koss etal Emission Factors'!AG$9:AG$532)</f>
        <v>1.6327337462396598E-3</v>
      </c>
      <c r="V223" s="56">
        <f>(1-V$5)/1*'Koss etal Emission Factors'!AI226/SUM('Koss etal Emission Factors'!AI$9:AI$532)</f>
        <v>1.3893876502732451E-3</v>
      </c>
      <c r="W223" s="56">
        <f>(1-W$5)/1*'Koss etal Emission Factors'!AK226/SUM('Koss etal Emission Factors'!AK$9:AK$532)</f>
        <v>1.3699966106143597E-3</v>
      </c>
      <c r="X223" s="56">
        <f>(1-X$5)/1*'Koss etal Emission Factors'!AM226/SUM('Koss etal Emission Factors'!AM$9:AM$532)</f>
        <v>1.8363833920984384E-3</v>
      </c>
      <c r="Y223" s="56">
        <f>(1-Y$5)/1*'Koss etal Emission Factors'!AO226/SUM('Koss etal Emission Factors'!AO$9:AO$532)</f>
        <v>8.4498593953530982E-4</v>
      </c>
      <c r="Z223" s="56">
        <f t="shared" si="45"/>
        <v>2.1533109235189339E-3</v>
      </c>
      <c r="AA223" s="56">
        <f t="shared" si="46"/>
        <v>1.6031900013563989E-3</v>
      </c>
    </row>
    <row r="224" spans="1:27" x14ac:dyDescent="0.25">
      <c r="A224">
        <v>125.06</v>
      </c>
      <c r="B224" t="s">
        <v>454</v>
      </c>
      <c r="C224" s="34" t="s">
        <v>455</v>
      </c>
      <c r="D224" s="13" t="s">
        <v>122</v>
      </c>
      <c r="E224" s="13">
        <v>947</v>
      </c>
      <c r="F224" s="13">
        <v>124.139</v>
      </c>
      <c r="G224" s="29">
        <v>13.567913296</v>
      </c>
      <c r="H224" s="30">
        <v>5.8321498285654618</v>
      </c>
      <c r="I224" s="56">
        <f>(1-I$5)/1*'Koss etal Emission Factors'!I227/SUM('Koss etal Emission Factors'!I$9:I$532)</f>
        <v>1.7595723020358344E-2</v>
      </c>
      <c r="J224" s="56">
        <f>(1-J$5)/1*'Koss etal Emission Factors'!K227/SUM('Koss etal Emission Factors'!K$9:K$532)</f>
        <v>1.2591928897321691E-2</v>
      </c>
      <c r="K224" s="56">
        <f>(1-K$5)/1*'Koss etal Emission Factors'!M227/SUM('Koss etal Emission Factors'!M$9:M$532)</f>
        <v>2.6115582048837776E-2</v>
      </c>
      <c r="L224" s="56">
        <f>(1-L$5)/1*'Koss etal Emission Factors'!O227/SUM('Koss etal Emission Factors'!O$9:O$532)</f>
        <v>1.249991874593411E-2</v>
      </c>
      <c r="M224" s="56">
        <f>(1-M$5)/1*'Koss etal Emission Factors'!Q227/SUM('Koss etal Emission Factors'!Q$9:Q$532)</f>
        <v>2.6217040201639553E-2</v>
      </c>
      <c r="N224" s="56">
        <f>(1-N$5)/1*'Koss etal Emission Factors'!S227/SUM('Koss etal Emission Factors'!S$9:S$532)</f>
        <v>2.4235471341359671E-2</v>
      </c>
      <c r="O224" s="56">
        <f>(1-O$5)/1*'Koss etal Emission Factors'!U227/SUM('Koss etal Emission Factors'!U$9:U$532)</f>
        <v>2.9495121498184562E-2</v>
      </c>
      <c r="P224" s="56">
        <f>(1-P$5)/1*'Koss etal Emission Factors'!W227/SUM('Koss etal Emission Factors'!W$9:W$532)</f>
        <v>7.1750428830798969E-3</v>
      </c>
      <c r="Q224" s="56">
        <f>(1-Q$5)/1*'Koss etal Emission Factors'!Y227/SUM('Koss etal Emission Factors'!Y$9:Y$532)</f>
        <v>7.6570203233958054E-3</v>
      </c>
      <c r="R224" s="56">
        <f>(1-R$5)/1*'Koss etal Emission Factors'!AA227/SUM('Koss etal Emission Factors'!AA$9:AA$532)</f>
        <v>9.1575801251605922E-3</v>
      </c>
      <c r="S224" s="56">
        <f>(1-S$5)/1*'Koss etal Emission Factors'!AC227/SUM('Koss etal Emission Factors'!AC$9:AC$532)</f>
        <v>9.1837603123866816E-3</v>
      </c>
      <c r="T224" s="56">
        <f>(1-T$5)/1*'Koss etal Emission Factors'!AE227/SUM('Koss etal Emission Factors'!AE$9:AE$532)</f>
        <v>7.2501322268553473E-3</v>
      </c>
      <c r="U224" s="56">
        <f>(1-U$5)/1*'Koss etal Emission Factors'!AG227/SUM('Koss etal Emission Factors'!AG$9:AG$532)</f>
        <v>7.0195171973726576E-3</v>
      </c>
      <c r="V224" s="56">
        <f>(1-V$5)/1*'Koss etal Emission Factors'!AI227/SUM('Koss etal Emission Factors'!AI$9:AI$532)</f>
        <v>5.7626812509088843E-3</v>
      </c>
      <c r="W224" s="56">
        <f>(1-W$5)/1*'Koss etal Emission Factors'!AK227/SUM('Koss etal Emission Factors'!AK$9:AK$532)</f>
        <v>9.2947373381453424E-3</v>
      </c>
      <c r="X224" s="56">
        <f>(1-X$5)/1*'Koss etal Emission Factors'!AM227/SUM('Koss etal Emission Factors'!AM$9:AM$532)</f>
        <v>1.2139190348396873E-2</v>
      </c>
      <c r="Y224" s="56">
        <f>(1-Y$5)/1*'Koss etal Emission Factors'!AO227/SUM('Koss etal Emission Factors'!AO$9:AO$532)</f>
        <v>1.0262209989298004E-2</v>
      </c>
      <c r="Z224" s="56">
        <f t="shared" si="45"/>
        <v>1.44254657194854E-2</v>
      </c>
      <c r="AA224" s="56">
        <f t="shared" si="46"/>
        <v>1.0716963843271109E-2</v>
      </c>
    </row>
    <row r="225" spans="1:27" x14ac:dyDescent="0.25">
      <c r="A225">
        <v>125.096</v>
      </c>
      <c r="B225" t="s">
        <v>456</v>
      </c>
      <c r="C225" s="13" t="s">
        <v>120</v>
      </c>
      <c r="D225" s="13" t="s">
        <v>122</v>
      </c>
      <c r="E225" s="13">
        <v>3369</v>
      </c>
      <c r="F225" s="13">
        <v>130.23099999999999</v>
      </c>
      <c r="G225" s="29">
        <v>10.562088812800001</v>
      </c>
      <c r="H225" s="30">
        <v>5.7441927167025053</v>
      </c>
      <c r="I225" s="56">
        <f>(1-I$5)/1*'Koss etal Emission Factors'!I228/SUM('Koss etal Emission Factors'!I$9:I$532)</f>
        <v>6.6875048157993247E-4</v>
      </c>
      <c r="J225" s="56">
        <f>(1-J$5)/1*'Koss etal Emission Factors'!K228/SUM('Koss etal Emission Factors'!K$9:K$532)</f>
        <v>1.0085879154705106E-3</v>
      </c>
      <c r="K225" s="56">
        <f>(1-K$5)/1*'Koss etal Emission Factors'!M228/SUM('Koss etal Emission Factors'!M$9:M$532)</f>
        <v>6.7169547047582663E-4</v>
      </c>
      <c r="L225" s="56">
        <f>(1-L$5)/1*'Koss etal Emission Factors'!O228/SUM('Koss etal Emission Factors'!O$9:O$532)</f>
        <v>1.8658264716081552E-3</v>
      </c>
      <c r="M225" s="56">
        <f>(1-M$5)/1*'Koss etal Emission Factors'!Q228/SUM('Koss etal Emission Factors'!Q$9:Q$532)</f>
        <v>6.5539810730658036E-4</v>
      </c>
      <c r="N225" s="56">
        <f>(1-N$5)/1*'Koss etal Emission Factors'!S228/SUM('Koss etal Emission Factors'!S$9:S$532)</f>
        <v>1.2520360366787729E-3</v>
      </c>
      <c r="O225" s="56">
        <f>(1-O$5)/1*'Koss etal Emission Factors'!U228/SUM('Koss etal Emission Factors'!U$9:U$532)</f>
        <v>9.1096778586417305E-4</v>
      </c>
      <c r="P225" s="56">
        <f>(1-P$5)/1*'Koss etal Emission Factors'!W228/SUM('Koss etal Emission Factors'!W$9:W$532)</f>
        <v>1.0815762526243603E-3</v>
      </c>
      <c r="Q225" s="56">
        <f>(1-Q$5)/1*'Koss etal Emission Factors'!Y228/SUM('Koss etal Emission Factors'!Y$9:Y$532)</f>
        <v>1.1822213934201615E-3</v>
      </c>
      <c r="R225" s="56">
        <f>(1-R$5)/1*'Koss etal Emission Factors'!AA228/SUM('Koss etal Emission Factors'!AA$9:AA$532)</f>
        <v>1.219175491772832E-3</v>
      </c>
      <c r="S225" s="56">
        <f>(1-S$5)/1*'Koss etal Emission Factors'!AC228/SUM('Koss etal Emission Factors'!AC$9:AC$532)</f>
        <v>1.0371869617579908E-3</v>
      </c>
      <c r="T225" s="56">
        <f>(1-T$5)/1*'Koss etal Emission Factors'!AE228/SUM('Koss etal Emission Factors'!AE$9:AE$532)</f>
        <v>7.9149655836792854E-4</v>
      </c>
      <c r="U225" s="56">
        <f>(1-U$5)/1*'Koss etal Emission Factors'!AG228/SUM('Koss etal Emission Factors'!AG$9:AG$532)</f>
        <v>6.7282777035696515E-4</v>
      </c>
      <c r="V225" s="56">
        <f>(1-V$5)/1*'Koss etal Emission Factors'!AI228/SUM('Koss etal Emission Factors'!AI$9:AI$532)</f>
        <v>8.2231661175246424E-4</v>
      </c>
      <c r="W225" s="56">
        <f>(1-W$5)/1*'Koss etal Emission Factors'!AK228/SUM('Koss etal Emission Factors'!AK$9:AK$532)</f>
        <v>1.3970200764450455E-3</v>
      </c>
      <c r="X225" s="56">
        <f>(1-X$5)/1*'Koss etal Emission Factors'!AM228/SUM('Koss etal Emission Factors'!AM$9:AM$532)</f>
        <v>1.8809710263994852E-3</v>
      </c>
      <c r="Y225" s="56">
        <f>(1-Y$5)/1*'Koss etal Emission Factors'!AO228/SUM('Koss etal Emission Factors'!AO$9:AO$532)</f>
        <v>1.3956792748794965E-3</v>
      </c>
      <c r="Z225" s="56">
        <f t="shared" si="45"/>
        <v>9.8857595064547532E-4</v>
      </c>
      <c r="AA225" s="56">
        <f t="shared" si="46"/>
        <v>1.6389955514222653E-3</v>
      </c>
    </row>
    <row r="226" spans="1:27" x14ac:dyDescent="0.25">
      <c r="A226">
        <v>141.16399999999999</v>
      </c>
      <c r="B226" t="s">
        <v>457</v>
      </c>
      <c r="C226" s="13" t="s">
        <v>120</v>
      </c>
      <c r="D226" s="13" t="s">
        <v>122</v>
      </c>
      <c r="E226" s="13">
        <v>3403</v>
      </c>
      <c r="F226" s="13">
        <v>142.286</v>
      </c>
      <c r="G226" s="29">
        <v>190.19449875999999</v>
      </c>
      <c r="H226" s="30">
        <v>7.0380886479478351</v>
      </c>
      <c r="I226" s="56">
        <f>(1-I$5)/1*'Koss etal Emission Factors'!I229/SUM('Koss etal Emission Factors'!I$9:I$532)</f>
        <v>7.4812605831922906E-5</v>
      </c>
      <c r="J226" s="56">
        <f>(1-J$5)/1*'Koss etal Emission Factors'!K229/SUM('Koss etal Emission Factors'!K$9:K$532)</f>
        <v>9.0777909536180504E-5</v>
      </c>
      <c r="K226" s="56">
        <f>(1-K$5)/1*'Koss etal Emission Factors'!M229/SUM('Koss etal Emission Factors'!M$9:M$532)</f>
        <v>6.2624326532710839E-5</v>
      </c>
      <c r="L226" s="56">
        <f>(1-L$5)/1*'Koss etal Emission Factors'!O229/SUM('Koss etal Emission Factors'!O$9:O$532)</f>
        <v>1.3652700706418214E-4</v>
      </c>
      <c r="M226" s="56">
        <f>(1-M$5)/1*'Koss etal Emission Factors'!Q229/SUM('Koss etal Emission Factors'!Q$9:Q$532)</f>
        <v>1.5463505626303858E-4</v>
      </c>
      <c r="N226" s="56">
        <f>(1-N$5)/1*'Koss etal Emission Factors'!S229/SUM('Koss etal Emission Factors'!S$9:S$532)</f>
        <v>1.2728171846082176E-4</v>
      </c>
      <c r="O226" s="56">
        <f>(1-O$5)/1*'Koss etal Emission Factors'!U229/SUM('Koss etal Emission Factors'!U$9:U$532)</f>
        <v>1.373295862545277E-4</v>
      </c>
      <c r="P226" s="56">
        <f>(1-P$5)/1*'Koss etal Emission Factors'!W229/SUM('Koss etal Emission Factors'!W$9:W$532)</f>
        <v>7.4951543917410184E-5</v>
      </c>
      <c r="Q226" s="56">
        <f>(1-Q$5)/1*'Koss etal Emission Factors'!Y229/SUM('Koss etal Emission Factors'!Y$9:Y$532)</f>
        <v>1.0369763157511693E-4</v>
      </c>
      <c r="R226" s="56">
        <f>(1-R$5)/1*'Koss etal Emission Factors'!AA229/SUM('Koss etal Emission Factors'!AA$9:AA$532)</f>
        <v>7.9968196018438803E-5</v>
      </c>
      <c r="S226" s="56">
        <f>(1-S$5)/1*'Koss etal Emission Factors'!AC229/SUM('Koss etal Emission Factors'!AC$9:AC$532)</f>
        <v>7.4119196265013518E-5</v>
      </c>
      <c r="T226" s="56">
        <f>(1-T$5)/1*'Koss etal Emission Factors'!AE229/SUM('Koss etal Emission Factors'!AE$9:AE$532)</f>
        <v>8.2476994656852977E-5</v>
      </c>
      <c r="U226" s="56">
        <f>(1-U$5)/1*'Koss etal Emission Factors'!AG229/SUM('Koss etal Emission Factors'!AG$9:AG$532)</f>
        <v>7.7999403727844474E-5</v>
      </c>
      <c r="V226" s="56">
        <f>(1-V$5)/1*'Koss etal Emission Factors'!AI229/SUM('Koss etal Emission Factors'!AI$9:AI$532)</f>
        <v>8.1394672803176046E-5</v>
      </c>
      <c r="W226" s="56">
        <f>(1-W$5)/1*'Koss etal Emission Factors'!AK229/SUM('Koss etal Emission Factors'!AK$9:AK$532)</f>
        <v>1.2937834819909974E-4</v>
      </c>
      <c r="X226" s="56">
        <f>(1-X$5)/1*'Koss etal Emission Factors'!AM229/SUM('Koss etal Emission Factors'!AM$9:AM$532)</f>
        <v>1.7390366380989512E-4</v>
      </c>
      <c r="Y226" s="56">
        <f>(1-Y$5)/1*'Koss etal Emission Factors'!AO229/SUM('Koss etal Emission Factors'!AO$9:AO$532)</f>
        <v>4.3388817091792093E-4</v>
      </c>
      <c r="Z226" s="56">
        <f t="shared" si="45"/>
        <v>9.704256063623123E-5</v>
      </c>
      <c r="AA226" s="56">
        <f t="shared" si="46"/>
        <v>1.5164100600449743E-4</v>
      </c>
    </row>
    <row r="227" spans="1:27" x14ac:dyDescent="0.25">
      <c r="A227">
        <v>143.179</v>
      </c>
      <c r="B227" t="s">
        <v>458</v>
      </c>
      <c r="C227" s="13" t="s">
        <v>120</v>
      </c>
      <c r="D227" s="13" t="s">
        <v>122</v>
      </c>
      <c r="E227" s="13">
        <v>3403</v>
      </c>
      <c r="F227" s="13">
        <v>142.286</v>
      </c>
      <c r="G227" s="29">
        <v>190.19449875999999</v>
      </c>
      <c r="H227" s="30">
        <v>7.0380886479478351</v>
      </c>
      <c r="I227" s="56">
        <f>(1-I$5)/1*'Koss etal Emission Factors'!I230/SUM('Koss etal Emission Factors'!I$9:I$532)</f>
        <v>5.7491698096411403E-5</v>
      </c>
      <c r="J227" s="56">
        <f>(1-J$5)/1*'Koss etal Emission Factors'!K230/SUM('Koss etal Emission Factors'!K$9:K$532)</f>
        <v>7.3930689411267215E-5</v>
      </c>
      <c r="K227" s="56">
        <f>(1-K$5)/1*'Koss etal Emission Factors'!M230/SUM('Koss etal Emission Factors'!M$9:M$532)</f>
        <v>5.1369108283256597E-5</v>
      </c>
      <c r="L227" s="56">
        <f>(1-L$5)/1*'Koss etal Emission Factors'!O230/SUM('Koss etal Emission Factors'!O$9:O$532)</f>
        <v>9.3862491099569516E-5</v>
      </c>
      <c r="M227" s="56">
        <f>(1-M$5)/1*'Koss etal Emission Factors'!Q230/SUM('Koss etal Emission Factors'!Q$9:Q$532)</f>
        <v>4.5953514476588669E-5</v>
      </c>
      <c r="N227" s="56">
        <f>(1-N$5)/1*'Koss etal Emission Factors'!S230/SUM('Koss etal Emission Factors'!S$9:S$532)</f>
        <v>6.1389166403716982E-5</v>
      </c>
      <c r="O227" s="56">
        <f>(1-O$5)/1*'Koss etal Emission Factors'!U230/SUM('Koss etal Emission Factors'!U$9:U$532)</f>
        <v>7.8571229438721471E-5</v>
      </c>
      <c r="P227" s="56">
        <f>(1-P$5)/1*'Koss etal Emission Factors'!W230/SUM('Koss etal Emission Factors'!W$9:W$532)</f>
        <v>1.074009712296321E-4</v>
      </c>
      <c r="Q227" s="56">
        <f>(1-Q$5)/1*'Koss etal Emission Factors'!Y230/SUM('Koss etal Emission Factors'!Y$9:Y$532)</f>
        <v>1.0676860892376589E-4</v>
      </c>
      <c r="R227" s="56">
        <f>(1-R$5)/1*'Koss etal Emission Factors'!AA230/SUM('Koss etal Emission Factors'!AA$9:AA$532)</f>
        <v>5.8025054916434648E-5</v>
      </c>
      <c r="S227" s="56">
        <f>(1-S$5)/1*'Koss etal Emission Factors'!AC230/SUM('Koss etal Emission Factors'!AC$9:AC$532)</f>
        <v>6.0375523511799459E-5</v>
      </c>
      <c r="T227" s="56">
        <f>(1-T$5)/1*'Koss etal Emission Factors'!AE230/SUM('Koss etal Emission Factors'!AE$9:AE$532)</f>
        <v>6.0121373518855307E-5</v>
      </c>
      <c r="U227" s="56">
        <f>(1-U$5)/1*'Koss etal Emission Factors'!AG230/SUM('Koss etal Emission Factors'!AG$9:AG$532)</f>
        <v>5.8852409091745734E-5</v>
      </c>
      <c r="V227" s="56">
        <f>(1-V$5)/1*'Koss etal Emission Factors'!AI230/SUM('Koss etal Emission Factors'!AI$9:AI$532)</f>
        <v>6.0626597100897994E-5</v>
      </c>
      <c r="W227" s="56">
        <f>(1-W$5)/1*'Koss etal Emission Factors'!AK230/SUM('Koss etal Emission Factors'!AK$9:AK$532)</f>
        <v>7.7310557291778809E-5</v>
      </c>
      <c r="X227" s="56">
        <f>(1-X$5)/1*'Koss etal Emission Factors'!AM230/SUM('Koss etal Emission Factors'!AM$9:AM$532)</f>
        <v>5.6975419653130763E-5</v>
      </c>
      <c r="Y227" s="56">
        <f>(1-Y$5)/1*'Koss etal Emission Factors'!AO230/SUM('Koss etal Emission Factors'!AO$9:AO$532)</f>
        <v>1.0387326512240859E-4</v>
      </c>
      <c r="Z227" s="56">
        <f t="shared" si="45"/>
        <v>6.9624173964475932E-5</v>
      </c>
      <c r="AA227" s="56">
        <f t="shared" si="46"/>
        <v>6.7142988472454783E-5</v>
      </c>
    </row>
    <row r="228" spans="1:27" x14ac:dyDescent="0.25">
      <c r="A228">
        <v>126.01900000000001</v>
      </c>
      <c r="B228" t="s">
        <v>459</v>
      </c>
      <c r="C228" s="13" t="s">
        <v>120</v>
      </c>
      <c r="D228" s="13" t="s">
        <v>122</v>
      </c>
      <c r="E228" s="13">
        <v>3371</v>
      </c>
      <c r="F228" s="13">
        <v>142.24199999999999</v>
      </c>
      <c r="G228" s="29">
        <v>1585.9718476</v>
      </c>
      <c r="H228" s="30">
        <v>7.9590518503622718</v>
      </c>
      <c r="I228" s="56">
        <f>(1-I$5)/1*'Koss etal Emission Factors'!I231/SUM('Koss etal Emission Factors'!I$9:I$532)</f>
        <v>6.3403411091132438E-5</v>
      </c>
      <c r="J228" s="56">
        <f>(1-J$5)/1*'Koss etal Emission Factors'!K231/SUM('Koss etal Emission Factors'!K$9:K$532)</f>
        <v>6.4036686889003421E-5</v>
      </c>
      <c r="K228" s="56">
        <f>(1-K$5)/1*'Koss etal Emission Factors'!M231/SUM('Koss etal Emission Factors'!M$9:M$532)</f>
        <v>1.0892093393651961E-4</v>
      </c>
      <c r="L228" s="56">
        <f>(1-L$5)/1*'Koss etal Emission Factors'!O231/SUM('Koss etal Emission Factors'!O$9:O$532)</f>
        <v>5.9392486641400906E-5</v>
      </c>
      <c r="M228" s="56">
        <f>(1-M$5)/1*'Koss etal Emission Factors'!Q231/SUM('Koss etal Emission Factors'!Q$9:Q$532)</f>
        <v>7.4761728083284551E-5</v>
      </c>
      <c r="N228" s="56">
        <f>(1-N$5)/1*'Koss etal Emission Factors'!S231/SUM('Koss etal Emission Factors'!S$9:S$532)</f>
        <v>6.3430717305292957E-5</v>
      </c>
      <c r="O228" s="56">
        <f>(1-O$5)/1*'Koss etal Emission Factors'!U231/SUM('Koss etal Emission Factors'!U$9:U$532)</f>
        <v>8.3375091953583074E-5</v>
      </c>
      <c r="P228" s="56">
        <f>(1-P$5)/1*'Koss etal Emission Factors'!W231/SUM('Koss etal Emission Factors'!W$9:W$532)</f>
        <v>3.1381921651899429E-5</v>
      </c>
      <c r="Q228" s="56">
        <f>(1-Q$5)/1*'Koss etal Emission Factors'!Y231/SUM('Koss etal Emission Factors'!Y$9:Y$532)</f>
        <v>3.5520549150830907E-5</v>
      </c>
      <c r="R228" s="56">
        <f>(1-R$5)/1*'Koss etal Emission Factors'!AA231/SUM('Koss etal Emission Factors'!AA$9:AA$532)</f>
        <v>1.2111155786835173E-4</v>
      </c>
      <c r="S228" s="56">
        <f>(1-S$5)/1*'Koss etal Emission Factors'!AC231/SUM('Koss etal Emission Factors'!AC$9:AC$532)</f>
        <v>1.6443290682963715E-4</v>
      </c>
      <c r="T228" s="56">
        <f>(1-T$5)/1*'Koss etal Emission Factors'!AE231/SUM('Koss etal Emission Factors'!AE$9:AE$532)</f>
        <v>4.7637635753186686E-5</v>
      </c>
      <c r="U228" s="56">
        <f>(1-U$5)/1*'Koss etal Emission Factors'!AG231/SUM('Koss etal Emission Factors'!AG$9:AG$532)</f>
        <v>3.5998269210824196E-5</v>
      </c>
      <c r="V228" s="56">
        <f>(1-V$5)/1*'Koss etal Emission Factors'!AI231/SUM('Koss etal Emission Factors'!AI$9:AI$532)</f>
        <v>4.1556896712609006E-5</v>
      </c>
      <c r="W228" s="56">
        <f>(1-W$5)/1*'Koss etal Emission Factors'!AK231/SUM('Koss etal Emission Factors'!AK$9:AK$532)</f>
        <v>5.2253556201698769E-5</v>
      </c>
      <c r="X228" s="56">
        <f>(1-X$5)/1*'Koss etal Emission Factors'!AM231/SUM('Koss etal Emission Factors'!AM$9:AM$532)</f>
        <v>4.5519253577736638E-5</v>
      </c>
      <c r="Y228" s="56">
        <f>(1-Y$5)/1*'Koss etal Emission Factors'!AO231/SUM('Koss etal Emission Factors'!AO$9:AO$532)</f>
        <v>2.7809209285373209E-5</v>
      </c>
      <c r="Z228" s="56">
        <f t="shared" si="45"/>
        <v>7.1068628076968301E-5</v>
      </c>
      <c r="AA228" s="56">
        <f t="shared" si="46"/>
        <v>4.8886404889717707E-5</v>
      </c>
    </row>
    <row r="229" spans="1:27" x14ac:dyDescent="0.25">
      <c r="A229">
        <v>126.03700000000001</v>
      </c>
      <c r="B229" t="s">
        <v>460</v>
      </c>
      <c r="C229" s="13" t="s">
        <v>120</v>
      </c>
      <c r="D229" s="13" t="s">
        <v>122</v>
      </c>
      <c r="E229" s="13">
        <v>3358</v>
      </c>
      <c r="F229" s="13">
        <v>134.19999999999999</v>
      </c>
      <c r="G229" s="29">
        <v>31.593847627999999</v>
      </c>
      <c r="H229" s="30">
        <v>6.2330835614540394</v>
      </c>
      <c r="I229" s="56">
        <f>(1-I$5)/1*'Koss etal Emission Factors'!I232/SUM('Koss etal Emission Factors'!I$9:I$532)</f>
        <v>1.2600631788405601E-4</v>
      </c>
      <c r="J229" s="56">
        <f>(1-J$5)/1*'Koss etal Emission Factors'!K232/SUM('Koss etal Emission Factors'!K$9:K$532)</f>
        <v>1.3918756929822513E-4</v>
      </c>
      <c r="K229" s="56">
        <f>(1-K$5)/1*'Koss etal Emission Factors'!M232/SUM('Koss etal Emission Factors'!M$9:M$532)</f>
        <v>1.9294924883642563E-4</v>
      </c>
      <c r="L229" s="56">
        <f>(1-L$5)/1*'Koss etal Emission Factors'!O232/SUM('Koss etal Emission Factors'!O$9:O$532)</f>
        <v>1.9460282003286913E-4</v>
      </c>
      <c r="M229" s="56">
        <f>(1-M$5)/1*'Koss etal Emission Factors'!Q232/SUM('Koss etal Emission Factors'!Q$9:Q$532)</f>
        <v>2.0997493801644515E-4</v>
      </c>
      <c r="N229" s="56">
        <f>(1-N$5)/1*'Koss etal Emission Factors'!S232/SUM('Koss etal Emission Factors'!S$9:S$532)</f>
        <v>2.3529225716541701E-4</v>
      </c>
      <c r="O229" s="56">
        <f>(1-O$5)/1*'Koss etal Emission Factors'!U232/SUM('Koss etal Emission Factors'!U$9:U$532)</f>
        <v>2.5138402056599601E-4</v>
      </c>
      <c r="P229" s="56">
        <f>(1-P$5)/1*'Koss etal Emission Factors'!W232/SUM('Koss etal Emission Factors'!W$9:W$532)</f>
        <v>5.0911269225243147E-5</v>
      </c>
      <c r="Q229" s="56">
        <f>(1-Q$5)/1*'Koss etal Emission Factors'!Y232/SUM('Koss etal Emission Factors'!Y$9:Y$532)</f>
        <v>5.5917197817041996E-5</v>
      </c>
      <c r="R229" s="56">
        <f>(1-R$5)/1*'Koss etal Emission Factors'!AA232/SUM('Koss etal Emission Factors'!AA$9:AA$532)</f>
        <v>2.6623101366642977E-4</v>
      </c>
      <c r="S229" s="56">
        <f>(1-S$5)/1*'Koss etal Emission Factors'!AC232/SUM('Koss etal Emission Factors'!AC$9:AC$532)</f>
        <v>3.6601462402070925E-4</v>
      </c>
      <c r="T229" s="56">
        <f>(1-T$5)/1*'Koss etal Emission Factors'!AE232/SUM('Koss etal Emission Factors'!AE$9:AE$532)</f>
        <v>7.5862157788144394E-5</v>
      </c>
      <c r="U229" s="56">
        <f>(1-U$5)/1*'Koss etal Emission Factors'!AG232/SUM('Koss etal Emission Factors'!AG$9:AG$532)</f>
        <v>7.9983576262490305E-5</v>
      </c>
      <c r="V229" s="56">
        <f>(1-V$5)/1*'Koss etal Emission Factors'!AI232/SUM('Koss etal Emission Factors'!AI$9:AI$532)</f>
        <v>7.051056212537255E-5</v>
      </c>
      <c r="W229" s="56">
        <f>(1-W$5)/1*'Koss etal Emission Factors'!AK232/SUM('Koss etal Emission Factors'!AK$9:AK$532)</f>
        <v>1.1172268065838798E-4</v>
      </c>
      <c r="X229" s="56">
        <f>(1-X$5)/1*'Koss etal Emission Factors'!AM232/SUM('Koss etal Emission Factors'!AM$9:AM$532)</f>
        <v>1.2257344665070181E-4</v>
      </c>
      <c r="Y229" s="56">
        <f>(1-Y$5)/1*'Koss etal Emission Factors'!AO232/SUM('Koss etal Emission Factors'!AO$9:AO$532)</f>
        <v>1.082470114462607E-4</v>
      </c>
      <c r="Z229" s="56">
        <f t="shared" si="45"/>
        <v>1.6534482662177615E-4</v>
      </c>
      <c r="AA229" s="56">
        <f t="shared" si="46"/>
        <v>1.171480636545449E-4</v>
      </c>
    </row>
    <row r="230" spans="1:27" x14ac:dyDescent="0.25">
      <c r="A230">
        <v>126.05500000000001</v>
      </c>
      <c r="B230" t="s">
        <v>461</v>
      </c>
      <c r="C230" s="13" t="s">
        <v>120</v>
      </c>
      <c r="D230" s="13" t="s">
        <v>122</v>
      </c>
      <c r="E230" s="13">
        <v>3370</v>
      </c>
      <c r="F230" s="13">
        <v>128.215</v>
      </c>
      <c r="G230" s="29">
        <v>156.83200148</v>
      </c>
      <c r="H230" s="30">
        <v>6.9091020479646943</v>
      </c>
      <c r="I230" s="56">
        <f>(1-I$5)/1*'Koss etal Emission Factors'!I233/SUM('Koss etal Emission Factors'!I$9:I$532)</f>
        <v>8.7873262470945115E-5</v>
      </c>
      <c r="J230" s="56">
        <f>(1-J$5)/1*'Koss etal Emission Factors'!K233/SUM('Koss etal Emission Factors'!K$9:K$532)</f>
        <v>1.526185912989915E-4</v>
      </c>
      <c r="K230" s="56">
        <f>(1-K$5)/1*'Koss etal Emission Factors'!M233/SUM('Koss etal Emission Factors'!M$9:M$532)</f>
        <v>6.8569927169224602E-5</v>
      </c>
      <c r="L230" s="56">
        <f>(1-L$5)/1*'Koss etal Emission Factors'!O233/SUM('Koss etal Emission Factors'!O$9:O$532)</f>
        <v>3.8936885915169376E-4</v>
      </c>
      <c r="M230" s="56">
        <f>(1-M$5)/1*'Koss etal Emission Factors'!Q233/SUM('Koss etal Emission Factors'!Q$9:Q$532)</f>
        <v>8.2237373410724097E-4</v>
      </c>
      <c r="N230" s="56">
        <f>(1-N$5)/1*'Koss etal Emission Factors'!S233/SUM('Koss etal Emission Factors'!S$9:S$532)</f>
        <v>8.9690823725958134E-5</v>
      </c>
      <c r="O230" s="56">
        <f>(1-O$5)/1*'Koss etal Emission Factors'!U233/SUM('Koss etal Emission Factors'!U$9:U$532)</f>
        <v>1.9370502771150842E-4</v>
      </c>
      <c r="P230" s="56">
        <f>(1-P$5)/1*'Koss etal Emission Factors'!W233/SUM('Koss etal Emission Factors'!W$9:W$532)</f>
        <v>9.6674634806534124E-5</v>
      </c>
      <c r="Q230" s="56">
        <f>(1-Q$5)/1*'Koss etal Emission Factors'!Y233/SUM('Koss etal Emission Factors'!Y$9:Y$532)</f>
        <v>1.2103822438334073E-4</v>
      </c>
      <c r="R230" s="56">
        <f>(1-R$5)/1*'Koss etal Emission Factors'!AA233/SUM('Koss etal Emission Factors'!AA$9:AA$532)</f>
        <v>5.2610833243397877E-5</v>
      </c>
      <c r="S230" s="56">
        <f>(1-S$5)/1*'Koss etal Emission Factors'!AC233/SUM('Koss etal Emission Factors'!AC$9:AC$532)</f>
        <v>5.9662524210130089E-5</v>
      </c>
      <c r="T230" s="56">
        <f>(1-T$5)/1*'Koss etal Emission Factors'!AE233/SUM('Koss etal Emission Factors'!AE$9:AE$532)</f>
        <v>1.0724869212994766E-4</v>
      </c>
      <c r="U230" s="56">
        <f>(1-U$5)/1*'Koss etal Emission Factors'!AG233/SUM('Koss etal Emission Factors'!AG$9:AG$532)</f>
        <v>8.3054110292178095E-5</v>
      </c>
      <c r="V230" s="56">
        <f>(1-V$5)/1*'Koss etal Emission Factors'!AI233/SUM('Koss etal Emission Factors'!AI$9:AI$532)</f>
        <v>1.4802494900721224E-4</v>
      </c>
      <c r="W230" s="56">
        <f>(1-W$5)/1*'Koss etal Emission Factors'!AK233/SUM('Koss etal Emission Factors'!AK$9:AK$532)</f>
        <v>1.1413684424552866E-4</v>
      </c>
      <c r="X230" s="56">
        <f>(1-X$5)/1*'Koss etal Emission Factors'!AM233/SUM('Koss etal Emission Factors'!AM$9:AM$532)</f>
        <v>2.2772705828263292E-4</v>
      </c>
      <c r="Y230" s="56">
        <f>(1-Y$5)/1*'Koss etal Emission Factors'!AO233/SUM('Koss etal Emission Factors'!AO$9:AO$532)</f>
        <v>4.0469939363996677E-4</v>
      </c>
      <c r="Z230" s="56">
        <f t="shared" si="45"/>
        <v>1.7660815669345023E-4</v>
      </c>
      <c r="AA230" s="56">
        <f t="shared" si="46"/>
        <v>1.7093195126408078E-4</v>
      </c>
    </row>
    <row r="231" spans="1:27" x14ac:dyDescent="0.25">
      <c r="A231">
        <v>126.09099999999999</v>
      </c>
      <c r="B231" t="s">
        <v>462</v>
      </c>
      <c r="C231" s="13" t="s">
        <v>120</v>
      </c>
      <c r="D231" s="13" t="s">
        <v>122</v>
      </c>
      <c r="E231" s="13">
        <v>3370</v>
      </c>
      <c r="F231" s="13">
        <v>128.215</v>
      </c>
      <c r="G231" s="29">
        <v>156.83200148</v>
      </c>
      <c r="H231" s="30">
        <v>6.9091020479646943</v>
      </c>
      <c r="I231" s="56">
        <f>(1-I$5)/1*'Koss etal Emission Factors'!I234/SUM('Koss etal Emission Factors'!I$9:I$532)</f>
        <v>3.1955868070437108E-5</v>
      </c>
      <c r="J231" s="56">
        <f>(1-J$5)/1*'Koss etal Emission Factors'!K234/SUM('Koss etal Emission Factors'!K$9:K$532)</f>
        <v>4.3853359849346124E-5</v>
      </c>
      <c r="K231" s="56">
        <f>(1-K$5)/1*'Koss etal Emission Factors'!M234/SUM('Koss etal Emission Factors'!M$9:M$532)</f>
        <v>3.2487021604797726E-5</v>
      </c>
      <c r="L231" s="56">
        <f>(1-L$5)/1*'Koss etal Emission Factors'!O234/SUM('Koss etal Emission Factors'!O$9:O$532)</f>
        <v>1.3969885825524411E-4</v>
      </c>
      <c r="M231" s="56">
        <f>(1-M$5)/1*'Koss etal Emission Factors'!Q234/SUM('Koss etal Emission Factors'!Q$9:Q$532)</f>
        <v>9.3465890121361304E-5</v>
      </c>
      <c r="N231" s="56">
        <f>(1-N$5)/1*'Koss etal Emission Factors'!S234/SUM('Koss etal Emission Factors'!S$9:S$532)</f>
        <v>4.1429701527553475E-5</v>
      </c>
      <c r="O231" s="56">
        <f>(1-O$5)/1*'Koss etal Emission Factors'!U234/SUM('Koss etal Emission Factors'!U$9:U$532)</f>
        <v>3.1139727271486172E-5</v>
      </c>
      <c r="P231" s="56">
        <f>(1-P$5)/1*'Koss etal Emission Factors'!W234/SUM('Koss etal Emission Factors'!W$9:W$532)</f>
        <v>2.4391891931886897E-5</v>
      </c>
      <c r="Q231" s="56">
        <f>(1-Q$5)/1*'Koss etal Emission Factors'!Y234/SUM('Koss etal Emission Factors'!Y$9:Y$532)</f>
        <v>4.8090737436556795E-5</v>
      </c>
      <c r="R231" s="56">
        <f>(1-R$5)/1*'Koss etal Emission Factors'!AA234/SUM('Koss etal Emission Factors'!AA$9:AA$532)</f>
        <v>2.9275001244172652E-5</v>
      </c>
      <c r="S231" s="56">
        <f>(1-S$5)/1*'Koss etal Emission Factors'!AC234/SUM('Koss etal Emission Factors'!AC$9:AC$532)</f>
        <v>3.2523944632230226E-5</v>
      </c>
      <c r="T231" s="56">
        <f>(1-T$5)/1*'Koss etal Emission Factors'!AE234/SUM('Koss etal Emission Factors'!AE$9:AE$532)</f>
        <v>3.5370611482967371E-5</v>
      </c>
      <c r="U231" s="56">
        <f>(1-U$5)/1*'Koss etal Emission Factors'!AG234/SUM('Koss etal Emission Factors'!AG$9:AG$532)</f>
        <v>2.3282940110224251E-5</v>
      </c>
      <c r="V231" s="56">
        <f>(1-V$5)/1*'Koss etal Emission Factors'!AI234/SUM('Koss etal Emission Factors'!AI$9:AI$532)</f>
        <v>4.475597978272485E-5</v>
      </c>
      <c r="W231" s="56">
        <f>(1-W$5)/1*'Koss etal Emission Factors'!AK234/SUM('Koss etal Emission Factors'!AK$9:AK$532)</f>
        <v>5.2774843232479989E-5</v>
      </c>
      <c r="X231" s="56">
        <f>(1-X$5)/1*'Koss etal Emission Factors'!AM234/SUM('Koss etal Emission Factors'!AM$9:AM$532)</f>
        <v>4.6872153142960032E-5</v>
      </c>
      <c r="Y231" s="56">
        <f>(1-Y$5)/1*'Koss etal Emission Factors'!AO234/SUM('Koss etal Emission Factors'!AO$9:AO$532)</f>
        <v>7.311079228453138E-5</v>
      </c>
      <c r="Z231" s="56">
        <f t="shared" si="45"/>
        <v>4.6551538094356367E-5</v>
      </c>
      <c r="AA231" s="56">
        <f t="shared" si="46"/>
        <v>4.9823498187720014E-5</v>
      </c>
    </row>
    <row r="232" spans="1:27" x14ac:dyDescent="0.25">
      <c r="A232">
        <v>126.104</v>
      </c>
      <c r="B232" t="s">
        <v>463</v>
      </c>
      <c r="C232" s="13" t="s">
        <v>120</v>
      </c>
      <c r="D232" s="13" t="s">
        <v>122</v>
      </c>
      <c r="E232" s="13">
        <v>3369</v>
      </c>
      <c r="F232" s="13">
        <v>130.23099999999999</v>
      </c>
      <c r="G232" s="29">
        <v>10.562088812800001</v>
      </c>
      <c r="H232" s="30">
        <v>5.7441927167025053</v>
      </c>
      <c r="I232" s="56">
        <f>(1-I$5)/1*'Koss etal Emission Factors'!I235/SUM('Koss etal Emission Factors'!I$9:I$532)</f>
        <v>2.7666983921771826E-5</v>
      </c>
      <c r="J232" s="56">
        <f>(1-J$5)/1*'Koss etal Emission Factors'!K235/SUM('Koss etal Emission Factors'!K$9:K$532)</f>
        <v>3.1419507632658462E-5</v>
      </c>
      <c r="K232" s="56">
        <f>(1-K$5)/1*'Koss etal Emission Factors'!M235/SUM('Koss etal Emission Factors'!M$9:M$532)</f>
        <v>1.6930888443146033E-5</v>
      </c>
      <c r="L232" s="56">
        <f>(1-L$5)/1*'Koss etal Emission Factors'!O235/SUM('Koss etal Emission Factors'!O$9:O$532)</f>
        <v>3.6856537541014102E-5</v>
      </c>
      <c r="M232" s="56">
        <f>(1-M$5)/1*'Koss etal Emission Factors'!Q235/SUM('Koss etal Emission Factors'!Q$9:Q$532)</f>
        <v>1.0617166360383844E-4</v>
      </c>
      <c r="N232" s="56">
        <f>(1-N$5)/1*'Koss etal Emission Factors'!S235/SUM('Koss etal Emission Factors'!S$9:S$532)</f>
        <v>5.3188407911064796E-5</v>
      </c>
      <c r="O232" s="56">
        <f>(1-O$5)/1*'Koss etal Emission Factors'!U235/SUM('Koss etal Emission Factors'!U$9:U$532)</f>
        <v>5.8153543457737827E-5</v>
      </c>
      <c r="P232" s="56">
        <f>(1-P$5)/1*'Koss etal Emission Factors'!W235/SUM('Koss etal Emission Factors'!W$9:W$532)</f>
        <v>1.9313160706828311E-5</v>
      </c>
      <c r="Q232" s="56">
        <f>(1-Q$5)/1*'Koss etal Emission Factors'!Y235/SUM('Koss etal Emission Factors'!Y$9:Y$532)</f>
        <v>2.5383276274875651E-5</v>
      </c>
      <c r="R232" s="56">
        <f>(1-R$5)/1*'Koss etal Emission Factors'!AA235/SUM('Koss etal Emission Factors'!AA$9:AA$532)</f>
        <v>1.8739685961484925E-5</v>
      </c>
      <c r="S232" s="56">
        <f>(1-S$5)/1*'Koss etal Emission Factors'!AC235/SUM('Koss etal Emission Factors'!AC$9:AC$532)</f>
        <v>2.4178110679002047E-5</v>
      </c>
      <c r="T232" s="56">
        <f>(1-T$5)/1*'Koss etal Emission Factors'!AE235/SUM('Koss etal Emission Factors'!AE$9:AE$532)</f>
        <v>1.7999654503179039E-5</v>
      </c>
      <c r="U232" s="56">
        <f>(1-U$5)/1*'Koss etal Emission Factors'!AG235/SUM('Koss etal Emission Factors'!AG$9:AG$532)</f>
        <v>1.4757012903194815E-5</v>
      </c>
      <c r="V232" s="56">
        <f>(1-V$5)/1*'Koss etal Emission Factors'!AI235/SUM('Koss etal Emission Factors'!AI$9:AI$532)</f>
        <v>2.7032049708343851E-5</v>
      </c>
      <c r="W232" s="56">
        <f>(1-W$5)/1*'Koss etal Emission Factors'!AK235/SUM('Koss etal Emission Factors'!AK$9:AK$532)</f>
        <v>2.318039021468966E-5</v>
      </c>
      <c r="X232" s="56">
        <f>(1-X$5)/1*'Koss etal Emission Factors'!AM235/SUM('Koss etal Emission Factors'!AM$9:AM$532)</f>
        <v>2.7984481546101021E-5</v>
      </c>
      <c r="Y232" s="56">
        <f>(1-Y$5)/1*'Koss etal Emission Factors'!AO235/SUM('Koss etal Emission Factors'!AO$9:AO$532)</f>
        <v>5.085315263518062E-5</v>
      </c>
      <c r="Z232" s="56">
        <f t="shared" si="45"/>
        <v>3.4127891660581437E-5</v>
      </c>
      <c r="AA232" s="56">
        <f t="shared" si="46"/>
        <v>2.5582435880395342E-5</v>
      </c>
    </row>
    <row r="233" spans="1:27" x14ac:dyDescent="0.25">
      <c r="A233">
        <v>126.128</v>
      </c>
      <c r="B233" t="s">
        <v>464</v>
      </c>
      <c r="C233" s="34" t="s">
        <v>465</v>
      </c>
      <c r="D233" s="13" t="s">
        <v>122</v>
      </c>
      <c r="E233" s="13">
        <v>3463</v>
      </c>
      <c r="F233" s="13">
        <v>125.215</v>
      </c>
      <c r="G233" s="29">
        <v>52.163165754000005</v>
      </c>
      <c r="H233" s="30">
        <v>6.4207488247990456</v>
      </c>
      <c r="I233" s="56">
        <f>(1-I$5)/1*'Koss etal Emission Factors'!I236/SUM('Koss etal Emission Factors'!I$9:I$532)</f>
        <v>5.1410315545480942E-6</v>
      </c>
      <c r="J233" s="56">
        <f>(1-J$5)/1*'Koss etal Emission Factors'!K236/SUM('Koss etal Emission Factors'!K$9:K$532)</f>
        <v>8.7417630313324521E-6</v>
      </c>
      <c r="K233" s="56">
        <f>(1-K$5)/1*'Koss etal Emission Factors'!M236/SUM('Koss etal Emission Factors'!M$9:M$532)</f>
        <v>4.1634705722879925E-6</v>
      </c>
      <c r="L233" s="56">
        <f>(1-L$5)/1*'Koss etal Emission Factors'!O236/SUM('Koss etal Emission Factors'!O$9:O$532)</f>
        <v>4.2495250778691845E-5</v>
      </c>
      <c r="M233" s="56">
        <f>(1-M$5)/1*'Koss etal Emission Factors'!Q236/SUM('Koss etal Emission Factors'!Q$9:Q$532)</f>
        <v>3.8833699162788041E-5</v>
      </c>
      <c r="N233" s="56">
        <f>(1-N$5)/1*'Koss etal Emission Factors'!S236/SUM('Koss etal Emission Factors'!S$9:S$532)</f>
        <v>6.9794039806426347E-6</v>
      </c>
      <c r="O233" s="56">
        <f>(1-O$5)/1*'Koss etal Emission Factors'!U236/SUM('Koss etal Emission Factors'!U$9:U$532)</f>
        <v>1.6151503773243958E-5</v>
      </c>
      <c r="P233" s="56">
        <f>(1-P$5)/1*'Koss etal Emission Factors'!W236/SUM('Koss etal Emission Factors'!W$9:W$532)</f>
        <v>5.4580912162493544E-6</v>
      </c>
      <c r="Q233" s="56">
        <f>(1-Q$5)/1*'Koss etal Emission Factors'!Y236/SUM('Koss etal Emission Factors'!Y$9:Y$532)</f>
        <v>8.5834192900471511E-6</v>
      </c>
      <c r="R233" s="56">
        <f>(1-R$5)/1*'Koss etal Emission Factors'!AA236/SUM('Koss etal Emission Factors'!AA$9:AA$532)</f>
        <v>5.2086772594523185E-6</v>
      </c>
      <c r="S233" s="56">
        <f>(1-S$5)/1*'Koss etal Emission Factors'!AC236/SUM('Koss etal Emission Factors'!AC$9:AC$532)</f>
        <v>4.7205842638669674E-6</v>
      </c>
      <c r="T233" s="56">
        <f>(1-T$5)/1*'Koss etal Emission Factors'!AE236/SUM('Koss etal Emission Factors'!AE$9:AE$532)</f>
        <v>5.8994793234256701E-6</v>
      </c>
      <c r="U233" s="56">
        <f>(1-U$5)/1*'Koss etal Emission Factors'!AG236/SUM('Koss etal Emission Factors'!AG$9:AG$532)</f>
        <v>5.5438733507403158E-6</v>
      </c>
      <c r="V233" s="56">
        <f>(1-V$5)/1*'Koss etal Emission Factors'!AI236/SUM('Koss etal Emission Factors'!AI$9:AI$532)</f>
        <v>9.5053957709184821E-6</v>
      </c>
      <c r="W233" s="56">
        <f>(1-W$5)/1*'Koss etal Emission Factors'!AK236/SUM('Koss etal Emission Factors'!AK$9:AK$532)</f>
        <v>7.7309659874897754E-6</v>
      </c>
      <c r="X233" s="56">
        <f>(1-X$5)/1*'Koss etal Emission Factors'!AM236/SUM('Koss etal Emission Factors'!AM$9:AM$532)</f>
        <v>8.6182476646419697E-6</v>
      </c>
      <c r="Y233" s="56">
        <f>(1-Y$5)/1*'Koss etal Emission Factors'!AO236/SUM('Koss etal Emission Factors'!AO$9:AO$532)</f>
        <v>8.5880773527735325E-5</v>
      </c>
      <c r="Z233" s="56">
        <f t="shared" si="45"/>
        <v>1.1958974523445378E-5</v>
      </c>
      <c r="AA233" s="56">
        <f t="shared" si="46"/>
        <v>8.1746068260658725E-6</v>
      </c>
    </row>
    <row r="234" spans="1:27" x14ac:dyDescent="0.25">
      <c r="A234">
        <v>126.97</v>
      </c>
      <c r="B234" t="s">
        <v>466</v>
      </c>
      <c r="C234" s="34" t="s">
        <v>467</v>
      </c>
      <c r="D234" s="13" t="s">
        <v>122</v>
      </c>
      <c r="E234" s="13">
        <v>3464</v>
      </c>
      <c r="F234" s="13">
        <v>126.25</v>
      </c>
      <c r="G234" s="29">
        <v>91.193714542000009</v>
      </c>
      <c r="H234" s="30">
        <v>6.6669248190675612</v>
      </c>
      <c r="I234" s="56">
        <f>(1-I$5)/1*'Koss etal Emission Factors'!I237/SUM('Koss etal Emission Factors'!I$9:I$532)</f>
        <v>3.1589995018214773E-5</v>
      </c>
      <c r="J234" s="56">
        <f>(1-J$5)/1*'Koss etal Emission Factors'!K237/SUM('Koss etal Emission Factors'!K$9:K$532)</f>
        <v>4.3493745178945485E-5</v>
      </c>
      <c r="K234" s="56">
        <f>(1-K$5)/1*'Koss etal Emission Factors'!M237/SUM('Koss etal Emission Factors'!M$9:M$532)</f>
        <v>2.9619142779444726E-5</v>
      </c>
      <c r="L234" s="56">
        <f>(1-L$5)/1*'Koss etal Emission Factors'!O237/SUM('Koss etal Emission Factors'!O$9:O$532)</f>
        <v>2.8241062269665884E-5</v>
      </c>
      <c r="M234" s="56">
        <f>(1-M$5)/1*'Koss etal Emission Factors'!Q237/SUM('Koss etal Emission Factors'!Q$9:Q$532)</f>
        <v>5.181133135674129E-5</v>
      </c>
      <c r="N234" s="56">
        <f>(1-N$5)/1*'Koss etal Emission Factors'!S237/SUM('Koss etal Emission Factors'!S$9:S$532)</f>
        <v>1.7072805922770016E-5</v>
      </c>
      <c r="O234" s="56">
        <f>(1-O$5)/1*'Koss etal Emission Factors'!U237/SUM('Koss etal Emission Factors'!U$9:U$532)</f>
        <v>1.1002999267709098E-5</v>
      </c>
      <c r="P234" s="56">
        <f>(1-P$5)/1*'Koss etal Emission Factors'!W237/SUM('Koss etal Emission Factors'!W$9:W$532)</f>
        <v>1.7609748388122538E-5</v>
      </c>
      <c r="Q234" s="56">
        <f>(1-Q$5)/1*'Koss etal Emission Factors'!Y237/SUM('Koss etal Emission Factors'!Y$9:Y$532)</f>
        <v>2.39766190384923E-5</v>
      </c>
      <c r="R234" s="56">
        <f>(1-R$5)/1*'Koss etal Emission Factors'!AA237/SUM('Koss etal Emission Factors'!AA$9:AA$532)</f>
        <v>6.4025754447002021E-6</v>
      </c>
      <c r="S234" s="56">
        <f>(1-S$5)/1*'Koss etal Emission Factors'!AC237/SUM('Koss etal Emission Factors'!AC$9:AC$532)</f>
        <v>5.8104004532947159E-7</v>
      </c>
      <c r="T234" s="56">
        <f>(1-T$5)/1*'Koss etal Emission Factors'!AE237/SUM('Koss etal Emission Factors'!AE$9:AE$532)</f>
        <v>8.8077921957566566E-6</v>
      </c>
      <c r="U234" s="56">
        <f>(1-U$5)/1*'Koss etal Emission Factors'!AG237/SUM('Koss etal Emission Factors'!AG$9:AG$532)</f>
        <v>2.0283196977336235E-5</v>
      </c>
      <c r="V234" s="56">
        <f>(1-V$5)/1*'Koss etal Emission Factors'!AI237/SUM('Koss etal Emission Factors'!AI$9:AI$532)</f>
        <v>1.8495812102310585E-5</v>
      </c>
      <c r="W234" s="56">
        <f>(1-W$5)/1*'Koss etal Emission Factors'!AK237/SUM('Koss etal Emission Factors'!AK$9:AK$532)</f>
        <v>1.5247449340408064E-5</v>
      </c>
      <c r="X234" s="56">
        <f>(1-X$5)/1*'Koss etal Emission Factors'!AM237/SUM('Koss etal Emission Factors'!AM$9:AM$532)</f>
        <v>0</v>
      </c>
      <c r="Y234" s="56">
        <f>(1-Y$5)/1*'Koss etal Emission Factors'!AO237/SUM('Koss etal Emission Factors'!AO$9:AO$532)</f>
        <v>7.7743738084509666E-6</v>
      </c>
      <c r="Z234" s="56">
        <f t="shared" si="45"/>
        <v>2.207056185610994E-5</v>
      </c>
      <c r="AA234" s="56">
        <f t="shared" si="46"/>
        <v>7.6237246702040319E-6</v>
      </c>
    </row>
    <row r="235" spans="1:27" x14ac:dyDescent="0.25">
      <c r="A235">
        <v>127.039</v>
      </c>
      <c r="B235" t="s">
        <v>468</v>
      </c>
      <c r="C235" s="34" t="s">
        <v>469</v>
      </c>
      <c r="D235" s="13" t="s">
        <v>122</v>
      </c>
      <c r="E235" s="13">
        <v>1820</v>
      </c>
      <c r="F235" s="13">
        <v>126.111</v>
      </c>
      <c r="G235" s="29">
        <v>0.48747056148000001</v>
      </c>
      <c r="H235" s="30">
        <v>4.394429889416652</v>
      </c>
      <c r="I235" s="56">
        <f>(1-I$5)/1*'Koss etal Emission Factors'!I238/SUM('Koss etal Emission Factors'!I$9:I$532)</f>
        <v>1.0695890987237661E-2</v>
      </c>
      <c r="J235" s="56">
        <f>(1-J$5)/1*'Koss etal Emission Factors'!K238/SUM('Koss etal Emission Factors'!K$9:K$532)</f>
        <v>9.2431541312412522E-3</v>
      </c>
      <c r="K235" s="56">
        <f>(1-K$5)/1*'Koss etal Emission Factors'!M238/SUM('Koss etal Emission Factors'!M$9:M$532)</f>
        <v>2.037524386869808E-2</v>
      </c>
      <c r="L235" s="56">
        <f>(1-L$5)/1*'Koss etal Emission Factors'!O238/SUM('Koss etal Emission Factors'!O$9:O$532)</f>
        <v>1.1165793134196611E-2</v>
      </c>
      <c r="M235" s="56">
        <f>(1-M$5)/1*'Koss etal Emission Factors'!Q238/SUM('Koss etal Emission Factors'!Q$9:Q$532)</f>
        <v>9.4475998170875479E-3</v>
      </c>
      <c r="N235" s="56">
        <f>(1-N$5)/1*'Koss etal Emission Factors'!S238/SUM('Koss etal Emission Factors'!S$9:S$532)</f>
        <v>1.5973880176694381E-2</v>
      </c>
      <c r="O235" s="56">
        <f>(1-O$5)/1*'Koss etal Emission Factors'!U238/SUM('Koss etal Emission Factors'!U$9:U$532)</f>
        <v>1.5172454451126341E-2</v>
      </c>
      <c r="P235" s="56">
        <f>(1-P$5)/1*'Koss etal Emission Factors'!W238/SUM('Koss etal Emission Factors'!W$9:W$532)</f>
        <v>3.6832339341146187E-3</v>
      </c>
      <c r="Q235" s="56">
        <f>(1-Q$5)/1*'Koss etal Emission Factors'!Y238/SUM('Koss etal Emission Factors'!Y$9:Y$532)</f>
        <v>3.6896967610382603E-3</v>
      </c>
      <c r="R235" s="56">
        <f>(1-R$5)/1*'Koss etal Emission Factors'!AA238/SUM('Koss etal Emission Factors'!AA$9:AA$532)</f>
        <v>9.3423483666276053E-3</v>
      </c>
      <c r="S235" s="56">
        <f>(1-S$5)/1*'Koss etal Emission Factors'!AC238/SUM('Koss etal Emission Factors'!AC$9:AC$532)</f>
        <v>1.1539512000901558E-2</v>
      </c>
      <c r="T235" s="56">
        <f>(1-T$5)/1*'Koss etal Emission Factors'!AE238/SUM('Koss etal Emission Factors'!AE$9:AE$532)</f>
        <v>3.6839898530568651E-3</v>
      </c>
      <c r="U235" s="56">
        <f>(1-U$5)/1*'Koss etal Emission Factors'!AG238/SUM('Koss etal Emission Factors'!AG$9:AG$532)</f>
        <v>4.0040953169356696E-3</v>
      </c>
      <c r="V235" s="56">
        <f>(1-V$5)/1*'Koss etal Emission Factors'!AI238/SUM('Koss etal Emission Factors'!AI$9:AI$532)</f>
        <v>4.0648604498709105E-3</v>
      </c>
      <c r="W235" s="56">
        <f>(1-W$5)/1*'Koss etal Emission Factors'!AK238/SUM('Koss etal Emission Factors'!AK$9:AK$532)</f>
        <v>7.1542634643035766E-3</v>
      </c>
      <c r="X235" s="56">
        <f>(1-X$5)/1*'Koss etal Emission Factors'!AM238/SUM('Koss etal Emission Factors'!AM$9:AM$532)</f>
        <v>6.1875280098124732E-3</v>
      </c>
      <c r="Y235" s="56">
        <f>(1-Y$5)/1*'Koss etal Emission Factors'!AO238/SUM('Koss etal Emission Factors'!AO$9:AO$532)</f>
        <v>5.5562487197644457E-3</v>
      </c>
      <c r="Z235" s="56">
        <f t="shared" si="45"/>
        <v>9.4344109463448123E-3</v>
      </c>
      <c r="AA235" s="56">
        <f t="shared" si="46"/>
        <v>6.6708957370580253E-3</v>
      </c>
    </row>
    <row r="236" spans="1:27" x14ac:dyDescent="0.25">
      <c r="A236">
        <v>127.075</v>
      </c>
      <c r="B236" t="s">
        <v>470</v>
      </c>
      <c r="C236" s="13" t="s">
        <v>120</v>
      </c>
      <c r="D236" s="13" t="s">
        <v>122</v>
      </c>
      <c r="E236" s="13">
        <v>3370</v>
      </c>
      <c r="F236" s="13">
        <v>128.215</v>
      </c>
      <c r="G236" s="29">
        <v>156.83200148</v>
      </c>
      <c r="H236" s="30">
        <v>6.9091020479646943</v>
      </c>
      <c r="I236" s="56">
        <f>(1-I$5)/1*'Koss etal Emission Factors'!I239/SUM('Koss etal Emission Factors'!I$9:I$532)</f>
        <v>1.4072743446239785E-3</v>
      </c>
      <c r="J236" s="56">
        <f>(1-J$5)/1*'Koss etal Emission Factors'!K239/SUM('Koss etal Emission Factors'!K$9:K$532)</f>
        <v>1.34784948671945E-3</v>
      </c>
      <c r="K236" s="56">
        <f>(1-K$5)/1*'Koss etal Emission Factors'!M239/SUM('Koss etal Emission Factors'!M$9:M$532)</f>
        <v>8.642759998929336E-4</v>
      </c>
      <c r="L236" s="56">
        <f>(1-L$5)/1*'Koss etal Emission Factors'!O239/SUM('Koss etal Emission Factors'!O$9:O$532)</f>
        <v>1.699019345648757E-3</v>
      </c>
      <c r="M236" s="56">
        <f>(1-M$5)/1*'Koss etal Emission Factors'!Q239/SUM('Koss etal Emission Factors'!Q$9:Q$532)</f>
        <v>1.8824582822187445E-3</v>
      </c>
      <c r="N236" s="56">
        <f>(1-N$5)/1*'Koss etal Emission Factors'!S239/SUM('Koss etal Emission Factors'!S$9:S$532)</f>
        <v>1.4503971563579758E-3</v>
      </c>
      <c r="O236" s="56">
        <f>(1-O$5)/1*'Koss etal Emission Factors'!U239/SUM('Koss etal Emission Factors'!U$9:U$532)</f>
        <v>1.5232828004511938E-3</v>
      </c>
      <c r="P236" s="56">
        <f>(1-P$5)/1*'Koss etal Emission Factors'!W239/SUM('Koss etal Emission Factors'!W$9:W$532)</f>
        <v>1.1971845774706616E-3</v>
      </c>
      <c r="Q236" s="56">
        <f>(1-Q$5)/1*'Koss etal Emission Factors'!Y239/SUM('Koss etal Emission Factors'!Y$9:Y$532)</f>
        <v>1.8628630130779339E-3</v>
      </c>
      <c r="R236" s="56">
        <f>(1-R$5)/1*'Koss etal Emission Factors'!AA239/SUM('Koss etal Emission Factors'!AA$9:AA$532)</f>
        <v>1.7810634081313573E-3</v>
      </c>
      <c r="S236" s="56">
        <f>(1-S$5)/1*'Koss etal Emission Factors'!AC239/SUM('Koss etal Emission Factors'!AC$9:AC$532)</f>
        <v>1.3481823884413447E-3</v>
      </c>
      <c r="T236" s="56">
        <f>(1-T$5)/1*'Koss etal Emission Factors'!AE239/SUM('Koss etal Emission Factors'!AE$9:AE$532)</f>
        <v>1.6001652505029001E-3</v>
      </c>
      <c r="U236" s="56">
        <f>(1-U$5)/1*'Koss etal Emission Factors'!AG239/SUM('Koss etal Emission Factors'!AG$9:AG$532)</f>
        <v>1.4393056459552612E-3</v>
      </c>
      <c r="V236" s="56">
        <f>(1-V$5)/1*'Koss etal Emission Factors'!AI239/SUM('Koss etal Emission Factors'!AI$9:AI$532)</f>
        <v>1.2945333172264559E-3</v>
      </c>
      <c r="W236" s="56">
        <f>(1-W$5)/1*'Koss etal Emission Factors'!AK239/SUM('Koss etal Emission Factors'!AK$9:AK$532)</f>
        <v>2.515885790607947E-3</v>
      </c>
      <c r="X236" s="56">
        <f>(1-X$5)/1*'Koss etal Emission Factors'!AM239/SUM('Koss etal Emission Factors'!AM$9:AM$532)</f>
        <v>4.7832914664291334E-3</v>
      </c>
      <c r="Y236" s="56">
        <f>(1-Y$5)/1*'Koss etal Emission Factors'!AO239/SUM('Koss etal Emission Factors'!AO$9:AO$532)</f>
        <v>7.4391555439025565E-4</v>
      </c>
      <c r="Z236" s="56">
        <f t="shared" si="45"/>
        <v>1.4784182154799249E-3</v>
      </c>
      <c r="AA236" s="56">
        <f t="shared" si="46"/>
        <v>3.6495886285185402E-3</v>
      </c>
    </row>
    <row r="237" spans="1:27" x14ac:dyDescent="0.25">
      <c r="A237">
        <v>127.11199999999999</v>
      </c>
      <c r="B237" t="s">
        <v>471</v>
      </c>
      <c r="C237" s="13" t="s">
        <v>120</v>
      </c>
      <c r="D237" s="13" t="s">
        <v>122</v>
      </c>
      <c r="E237" s="13">
        <v>3369</v>
      </c>
      <c r="F237" s="13">
        <v>130.23099999999999</v>
      </c>
      <c r="G237" s="29">
        <v>10.562088812800001</v>
      </c>
      <c r="H237" s="30">
        <v>5.7441927167025053</v>
      </c>
      <c r="I237" s="56">
        <f>(1-I$5)/1*'Koss etal Emission Factors'!I240/SUM('Koss etal Emission Factors'!I$9:I$532)</f>
        <v>6.6215620289697549E-4</v>
      </c>
      <c r="J237" s="56">
        <f>(1-J$5)/1*'Koss etal Emission Factors'!K240/SUM('Koss etal Emission Factors'!K$9:K$532)</f>
        <v>8.2771526756895378E-4</v>
      </c>
      <c r="K237" s="56">
        <f>(1-K$5)/1*'Koss etal Emission Factors'!M240/SUM('Koss etal Emission Factors'!M$9:M$532)</f>
        <v>1.1049349907001323E-3</v>
      </c>
      <c r="L237" s="56">
        <f>(1-L$5)/1*'Koss etal Emission Factors'!O240/SUM('Koss etal Emission Factors'!O$9:O$532)</f>
        <v>1.0833994459847522E-3</v>
      </c>
      <c r="M237" s="56">
        <f>(1-M$5)/1*'Koss etal Emission Factors'!Q240/SUM('Koss etal Emission Factors'!Q$9:Q$532)</f>
        <v>8.3635818332102507E-4</v>
      </c>
      <c r="N237" s="56">
        <f>(1-N$5)/1*'Koss etal Emission Factors'!S240/SUM('Koss etal Emission Factors'!S$9:S$532)</f>
        <v>1.2163641435392501E-3</v>
      </c>
      <c r="O237" s="56">
        <f>(1-O$5)/1*'Koss etal Emission Factors'!U240/SUM('Koss etal Emission Factors'!U$9:U$532)</f>
        <v>1.4935625676674961E-3</v>
      </c>
      <c r="P237" s="56">
        <f>(1-P$5)/1*'Koss etal Emission Factors'!W240/SUM('Koss etal Emission Factors'!W$9:W$532)</f>
        <v>4.9671699478670171E-4</v>
      </c>
      <c r="Q237" s="56">
        <f>(1-Q$5)/1*'Koss etal Emission Factors'!Y240/SUM('Koss etal Emission Factors'!Y$9:Y$532)</f>
        <v>4.5430595825489683E-4</v>
      </c>
      <c r="R237" s="56">
        <f>(1-R$5)/1*'Koss etal Emission Factors'!AA240/SUM('Koss etal Emission Factors'!AA$9:AA$532)</f>
        <v>4.9901948560807574E-4</v>
      </c>
      <c r="S237" s="56">
        <f>(1-S$5)/1*'Koss etal Emission Factors'!AC240/SUM('Koss etal Emission Factors'!AC$9:AC$532)</f>
        <v>5.8117775548150851E-4</v>
      </c>
      <c r="T237" s="56">
        <f>(1-T$5)/1*'Koss etal Emission Factors'!AE240/SUM('Koss etal Emission Factors'!AE$9:AE$532)</f>
        <v>3.359896596952551E-4</v>
      </c>
      <c r="U237" s="56">
        <f>(1-U$5)/1*'Koss etal Emission Factors'!AG240/SUM('Koss etal Emission Factors'!AG$9:AG$532)</f>
        <v>3.2498934951833683E-4</v>
      </c>
      <c r="V237" s="56">
        <f>(1-V$5)/1*'Koss etal Emission Factors'!AI240/SUM('Koss etal Emission Factors'!AI$9:AI$532)</f>
        <v>4.4224495428301063E-4</v>
      </c>
      <c r="W237" s="56">
        <f>(1-W$5)/1*'Koss etal Emission Factors'!AK240/SUM('Koss etal Emission Factors'!AK$9:AK$532)</f>
        <v>8.9825372229382773E-4</v>
      </c>
      <c r="X237" s="56">
        <f>(1-X$5)/1*'Koss etal Emission Factors'!AM240/SUM('Koss etal Emission Factors'!AM$9:AM$532)</f>
        <v>6.2752811368760742E-4</v>
      </c>
      <c r="Y237" s="56">
        <f>(1-Y$5)/1*'Koss etal Emission Factors'!AO240/SUM('Koss etal Emission Factors'!AO$9:AO$532)</f>
        <v>8.7559149984397892E-4</v>
      </c>
      <c r="Z237" s="56">
        <f t="shared" si="45"/>
        <v>7.3992392566474079E-4</v>
      </c>
      <c r="AA237" s="56">
        <f t="shared" si="46"/>
        <v>7.6289091799071752E-4</v>
      </c>
    </row>
    <row r="238" spans="1:27" x14ac:dyDescent="0.25">
      <c r="A238">
        <v>128.06200000000001</v>
      </c>
      <c r="B238" t="s">
        <v>472</v>
      </c>
      <c r="C238" s="13" t="s">
        <v>120</v>
      </c>
      <c r="D238" s="13" t="s">
        <v>122</v>
      </c>
      <c r="E238" s="13">
        <v>3403</v>
      </c>
      <c r="F238" s="13">
        <v>142.286</v>
      </c>
      <c r="G238" s="29">
        <v>190.19449875999999</v>
      </c>
      <c r="H238" s="30">
        <v>7.0380886479478351</v>
      </c>
      <c r="I238" s="56">
        <f>(1-I$5)/1*'Koss etal Emission Factors'!I241/SUM('Koss etal Emission Factors'!I$9:I$532)</f>
        <v>6.0750595763266478E-5</v>
      </c>
      <c r="J238" s="56">
        <f>(1-J$5)/1*'Koss etal Emission Factors'!K241/SUM('Koss etal Emission Factors'!K$9:K$532)</f>
        <v>7.5864173351083451E-5</v>
      </c>
      <c r="K238" s="56">
        <f>(1-K$5)/1*'Koss etal Emission Factors'!M241/SUM('Koss etal Emission Factors'!M$9:M$532)</f>
        <v>2.4891082705699815E-5</v>
      </c>
      <c r="L238" s="56">
        <f>(1-L$5)/1*'Koss etal Emission Factors'!O241/SUM('Koss etal Emission Factors'!O$9:O$532)</f>
        <v>9.5012371545759577E-5</v>
      </c>
      <c r="M238" s="56">
        <f>(1-M$5)/1*'Koss etal Emission Factors'!Q241/SUM('Koss etal Emission Factors'!Q$9:Q$532)</f>
        <v>9.1847144358141601E-5</v>
      </c>
      <c r="N238" s="56">
        <f>(1-N$5)/1*'Koss etal Emission Factors'!S241/SUM('Koss etal Emission Factors'!S$9:S$532)</f>
        <v>1.8302316995161771E-5</v>
      </c>
      <c r="O238" s="56">
        <f>(1-O$5)/1*'Koss etal Emission Factors'!U241/SUM('Koss etal Emission Factors'!U$9:U$532)</f>
        <v>5.7114520916942091E-5</v>
      </c>
      <c r="P238" s="56">
        <f>(1-P$5)/1*'Koss etal Emission Factors'!W241/SUM('Koss etal Emission Factors'!W$9:W$532)</f>
        <v>1.4611170144031727E-4</v>
      </c>
      <c r="Q238" s="56">
        <f>(1-Q$5)/1*'Koss etal Emission Factors'!Y241/SUM('Koss etal Emission Factors'!Y$9:Y$532)</f>
        <v>1.6122888347487452E-4</v>
      </c>
      <c r="R238" s="56">
        <f>(1-R$5)/1*'Koss etal Emission Factors'!AA241/SUM('Koss etal Emission Factors'!AA$9:AA$532)</f>
        <v>5.7012743136262259E-5</v>
      </c>
      <c r="S238" s="56">
        <f>(1-S$5)/1*'Koss etal Emission Factors'!AC241/SUM('Koss etal Emission Factors'!AC$9:AC$532)</f>
        <v>5.9891143020504429E-5</v>
      </c>
      <c r="T238" s="56">
        <f>(1-T$5)/1*'Koss etal Emission Factors'!AE241/SUM('Koss etal Emission Factors'!AE$9:AE$532)</f>
        <v>1.8088344628073102E-4</v>
      </c>
      <c r="U238" s="56">
        <f>(1-U$5)/1*'Koss etal Emission Factors'!AG241/SUM('Koss etal Emission Factors'!AG$9:AG$532)</f>
        <v>2.3626419568921033E-4</v>
      </c>
      <c r="V238" s="56">
        <f>(1-V$5)/1*'Koss etal Emission Factors'!AI241/SUM('Koss etal Emission Factors'!AI$9:AI$532)</f>
        <v>1.1853334079506509E-4</v>
      </c>
      <c r="W238" s="56">
        <f>(1-W$5)/1*'Koss etal Emission Factors'!AK241/SUM('Koss etal Emission Factors'!AK$9:AK$532)</f>
        <v>5.4930214226547225E-5</v>
      </c>
      <c r="X238" s="56">
        <f>(1-X$5)/1*'Koss etal Emission Factors'!AM241/SUM('Koss etal Emission Factors'!AM$9:AM$532)</f>
        <v>4.2064615328989411E-5</v>
      </c>
      <c r="Y238" s="56">
        <f>(1-Y$5)/1*'Koss etal Emission Factors'!AO241/SUM('Koss etal Emission Factors'!AO$9:AO$532)</f>
        <v>7.0175374539787529E-5</v>
      </c>
      <c r="Z238" s="56">
        <f t="shared" si="45"/>
        <v>9.8836261390929979E-5</v>
      </c>
      <c r="AA238" s="56">
        <f t="shared" si="46"/>
        <v>4.8497414777768318E-5</v>
      </c>
    </row>
    <row r="239" spans="1:27" x14ac:dyDescent="0.25">
      <c r="A239">
        <v>147.11699999999999</v>
      </c>
      <c r="B239" t="s">
        <v>473</v>
      </c>
      <c r="C239" s="13" t="s">
        <v>120</v>
      </c>
      <c r="D239" s="13" t="s">
        <v>122</v>
      </c>
      <c r="E239" s="13">
        <v>3403</v>
      </c>
      <c r="F239" s="13">
        <v>142.286</v>
      </c>
      <c r="G239" s="29">
        <v>190.19449875999999</v>
      </c>
      <c r="H239" s="30">
        <v>7.0380886479478351</v>
      </c>
      <c r="I239" s="56">
        <f>(1-I$5)/1*'Koss etal Emission Factors'!I242/SUM('Koss etal Emission Factors'!I$9:I$532)</f>
        <v>3.4061441820856315E-4</v>
      </c>
      <c r="J239" s="56">
        <f>(1-J$5)/1*'Koss etal Emission Factors'!K242/SUM('Koss etal Emission Factors'!K$9:K$532)</f>
        <v>4.4112458334465772E-4</v>
      </c>
      <c r="K239" s="56">
        <f>(1-K$5)/1*'Koss etal Emission Factors'!M242/SUM('Koss etal Emission Factors'!M$9:M$532)</f>
        <v>2.5552632594669228E-4</v>
      </c>
      <c r="L239" s="56">
        <f>(1-L$5)/1*'Koss etal Emission Factors'!O242/SUM('Koss etal Emission Factors'!O$9:O$532)</f>
        <v>4.9385885866794156E-4</v>
      </c>
      <c r="M239" s="56">
        <f>(1-M$5)/1*'Koss etal Emission Factors'!Q242/SUM('Koss etal Emission Factors'!Q$9:Q$532)</f>
        <v>3.7749014673817886E-4</v>
      </c>
      <c r="N239" s="56">
        <f>(1-N$5)/1*'Koss etal Emission Factors'!S242/SUM('Koss etal Emission Factors'!S$9:S$532)</f>
        <v>6.6680082025042005E-4</v>
      </c>
      <c r="O239" s="56">
        <f>(1-O$5)/1*'Koss etal Emission Factors'!U242/SUM('Koss etal Emission Factors'!U$9:U$532)</f>
        <v>2.5284986149491943E-4</v>
      </c>
      <c r="P239" s="56">
        <f>(1-P$5)/1*'Koss etal Emission Factors'!W242/SUM('Koss etal Emission Factors'!W$9:W$532)</f>
        <v>4.4708993457569089E-4</v>
      </c>
      <c r="Q239" s="56">
        <f>(1-Q$5)/1*'Koss etal Emission Factors'!Y242/SUM('Koss etal Emission Factors'!Y$9:Y$532)</f>
        <v>2.8522092973641696E-4</v>
      </c>
      <c r="R239" s="56">
        <f>(1-R$5)/1*'Koss etal Emission Factors'!AA242/SUM('Koss etal Emission Factors'!AA$9:AA$532)</f>
        <v>2.0037919555375921E-4</v>
      </c>
      <c r="S239" s="56">
        <f>(1-S$5)/1*'Koss etal Emission Factors'!AC242/SUM('Koss etal Emission Factors'!AC$9:AC$532)</f>
        <v>2.0899910530766886E-4</v>
      </c>
      <c r="T239" s="56">
        <f>(1-T$5)/1*'Koss etal Emission Factors'!AE242/SUM('Koss etal Emission Factors'!AE$9:AE$532)</f>
        <v>1.2402965042481839E-4</v>
      </c>
      <c r="U239" s="56">
        <f>(1-U$5)/1*'Koss etal Emission Factors'!AG242/SUM('Koss etal Emission Factors'!AG$9:AG$532)</f>
        <v>1.0202252264207787E-4</v>
      </c>
      <c r="V239" s="56">
        <f>(1-V$5)/1*'Koss etal Emission Factors'!AI242/SUM('Koss etal Emission Factors'!AI$9:AI$532)</f>
        <v>1.6732134733727405E-4</v>
      </c>
      <c r="W239" s="56">
        <f>(1-W$5)/1*'Koss etal Emission Factors'!AK242/SUM('Koss etal Emission Factors'!AK$9:AK$532)</f>
        <v>1.8791124249463122E-4</v>
      </c>
      <c r="X239" s="56">
        <f>(1-X$5)/1*'Koss etal Emission Factors'!AM242/SUM('Koss etal Emission Factors'!AM$9:AM$532)</f>
        <v>7.2493082079680616E-5</v>
      </c>
      <c r="Y239" s="56">
        <f>(1-Y$5)/1*'Koss etal Emission Factors'!AO242/SUM('Koss etal Emission Factors'!AO$9:AO$532)</f>
        <v>8.8175918511133053E-4</v>
      </c>
      <c r="Z239" s="56">
        <f t="shared" si="45"/>
        <v>3.1166626430207713E-4</v>
      </c>
      <c r="AA239" s="56">
        <f t="shared" si="46"/>
        <v>1.3020216228715593E-4</v>
      </c>
    </row>
    <row r="240" spans="1:27" x14ac:dyDescent="0.25">
      <c r="A240">
        <v>128.071</v>
      </c>
      <c r="B240" t="s">
        <v>474</v>
      </c>
      <c r="C240" s="13" t="s">
        <v>120</v>
      </c>
      <c r="D240" s="13" t="s">
        <v>122</v>
      </c>
      <c r="E240" s="13">
        <v>3370</v>
      </c>
      <c r="F240" s="13">
        <v>128.215</v>
      </c>
      <c r="G240" s="29">
        <v>156.83200148</v>
      </c>
      <c r="H240" s="30">
        <v>6.9091020479646943</v>
      </c>
      <c r="I240" s="56">
        <f>(1-I$5)/1*'Koss etal Emission Factors'!I243/SUM('Koss etal Emission Factors'!I$9:I$532)</f>
        <v>5.5977456324769431E-5</v>
      </c>
      <c r="J240" s="56">
        <f>(1-J$5)/1*'Koss etal Emission Factors'!K243/SUM('Koss etal Emission Factors'!K$9:K$532)</f>
        <v>7.6076723099114245E-5</v>
      </c>
      <c r="K240" s="56">
        <f>(1-K$5)/1*'Koss etal Emission Factors'!M243/SUM('Koss etal Emission Factors'!M$9:M$532)</f>
        <v>2.7780863179858521E-5</v>
      </c>
      <c r="L240" s="56">
        <f>(1-L$5)/1*'Koss etal Emission Factors'!O243/SUM('Koss etal Emission Factors'!O$9:O$532)</f>
        <v>2.03467880022612E-4</v>
      </c>
      <c r="M240" s="56">
        <f>(1-M$5)/1*'Koss etal Emission Factors'!Q243/SUM('Koss etal Emission Factors'!Q$9:Q$532)</f>
        <v>2.9734563132494698E-4</v>
      </c>
      <c r="N240" s="56">
        <f>(1-N$5)/1*'Koss etal Emission Factors'!S243/SUM('Koss etal Emission Factors'!S$9:S$532)</f>
        <v>7.0570319346250165E-5</v>
      </c>
      <c r="O240" s="56">
        <f>(1-O$5)/1*'Koss etal Emission Factors'!U243/SUM('Koss etal Emission Factors'!U$9:U$532)</f>
        <v>1.2198629666572906E-4</v>
      </c>
      <c r="P240" s="56">
        <f>(1-P$5)/1*'Koss etal Emission Factors'!W243/SUM('Koss etal Emission Factors'!W$9:W$532)</f>
        <v>3.7557118723323944E-5</v>
      </c>
      <c r="Q240" s="56">
        <f>(1-Q$5)/1*'Koss etal Emission Factors'!Y243/SUM('Koss etal Emission Factors'!Y$9:Y$532)</f>
        <v>5.6844150897404916E-5</v>
      </c>
      <c r="R240" s="56">
        <f>(1-R$5)/1*'Koss etal Emission Factors'!AA243/SUM('Koss etal Emission Factors'!AA$9:AA$532)</f>
        <v>4.6789181300715559E-5</v>
      </c>
      <c r="S240" s="56">
        <f>(1-S$5)/1*'Koss etal Emission Factors'!AC243/SUM('Koss etal Emission Factors'!AC$9:AC$532)</f>
        <v>5.376733222336743E-5</v>
      </c>
      <c r="T240" s="56">
        <f>(1-T$5)/1*'Koss etal Emission Factors'!AE243/SUM('Koss etal Emission Factors'!AE$9:AE$532)</f>
        <v>4.4247744384381546E-5</v>
      </c>
      <c r="U240" s="56">
        <f>(1-U$5)/1*'Koss etal Emission Factors'!AG243/SUM('Koss etal Emission Factors'!AG$9:AG$532)</f>
        <v>3.405025240867276E-5</v>
      </c>
      <c r="V240" s="56">
        <f>(1-V$5)/1*'Koss etal Emission Factors'!AI243/SUM('Koss etal Emission Factors'!AI$9:AI$532)</f>
        <v>7.6182903431024757E-5</v>
      </c>
      <c r="W240" s="56">
        <f>(1-W$5)/1*'Koss etal Emission Factors'!AK243/SUM('Koss etal Emission Factors'!AK$9:AK$532)</f>
        <v>7.2934752579768052E-5</v>
      </c>
      <c r="X240" s="56">
        <f>(1-X$5)/1*'Koss etal Emission Factors'!AM243/SUM('Koss etal Emission Factors'!AM$9:AM$532)</f>
        <v>1.0352374417363772E-4</v>
      </c>
      <c r="Y240" s="56">
        <f>(1-Y$5)/1*'Koss etal Emission Factors'!AO243/SUM('Koss etal Emission Factors'!AO$9:AO$532)</f>
        <v>1.7453678779397698E-4</v>
      </c>
      <c r="Z240" s="56">
        <f t="shared" si="45"/>
        <v>8.590313238086939E-5</v>
      </c>
      <c r="AA240" s="56">
        <f t="shared" si="46"/>
        <v>8.8229248376702884E-5</v>
      </c>
    </row>
    <row r="241" spans="1:27" x14ac:dyDescent="0.25">
      <c r="A241">
        <v>128.107</v>
      </c>
      <c r="B241" t="s">
        <v>475</v>
      </c>
      <c r="C241" s="13" t="s">
        <v>120</v>
      </c>
      <c r="D241" s="13" t="s">
        <v>122</v>
      </c>
      <c r="E241" s="13">
        <v>3370</v>
      </c>
      <c r="F241" s="13">
        <v>128.215</v>
      </c>
      <c r="G241" s="29">
        <v>156.83200148</v>
      </c>
      <c r="H241" s="30">
        <v>6.9091020479646943</v>
      </c>
      <c r="I241" s="56">
        <f>(1-I$5)/1*'Koss etal Emission Factors'!I244/SUM('Koss etal Emission Factors'!I$9:I$532)</f>
        <v>1.3920708687716057E-5</v>
      </c>
      <c r="J241" s="56">
        <f>(1-J$5)/1*'Koss etal Emission Factors'!K244/SUM('Koss etal Emission Factors'!K$9:K$532)</f>
        <v>1.7283101129932933E-5</v>
      </c>
      <c r="K241" s="56">
        <f>(1-K$5)/1*'Koss etal Emission Factors'!M244/SUM('Koss etal Emission Factors'!M$9:M$532)</f>
        <v>7.6920610370272258E-6</v>
      </c>
      <c r="L241" s="56">
        <f>(1-L$5)/1*'Koss etal Emission Factors'!O244/SUM('Koss etal Emission Factors'!O$9:O$532)</f>
        <v>5.3025750908947471E-5</v>
      </c>
      <c r="M241" s="56">
        <f>(1-M$5)/1*'Koss etal Emission Factors'!Q244/SUM('Koss etal Emission Factors'!Q$9:Q$532)</f>
        <v>6.2268188087877041E-5</v>
      </c>
      <c r="N241" s="56">
        <f>(1-N$5)/1*'Koss etal Emission Factors'!S244/SUM('Koss etal Emission Factors'!S$9:S$532)</f>
        <v>1.7737505323769258E-5</v>
      </c>
      <c r="O241" s="56">
        <f>(1-O$5)/1*'Koss etal Emission Factors'!U244/SUM('Koss etal Emission Factors'!U$9:U$532)</f>
        <v>1.9772839152167329E-5</v>
      </c>
      <c r="P241" s="56">
        <f>(1-P$5)/1*'Koss etal Emission Factors'!W244/SUM('Koss etal Emission Factors'!W$9:W$532)</f>
        <v>1.0900650918709806E-5</v>
      </c>
      <c r="Q241" s="56">
        <f>(1-Q$5)/1*'Koss etal Emission Factors'!Y244/SUM('Koss etal Emission Factors'!Y$9:Y$532)</f>
        <v>1.7063813009292222E-5</v>
      </c>
      <c r="R241" s="56">
        <f>(1-R$5)/1*'Koss etal Emission Factors'!AA244/SUM('Koss etal Emission Factors'!AA$9:AA$532)</f>
        <v>8.1240154517389404E-6</v>
      </c>
      <c r="S241" s="56">
        <f>(1-S$5)/1*'Koss etal Emission Factors'!AC244/SUM('Koss etal Emission Factors'!AC$9:AC$532)</f>
        <v>8.0496373783905371E-6</v>
      </c>
      <c r="T241" s="56">
        <f>(1-T$5)/1*'Koss etal Emission Factors'!AE244/SUM('Koss etal Emission Factors'!AE$9:AE$532)</f>
        <v>9.2052102346596566E-6</v>
      </c>
      <c r="U241" s="56">
        <f>(1-U$5)/1*'Koss etal Emission Factors'!AG244/SUM('Koss etal Emission Factors'!AG$9:AG$532)</f>
        <v>6.8914346702511474E-6</v>
      </c>
      <c r="V241" s="56">
        <f>(1-V$5)/1*'Koss etal Emission Factors'!AI244/SUM('Koss etal Emission Factors'!AI$9:AI$532)</f>
        <v>1.4376889901548426E-5</v>
      </c>
      <c r="W241" s="56">
        <f>(1-W$5)/1*'Koss etal Emission Factors'!AK244/SUM('Koss etal Emission Factors'!AK$9:AK$532)</f>
        <v>1.9199112399011499E-5</v>
      </c>
      <c r="X241" s="56">
        <f>(1-X$5)/1*'Koss etal Emission Factors'!AM244/SUM('Koss etal Emission Factors'!AM$9:AM$532)</f>
        <v>2.1392902142787141E-5</v>
      </c>
      <c r="Y241" s="56">
        <f>(1-Y$5)/1*'Koss etal Emission Factors'!AO244/SUM('Koss etal Emission Factors'!AO$9:AO$532)</f>
        <v>2.2845027882822254E-5</v>
      </c>
      <c r="Z241" s="56">
        <f t="shared" si="45"/>
        <v>1.9022271849430575E-5</v>
      </c>
      <c r="AA241" s="56">
        <f t="shared" si="46"/>
        <v>2.029600727089932E-5</v>
      </c>
    </row>
    <row r="242" spans="1:27" x14ac:dyDescent="0.25">
      <c r="A242">
        <v>151.148</v>
      </c>
      <c r="B242" t="s">
        <v>476</v>
      </c>
      <c r="C242" s="13" t="s">
        <v>120</v>
      </c>
      <c r="D242" s="13" t="s">
        <v>122</v>
      </c>
      <c r="E242" s="13">
        <v>3403</v>
      </c>
      <c r="F242" s="13">
        <v>142.286</v>
      </c>
      <c r="G242" s="29">
        <v>190.19449875999999</v>
      </c>
      <c r="H242" s="30">
        <v>7.0380886479478351</v>
      </c>
      <c r="I242" s="56">
        <f>(1-I$5)/1*'Koss etal Emission Factors'!I245/SUM('Koss etal Emission Factors'!I$9:I$532)</f>
        <v>4.3970855927467434E-4</v>
      </c>
      <c r="J242" s="56">
        <f>(1-J$5)/1*'Koss etal Emission Factors'!K245/SUM('Koss etal Emission Factors'!K$9:K$532)</f>
        <v>5.4148160688750077E-4</v>
      </c>
      <c r="K242" s="56">
        <f>(1-K$5)/1*'Koss etal Emission Factors'!M245/SUM('Koss etal Emission Factors'!M$9:M$532)</f>
        <v>3.2591376157435094E-4</v>
      </c>
      <c r="L242" s="56">
        <f>(1-L$5)/1*'Koss etal Emission Factors'!O245/SUM('Koss etal Emission Factors'!O$9:O$532)</f>
        <v>5.1291895606559021E-4</v>
      </c>
      <c r="M242" s="56">
        <f>(1-M$5)/1*'Koss etal Emission Factors'!Q245/SUM('Koss etal Emission Factors'!Q$9:Q$532)</f>
        <v>5.0775310367030303E-4</v>
      </c>
      <c r="N242" s="56">
        <f>(1-N$5)/1*'Koss etal Emission Factors'!S245/SUM('Koss etal Emission Factors'!S$9:S$532)</f>
        <v>7.674881338552075E-4</v>
      </c>
      <c r="O242" s="56">
        <f>(1-O$5)/1*'Koss etal Emission Factors'!U245/SUM('Koss etal Emission Factors'!U$9:U$532)</f>
        <v>6.9279614853019246E-4</v>
      </c>
      <c r="P242" s="56">
        <f>(1-P$5)/1*'Koss etal Emission Factors'!W245/SUM('Koss etal Emission Factors'!W$9:W$532)</f>
        <v>4.6203486625237869E-4</v>
      </c>
      <c r="Q242" s="56">
        <f>(1-Q$5)/1*'Koss etal Emission Factors'!Y245/SUM('Koss etal Emission Factors'!Y$9:Y$532)</f>
        <v>2.9242480378239714E-4</v>
      </c>
      <c r="R242" s="56">
        <f>(1-R$5)/1*'Koss etal Emission Factors'!AA245/SUM('Koss etal Emission Factors'!AA$9:AA$532)</f>
        <v>1.92523274762716E-4</v>
      </c>
      <c r="S242" s="56">
        <f>(1-S$5)/1*'Koss etal Emission Factors'!AC245/SUM('Koss etal Emission Factors'!AC$9:AC$532)</f>
        <v>1.9065272019753424E-4</v>
      </c>
      <c r="T242" s="56">
        <f>(1-T$5)/1*'Koss etal Emission Factors'!AE245/SUM('Koss etal Emission Factors'!AE$9:AE$532)</f>
        <v>2.161894751119515E-4</v>
      </c>
      <c r="U242" s="56">
        <f>(1-U$5)/1*'Koss etal Emission Factors'!AG245/SUM('Koss etal Emission Factors'!AG$9:AG$532)</f>
        <v>1.7206242770850374E-4</v>
      </c>
      <c r="V242" s="56">
        <f>(1-V$5)/1*'Koss etal Emission Factors'!AI245/SUM('Koss etal Emission Factors'!AI$9:AI$532)</f>
        <v>1.8107848746994726E-4</v>
      </c>
      <c r="W242" s="56">
        <f>(1-W$5)/1*'Koss etal Emission Factors'!AK245/SUM('Koss etal Emission Factors'!AK$9:AK$532)</f>
        <v>5.5991746219721903E-4</v>
      </c>
      <c r="X242" s="56">
        <f>(1-X$5)/1*'Koss etal Emission Factors'!AM245/SUM('Koss etal Emission Factors'!AM$9:AM$532)</f>
        <v>7.8519231995567945E-4</v>
      </c>
      <c r="Y242" s="56">
        <f>(1-Y$5)/1*'Koss etal Emission Factors'!AO245/SUM('Koss etal Emission Factors'!AO$9:AO$532)</f>
        <v>7.0850468389446145E-4</v>
      </c>
      <c r="Z242" s="56">
        <f t="shared" si="45"/>
        <v>3.9250188036737483E-4</v>
      </c>
      <c r="AA242" s="56">
        <f t="shared" si="46"/>
        <v>6.7255489107644929E-4</v>
      </c>
    </row>
    <row r="243" spans="1:27" x14ac:dyDescent="0.25">
      <c r="A243">
        <v>129.05500000000001</v>
      </c>
      <c r="B243" t="s">
        <v>477</v>
      </c>
      <c r="C243" s="34" t="s">
        <v>478</v>
      </c>
      <c r="D243" s="13" t="s">
        <v>122</v>
      </c>
      <c r="E243" s="13">
        <v>3465</v>
      </c>
      <c r="F243" s="13">
        <v>128.12700000000001</v>
      </c>
      <c r="G243" s="29">
        <v>1.2412811487999999E-2</v>
      </c>
      <c r="H243" s="30">
        <v>2.807239343772113</v>
      </c>
      <c r="I243" s="56">
        <f>(1-I$5)/1*'Koss etal Emission Factors'!I246/SUM('Koss etal Emission Factors'!I$9:I$532)</f>
        <v>4.6777201371716627E-3</v>
      </c>
      <c r="J243" s="56">
        <f>(1-J$5)/1*'Koss etal Emission Factors'!K246/SUM('Koss etal Emission Factors'!K$9:K$532)</f>
        <v>4.5850896218554956E-3</v>
      </c>
      <c r="K243" s="56">
        <f>(1-K$5)/1*'Koss etal Emission Factors'!M246/SUM('Koss etal Emission Factors'!M$9:M$532)</f>
        <v>4.866061926530562E-3</v>
      </c>
      <c r="L243" s="56">
        <f>(1-L$5)/1*'Koss etal Emission Factors'!O246/SUM('Koss etal Emission Factors'!O$9:O$532)</f>
        <v>4.7198629781581717E-3</v>
      </c>
      <c r="M243" s="56">
        <f>(1-M$5)/1*'Koss etal Emission Factors'!Q246/SUM('Koss etal Emission Factors'!Q$9:Q$532)</f>
        <v>5.8528265167417139E-3</v>
      </c>
      <c r="N243" s="56">
        <f>(1-N$5)/1*'Koss etal Emission Factors'!S246/SUM('Koss etal Emission Factors'!S$9:S$532)</f>
        <v>8.072543792259957E-3</v>
      </c>
      <c r="O243" s="56">
        <f>(1-O$5)/1*'Koss etal Emission Factors'!U246/SUM('Koss etal Emission Factors'!U$9:U$532)</f>
        <v>8.7376899279499078E-3</v>
      </c>
      <c r="P243" s="56">
        <f>(1-P$5)/1*'Koss etal Emission Factors'!W246/SUM('Koss etal Emission Factors'!W$9:W$532)</f>
        <v>2.4289627427794627E-3</v>
      </c>
      <c r="Q243" s="56">
        <f>(1-Q$5)/1*'Koss etal Emission Factors'!Y246/SUM('Koss etal Emission Factors'!Y$9:Y$532)</f>
        <v>2.4734171641316652E-3</v>
      </c>
      <c r="R243" s="56">
        <f>(1-R$5)/1*'Koss etal Emission Factors'!AA246/SUM('Koss etal Emission Factors'!AA$9:AA$532)</f>
        <v>3.4307069954088824E-3</v>
      </c>
      <c r="S243" s="56">
        <f>(1-S$5)/1*'Koss etal Emission Factors'!AC246/SUM('Koss etal Emission Factors'!AC$9:AC$532)</f>
        <v>3.7167770454831408E-3</v>
      </c>
      <c r="T243" s="56">
        <f>(1-T$5)/1*'Koss etal Emission Factors'!AE246/SUM('Koss etal Emission Factors'!AE$9:AE$532)</f>
        <v>2.8747654202251325E-3</v>
      </c>
      <c r="U243" s="56">
        <f>(1-U$5)/1*'Koss etal Emission Factors'!AG246/SUM('Koss etal Emission Factors'!AG$9:AG$532)</f>
        <v>2.8333760778074838E-3</v>
      </c>
      <c r="V243" s="56">
        <f>(1-V$5)/1*'Koss etal Emission Factors'!AI246/SUM('Koss etal Emission Factors'!AI$9:AI$532)</f>
        <v>2.9981993371371888E-3</v>
      </c>
      <c r="W243" s="56">
        <f>(1-W$5)/1*'Koss etal Emission Factors'!AK246/SUM('Koss etal Emission Factors'!AK$9:AK$532)</f>
        <v>4.7110684410608603E-3</v>
      </c>
      <c r="X243" s="56">
        <f>(1-X$5)/1*'Koss etal Emission Factors'!AM246/SUM('Koss etal Emission Factors'!AM$9:AM$532)</f>
        <v>4.4264738230421971E-3</v>
      </c>
      <c r="Y243" s="56">
        <f>(1-Y$5)/1*'Koss etal Emission Factors'!AO246/SUM('Koss etal Emission Factors'!AO$9:AO$532)</f>
        <v>1.3361526244092755E-3</v>
      </c>
      <c r="Z243" s="56">
        <f t="shared" si="45"/>
        <v>4.4477142631171732E-3</v>
      </c>
      <c r="AA243" s="56">
        <f t="shared" si="46"/>
        <v>4.5687711320515287E-3</v>
      </c>
    </row>
    <row r="244" spans="1:27" x14ac:dyDescent="0.25">
      <c r="A244">
        <v>129.07</v>
      </c>
      <c r="B244" t="s">
        <v>479</v>
      </c>
      <c r="C244" s="34" t="s">
        <v>66</v>
      </c>
      <c r="D244" s="13" t="s">
        <v>122</v>
      </c>
      <c r="E244" s="13">
        <v>611</v>
      </c>
      <c r="F244" s="13">
        <v>128.17400000000001</v>
      </c>
      <c r="G244" s="29">
        <v>11.228618819599999</v>
      </c>
      <c r="H244" s="30">
        <v>5.7638548031363159</v>
      </c>
      <c r="I244" s="56">
        <f>(1-I$5)/1*'Koss etal Emission Factors'!I247/SUM('Koss etal Emission Factors'!I$9:I$532)</f>
        <v>2.4617550091184139E-3</v>
      </c>
      <c r="J244" s="56">
        <f>(1-J$5)/1*'Koss etal Emission Factors'!K247/SUM('Koss etal Emission Factors'!K$9:K$532)</f>
        <v>2.6694213560942166E-3</v>
      </c>
      <c r="K244" s="56">
        <f>(1-K$5)/1*'Koss etal Emission Factors'!M247/SUM('Koss etal Emission Factors'!M$9:M$532)</f>
        <v>2.3629704482289442E-3</v>
      </c>
      <c r="L244" s="56">
        <f>(1-L$5)/1*'Koss etal Emission Factors'!O247/SUM('Koss etal Emission Factors'!O$9:O$532)</f>
        <v>2.5534203479923648E-3</v>
      </c>
      <c r="M244" s="56">
        <f>(1-M$5)/1*'Koss etal Emission Factors'!Q247/SUM('Koss etal Emission Factors'!Q$9:Q$532)</f>
        <v>1.0126002224266409E-3</v>
      </c>
      <c r="N244" s="56">
        <f>(1-N$5)/1*'Koss etal Emission Factors'!S247/SUM('Koss etal Emission Factors'!S$9:S$532)</f>
        <v>7.8150697088649778E-4</v>
      </c>
      <c r="O244" s="56">
        <f>(1-O$5)/1*'Koss etal Emission Factors'!U247/SUM('Koss etal Emission Factors'!U$9:U$532)</f>
        <v>4.3734257168778404E-4</v>
      </c>
      <c r="P244" s="56">
        <f>(1-P$5)/1*'Koss etal Emission Factors'!W247/SUM('Koss etal Emission Factors'!W$9:W$532)</f>
        <v>4.6882298629313543E-3</v>
      </c>
      <c r="Q244" s="56">
        <f>(1-Q$5)/1*'Koss etal Emission Factors'!Y247/SUM('Koss etal Emission Factors'!Y$9:Y$532)</f>
        <v>4.4506809109192908E-3</v>
      </c>
      <c r="R244" s="56">
        <f>(1-R$5)/1*'Koss etal Emission Factors'!AA247/SUM('Koss etal Emission Factors'!AA$9:AA$532)</f>
        <v>3.697981252296363E-3</v>
      </c>
      <c r="S244" s="56">
        <f>(1-S$5)/1*'Koss etal Emission Factors'!AC247/SUM('Koss etal Emission Factors'!AC$9:AC$532)</f>
        <v>3.9818690881541921E-3</v>
      </c>
      <c r="T244" s="56">
        <f>(1-T$5)/1*'Koss etal Emission Factors'!AE247/SUM('Koss etal Emission Factors'!AE$9:AE$532)</f>
        <v>6.3688772018886189E-3</v>
      </c>
      <c r="U244" s="56">
        <f>(1-U$5)/1*'Koss etal Emission Factors'!AG247/SUM('Koss etal Emission Factors'!AG$9:AG$532)</f>
        <v>8.18721219532491E-3</v>
      </c>
      <c r="V244" s="56">
        <f>(1-V$5)/1*'Koss etal Emission Factors'!AI247/SUM('Koss etal Emission Factors'!AI$9:AI$532)</f>
        <v>2.4722013990883876E-3</v>
      </c>
      <c r="W244" s="56">
        <f>(1-W$5)/1*'Koss etal Emission Factors'!AK247/SUM('Koss etal Emission Factors'!AK$9:AK$532)</f>
        <v>1.3034419311733225E-3</v>
      </c>
      <c r="X244" s="56">
        <f>(1-X$5)/1*'Koss etal Emission Factors'!AM247/SUM('Koss etal Emission Factors'!AM$9:AM$532)</f>
        <v>1.7346140110522016E-4</v>
      </c>
      <c r="Y244" s="56">
        <f>(1-Y$5)/1*'Koss etal Emission Factors'!AO247/SUM('Koss etal Emission Factors'!AO$9:AO$532)</f>
        <v>1.5527528516211502E-3</v>
      </c>
      <c r="Z244" s="56">
        <f t="shared" si="45"/>
        <v>3.2947192026455698E-3</v>
      </c>
      <c r="AA244" s="56">
        <f t="shared" si="46"/>
        <v>7.3845166613927134E-4</v>
      </c>
    </row>
    <row r="245" spans="1:27" x14ac:dyDescent="0.25">
      <c r="A245">
        <v>129.09100000000001</v>
      </c>
      <c r="B245" t="s">
        <v>480</v>
      </c>
      <c r="C245" s="13" t="s">
        <v>120</v>
      </c>
      <c r="D245" s="13" t="s">
        <v>122</v>
      </c>
      <c r="E245" s="13">
        <v>3370</v>
      </c>
      <c r="F245" s="13">
        <v>128.215</v>
      </c>
      <c r="G245" s="29">
        <v>156.83200148</v>
      </c>
      <c r="H245" s="30">
        <v>6.9091020479646943</v>
      </c>
      <c r="I245" s="56">
        <f>(1-I$5)/1*'Koss etal Emission Factors'!I248/SUM('Koss etal Emission Factors'!I$9:I$532)</f>
        <v>2.1121551747577534E-4</v>
      </c>
      <c r="J245" s="56">
        <f>(1-J$5)/1*'Koss etal Emission Factors'!K248/SUM('Koss etal Emission Factors'!K$9:K$532)</f>
        <v>4.5196770092535845E-4</v>
      </c>
      <c r="K245" s="56">
        <f>(1-K$5)/1*'Koss etal Emission Factors'!M248/SUM('Koss etal Emission Factors'!M$9:M$532)</f>
        <v>2.8505547573173546E-4</v>
      </c>
      <c r="L245" s="56">
        <f>(1-L$5)/1*'Koss etal Emission Factors'!O248/SUM('Koss etal Emission Factors'!O$9:O$532)</f>
        <v>4.9771495921448119E-4</v>
      </c>
      <c r="M245" s="56">
        <f>(1-M$5)/1*'Koss etal Emission Factors'!Q248/SUM('Koss etal Emission Factors'!Q$9:Q$532)</f>
        <v>3.3935017564081172E-4</v>
      </c>
      <c r="N245" s="56">
        <f>(1-N$5)/1*'Koss etal Emission Factors'!S248/SUM('Koss etal Emission Factors'!S$9:S$532)</f>
        <v>2.9537999011701736E-4</v>
      </c>
      <c r="O245" s="56">
        <f>(1-O$5)/1*'Koss etal Emission Factors'!U248/SUM('Koss etal Emission Factors'!U$9:U$532)</f>
        <v>4.0772088283208102E-4</v>
      </c>
      <c r="P245" s="56">
        <f>(1-P$5)/1*'Koss etal Emission Factors'!W248/SUM('Koss etal Emission Factors'!W$9:W$532)</f>
        <v>3.8959750918702061E-4</v>
      </c>
      <c r="Q245" s="56">
        <f>(1-Q$5)/1*'Koss etal Emission Factors'!Y248/SUM('Koss etal Emission Factors'!Y$9:Y$532)</f>
        <v>2.4289930762837E-4</v>
      </c>
      <c r="R245" s="56">
        <f>(1-R$5)/1*'Koss etal Emission Factors'!AA248/SUM('Koss etal Emission Factors'!AA$9:AA$532)</f>
        <v>1.2286544817196877E-4</v>
      </c>
      <c r="S245" s="56">
        <f>(1-S$5)/1*'Koss etal Emission Factors'!AC248/SUM('Koss etal Emission Factors'!AC$9:AC$532)</f>
        <v>9.5608166960616553E-5</v>
      </c>
      <c r="T245" s="56">
        <f>(1-T$5)/1*'Koss etal Emission Factors'!AE248/SUM('Koss etal Emission Factors'!AE$9:AE$532)</f>
        <v>1.090735009657509E-4</v>
      </c>
      <c r="U245" s="56">
        <f>(1-U$5)/1*'Koss etal Emission Factors'!AG248/SUM('Koss etal Emission Factors'!AG$9:AG$532)</f>
        <v>9.686982390556317E-5</v>
      </c>
      <c r="V245" s="56">
        <f>(1-V$5)/1*'Koss etal Emission Factors'!AI248/SUM('Koss etal Emission Factors'!AI$9:AI$532)</f>
        <v>1.6278216955639674E-4</v>
      </c>
      <c r="W245" s="56">
        <f>(1-W$5)/1*'Koss etal Emission Factors'!AK248/SUM('Koss etal Emission Factors'!AK$9:AK$532)</f>
        <v>2.2957606473968442E-4</v>
      </c>
      <c r="X245" s="56">
        <f>(1-X$5)/1*'Koss etal Emission Factors'!AM248/SUM('Koss etal Emission Factors'!AM$9:AM$532)</f>
        <v>3.6535515537702514E-4</v>
      </c>
      <c r="Y245" s="56">
        <f>(1-Y$5)/1*'Koss etal Emission Factors'!AO248/SUM('Koss etal Emission Factors'!AO$9:AO$532)</f>
        <v>3.874694838793373E-4</v>
      </c>
      <c r="Z245" s="56">
        <f t="shared" si="45"/>
        <v>2.6486433059378191E-4</v>
      </c>
      <c r="AA245" s="56">
        <f t="shared" si="46"/>
        <v>2.9746561005835476E-4</v>
      </c>
    </row>
    <row r="246" spans="1:27" x14ac:dyDescent="0.25">
      <c r="A246">
        <v>129.12700000000001</v>
      </c>
      <c r="B246" t="s">
        <v>481</v>
      </c>
      <c r="C246" s="13" t="s">
        <v>120</v>
      </c>
      <c r="D246" s="13" t="s">
        <v>122</v>
      </c>
      <c r="E246" s="13">
        <v>3369</v>
      </c>
      <c r="F246" s="13">
        <v>130.23099999999999</v>
      </c>
      <c r="G246" s="29">
        <v>10.562088812800001</v>
      </c>
      <c r="H246" s="30">
        <v>5.7441927167025053</v>
      </c>
      <c r="I246" s="56">
        <f>(1-I$5)/1*'Koss etal Emission Factors'!I249/SUM('Koss etal Emission Factors'!I$9:I$532)</f>
        <v>2.6259368937020956E-4</v>
      </c>
      <c r="J246" s="56">
        <f>(1-J$5)/1*'Koss etal Emission Factors'!K249/SUM('Koss etal Emission Factors'!K$9:K$532)</f>
        <v>3.5226099062125681E-4</v>
      </c>
      <c r="K246" s="56">
        <f>(1-K$5)/1*'Koss etal Emission Factors'!M249/SUM('Koss etal Emission Factors'!M$9:M$532)</f>
        <v>2.4354236507132044E-4</v>
      </c>
      <c r="L246" s="56">
        <f>(1-L$5)/1*'Koss etal Emission Factors'!O249/SUM('Koss etal Emission Factors'!O$9:O$532)</f>
        <v>4.5893950531498311E-4</v>
      </c>
      <c r="M246" s="56">
        <f>(1-M$5)/1*'Koss etal Emission Factors'!Q249/SUM('Koss etal Emission Factors'!Q$9:Q$532)</f>
        <v>3.9551447899530601E-4</v>
      </c>
      <c r="N246" s="56">
        <f>(1-N$5)/1*'Koss etal Emission Factors'!S249/SUM('Koss etal Emission Factors'!S$9:S$532)</f>
        <v>5.0109808618036813E-4</v>
      </c>
      <c r="O246" s="56">
        <f>(1-O$5)/1*'Koss etal Emission Factors'!U249/SUM('Koss etal Emission Factors'!U$9:U$532)</f>
        <v>7.5767808662155392E-4</v>
      </c>
      <c r="P246" s="56">
        <f>(1-P$5)/1*'Koss etal Emission Factors'!W249/SUM('Koss etal Emission Factors'!W$9:W$532)</f>
        <v>2.6943265876336114E-4</v>
      </c>
      <c r="Q246" s="56">
        <f>(1-Q$5)/1*'Koss etal Emission Factors'!Y249/SUM('Koss etal Emission Factors'!Y$9:Y$532)</f>
        <v>3.0029994701039926E-4</v>
      </c>
      <c r="R246" s="56">
        <f>(1-R$5)/1*'Koss etal Emission Factors'!AA249/SUM('Koss etal Emission Factors'!AA$9:AA$532)</f>
        <v>1.3195530063679566E-4</v>
      </c>
      <c r="S246" s="56">
        <f>(1-S$5)/1*'Koss etal Emission Factors'!AC249/SUM('Koss etal Emission Factors'!AC$9:AC$532)</f>
        <v>1.4150716021444899E-4</v>
      </c>
      <c r="T246" s="56">
        <f>(1-T$5)/1*'Koss etal Emission Factors'!AE249/SUM('Koss etal Emission Factors'!AE$9:AE$532)</f>
        <v>1.9278619394355283E-4</v>
      </c>
      <c r="U246" s="56">
        <f>(1-U$5)/1*'Koss etal Emission Factors'!AG249/SUM('Koss etal Emission Factors'!AG$9:AG$532)</f>
        <v>1.9654864411230318E-4</v>
      </c>
      <c r="V246" s="56">
        <f>(1-V$5)/1*'Koss etal Emission Factors'!AI249/SUM('Koss etal Emission Factors'!AI$9:AI$532)</f>
        <v>2.8109566227555561E-4</v>
      </c>
      <c r="W246" s="56">
        <f>(1-W$5)/1*'Koss etal Emission Factors'!AK249/SUM('Koss etal Emission Factors'!AK$9:AK$532)</f>
        <v>4.7739100581565446E-4</v>
      </c>
      <c r="X246" s="56">
        <f>(1-X$5)/1*'Koss etal Emission Factors'!AM249/SUM('Koss etal Emission Factors'!AM$9:AM$532)</f>
        <v>4.3501910834693736E-4</v>
      </c>
      <c r="Y246" s="56">
        <f>(1-Y$5)/1*'Koss etal Emission Factors'!AO249/SUM('Koss etal Emission Factors'!AO$9:AO$532)</f>
        <v>3.7213079447768051E-4</v>
      </c>
      <c r="Z246" s="56">
        <f t="shared" si="45"/>
        <v>3.2037519779510107E-4</v>
      </c>
      <c r="AA246" s="56">
        <f t="shared" si="46"/>
        <v>4.5620505708129591E-4</v>
      </c>
    </row>
    <row r="247" spans="1:27" x14ac:dyDescent="0.25">
      <c r="A247">
        <v>153.16399999999999</v>
      </c>
      <c r="B247" t="s">
        <v>482</v>
      </c>
      <c r="C247" s="13" t="s">
        <v>120</v>
      </c>
      <c r="D247" s="13" t="s">
        <v>122</v>
      </c>
      <c r="E247" s="13">
        <v>3403</v>
      </c>
      <c r="F247" s="13">
        <v>142.286</v>
      </c>
      <c r="G247" s="29">
        <v>190.19449875999999</v>
      </c>
      <c r="H247" s="30">
        <v>7.0380886479478351</v>
      </c>
      <c r="I247" s="56">
        <f>(1-I$5)/1*'Koss etal Emission Factors'!I250/SUM('Koss etal Emission Factors'!I$9:I$532)</f>
        <v>2.4667101294802873E-4</v>
      </c>
      <c r="J247" s="56">
        <f>(1-J$5)/1*'Koss etal Emission Factors'!K250/SUM('Koss etal Emission Factors'!K$9:K$532)</f>
        <v>2.165214505688644E-4</v>
      </c>
      <c r="K247" s="56">
        <f>(1-K$5)/1*'Koss etal Emission Factors'!M250/SUM('Koss etal Emission Factors'!M$9:M$532)</f>
        <v>2.3720427536738729E-4</v>
      </c>
      <c r="L247" s="56">
        <f>(1-L$5)/1*'Koss etal Emission Factors'!O250/SUM('Koss etal Emission Factors'!O$9:O$532)</f>
        <v>1.9235349423517601E-4</v>
      </c>
      <c r="M247" s="56">
        <f>(1-M$5)/1*'Koss etal Emission Factors'!Q250/SUM('Koss etal Emission Factors'!Q$9:Q$532)</f>
        <v>3.1496814725787061E-4</v>
      </c>
      <c r="N247" s="56">
        <f>(1-N$5)/1*'Koss etal Emission Factors'!S250/SUM('Koss etal Emission Factors'!S$9:S$532)</f>
        <v>3.0118842543155829E-4</v>
      </c>
      <c r="O247" s="56">
        <f>(1-O$5)/1*'Koss etal Emission Factors'!U250/SUM('Koss etal Emission Factors'!U$9:U$532)</f>
        <v>5.9077854707352052E-4</v>
      </c>
      <c r="P247" s="56">
        <f>(1-P$5)/1*'Koss etal Emission Factors'!W250/SUM('Koss etal Emission Factors'!W$9:W$532)</f>
        <v>1.6368223367842176E-4</v>
      </c>
      <c r="Q247" s="56">
        <f>(1-Q$5)/1*'Koss etal Emission Factors'!Y250/SUM('Koss etal Emission Factors'!Y$9:Y$532)</f>
        <v>2.4312372368155778E-4</v>
      </c>
      <c r="R247" s="56">
        <f>(1-R$5)/1*'Koss etal Emission Factors'!AA250/SUM('Koss etal Emission Factors'!AA$9:AA$532)</f>
        <v>1.2456390578583811E-4</v>
      </c>
      <c r="S247" s="56">
        <f>(1-S$5)/1*'Koss etal Emission Factors'!AC250/SUM('Koss etal Emission Factors'!AC$9:AC$532)</f>
        <v>1.3168184023651126E-4</v>
      </c>
      <c r="T247" s="56">
        <f>(1-T$5)/1*'Koss etal Emission Factors'!AE250/SUM('Koss etal Emission Factors'!AE$9:AE$532)</f>
        <v>1.8881861138927891E-4</v>
      </c>
      <c r="U247" s="56">
        <f>(1-U$5)/1*'Koss etal Emission Factors'!AG250/SUM('Koss etal Emission Factors'!AG$9:AG$532)</f>
        <v>2.1363307247601127E-4</v>
      </c>
      <c r="V247" s="56">
        <f>(1-V$5)/1*'Koss etal Emission Factors'!AI250/SUM('Koss etal Emission Factors'!AI$9:AI$532)</f>
        <v>1.3183317083512622E-4</v>
      </c>
      <c r="W247" s="56">
        <f>(1-W$5)/1*'Koss etal Emission Factors'!AK250/SUM('Koss etal Emission Factors'!AK$9:AK$532)</f>
        <v>2.2632629385917395E-4</v>
      </c>
      <c r="X247" s="56">
        <f>(1-X$5)/1*'Koss etal Emission Factors'!AM250/SUM('Koss etal Emission Factors'!AM$9:AM$532)</f>
        <v>3.0447117787261568E-4</v>
      </c>
      <c r="Y247" s="56">
        <f>(1-Y$5)/1*'Koss etal Emission Factors'!AO250/SUM('Koss etal Emission Factors'!AO$9:AO$532)</f>
        <v>2.9826656089478742E-4</v>
      </c>
      <c r="Z247" s="56">
        <f t="shared" si="45"/>
        <v>2.3550156506893936E-4</v>
      </c>
      <c r="AA247" s="56">
        <f t="shared" si="46"/>
        <v>2.6539873586589483E-4</v>
      </c>
    </row>
    <row r="248" spans="1:27" x14ac:dyDescent="0.25">
      <c r="A248">
        <v>130.01300000000001</v>
      </c>
      <c r="B248" t="s">
        <v>483</v>
      </c>
      <c r="C248" s="13" t="s">
        <v>120</v>
      </c>
      <c r="D248" s="13" t="s">
        <v>122</v>
      </c>
      <c r="E248" s="13">
        <v>3371</v>
      </c>
      <c r="F248" s="13">
        <v>142.24199999999999</v>
      </c>
      <c r="G248" s="29">
        <v>1585.9718476</v>
      </c>
      <c r="H248" s="30">
        <v>7.9590518503622718</v>
      </c>
      <c r="I248" s="56">
        <f>(1-I$5)/1*'Koss etal Emission Factors'!I251/SUM('Koss etal Emission Factors'!I$9:I$532)</f>
        <v>1.1045834560146234E-5</v>
      </c>
      <c r="J248" s="56">
        <f>(1-J$5)/1*'Koss etal Emission Factors'!K251/SUM('Koss etal Emission Factors'!K$9:K$532)</f>
        <v>1.3701073129906929E-5</v>
      </c>
      <c r="K248" s="56">
        <f>(1-K$5)/1*'Koss etal Emission Factors'!M251/SUM('Koss etal Emission Factors'!M$9:M$532)</f>
        <v>9.5482386546885871E-6</v>
      </c>
      <c r="L248" s="56">
        <f>(1-L$5)/1*'Koss etal Emission Factors'!O251/SUM('Koss etal Emission Factors'!O$9:O$532)</f>
        <v>1.1811859463016602E-5</v>
      </c>
      <c r="M248" s="56">
        <f>(1-M$5)/1*'Koss etal Emission Factors'!Q251/SUM('Koss etal Emission Factors'!Q$9:Q$532)</f>
        <v>1.7307082361351994E-5</v>
      </c>
      <c r="N248" s="56">
        <f>(1-N$5)/1*'Koss etal Emission Factors'!S251/SUM('Koss etal Emission Factors'!S$9:S$532)</f>
        <v>9.4622127448658763E-6</v>
      </c>
      <c r="O248" s="56">
        <f>(1-O$5)/1*'Koss etal Emission Factors'!U251/SUM('Koss etal Emission Factors'!U$9:U$532)</f>
        <v>1.4731839913079354E-5</v>
      </c>
      <c r="P248" s="56">
        <f>(1-P$5)/1*'Koss etal Emission Factors'!W251/SUM('Koss etal Emission Factors'!W$9:W$532)</f>
        <v>1.0982440386809575E-5</v>
      </c>
      <c r="Q248" s="56">
        <f>(1-Q$5)/1*'Koss etal Emission Factors'!Y251/SUM('Koss etal Emission Factors'!Y$9:Y$532)</f>
        <v>1.49590120758755E-5</v>
      </c>
      <c r="R248" s="56">
        <f>(1-R$5)/1*'Koss etal Emission Factors'!AA251/SUM('Koss etal Emission Factors'!AA$9:AA$532)</f>
        <v>7.5390342768315242E-6</v>
      </c>
      <c r="S248" s="56">
        <f>(1-S$5)/1*'Koss etal Emission Factors'!AC251/SUM('Koss etal Emission Factors'!AC$9:AC$532)</f>
        <v>7.8144124723170559E-6</v>
      </c>
      <c r="T248" s="56">
        <f>(1-T$5)/1*'Koss etal Emission Factors'!AE251/SUM('Koss etal Emission Factors'!AE$9:AE$532)</f>
        <v>1.1456949731755549E-5</v>
      </c>
      <c r="U248" s="56">
        <f>(1-U$5)/1*'Koss etal Emission Factors'!AG251/SUM('Koss etal Emission Factors'!AG$9:AG$532)</f>
        <v>1.5994806094660737E-5</v>
      </c>
      <c r="V248" s="56">
        <f>(1-V$5)/1*'Koss etal Emission Factors'!AI251/SUM('Koss etal Emission Factors'!AI$9:AI$532)</f>
        <v>1.5275005171875212E-5</v>
      </c>
      <c r="W248" s="56">
        <f>(1-W$5)/1*'Koss etal Emission Factors'!AK251/SUM('Koss etal Emission Factors'!AK$9:AK$532)</f>
        <v>9.7311623851120611E-6</v>
      </c>
      <c r="X248" s="56">
        <f>(1-X$5)/1*'Koss etal Emission Factors'!AM251/SUM('Koss etal Emission Factors'!AM$9:AM$532)</f>
        <v>9.9358501431559296E-6</v>
      </c>
      <c r="Y248" s="56">
        <f>(1-Y$5)/1*'Koss etal Emission Factors'!AO251/SUM('Koss etal Emission Factors'!AO$9:AO$532)</f>
        <v>7.5971344689403351E-6</v>
      </c>
      <c r="Z248" s="56">
        <f t="shared" si="45"/>
        <v>1.2259271502655769E-5</v>
      </c>
      <c r="AA248" s="56">
        <f t="shared" si="46"/>
        <v>9.8335062641339953E-6</v>
      </c>
    </row>
    <row r="249" spans="1:27" x14ac:dyDescent="0.25">
      <c r="A249">
        <v>130.05000000000001</v>
      </c>
      <c r="B249" t="s">
        <v>484</v>
      </c>
      <c r="C249" s="13" t="s">
        <v>120</v>
      </c>
      <c r="D249" s="13" t="s">
        <v>122</v>
      </c>
      <c r="E249" s="13">
        <v>3371</v>
      </c>
      <c r="F249" s="13">
        <v>142.24199999999999</v>
      </c>
      <c r="G249" s="29">
        <v>1585.9718476</v>
      </c>
      <c r="H249" s="30">
        <v>7.9590518503622718</v>
      </c>
      <c r="I249" s="56">
        <f>(1-I$5)/1*'Koss etal Emission Factors'!I252/SUM('Koss etal Emission Factors'!I$9:I$532)</f>
        <v>6.7024801270383988E-5</v>
      </c>
      <c r="J249" s="56">
        <f>(1-J$5)/1*'Koss etal Emission Factors'!K252/SUM('Koss etal Emission Factors'!K$9:K$532)</f>
        <v>8.9804835568947782E-5</v>
      </c>
      <c r="K249" s="56">
        <f>(1-K$5)/1*'Koss etal Emission Factors'!M252/SUM('Koss etal Emission Factors'!M$9:M$532)</f>
        <v>6.6417034773564343E-5</v>
      </c>
      <c r="L249" s="56">
        <f>(1-L$5)/1*'Koss etal Emission Factors'!O252/SUM('Koss etal Emission Factors'!O$9:O$532)</f>
        <v>9.4051523422963214E-5</v>
      </c>
      <c r="M249" s="56">
        <f>(1-M$5)/1*'Koss etal Emission Factors'!Q252/SUM('Koss etal Emission Factors'!Q$9:Q$532)</f>
        <v>1.3709631670658982E-4</v>
      </c>
      <c r="N249" s="56">
        <f>(1-N$5)/1*'Koss etal Emission Factors'!S252/SUM('Koss etal Emission Factors'!S$9:S$532)</f>
        <v>4.7674492732492236E-5</v>
      </c>
      <c r="O249" s="56">
        <f>(1-O$5)/1*'Koss etal Emission Factors'!U252/SUM('Koss etal Emission Factors'!U$9:U$532)</f>
        <v>8.6883871689749829E-5</v>
      </c>
      <c r="P249" s="56">
        <f>(1-P$5)/1*'Koss etal Emission Factors'!W252/SUM('Koss etal Emission Factors'!W$9:W$532)</f>
        <v>8.5139995611191674E-5</v>
      </c>
      <c r="Q249" s="56">
        <f>(1-Q$5)/1*'Koss etal Emission Factors'!Y252/SUM('Koss etal Emission Factors'!Y$9:Y$532)</f>
        <v>9.386805012728896E-5</v>
      </c>
      <c r="R249" s="56">
        <f>(1-R$5)/1*'Koss etal Emission Factors'!AA252/SUM('Koss etal Emission Factors'!AA$9:AA$532)</f>
        <v>6.789717349898096E-5</v>
      </c>
      <c r="S249" s="56">
        <f>(1-S$5)/1*'Koss etal Emission Factors'!AC252/SUM('Koss etal Emission Factors'!AC$9:AC$532)</f>
        <v>7.4955935123585611E-5</v>
      </c>
      <c r="T249" s="56">
        <f>(1-T$5)/1*'Koss etal Emission Factors'!AE252/SUM('Koss etal Emission Factors'!AE$9:AE$532)</f>
        <v>1.0792573148107032E-4</v>
      </c>
      <c r="U249" s="56">
        <f>(1-U$5)/1*'Koss etal Emission Factors'!AG252/SUM('Koss etal Emission Factors'!AG$9:AG$532)</f>
        <v>1.0576970951587811E-4</v>
      </c>
      <c r="V249" s="56">
        <f>(1-V$5)/1*'Koss etal Emission Factors'!AI252/SUM('Koss etal Emission Factors'!AI$9:AI$532)</f>
        <v>9.2878962204521844E-5</v>
      </c>
      <c r="W249" s="56">
        <f>(1-W$5)/1*'Koss etal Emission Factors'!AK252/SUM('Koss etal Emission Factors'!AK$9:AK$532)</f>
        <v>7.132523540360084E-5</v>
      </c>
      <c r="X249" s="56">
        <f>(1-X$5)/1*'Koss etal Emission Factors'!AM252/SUM('Koss etal Emission Factors'!AM$9:AM$532)</f>
        <v>8.2537830962611802E-5</v>
      </c>
      <c r="Y249" s="56">
        <f>(1-Y$5)/1*'Koss etal Emission Factors'!AO252/SUM('Koss etal Emission Factors'!AO$9:AO$532)</f>
        <v>8.3178221811081339E-5</v>
      </c>
      <c r="Z249" s="56">
        <f t="shared" si="45"/>
        <v>8.6956316694800618E-5</v>
      </c>
      <c r="AA249" s="56">
        <f t="shared" si="46"/>
        <v>7.6931533183106321E-5</v>
      </c>
    </row>
    <row r="250" spans="1:27" x14ac:dyDescent="0.25">
      <c r="A250">
        <v>154.172</v>
      </c>
      <c r="B250" t="s">
        <v>485</v>
      </c>
      <c r="C250" s="13" t="s">
        <v>120</v>
      </c>
      <c r="D250" s="13" t="s">
        <v>122</v>
      </c>
      <c r="E250" s="13">
        <v>3403</v>
      </c>
      <c r="F250" s="13">
        <v>142.286</v>
      </c>
      <c r="G250" s="29">
        <v>190.19449875999999</v>
      </c>
      <c r="H250" s="30">
        <v>7.0380886479478351</v>
      </c>
      <c r="I250" s="56">
        <f>(1-I$5)/1*'Koss etal Emission Factors'!I253/SUM('Koss etal Emission Factors'!I$9:I$532)</f>
        <v>8.5997813621347792E-6</v>
      </c>
      <c r="J250" s="56">
        <f>(1-J$5)/1*'Koss etal Emission Factors'!K253/SUM('Koss etal Emission Factors'!K$9:K$532)</f>
        <v>1.0744098833349224E-5</v>
      </c>
      <c r="K250" s="56">
        <f>(1-K$5)/1*'Koss etal Emission Factors'!M253/SUM('Koss etal Emission Factors'!M$9:M$532)</f>
        <v>8.3911495775703595E-6</v>
      </c>
      <c r="L250" s="56">
        <f>(1-L$5)/1*'Koss etal Emission Factors'!O253/SUM('Koss etal Emission Factors'!O$9:O$532)</f>
        <v>3.5248571411978178E-5</v>
      </c>
      <c r="M250" s="56">
        <f>(1-M$5)/1*'Koss etal Emission Factors'!Q253/SUM('Koss etal Emission Factors'!Q$9:Q$532)</f>
        <v>2.7458793379699062E-5</v>
      </c>
      <c r="N250" s="56">
        <f>(1-N$5)/1*'Koss etal Emission Factors'!S253/SUM('Koss etal Emission Factors'!S$9:S$532)</f>
        <v>1.3064238205869259E-5</v>
      </c>
      <c r="O250" s="56">
        <f>(1-O$5)/1*'Koss etal Emission Factors'!U253/SUM('Koss etal Emission Factors'!U$9:U$532)</f>
        <v>1.7431497012964608E-5</v>
      </c>
      <c r="P250" s="56">
        <f>(1-P$5)/1*'Koss etal Emission Factors'!W253/SUM('Koss etal Emission Factors'!W$9:W$532)</f>
        <v>1.3047873477036795E-5</v>
      </c>
      <c r="Q250" s="56">
        <f>(1-Q$5)/1*'Koss etal Emission Factors'!Y253/SUM('Koss etal Emission Factors'!Y$9:Y$532)</f>
        <v>9.0968452233719907E-6</v>
      </c>
      <c r="R250" s="56">
        <f>(1-R$5)/1*'Koss etal Emission Factors'!AA253/SUM('Koss etal Emission Factors'!AA$9:AA$532)</f>
        <v>9.7959097206811883E-6</v>
      </c>
      <c r="S250" s="56">
        <f>(1-S$5)/1*'Koss etal Emission Factors'!AC253/SUM('Koss etal Emission Factors'!AC$9:AC$532)</f>
        <v>9.2772435518273902E-6</v>
      </c>
      <c r="T250" s="56">
        <f>(1-T$5)/1*'Koss etal Emission Factors'!AE253/SUM('Koss etal Emission Factors'!AE$9:AE$532)</f>
        <v>1.2408611266455781E-5</v>
      </c>
      <c r="U250" s="56">
        <f>(1-U$5)/1*'Koss etal Emission Factors'!AG253/SUM('Koss etal Emission Factors'!AG$9:AG$532)</f>
        <v>1.0994197967451902E-5</v>
      </c>
      <c r="V250" s="56">
        <f>(1-V$5)/1*'Koss etal Emission Factors'!AI253/SUM('Koss etal Emission Factors'!AI$9:AI$532)</f>
        <v>1.4251961395506746E-5</v>
      </c>
      <c r="W250" s="56">
        <f>(1-W$5)/1*'Koss etal Emission Factors'!AK253/SUM('Koss etal Emission Factors'!AK$9:AK$532)</f>
        <v>1.5256311332108456E-5</v>
      </c>
      <c r="X250" s="56">
        <f>(1-X$5)/1*'Koss etal Emission Factors'!AM253/SUM('Koss etal Emission Factors'!AM$9:AM$532)</f>
        <v>1.5427344781957812E-5</v>
      </c>
      <c r="Y250" s="56">
        <f>(1-Y$5)/1*'Koss etal Emission Factors'!AO253/SUM('Koss etal Emission Factors'!AO$9:AO$532)</f>
        <v>3.5445473952304713E-5</v>
      </c>
      <c r="Z250" s="56">
        <f t="shared" si="45"/>
        <v>1.427219802756409E-5</v>
      </c>
      <c r="AA250" s="56">
        <f t="shared" si="46"/>
        <v>1.5341828057033133E-5</v>
      </c>
    </row>
    <row r="251" spans="1:27" x14ac:dyDescent="0.25">
      <c r="A251">
        <v>130.12299999999999</v>
      </c>
      <c r="B251" t="s">
        <v>486</v>
      </c>
      <c r="C251" s="13" t="s">
        <v>120</v>
      </c>
      <c r="D251" s="13" t="s">
        <v>122</v>
      </c>
      <c r="E251" s="13">
        <v>3370</v>
      </c>
      <c r="F251" s="13">
        <v>128.215</v>
      </c>
      <c r="G251" s="29">
        <v>156.83200148</v>
      </c>
      <c r="H251" s="30">
        <v>6.9091020479646943</v>
      </c>
      <c r="I251" s="56">
        <f>(1-I$5)/1*'Koss etal Emission Factors'!I254/SUM('Koss etal Emission Factors'!I$9:I$532)</f>
        <v>1.0904019005429425E-5</v>
      </c>
      <c r="J251" s="56">
        <f>(1-J$5)/1*'Koss etal Emission Factors'!K254/SUM('Koss etal Emission Factors'!K$9:K$532)</f>
        <v>1.3899487121748224E-5</v>
      </c>
      <c r="K251" s="56">
        <f>(1-K$5)/1*'Koss etal Emission Factors'!M254/SUM('Koss etal Emission Factors'!M$9:M$532)</f>
        <v>8.6839220724696285E-6</v>
      </c>
      <c r="L251" s="56">
        <f>(1-L$5)/1*'Koss etal Emission Factors'!O254/SUM('Koss etal Emission Factors'!O$9:O$532)</f>
        <v>4.2738977226453637E-5</v>
      </c>
      <c r="M251" s="56">
        <f>(1-M$5)/1*'Koss etal Emission Factors'!Q254/SUM('Koss etal Emission Factors'!Q$9:Q$532)</f>
        <v>5.6271661229532443E-5</v>
      </c>
      <c r="N251" s="56">
        <f>(1-N$5)/1*'Koss etal Emission Factors'!S254/SUM('Koss etal Emission Factors'!S$9:S$532)</f>
        <v>1.2961497689133778E-5</v>
      </c>
      <c r="O251" s="56">
        <f>(1-O$5)/1*'Koss etal Emission Factors'!U254/SUM('Koss etal Emission Factors'!U$9:U$532)</f>
        <v>1.9328621601753026E-5</v>
      </c>
      <c r="P251" s="56">
        <f>(1-P$5)/1*'Koss etal Emission Factors'!W254/SUM('Koss etal Emission Factors'!W$9:W$532)</f>
        <v>7.5010571048199375E-6</v>
      </c>
      <c r="Q251" s="56">
        <f>(1-Q$5)/1*'Koss etal Emission Factors'!Y254/SUM('Koss etal Emission Factors'!Y$9:Y$532)</f>
        <v>1.3739012001191185E-5</v>
      </c>
      <c r="R251" s="56">
        <f>(1-R$5)/1*'Koss etal Emission Factors'!AA254/SUM('Koss etal Emission Factors'!AA$9:AA$532)</f>
        <v>5.584898924769917E-6</v>
      </c>
      <c r="S251" s="56">
        <f>(1-S$5)/1*'Koss etal Emission Factors'!AC254/SUM('Koss etal Emission Factors'!AC$9:AC$532)</f>
        <v>5.9074861104807374E-6</v>
      </c>
      <c r="T251" s="56">
        <f>(1-T$5)/1*'Koss etal Emission Factors'!AE254/SUM('Koss etal Emission Factors'!AE$9:AE$532)</f>
        <v>7.2011813682228289E-6</v>
      </c>
      <c r="U251" s="56">
        <f>(1-U$5)/1*'Koss etal Emission Factors'!AG254/SUM('Koss etal Emission Factors'!AG$9:AG$532)</f>
        <v>5.7278621016113413E-6</v>
      </c>
      <c r="V251" s="56">
        <f>(1-V$5)/1*'Koss etal Emission Factors'!AI254/SUM('Koss etal Emission Factors'!AI$9:AI$532)</f>
        <v>1.3720085620176297E-5</v>
      </c>
      <c r="W251" s="56">
        <f>(1-W$5)/1*'Koss etal Emission Factors'!AK254/SUM('Koss etal Emission Factors'!AK$9:AK$532)</f>
        <v>1.2766316018518865E-5</v>
      </c>
      <c r="X251" s="56">
        <f>(1-X$5)/1*'Koss etal Emission Factors'!AM254/SUM('Koss etal Emission Factors'!AM$9:AM$532)</f>
        <v>1.1485424889013895E-5</v>
      </c>
      <c r="Y251" s="56">
        <f>(1-Y$5)/1*'Koss etal Emission Factors'!AO254/SUM('Koss etal Emission Factors'!AO$9:AO$532)</f>
        <v>4.5412575218154268E-5</v>
      </c>
      <c r="Z251" s="56">
        <f t="shared" si="45"/>
        <v>1.6012126369842313E-5</v>
      </c>
      <c r="AA251" s="56">
        <f t="shared" si="46"/>
        <v>1.212587045376638E-5</v>
      </c>
    </row>
    <row r="252" spans="1:27" x14ac:dyDescent="0.25">
      <c r="A252">
        <v>131.03399999999999</v>
      </c>
      <c r="B252" t="s">
        <v>487</v>
      </c>
      <c r="C252" s="13" t="s">
        <v>120</v>
      </c>
      <c r="D252" s="13" t="s">
        <v>122</v>
      </c>
      <c r="E252" s="13">
        <v>3371</v>
      </c>
      <c r="F252" s="13">
        <v>142.24199999999999</v>
      </c>
      <c r="G252" s="29">
        <v>1585.9718476</v>
      </c>
      <c r="H252" s="30">
        <v>7.9590518503622718</v>
      </c>
      <c r="I252" s="56">
        <f>(1-I$5)/1*'Koss etal Emission Factors'!I255/SUM('Koss etal Emission Factors'!I$9:I$532)</f>
        <v>4.0069883757271806E-4</v>
      </c>
      <c r="J252" s="56">
        <f>(1-J$5)/1*'Koss etal Emission Factors'!K255/SUM('Koss etal Emission Factors'!K$9:K$532)</f>
        <v>4.9660657071307925E-4</v>
      </c>
      <c r="K252" s="56">
        <f>(1-K$5)/1*'Koss etal Emission Factors'!M255/SUM('Koss etal Emission Factors'!M$9:M$532)</f>
        <v>4.3229163303784953E-4</v>
      </c>
      <c r="L252" s="56">
        <f>(1-L$5)/1*'Koss etal Emission Factors'!O255/SUM('Koss etal Emission Factors'!O$9:O$532)</f>
        <v>3.2727809494453966E-4</v>
      </c>
      <c r="M252" s="56">
        <f>(1-M$5)/1*'Koss etal Emission Factors'!Q255/SUM('Koss etal Emission Factors'!Q$9:Q$532)</f>
        <v>3.7288244603206192E-4</v>
      </c>
      <c r="N252" s="56">
        <f>(1-N$5)/1*'Koss etal Emission Factors'!S255/SUM('Koss etal Emission Factors'!S$9:S$532)</f>
        <v>4.3525495564676148E-4</v>
      </c>
      <c r="O252" s="56">
        <f>(1-O$5)/1*'Koss etal Emission Factors'!U255/SUM('Koss etal Emission Factors'!U$9:U$532)</f>
        <v>7.8583239479945851E-4</v>
      </c>
      <c r="P252" s="56">
        <f>(1-P$5)/1*'Koss etal Emission Factors'!W255/SUM('Koss etal Emission Factors'!W$9:W$532)</f>
        <v>2.7381874350056531E-4</v>
      </c>
      <c r="Q252" s="56">
        <f>(1-Q$5)/1*'Koss etal Emission Factors'!Y255/SUM('Koss etal Emission Factors'!Y$9:Y$532)</f>
        <v>2.0205400276616145E-4</v>
      </c>
      <c r="R252" s="56">
        <f>(1-R$5)/1*'Koss etal Emission Factors'!AA255/SUM('Koss etal Emission Factors'!AA$9:AA$532)</f>
        <v>2.4954244809098901E-4</v>
      </c>
      <c r="S252" s="56">
        <f>(1-S$5)/1*'Koss etal Emission Factors'!AC255/SUM('Koss etal Emission Factors'!AC$9:AC$532)</f>
        <v>3.1724926380520421E-4</v>
      </c>
      <c r="T252" s="56">
        <f>(1-T$5)/1*'Koss etal Emission Factors'!AE255/SUM('Koss etal Emission Factors'!AE$9:AE$532)</f>
        <v>2.6885288460913538E-4</v>
      </c>
      <c r="U252" s="56">
        <f>(1-U$5)/1*'Koss etal Emission Factors'!AG255/SUM('Koss etal Emission Factors'!AG$9:AG$532)</f>
        <v>3.2771454561709686E-4</v>
      </c>
      <c r="V252" s="56">
        <f>(1-V$5)/1*'Koss etal Emission Factors'!AI255/SUM('Koss etal Emission Factors'!AI$9:AI$532)</f>
        <v>4.5737402469352021E-4</v>
      </c>
      <c r="W252" s="56">
        <f>(1-W$5)/1*'Koss etal Emission Factors'!AK255/SUM('Koss etal Emission Factors'!AK$9:AK$532)</f>
        <v>2.8671235401407831E-4</v>
      </c>
      <c r="X252" s="56">
        <f>(1-X$5)/1*'Koss etal Emission Factors'!AM255/SUM('Koss etal Emission Factors'!AM$9:AM$532)</f>
        <v>3.6569786817400567E-4</v>
      </c>
      <c r="Y252" s="56">
        <f>(1-Y$5)/1*'Koss etal Emission Factors'!AO255/SUM('Koss etal Emission Factors'!AO$9:AO$532)</f>
        <v>5.4015342717559636E-4</v>
      </c>
      <c r="Z252" s="56">
        <f t="shared" si="45"/>
        <v>3.8196077470208149E-4</v>
      </c>
      <c r="AA252" s="56">
        <f t="shared" si="46"/>
        <v>3.2620511109404199E-4</v>
      </c>
    </row>
    <row r="253" spans="1:27" x14ac:dyDescent="0.25">
      <c r="A253">
        <v>131.04900000000001</v>
      </c>
      <c r="B253" t="s">
        <v>488</v>
      </c>
      <c r="C253" s="13" t="s">
        <v>120</v>
      </c>
      <c r="D253" s="13" t="s">
        <v>122</v>
      </c>
      <c r="E253" s="13">
        <v>3369</v>
      </c>
      <c r="F253" s="13">
        <v>130.23099999999999</v>
      </c>
      <c r="G253" s="29">
        <v>10.562088812800001</v>
      </c>
      <c r="H253" s="30">
        <v>5.7441927167025053</v>
      </c>
      <c r="I253" s="56">
        <f>(1-I$5)/1*'Koss etal Emission Factors'!I256/SUM('Koss etal Emission Factors'!I$9:I$532)</f>
        <v>5.2266407093249615E-4</v>
      </c>
      <c r="J253" s="56">
        <f>(1-J$5)/1*'Koss etal Emission Factors'!K256/SUM('Koss etal Emission Factors'!K$9:K$532)</f>
        <v>5.5408057021280371E-4</v>
      </c>
      <c r="K253" s="56">
        <f>(1-K$5)/1*'Koss etal Emission Factors'!M256/SUM('Koss etal Emission Factors'!M$9:M$532)</f>
        <v>4.9566383386446156E-4</v>
      </c>
      <c r="L253" s="56">
        <f>(1-L$5)/1*'Koss etal Emission Factors'!O256/SUM('Koss etal Emission Factors'!O$9:O$532)</f>
        <v>4.0111983908702915E-4</v>
      </c>
      <c r="M253" s="56">
        <f>(1-M$5)/1*'Koss etal Emission Factors'!Q256/SUM('Koss etal Emission Factors'!Q$9:Q$532)</f>
        <v>4.5829401326255548E-4</v>
      </c>
      <c r="N253" s="56">
        <f>(1-N$5)/1*'Koss etal Emission Factors'!S256/SUM('Koss etal Emission Factors'!S$9:S$532)</f>
        <v>2.3678896590550178E-4</v>
      </c>
      <c r="O253" s="56">
        <f>(1-O$5)/1*'Koss etal Emission Factors'!U256/SUM('Koss etal Emission Factors'!U$9:U$532)</f>
        <v>1.855982498850568E-4</v>
      </c>
      <c r="P253" s="56">
        <f>(1-P$5)/1*'Koss etal Emission Factors'!W256/SUM('Koss etal Emission Factors'!W$9:W$532)</f>
        <v>6.6833468836059512E-4</v>
      </c>
      <c r="Q253" s="56">
        <f>(1-Q$5)/1*'Koss etal Emission Factors'!Y256/SUM('Koss etal Emission Factors'!Y$9:Y$532)</f>
        <v>8.8625342824775219E-4</v>
      </c>
      <c r="R253" s="56">
        <f>(1-R$5)/1*'Koss etal Emission Factors'!AA256/SUM('Koss etal Emission Factors'!AA$9:AA$532)</f>
        <v>6.7825665329206445E-4</v>
      </c>
      <c r="S253" s="56">
        <f>(1-S$5)/1*'Koss etal Emission Factors'!AC256/SUM('Koss etal Emission Factors'!AC$9:AC$532)</f>
        <v>6.2582179013243066E-4</v>
      </c>
      <c r="T253" s="56">
        <f>(1-T$5)/1*'Koss etal Emission Factors'!AE256/SUM('Koss etal Emission Factors'!AE$9:AE$532)</f>
        <v>1.1431040542194224E-3</v>
      </c>
      <c r="U253" s="56">
        <f>(1-U$5)/1*'Koss etal Emission Factors'!AG256/SUM('Koss etal Emission Factors'!AG$9:AG$532)</f>
        <v>1.2242787193059844E-3</v>
      </c>
      <c r="V253" s="56">
        <f>(1-V$5)/1*'Koss etal Emission Factors'!AI256/SUM('Koss etal Emission Factors'!AI$9:AI$532)</f>
        <v>2.241935003383262E-3</v>
      </c>
      <c r="W253" s="56">
        <f>(1-W$5)/1*'Koss etal Emission Factors'!AK256/SUM('Koss etal Emission Factors'!AK$9:AK$532)</f>
        <v>2.9774048571110909E-4</v>
      </c>
      <c r="X253" s="56">
        <f>(1-X$5)/1*'Koss etal Emission Factors'!AM256/SUM('Koss etal Emission Factors'!AM$9:AM$532)</f>
        <v>1.8723868868179714E-4</v>
      </c>
      <c r="Y253" s="56">
        <f>(1-Y$5)/1*'Koss etal Emission Factors'!AO256/SUM('Koss etal Emission Factors'!AO$9:AO$532)</f>
        <v>1.2784018494429924E-4</v>
      </c>
      <c r="Z253" s="56">
        <f t="shared" si="45"/>
        <v>7.3729956286367263E-4</v>
      </c>
      <c r="AA253" s="56">
        <f t="shared" si="46"/>
        <v>2.4248958719645311E-4</v>
      </c>
    </row>
    <row r="254" spans="1:27" x14ac:dyDescent="0.25">
      <c r="A254">
        <v>131.07</v>
      </c>
      <c r="B254" t="s">
        <v>489</v>
      </c>
      <c r="C254" s="13" t="s">
        <v>120</v>
      </c>
      <c r="D254" s="13" t="s">
        <v>122</v>
      </c>
      <c r="E254" s="13">
        <v>3370</v>
      </c>
      <c r="F254" s="13">
        <v>128.215</v>
      </c>
      <c r="G254" s="29">
        <v>156.83200148</v>
      </c>
      <c r="H254" s="30">
        <v>6.9091020479646943</v>
      </c>
      <c r="I254" s="56">
        <f>(1-I$5)/1*'Koss etal Emission Factors'!I257/SUM('Koss etal Emission Factors'!I$9:I$532)</f>
        <v>4.3126646858260428E-4</v>
      </c>
      <c r="J254" s="56">
        <f>(1-J$5)/1*'Koss etal Emission Factors'!K257/SUM('Koss etal Emission Factors'!K$9:K$532)</f>
        <v>5.0117929959180908E-4</v>
      </c>
      <c r="K254" s="56">
        <f>(1-K$5)/1*'Koss etal Emission Factors'!M257/SUM('Koss etal Emission Factors'!M$9:M$532)</f>
        <v>4.5421768404198877E-4</v>
      </c>
      <c r="L254" s="56">
        <f>(1-L$5)/1*'Koss etal Emission Factors'!O257/SUM('Koss etal Emission Factors'!O$9:O$532)</f>
        <v>4.6822234262449525E-4</v>
      </c>
      <c r="M254" s="56">
        <f>(1-M$5)/1*'Koss etal Emission Factors'!Q257/SUM('Koss etal Emission Factors'!Q$9:Q$532)</f>
        <v>4.4963091536930386E-4</v>
      </c>
      <c r="N254" s="56">
        <f>(1-N$5)/1*'Koss etal Emission Factors'!S257/SUM('Koss etal Emission Factors'!S$9:S$532)</f>
        <v>8.2950611883026196E-4</v>
      </c>
      <c r="O254" s="56">
        <f>(1-O$5)/1*'Koss etal Emission Factors'!U257/SUM('Koss etal Emission Factors'!U$9:U$532)</f>
        <v>8.9599218830670527E-4</v>
      </c>
      <c r="P254" s="56">
        <f>(1-P$5)/1*'Koss etal Emission Factors'!W257/SUM('Koss etal Emission Factors'!W$9:W$532)</f>
        <v>2.8329776286617426E-4</v>
      </c>
      <c r="Q254" s="56">
        <f>(1-Q$5)/1*'Koss etal Emission Factors'!Y257/SUM('Koss etal Emission Factors'!Y$9:Y$532)</f>
        <v>3.5806076030495219E-4</v>
      </c>
      <c r="R254" s="56">
        <f>(1-R$5)/1*'Koss etal Emission Factors'!AA257/SUM('Koss etal Emission Factors'!AA$9:AA$532)</f>
        <v>4.1336267610234904E-4</v>
      </c>
      <c r="S254" s="56">
        <f>(1-S$5)/1*'Koss etal Emission Factors'!AC257/SUM('Koss etal Emission Factors'!AC$9:AC$532)</f>
        <v>4.2206066010042656E-4</v>
      </c>
      <c r="T254" s="56">
        <f>(1-T$5)/1*'Koss etal Emission Factors'!AE257/SUM('Koss etal Emission Factors'!AE$9:AE$532)</f>
        <v>3.6674698898791721E-4</v>
      </c>
      <c r="U254" s="56">
        <f>(1-U$5)/1*'Koss etal Emission Factors'!AG257/SUM('Koss etal Emission Factors'!AG$9:AG$532)</f>
        <v>3.1655695415013402E-4</v>
      </c>
      <c r="V254" s="56">
        <f>(1-V$5)/1*'Koss etal Emission Factors'!AI257/SUM('Koss etal Emission Factors'!AI$9:AI$532)</f>
        <v>3.2959923629225966E-4</v>
      </c>
      <c r="W254" s="56">
        <f>(1-W$5)/1*'Koss etal Emission Factors'!AK257/SUM('Koss etal Emission Factors'!AK$9:AK$532)</f>
        <v>5.0556428702518835E-4</v>
      </c>
      <c r="X254" s="56">
        <f>(1-X$5)/1*'Koss etal Emission Factors'!AM257/SUM('Koss etal Emission Factors'!AM$9:AM$532)</f>
        <v>6.7599516359529148E-4</v>
      </c>
      <c r="Y254" s="56">
        <f>(1-Y$5)/1*'Koss etal Emission Factors'!AO257/SUM('Koss etal Emission Factors'!AO$9:AO$532)</f>
        <v>1.6994432150916198E-4</v>
      </c>
      <c r="Z254" s="56">
        <f t="shared" si="45"/>
        <v>4.656928611536701E-4</v>
      </c>
      <c r="AA254" s="56">
        <f t="shared" si="46"/>
        <v>5.9077972531023986E-4</v>
      </c>
    </row>
    <row r="255" spans="1:27" x14ac:dyDescent="0.25">
      <c r="A255">
        <v>131.08600000000001</v>
      </c>
      <c r="B255" t="s">
        <v>490</v>
      </c>
      <c r="C255" s="34" t="s">
        <v>491</v>
      </c>
      <c r="D255" s="13" t="s">
        <v>122</v>
      </c>
      <c r="E255" s="13">
        <v>410</v>
      </c>
      <c r="F255" s="13">
        <v>130.19</v>
      </c>
      <c r="G255" s="29">
        <v>35.999073152000001</v>
      </c>
      <c r="H255" s="30">
        <v>6.2765974727108551</v>
      </c>
      <c r="I255" s="56">
        <f>(1-I$5)/1*'Koss etal Emission Factors'!I258/SUM('Koss etal Emission Factors'!I$9:I$532)</f>
        <v>1.0134672464047244E-3</v>
      </c>
      <c r="J255" s="56">
        <f>(1-J$5)/1*'Koss etal Emission Factors'!K258/SUM('Koss etal Emission Factors'!K$9:K$532)</f>
        <v>1.1599406154934086E-3</v>
      </c>
      <c r="K255" s="56">
        <f>(1-K$5)/1*'Koss etal Emission Factors'!M258/SUM('Koss etal Emission Factors'!M$9:M$532)</f>
        <v>9.5702857426094691E-4</v>
      </c>
      <c r="L255" s="56">
        <f>(1-L$5)/1*'Koss etal Emission Factors'!O258/SUM('Koss etal Emission Factors'!O$9:O$532)</f>
        <v>1.249915470665246E-3</v>
      </c>
      <c r="M255" s="56">
        <f>(1-M$5)/1*'Koss etal Emission Factors'!Q258/SUM('Koss etal Emission Factors'!Q$9:Q$532)</f>
        <v>7.7259985906831324E-4</v>
      </c>
      <c r="N255" s="56">
        <f>(1-N$5)/1*'Koss etal Emission Factors'!S258/SUM('Koss etal Emission Factors'!S$9:S$532)</f>
        <v>7.9144350971664429E-4</v>
      </c>
      <c r="O255" s="56">
        <f>(1-O$5)/1*'Koss etal Emission Factors'!U258/SUM('Koss etal Emission Factors'!U$9:U$532)</f>
        <v>5.8646571047487087E-4</v>
      </c>
      <c r="P255" s="56">
        <f>(1-P$5)/1*'Koss etal Emission Factors'!W258/SUM('Koss etal Emission Factors'!W$9:W$532)</f>
        <v>1.558991375642997E-3</v>
      </c>
      <c r="Q255" s="56">
        <f>(1-Q$5)/1*'Koss etal Emission Factors'!Y258/SUM('Koss etal Emission Factors'!Y$9:Y$532)</f>
        <v>1.1174573744023202E-3</v>
      </c>
      <c r="R255" s="56">
        <f>(1-R$5)/1*'Koss etal Emission Factors'!AA258/SUM('Koss etal Emission Factors'!AA$9:AA$532)</f>
        <v>9.6412192566712744E-4</v>
      </c>
      <c r="S255" s="56">
        <f>(1-S$5)/1*'Koss etal Emission Factors'!AC258/SUM('Koss etal Emission Factors'!AC$9:AC$532)</f>
        <v>1.1144343738534773E-3</v>
      </c>
      <c r="T255" s="56">
        <f>(1-T$5)/1*'Koss etal Emission Factors'!AE258/SUM('Koss etal Emission Factors'!AE$9:AE$532)</f>
        <v>6.309699699384194E-4</v>
      </c>
      <c r="U255" s="56">
        <f>(1-U$5)/1*'Koss etal Emission Factors'!AG258/SUM('Koss etal Emission Factors'!AG$9:AG$532)</f>
        <v>7.4804858914741322E-4</v>
      </c>
      <c r="V255" s="56">
        <f>(1-V$5)/1*'Koss etal Emission Factors'!AI258/SUM('Koss etal Emission Factors'!AI$9:AI$532)</f>
        <v>6.2723895555589343E-4</v>
      </c>
      <c r="W255" s="56">
        <f>(1-W$5)/1*'Koss etal Emission Factors'!AK258/SUM('Koss etal Emission Factors'!AK$9:AK$532)</f>
        <v>5.9601605623754554E-4</v>
      </c>
      <c r="X255" s="56">
        <f>(1-X$5)/1*'Koss etal Emission Factors'!AM258/SUM('Koss etal Emission Factors'!AM$9:AM$532)</f>
        <v>1.988109574598418E-4</v>
      </c>
      <c r="Y255" s="56">
        <f>(1-Y$5)/1*'Koss etal Emission Factors'!AO258/SUM('Koss etal Emission Factors'!AO$9:AO$532)</f>
        <v>1.4357670527992633E-3</v>
      </c>
      <c r="Z255" s="56">
        <f t="shared" si="45"/>
        <v>9.4943739644941445E-4</v>
      </c>
      <c r="AA255" s="56">
        <f t="shared" si="46"/>
        <v>3.9741350684869366E-4</v>
      </c>
    </row>
    <row r="256" spans="1:27" x14ac:dyDescent="0.25">
      <c r="A256">
        <v>131.107</v>
      </c>
      <c r="B256" t="s">
        <v>492</v>
      </c>
      <c r="C256" s="13" t="s">
        <v>120</v>
      </c>
      <c r="D256" s="13" t="s">
        <v>122</v>
      </c>
      <c r="E256" s="13">
        <v>3370</v>
      </c>
      <c r="F256" s="13">
        <v>128.215</v>
      </c>
      <c r="G256" s="29">
        <v>156.83200148</v>
      </c>
      <c r="H256" s="30">
        <v>6.9091020479646943</v>
      </c>
      <c r="I256" s="56">
        <f>(1-I$5)/1*'Koss etal Emission Factors'!I259/SUM('Koss etal Emission Factors'!I$9:I$532)</f>
        <v>1.4279923342287655E-4</v>
      </c>
      <c r="J256" s="56">
        <f>(1-J$5)/1*'Koss etal Emission Factors'!K259/SUM('Koss etal Emission Factors'!K$9:K$532)</f>
        <v>3.1529958202206829E-4</v>
      </c>
      <c r="K256" s="56">
        <f>(1-K$5)/1*'Koss etal Emission Factors'!M259/SUM('Koss etal Emission Factors'!M$9:M$532)</f>
        <v>9.794399449409834E-5</v>
      </c>
      <c r="L256" s="56">
        <f>(1-L$5)/1*'Koss etal Emission Factors'!O259/SUM('Koss etal Emission Factors'!O$9:O$532)</f>
        <v>3.0169320537596977E-4</v>
      </c>
      <c r="M256" s="56">
        <f>(1-M$5)/1*'Koss etal Emission Factors'!Q259/SUM('Koss etal Emission Factors'!Q$9:Q$532)</f>
        <v>4.9774648092469533E-4</v>
      </c>
      <c r="N256" s="56">
        <f>(1-N$5)/1*'Koss etal Emission Factors'!S259/SUM('Koss etal Emission Factors'!S$9:S$532)</f>
        <v>4.7337783491098679E-4</v>
      </c>
      <c r="O256" s="56">
        <f>(1-O$5)/1*'Koss etal Emission Factors'!U259/SUM('Koss etal Emission Factors'!U$9:U$532)</f>
        <v>5.3345523620913933E-4</v>
      </c>
      <c r="P256" s="56">
        <f>(1-P$5)/1*'Koss etal Emission Factors'!W259/SUM('Koss etal Emission Factors'!W$9:W$532)</f>
        <v>8.9630115666411813E-5</v>
      </c>
      <c r="Q256" s="56">
        <f>(1-Q$5)/1*'Koss etal Emission Factors'!Y259/SUM('Koss etal Emission Factors'!Y$9:Y$532)</f>
        <v>8.5514390129791206E-5</v>
      </c>
      <c r="R256" s="56">
        <f>(1-R$5)/1*'Koss etal Emission Factors'!AA259/SUM('Koss etal Emission Factors'!AA$9:AA$532)</f>
        <v>1.0103117687262908E-4</v>
      </c>
      <c r="S256" s="56">
        <f>(1-S$5)/1*'Koss etal Emission Factors'!AC259/SUM('Koss etal Emission Factors'!AC$9:AC$532)</f>
        <v>7.5916413539060441E-5</v>
      </c>
      <c r="T256" s="56">
        <f>(1-T$5)/1*'Koss etal Emission Factors'!AE259/SUM('Koss etal Emission Factors'!AE$9:AE$532)</f>
        <v>1.3166740544359273E-4</v>
      </c>
      <c r="U256" s="56">
        <f>(1-U$5)/1*'Koss etal Emission Factors'!AG259/SUM('Koss etal Emission Factors'!AG$9:AG$532)</f>
        <v>1.1512711719906608E-4</v>
      </c>
      <c r="V256" s="56">
        <f>(1-V$5)/1*'Koss etal Emission Factors'!AI259/SUM('Koss etal Emission Factors'!AI$9:AI$532)</f>
        <v>1.5892797836217093E-4</v>
      </c>
      <c r="W256" s="56">
        <f>(1-W$5)/1*'Koss etal Emission Factors'!AK259/SUM('Koss etal Emission Factors'!AK$9:AK$532)</f>
        <v>1.5259676645412401E-4</v>
      </c>
      <c r="X256" s="56">
        <f>(1-X$5)/1*'Koss etal Emission Factors'!AM259/SUM('Koss etal Emission Factors'!AM$9:AM$532)</f>
        <v>1.1620201942030546E-4</v>
      </c>
      <c r="Y256" s="56">
        <f>(1-Y$5)/1*'Koss etal Emission Factors'!AO259/SUM('Koss etal Emission Factors'!AO$9:AO$532)</f>
        <v>4.3882188386819846E-4</v>
      </c>
      <c r="Z256" s="56">
        <f t="shared" si="45"/>
        <v>2.2286644032661114E-4</v>
      </c>
      <c r="AA256" s="56">
        <f t="shared" si="46"/>
        <v>1.3439939293721472E-4</v>
      </c>
    </row>
    <row r="257" spans="1:27" x14ac:dyDescent="0.25">
      <c r="A257">
        <v>131.143</v>
      </c>
      <c r="B257" t="s">
        <v>493</v>
      </c>
      <c r="C257" s="13" t="s">
        <v>120</v>
      </c>
      <c r="D257" s="13" t="s">
        <v>122</v>
      </c>
      <c r="E257" s="13">
        <v>3369</v>
      </c>
      <c r="F257" s="13">
        <v>130.23099999999999</v>
      </c>
      <c r="G257" s="29">
        <v>10.562088812800001</v>
      </c>
      <c r="H257" s="30">
        <v>5.7441927167025053</v>
      </c>
      <c r="I257" s="56">
        <f>(1-I$5)/1*'Koss etal Emission Factors'!I260/SUM('Koss etal Emission Factors'!I$9:I$532)</f>
        <v>2.6859249054831657E-5</v>
      </c>
      <c r="J257" s="56">
        <f>(1-J$5)/1*'Koss etal Emission Factors'!K260/SUM('Koss etal Emission Factors'!K$9:K$532)</f>
        <v>3.5847319340186663E-5</v>
      </c>
      <c r="K257" s="56">
        <f>(1-K$5)/1*'Koss etal Emission Factors'!M260/SUM('Koss etal Emission Factors'!M$9:M$532)</f>
        <v>3.2885887894878322E-5</v>
      </c>
      <c r="L257" s="56">
        <f>(1-L$5)/1*'Koss etal Emission Factors'!O260/SUM('Koss etal Emission Factors'!O$9:O$532)</f>
        <v>2.8474582218095667E-5</v>
      </c>
      <c r="M257" s="56">
        <f>(1-M$5)/1*'Koss etal Emission Factors'!Q260/SUM('Koss etal Emission Factors'!Q$9:Q$532)</f>
        <v>1.4875116208862129E-5</v>
      </c>
      <c r="N257" s="56">
        <f>(1-N$5)/1*'Koss etal Emission Factors'!S260/SUM('Koss etal Emission Factors'!S$9:S$532)</f>
        <v>2.5826402416894031E-5</v>
      </c>
      <c r="O257" s="56">
        <f>(1-O$5)/1*'Koss etal Emission Factors'!U260/SUM('Koss etal Emission Factors'!U$9:U$532)</f>
        <v>5.4423963732907616E-5</v>
      </c>
      <c r="P257" s="56">
        <f>(1-P$5)/1*'Koss etal Emission Factors'!W260/SUM('Koss etal Emission Factors'!W$9:W$532)</f>
        <v>4.5096727922940576E-5</v>
      </c>
      <c r="Q257" s="56">
        <f>(1-Q$5)/1*'Koss etal Emission Factors'!Y260/SUM('Koss etal Emission Factors'!Y$9:Y$532)</f>
        <v>6.0509217303963675E-5</v>
      </c>
      <c r="R257" s="56">
        <f>(1-R$5)/1*'Koss etal Emission Factors'!AA260/SUM('Koss etal Emission Factors'!AA$9:AA$532)</f>
        <v>1.3758060999239161E-5</v>
      </c>
      <c r="S257" s="56">
        <f>(1-S$5)/1*'Koss etal Emission Factors'!AC260/SUM('Koss etal Emission Factors'!AC$9:AC$532)</f>
        <v>1.2689092400514018E-5</v>
      </c>
      <c r="T257" s="56">
        <f>(1-T$5)/1*'Koss etal Emission Factors'!AE260/SUM('Koss etal Emission Factors'!AE$9:AE$532)</f>
        <v>3.9929715299410317E-5</v>
      </c>
      <c r="U257" s="56">
        <f>(1-U$5)/1*'Koss etal Emission Factors'!AG260/SUM('Koss etal Emission Factors'!AG$9:AG$532)</f>
        <v>4.3369476935114324E-5</v>
      </c>
      <c r="V257" s="56">
        <f>(1-V$5)/1*'Koss etal Emission Factors'!AI260/SUM('Koss etal Emission Factors'!AI$9:AI$532)</f>
        <v>1.1488334084047922E-4</v>
      </c>
      <c r="W257" s="56">
        <f>(1-W$5)/1*'Koss etal Emission Factors'!AK260/SUM('Koss etal Emission Factors'!AK$9:AK$532)</f>
        <v>4.9981521013094736E-5</v>
      </c>
      <c r="X257" s="56">
        <f>(1-X$5)/1*'Koss etal Emission Factors'!AM260/SUM('Koss etal Emission Factors'!AM$9:AM$532)</f>
        <v>5.3662529282318361E-5</v>
      </c>
      <c r="Y257" s="56">
        <f>(1-Y$5)/1*'Koss etal Emission Factors'!AO260/SUM('Koss etal Emission Factors'!AO$9:AO$532)</f>
        <v>2.1523045265038151E-5</v>
      </c>
      <c r="Z257" s="56">
        <f t="shared" si="45"/>
        <v>3.9244868040594102E-5</v>
      </c>
      <c r="AA257" s="56">
        <f t="shared" si="46"/>
        <v>5.1822025147706549E-5</v>
      </c>
    </row>
    <row r="258" spans="1:27" x14ac:dyDescent="0.25">
      <c r="A258">
        <v>131.99299999999999</v>
      </c>
      <c r="B258" t="s">
        <v>494</v>
      </c>
      <c r="C258" s="13" t="s">
        <v>120</v>
      </c>
      <c r="D258" s="13" t="s">
        <v>122</v>
      </c>
      <c r="E258" s="13">
        <v>3371</v>
      </c>
      <c r="F258" s="13">
        <v>142.24199999999999</v>
      </c>
      <c r="G258" s="29">
        <v>1585.9718476</v>
      </c>
      <c r="H258" s="30">
        <v>7.9590518503622718</v>
      </c>
      <c r="I258" s="56">
        <f>(1-I$5)/1*'Koss etal Emission Factors'!I261/SUM('Koss etal Emission Factors'!I$9:I$532)</f>
        <v>3.4394369341106975E-6</v>
      </c>
      <c r="J258" s="56">
        <f>(1-J$5)/1*'Koss etal Emission Factors'!K261/SUM('Koss etal Emission Factors'!K$9:K$532)</f>
        <v>4.7533448240371837E-6</v>
      </c>
      <c r="K258" s="56">
        <f>(1-K$5)/1*'Koss etal Emission Factors'!M261/SUM('Koss etal Emission Factors'!M$9:M$532)</f>
        <v>2.9667709441044978E-6</v>
      </c>
      <c r="L258" s="56">
        <f>(1-L$5)/1*'Koss etal Emission Factors'!O261/SUM('Koss etal Emission Factors'!O$9:O$532)</f>
        <v>6.3891932490246793E-6</v>
      </c>
      <c r="M258" s="56">
        <f>(1-M$5)/1*'Koss etal Emission Factors'!Q261/SUM('Koss etal Emission Factors'!Q$9:Q$532)</f>
        <v>7.9677539685103535E-6</v>
      </c>
      <c r="N258" s="56">
        <f>(1-N$5)/1*'Koss etal Emission Factors'!S261/SUM('Koss etal Emission Factors'!S$9:S$532)</f>
        <v>3.6759046116179797E-6</v>
      </c>
      <c r="O258" s="56">
        <f>(1-O$5)/1*'Koss etal Emission Factors'!U261/SUM('Koss etal Emission Factors'!U$9:U$532)</f>
        <v>4.0276135170596506E-6</v>
      </c>
      <c r="P258" s="56">
        <f>(1-P$5)/1*'Koss etal Emission Factors'!W261/SUM('Koss etal Emission Factors'!W$9:W$532)</f>
        <v>3.9705337364483006E-6</v>
      </c>
      <c r="Q258" s="56">
        <f>(1-Q$5)/1*'Koss etal Emission Factors'!Y261/SUM('Koss etal Emission Factors'!Y$9:Y$532)</f>
        <v>5.978055777324287E-6</v>
      </c>
      <c r="R258" s="56">
        <f>(1-R$5)/1*'Koss etal Emission Factors'!AA261/SUM('Koss etal Emission Factors'!AA$9:AA$532)</f>
        <v>3.2070693518907857E-6</v>
      </c>
      <c r="S258" s="56">
        <f>(1-S$5)/1*'Koss etal Emission Factors'!AC261/SUM('Koss etal Emission Factors'!AC$9:AC$532)</f>
        <v>3.2580525542523652E-6</v>
      </c>
      <c r="T258" s="56">
        <f>(1-T$5)/1*'Koss etal Emission Factors'!AE261/SUM('Koss etal Emission Factors'!AE$9:AE$532)</f>
        <v>3.9384886406284247E-6</v>
      </c>
      <c r="U258" s="56">
        <f>(1-U$5)/1*'Koss etal Emission Factors'!AG261/SUM('Koss etal Emission Factors'!AG$9:AG$532)</f>
        <v>5.3108547233745508E-6</v>
      </c>
      <c r="V258" s="56">
        <f>(1-V$5)/1*'Koss etal Emission Factors'!AI261/SUM('Koss etal Emission Factors'!AI$9:AI$532)</f>
        <v>7.1666558536369173E-6</v>
      </c>
      <c r="W258" s="56">
        <f>(1-W$5)/1*'Koss etal Emission Factors'!AK261/SUM('Koss etal Emission Factors'!AK$9:AK$532)</f>
        <v>3.9363172299374432E-6</v>
      </c>
      <c r="X258" s="56">
        <f>(1-X$5)/1*'Koss etal Emission Factors'!AM261/SUM('Koss etal Emission Factors'!AM$9:AM$532)</f>
        <v>3.023099890100238E-6</v>
      </c>
      <c r="Y258" s="56">
        <f>(1-Y$5)/1*'Koss etal Emission Factors'!AO261/SUM('Koss etal Emission Factors'!AO$9:AO$532)</f>
        <v>4.3295888312358104E-6</v>
      </c>
      <c r="Z258" s="56">
        <f t="shared" si="45"/>
        <v>4.7178377632871906E-6</v>
      </c>
      <c r="AA258" s="56">
        <f t="shared" si="46"/>
        <v>3.4797085600188406E-6</v>
      </c>
    </row>
    <row r="259" spans="1:27" x14ac:dyDescent="0.25">
      <c r="A259">
        <v>132.04400000000001</v>
      </c>
      <c r="B259" t="s">
        <v>495</v>
      </c>
      <c r="C259" s="13" t="s">
        <v>120</v>
      </c>
      <c r="D259" s="13" t="s">
        <v>122</v>
      </c>
      <c r="E259" s="13">
        <v>3369</v>
      </c>
      <c r="F259" s="13">
        <v>130.23099999999999</v>
      </c>
      <c r="G259" s="29">
        <v>10.562088812800001</v>
      </c>
      <c r="H259" s="30">
        <v>5.7441927167025053</v>
      </c>
      <c r="I259" s="56">
        <f>(1-I$5)/1*'Koss etal Emission Factors'!I262/SUM('Koss etal Emission Factors'!I$9:I$532)</f>
        <v>2.8942616925280482E-5</v>
      </c>
      <c r="J259" s="56">
        <f>(1-J$5)/1*'Koss etal Emission Factors'!K262/SUM('Koss etal Emission Factors'!K$9:K$532)</f>
        <v>3.1959438755876754E-5</v>
      </c>
      <c r="K259" s="56">
        <f>(1-K$5)/1*'Koss etal Emission Factors'!M262/SUM('Koss etal Emission Factors'!M$9:M$532)</f>
        <v>2.670841723987949E-5</v>
      </c>
      <c r="L259" s="56">
        <f>(1-L$5)/1*'Koss etal Emission Factors'!O262/SUM('Koss etal Emission Factors'!O$9:O$532)</f>
        <v>2.201253607048575E-5</v>
      </c>
      <c r="M259" s="56">
        <f>(1-M$5)/1*'Koss etal Emission Factors'!Q262/SUM('Koss etal Emission Factors'!Q$9:Q$532)</f>
        <v>3.0138923776279997E-5</v>
      </c>
      <c r="N259" s="56">
        <f>(1-N$5)/1*'Koss etal Emission Factors'!S262/SUM('Koss etal Emission Factors'!S$9:S$532)</f>
        <v>1.3996175454661882E-5</v>
      </c>
      <c r="O259" s="56">
        <f>(1-O$5)/1*'Koss etal Emission Factors'!U262/SUM('Koss etal Emission Factors'!U$9:U$532)</f>
        <v>1.8758914518032783E-5</v>
      </c>
      <c r="P259" s="56">
        <f>(1-P$5)/1*'Koss etal Emission Factors'!W262/SUM('Koss etal Emission Factors'!W$9:W$532)</f>
        <v>4.1213480556146783E-5</v>
      </c>
      <c r="Q259" s="56">
        <f>(1-Q$5)/1*'Koss etal Emission Factors'!Y262/SUM('Koss etal Emission Factors'!Y$9:Y$532)</f>
        <v>4.3049885843259559E-5</v>
      </c>
      <c r="R259" s="56">
        <f>(1-R$5)/1*'Koss etal Emission Factors'!AA262/SUM('Koss etal Emission Factors'!AA$9:AA$532)</f>
        <v>2.6136734946796708E-5</v>
      </c>
      <c r="S259" s="56">
        <f>(1-S$5)/1*'Koss etal Emission Factors'!AC262/SUM('Koss etal Emission Factors'!AC$9:AC$532)</f>
        <v>2.7695208004031667E-5</v>
      </c>
      <c r="T259" s="56">
        <f>(1-T$5)/1*'Koss etal Emission Factors'!AE262/SUM('Koss etal Emission Factors'!AE$9:AE$532)</f>
        <v>4.2972078410583332E-5</v>
      </c>
      <c r="U259" s="56">
        <f>(1-U$5)/1*'Koss etal Emission Factors'!AG262/SUM('Koss etal Emission Factors'!AG$9:AG$532)</f>
        <v>3.911137914980446E-5</v>
      </c>
      <c r="V259" s="56">
        <f>(1-V$5)/1*'Koss etal Emission Factors'!AI262/SUM('Koss etal Emission Factors'!AI$9:AI$532)</f>
        <v>1.3407992683934318E-4</v>
      </c>
      <c r="W259" s="56">
        <f>(1-W$5)/1*'Koss etal Emission Factors'!AK262/SUM('Koss etal Emission Factors'!AK$9:AK$532)</f>
        <v>1.9971451802267093E-5</v>
      </c>
      <c r="X259" s="56">
        <f>(1-X$5)/1*'Koss etal Emission Factors'!AM262/SUM('Koss etal Emission Factors'!AM$9:AM$532)</f>
        <v>1.8341545932282792E-5</v>
      </c>
      <c r="Y259" s="56">
        <f>(1-Y$5)/1*'Koss etal Emission Factors'!AO262/SUM('Koss etal Emission Factors'!AO$9:AO$532)</f>
        <v>1.47919983151505E-5</v>
      </c>
      <c r="Z259" s="56">
        <f t="shared" si="45"/>
        <v>3.7626836892175916E-5</v>
      </c>
      <c r="AA259" s="56">
        <f t="shared" si="46"/>
        <v>1.9156498867274941E-5</v>
      </c>
    </row>
    <row r="260" spans="1:27" x14ac:dyDescent="0.25">
      <c r="A260">
        <v>132.066</v>
      </c>
      <c r="B260" t="s">
        <v>496</v>
      </c>
      <c r="C260" s="13" t="s">
        <v>120</v>
      </c>
      <c r="D260" s="13" t="s">
        <v>122</v>
      </c>
      <c r="E260" s="13">
        <v>3371</v>
      </c>
      <c r="F260" s="13">
        <v>142.24199999999999</v>
      </c>
      <c r="G260" s="29">
        <v>1585.9718476</v>
      </c>
      <c r="H260" s="30">
        <v>7.9590518503622718</v>
      </c>
      <c r="I260" s="56">
        <f>(1-I$5)/1*'Koss etal Emission Factors'!I263/SUM('Koss etal Emission Factors'!I$9:I$532)</f>
        <v>4.8674260547533596E-5</v>
      </c>
      <c r="J260" s="56">
        <f>(1-J$5)/1*'Koss etal Emission Factors'!K263/SUM('Koss etal Emission Factors'!K$9:K$532)</f>
        <v>5.6903777470385876E-5</v>
      </c>
      <c r="K260" s="56">
        <f>(1-K$5)/1*'Koss etal Emission Factors'!M263/SUM('Koss etal Emission Factors'!M$9:M$532)</f>
        <v>4.4512724301224524E-5</v>
      </c>
      <c r="L260" s="56">
        <f>(1-L$5)/1*'Koss etal Emission Factors'!O263/SUM('Koss etal Emission Factors'!O$9:O$532)</f>
        <v>8.9623560385484699E-5</v>
      </c>
      <c r="M260" s="56">
        <f>(1-M$5)/1*'Koss etal Emission Factors'!Q263/SUM('Koss etal Emission Factors'!Q$9:Q$532)</f>
        <v>9.6618053856946669E-5</v>
      </c>
      <c r="N260" s="56">
        <f>(1-N$5)/1*'Koss etal Emission Factors'!S263/SUM('Koss etal Emission Factors'!S$9:S$532)</f>
        <v>4.463567173886517E-5</v>
      </c>
      <c r="O260" s="56">
        <f>(1-O$5)/1*'Koss etal Emission Factors'!U263/SUM('Koss etal Emission Factors'!U$9:U$532)</f>
        <v>6.6455715416416741E-5</v>
      </c>
      <c r="P260" s="56">
        <f>(1-P$5)/1*'Koss etal Emission Factors'!W263/SUM('Koss etal Emission Factors'!W$9:W$532)</f>
        <v>4.9856159262386385E-5</v>
      </c>
      <c r="Q260" s="56">
        <f>(1-Q$5)/1*'Koss etal Emission Factors'!Y263/SUM('Koss etal Emission Factors'!Y$9:Y$532)</f>
        <v>6.1590926428059265E-5</v>
      </c>
      <c r="R260" s="56">
        <f>(1-R$5)/1*'Koss etal Emission Factors'!AA263/SUM('Koss etal Emission Factors'!AA$9:AA$532)</f>
        <v>4.7829542021900282E-5</v>
      </c>
      <c r="S260" s="56">
        <f>(1-S$5)/1*'Koss etal Emission Factors'!AC263/SUM('Koss etal Emission Factors'!AC$9:AC$532)</f>
        <v>5.3176775209052631E-5</v>
      </c>
      <c r="T260" s="56">
        <f>(1-T$5)/1*'Koss etal Emission Factors'!AE263/SUM('Koss etal Emission Factors'!AE$9:AE$532)</f>
        <v>4.9513958452662314E-5</v>
      </c>
      <c r="U260" s="56">
        <f>(1-U$5)/1*'Koss etal Emission Factors'!AG263/SUM('Koss etal Emission Factors'!AG$9:AG$532)</f>
        <v>5.1396387452912677E-5</v>
      </c>
      <c r="V260" s="56">
        <f>(1-V$5)/1*'Koss etal Emission Factors'!AI263/SUM('Koss etal Emission Factors'!AI$9:AI$532)</f>
        <v>2.7941385711328167E-4</v>
      </c>
      <c r="W260" s="56">
        <f>(1-W$5)/1*'Koss etal Emission Factors'!AK263/SUM('Koss etal Emission Factors'!AK$9:AK$532)</f>
        <v>5.4748487308134144E-5</v>
      </c>
      <c r="X260" s="56">
        <f>(1-X$5)/1*'Koss etal Emission Factors'!AM263/SUM('Koss etal Emission Factors'!AM$9:AM$532)</f>
        <v>6.6328681355215391E-5</v>
      </c>
      <c r="Y260" s="56">
        <f>(1-Y$5)/1*'Koss etal Emission Factors'!AO263/SUM('Koss etal Emission Factors'!AO$9:AO$532)</f>
        <v>8.0425832411780066E-5</v>
      </c>
      <c r="Z260" s="56">
        <f t="shared" si="45"/>
        <v>7.4300097832650879E-5</v>
      </c>
      <c r="AA260" s="56">
        <f t="shared" si="46"/>
        <v>6.0538584331674771E-5</v>
      </c>
    </row>
    <row r="261" spans="1:27" x14ac:dyDescent="0.25">
      <c r="A261">
        <v>132.08099999999999</v>
      </c>
      <c r="B261" t="s">
        <v>497</v>
      </c>
      <c r="C261" s="34" t="s">
        <v>498</v>
      </c>
      <c r="D261" s="13" t="s">
        <v>122</v>
      </c>
      <c r="E261" s="13">
        <v>3466</v>
      </c>
      <c r="F261" s="13">
        <v>129.16200000000001</v>
      </c>
      <c r="G261" s="29">
        <v>7.9431114447999995</v>
      </c>
      <c r="H261" s="30">
        <v>5.6168539434412468</v>
      </c>
      <c r="I261" s="56">
        <f>(1-I$5)/1*'Koss etal Emission Factors'!I264/SUM('Koss etal Emission Factors'!I$9:I$532)</f>
        <v>1.4145647301688319E-4</v>
      </c>
      <c r="J261" s="56">
        <f>(1-J$5)/1*'Koss etal Emission Factors'!K264/SUM('Koss etal Emission Factors'!K$9:K$532)</f>
        <v>1.419400779194057E-4</v>
      </c>
      <c r="K261" s="56">
        <f>(1-K$5)/1*'Koss etal Emission Factors'!M264/SUM('Koss etal Emission Factors'!M$9:M$532)</f>
        <v>1.1249894722629063E-4</v>
      </c>
      <c r="L261" s="56">
        <f>(1-L$5)/1*'Koss etal Emission Factors'!O264/SUM('Koss etal Emission Factors'!O$9:O$532)</f>
        <v>2.956828377769565E-4</v>
      </c>
      <c r="M261" s="56">
        <f>(1-M$5)/1*'Koss etal Emission Factors'!Q264/SUM('Koss etal Emission Factors'!Q$9:Q$532)</f>
        <v>3.0770570404548204E-4</v>
      </c>
      <c r="N261" s="56">
        <f>(1-N$5)/1*'Koss etal Emission Factors'!S264/SUM('Koss etal Emission Factors'!S$9:S$532)</f>
        <v>1.3133749779569839E-4</v>
      </c>
      <c r="O261" s="56">
        <f>(1-O$5)/1*'Koss etal Emission Factors'!U264/SUM('Koss etal Emission Factors'!U$9:U$532)</f>
        <v>1.1778894123269826E-4</v>
      </c>
      <c r="P261" s="56">
        <f>(1-P$5)/1*'Koss etal Emission Factors'!W264/SUM('Koss etal Emission Factors'!W$9:W$532)</f>
        <v>1.5180081008969281E-4</v>
      </c>
      <c r="Q261" s="56">
        <f>(1-Q$5)/1*'Koss etal Emission Factors'!Y264/SUM('Koss etal Emission Factors'!Y$9:Y$532)</f>
        <v>1.7245443568036261E-4</v>
      </c>
      <c r="R261" s="56">
        <f>(1-R$5)/1*'Koss etal Emission Factors'!AA264/SUM('Koss etal Emission Factors'!AA$9:AA$532)</f>
        <v>1.0088505630245416E-4</v>
      </c>
      <c r="S261" s="56">
        <f>(1-S$5)/1*'Koss etal Emission Factors'!AC264/SUM('Koss etal Emission Factors'!AC$9:AC$532)</f>
        <v>1.1325961475279104E-4</v>
      </c>
      <c r="T261" s="56">
        <f>(1-T$5)/1*'Koss etal Emission Factors'!AE264/SUM('Koss etal Emission Factors'!AE$9:AE$532)</f>
        <v>1.0967352328424023E-4</v>
      </c>
      <c r="U261" s="56">
        <f>(1-U$5)/1*'Koss etal Emission Factors'!AG264/SUM('Koss etal Emission Factors'!AG$9:AG$532)</f>
        <v>7.4534535681138324E-5</v>
      </c>
      <c r="V261" s="56">
        <f>(1-V$5)/1*'Koss etal Emission Factors'!AI264/SUM('Koss etal Emission Factors'!AI$9:AI$532)</f>
        <v>1.3641931912480249E-4</v>
      </c>
      <c r="W261" s="56">
        <f>(1-W$5)/1*'Koss etal Emission Factors'!AK264/SUM('Koss etal Emission Factors'!AK$9:AK$532)</f>
        <v>1.3123263582957395E-4</v>
      </c>
      <c r="X261" s="56">
        <f>(1-X$5)/1*'Koss etal Emission Factors'!AM264/SUM('Koss etal Emission Factors'!AM$9:AM$532)</f>
        <v>8.823105987571798E-5</v>
      </c>
      <c r="Y261" s="56">
        <f>(1-Y$5)/1*'Koss etal Emission Factors'!AO264/SUM('Koss etal Emission Factors'!AO$9:AO$532)</f>
        <v>2.1190351529392395E-4</v>
      </c>
      <c r="Z261" s="56">
        <f t="shared" si="45"/>
        <v>1.5053126956634974E-4</v>
      </c>
      <c r="AA261" s="56">
        <f t="shared" si="46"/>
        <v>1.0973184785264596E-4</v>
      </c>
    </row>
    <row r="262" spans="1:27" x14ac:dyDescent="0.25">
      <c r="A262">
        <v>133.01300000000001</v>
      </c>
      <c r="B262" t="s">
        <v>499</v>
      </c>
      <c r="C262" s="13" t="s">
        <v>120</v>
      </c>
      <c r="D262" s="13" t="s">
        <v>122</v>
      </c>
      <c r="E262" s="13">
        <v>3371</v>
      </c>
      <c r="F262" s="13">
        <v>142.24199999999999</v>
      </c>
      <c r="G262" s="29">
        <v>1585.9718476</v>
      </c>
      <c r="H262" s="30">
        <v>7.9590518503622718</v>
      </c>
      <c r="I262" s="56">
        <f>(1-I$5)/1*'Koss etal Emission Factors'!I265/SUM('Koss etal Emission Factors'!I$9:I$532)</f>
        <v>2.0673352893819249E-5</v>
      </c>
      <c r="J262" s="56">
        <f>(1-J$5)/1*'Koss etal Emission Factors'!K265/SUM('Koss etal Emission Factors'!K$9:K$532)</f>
        <v>3.3024754521973066E-5</v>
      </c>
      <c r="K262" s="56">
        <f>(1-K$5)/1*'Koss etal Emission Factors'!M265/SUM('Koss etal Emission Factors'!M$9:M$532)</f>
        <v>1.3362078692451146E-5</v>
      </c>
      <c r="L262" s="56">
        <f>(1-L$5)/1*'Koss etal Emission Factors'!O265/SUM('Koss etal Emission Factors'!O$9:O$532)</f>
        <v>2.1754602259468501E-5</v>
      </c>
      <c r="M262" s="56">
        <f>(1-M$5)/1*'Koss etal Emission Factors'!Q265/SUM('Koss etal Emission Factors'!Q$9:Q$532)</f>
        <v>2.7318948887561219E-5</v>
      </c>
      <c r="N262" s="56">
        <f>(1-N$5)/1*'Koss etal Emission Factors'!S265/SUM('Koss etal Emission Factors'!S$9:S$532)</f>
        <v>1.5811432030757132E-5</v>
      </c>
      <c r="O262" s="56">
        <f>(1-O$5)/1*'Koss etal Emission Factors'!U265/SUM('Koss etal Emission Factors'!U$9:U$532)</f>
        <v>2.6485374372379256E-5</v>
      </c>
      <c r="P262" s="56">
        <f>(1-P$5)/1*'Koss etal Emission Factors'!W265/SUM('Koss etal Emission Factors'!W$9:W$532)</f>
        <v>2.6695647062675462E-5</v>
      </c>
      <c r="Q262" s="56">
        <f>(1-Q$5)/1*'Koss etal Emission Factors'!Y265/SUM('Koss etal Emission Factors'!Y$9:Y$532)</f>
        <v>2.9971219068062174E-5</v>
      </c>
      <c r="R262" s="56">
        <f>(1-R$5)/1*'Koss etal Emission Factors'!AA265/SUM('Koss etal Emission Factors'!AA$9:AA$532)</f>
        <v>1.1114808621310121E-5</v>
      </c>
      <c r="S262" s="56">
        <f>(1-S$5)/1*'Koss etal Emission Factors'!AC265/SUM('Koss etal Emission Factors'!AC$9:AC$532)</f>
        <v>1.3717028832493882E-5</v>
      </c>
      <c r="T262" s="56">
        <f>(1-T$5)/1*'Koss etal Emission Factors'!AE265/SUM('Koss etal Emission Factors'!AE$9:AE$532)</f>
        <v>1.4470320434433157E-5</v>
      </c>
      <c r="U262" s="56">
        <f>(1-U$5)/1*'Koss etal Emission Factors'!AG265/SUM('Koss etal Emission Factors'!AG$9:AG$532)</f>
        <v>2.5047981873630679E-5</v>
      </c>
      <c r="V262" s="56">
        <f>(1-V$5)/1*'Koss etal Emission Factors'!AI265/SUM('Koss etal Emission Factors'!AI$9:AI$532)</f>
        <v>8.3923251860186762E-5</v>
      </c>
      <c r="W262" s="56">
        <f>(1-W$5)/1*'Koss etal Emission Factors'!AK265/SUM('Koss etal Emission Factors'!AK$9:AK$532)</f>
        <v>2.2933824926620552E-5</v>
      </c>
      <c r="X262" s="56">
        <f>(1-X$5)/1*'Koss etal Emission Factors'!AM265/SUM('Koss etal Emission Factors'!AM$9:AM$532)</f>
        <v>1.1646709727756188E-5</v>
      </c>
      <c r="Y262" s="56">
        <f>(1-Y$5)/1*'Koss etal Emission Factors'!AO265/SUM('Koss etal Emission Factors'!AO$9:AO$532)</f>
        <v>9.7102304500042741E-6</v>
      </c>
      <c r="Z262" s="56">
        <f t="shared" si="45"/>
        <v>2.5955057243657271E-5</v>
      </c>
      <c r="AA262" s="56">
        <f t="shared" si="46"/>
        <v>1.7290267327188369E-5</v>
      </c>
    </row>
    <row r="263" spans="1:27" x14ac:dyDescent="0.25">
      <c r="A263">
        <v>133.05000000000001</v>
      </c>
      <c r="B263" t="s">
        <v>500</v>
      </c>
      <c r="C263" s="13" t="s">
        <v>120</v>
      </c>
      <c r="D263" s="13" t="s">
        <v>122</v>
      </c>
      <c r="E263" s="13">
        <v>3371</v>
      </c>
      <c r="F263" s="13">
        <v>142.24199999999999</v>
      </c>
      <c r="G263" s="29">
        <v>1585.9718476</v>
      </c>
      <c r="H263" s="30">
        <v>7.9590518503622718</v>
      </c>
      <c r="I263" s="56">
        <f>(1-I$5)/1*'Koss etal Emission Factors'!I266/SUM('Koss etal Emission Factors'!I$9:I$532)</f>
        <v>4.3277042687871718E-4</v>
      </c>
      <c r="J263" s="56">
        <f>(1-J$5)/1*'Koss etal Emission Factors'!K266/SUM('Koss etal Emission Factors'!K$9:K$532)</f>
        <v>4.9704809917517213E-4</v>
      </c>
      <c r="K263" s="56">
        <f>(1-K$5)/1*'Koss etal Emission Factors'!M266/SUM('Koss etal Emission Factors'!M$9:M$532)</f>
        <v>3.9995911414570658E-4</v>
      </c>
      <c r="L263" s="56">
        <f>(1-L$5)/1*'Koss etal Emission Factors'!O266/SUM('Koss etal Emission Factors'!O$9:O$532)</f>
        <v>3.4730321029564774E-4</v>
      </c>
      <c r="M263" s="56">
        <f>(1-M$5)/1*'Koss etal Emission Factors'!Q266/SUM('Koss etal Emission Factors'!Q$9:Q$532)</f>
        <v>3.5944409467974348E-4</v>
      </c>
      <c r="N263" s="56">
        <f>(1-N$5)/1*'Koss etal Emission Factors'!S266/SUM('Koss etal Emission Factors'!S$9:S$532)</f>
        <v>4.2868149122051016E-4</v>
      </c>
      <c r="O263" s="56">
        <f>(1-O$5)/1*'Koss etal Emission Factors'!U266/SUM('Koss etal Emission Factors'!U$9:U$532)</f>
        <v>4.6179532357038195E-4</v>
      </c>
      <c r="P263" s="56">
        <f>(1-P$5)/1*'Koss etal Emission Factors'!W266/SUM('Koss etal Emission Factors'!W$9:W$532)</f>
        <v>3.4184529821770126E-4</v>
      </c>
      <c r="Q263" s="56">
        <f>(1-Q$5)/1*'Koss etal Emission Factors'!Y266/SUM('Koss etal Emission Factors'!Y$9:Y$532)</f>
        <v>2.6188047281836333E-4</v>
      </c>
      <c r="R263" s="56">
        <f>(1-R$5)/1*'Koss etal Emission Factors'!AA266/SUM('Koss etal Emission Factors'!AA$9:AA$532)</f>
        <v>4.1164537137396547E-4</v>
      </c>
      <c r="S263" s="56">
        <f>(1-S$5)/1*'Koss etal Emission Factors'!AC266/SUM('Koss etal Emission Factors'!AC$9:AC$532)</f>
        <v>5.0409300102936968E-4</v>
      </c>
      <c r="T263" s="56">
        <f>(1-T$5)/1*'Koss etal Emission Factors'!AE266/SUM('Koss etal Emission Factors'!AE$9:AE$532)</f>
        <v>3.9606802040675833E-4</v>
      </c>
      <c r="U263" s="56">
        <f>(1-U$5)/1*'Koss etal Emission Factors'!AG266/SUM('Koss etal Emission Factors'!AG$9:AG$532)</f>
        <v>4.1192530144505359E-4</v>
      </c>
      <c r="V263" s="56">
        <f>(1-V$5)/1*'Koss etal Emission Factors'!AI266/SUM('Koss etal Emission Factors'!AI$9:AI$532)</f>
        <v>7.1808774799121591E-4</v>
      </c>
      <c r="W263" s="56">
        <f>(1-W$5)/1*'Koss etal Emission Factors'!AK266/SUM('Koss etal Emission Factors'!AK$9:AK$532)</f>
        <v>4.5639481611233575E-4</v>
      </c>
      <c r="X263" s="56">
        <f>(1-X$5)/1*'Koss etal Emission Factors'!AM266/SUM('Koss etal Emission Factors'!AM$9:AM$532)</f>
        <v>5.9843949077654048E-4</v>
      </c>
      <c r="Y263" s="56">
        <f>(1-Y$5)/1*'Koss etal Emission Factors'!AO266/SUM('Koss etal Emission Factors'!AO$9:AO$532)</f>
        <v>1.6298097437386958E-4</v>
      </c>
      <c r="Z263" s="56">
        <f t="shared" ref="Z263:Z326" si="47">AVERAGE(I263:V263)</f>
        <v>4.2661049808916481E-4</v>
      </c>
      <c r="AA263" s="56">
        <f t="shared" ref="AA263:AA326" si="48">AVERAGE(W263:X263)</f>
        <v>5.2741715344443811E-4</v>
      </c>
    </row>
    <row r="264" spans="1:27" x14ac:dyDescent="0.25">
      <c r="A264">
        <v>133.065</v>
      </c>
      <c r="B264" t="s">
        <v>501</v>
      </c>
      <c r="C264" s="34" t="s">
        <v>502</v>
      </c>
      <c r="D264" s="13" t="s">
        <v>122</v>
      </c>
      <c r="E264" s="13">
        <v>3033</v>
      </c>
      <c r="F264" s="13">
        <v>132.16200000000001</v>
      </c>
      <c r="G264" s="29">
        <v>26.636669024</v>
      </c>
      <c r="H264" s="30">
        <v>6.152315042897933</v>
      </c>
      <c r="I264" s="56">
        <f>(1-I$5)/1*'Koss etal Emission Factors'!I267/SUM('Koss etal Emission Factors'!I$9:I$532)</f>
        <v>2.012303869409612E-3</v>
      </c>
      <c r="J264" s="56">
        <f>(1-J$5)/1*'Koss etal Emission Factors'!K267/SUM('Koss etal Emission Factors'!K$9:K$532)</f>
        <v>1.8654856296096631E-3</v>
      </c>
      <c r="K264" s="56">
        <f>(1-K$5)/1*'Koss etal Emission Factors'!M267/SUM('Koss etal Emission Factors'!M$9:M$532)</f>
        <v>1.6633015067967843E-3</v>
      </c>
      <c r="L264" s="56">
        <f>(1-L$5)/1*'Koss etal Emission Factors'!O267/SUM('Koss etal Emission Factors'!O$9:O$532)</f>
        <v>1.8063945587151083E-3</v>
      </c>
      <c r="M264" s="56">
        <f>(1-M$5)/1*'Koss etal Emission Factors'!Q267/SUM('Koss etal Emission Factors'!Q$9:Q$532)</f>
        <v>1.9530424497174192E-3</v>
      </c>
      <c r="N264" s="56">
        <f>(1-N$5)/1*'Koss etal Emission Factors'!S267/SUM('Koss etal Emission Factors'!S$9:S$532)</f>
        <v>1.5474039727656689E-3</v>
      </c>
      <c r="O264" s="56">
        <f>(1-O$5)/1*'Koss etal Emission Factors'!U267/SUM('Koss etal Emission Factors'!U$9:U$532)</f>
        <v>1.4124147224614842E-3</v>
      </c>
      <c r="P264" s="56">
        <f>(1-P$5)/1*'Koss etal Emission Factors'!W267/SUM('Koss etal Emission Factors'!W$9:W$532)</f>
        <v>1.8885324684476917E-3</v>
      </c>
      <c r="Q264" s="56">
        <f>(1-Q$5)/1*'Koss etal Emission Factors'!Y267/SUM('Koss etal Emission Factors'!Y$9:Y$532)</f>
        <v>1.74192373757166E-3</v>
      </c>
      <c r="R264" s="56">
        <f>(1-R$5)/1*'Koss etal Emission Factors'!AA267/SUM('Koss etal Emission Factors'!AA$9:AA$532)</f>
        <v>1.7205087378509764E-3</v>
      </c>
      <c r="S264" s="56">
        <f>(1-S$5)/1*'Koss etal Emission Factors'!AC267/SUM('Koss etal Emission Factors'!AC$9:AC$532)</f>
        <v>1.6624309679916576E-3</v>
      </c>
      <c r="T264" s="56">
        <f>(1-T$5)/1*'Koss etal Emission Factors'!AE267/SUM('Koss etal Emission Factors'!AE$9:AE$532)</f>
        <v>1.6026140622489022E-3</v>
      </c>
      <c r="U264" s="56">
        <f>(1-U$5)/1*'Koss etal Emission Factors'!AG267/SUM('Koss etal Emission Factors'!AG$9:AG$532)</f>
        <v>1.5896222590406155E-3</v>
      </c>
      <c r="V264" s="56">
        <f>(1-V$5)/1*'Koss etal Emission Factors'!AI267/SUM('Koss etal Emission Factors'!AI$9:AI$532)</f>
        <v>3.2146224801101755E-2</v>
      </c>
      <c r="W264" s="56">
        <f>(1-W$5)/1*'Koss etal Emission Factors'!AK267/SUM('Koss etal Emission Factors'!AK$9:AK$532)</f>
        <v>1.1379133874632355E-3</v>
      </c>
      <c r="X264" s="56">
        <f>(1-X$5)/1*'Koss etal Emission Factors'!AM267/SUM('Koss etal Emission Factors'!AM$9:AM$532)</f>
        <v>8.8930007471192684E-4</v>
      </c>
      <c r="Y264" s="56">
        <f>(1-Y$5)/1*'Koss etal Emission Factors'!AO267/SUM('Koss etal Emission Factors'!AO$9:AO$532)</f>
        <v>1.9948783862429971E-3</v>
      </c>
      <c r="Z264" s="56">
        <f t="shared" si="47"/>
        <v>3.9008716959806427E-3</v>
      </c>
      <c r="AA264" s="56">
        <f t="shared" si="48"/>
        <v>1.0136067310875811E-3</v>
      </c>
    </row>
    <row r="265" spans="1:27" x14ac:dyDescent="0.25">
      <c r="A265">
        <v>133.101</v>
      </c>
      <c r="B265" t="s">
        <v>503</v>
      </c>
      <c r="C265" s="34" t="s">
        <v>504</v>
      </c>
      <c r="D265" s="13" t="s">
        <v>122</v>
      </c>
      <c r="E265" s="13">
        <v>547</v>
      </c>
      <c r="F265" s="13">
        <v>118.179</v>
      </c>
      <c r="G265" s="29">
        <v>253.79309241999999</v>
      </c>
      <c r="H265" s="30">
        <v>7.0827486346754567</v>
      </c>
      <c r="I265" s="56">
        <f>(1-I$5)/1*'Koss etal Emission Factors'!I268/SUM('Koss etal Emission Factors'!I$9:I$532)</f>
        <v>1.2882221687472229E-3</v>
      </c>
      <c r="J265" s="56">
        <f>(1-J$5)/1*'Koss etal Emission Factors'!K268/SUM('Koss etal Emission Factors'!K$9:K$532)</f>
        <v>1.3961423393819622E-3</v>
      </c>
      <c r="K265" s="56">
        <f>(1-K$5)/1*'Koss etal Emission Factors'!M268/SUM('Koss etal Emission Factors'!M$9:M$532)</f>
        <v>1.1057771322595827E-3</v>
      </c>
      <c r="L265" s="56">
        <f>(1-L$5)/1*'Koss etal Emission Factors'!O268/SUM('Koss etal Emission Factors'!O$9:O$532)</f>
        <v>1.3618637119162389E-3</v>
      </c>
      <c r="M265" s="56">
        <f>(1-M$5)/1*'Koss etal Emission Factors'!Q268/SUM('Koss etal Emission Factors'!Q$9:Q$532)</f>
        <v>9.4098252331020413E-4</v>
      </c>
      <c r="N265" s="56">
        <f>(1-N$5)/1*'Koss etal Emission Factors'!S268/SUM('Koss etal Emission Factors'!S$9:S$532)</f>
        <v>1.9867532806436957E-3</v>
      </c>
      <c r="O265" s="56">
        <f>(1-O$5)/1*'Koss etal Emission Factors'!U268/SUM('Koss etal Emission Factors'!U$9:U$532)</f>
        <v>1.2636411066690042E-3</v>
      </c>
      <c r="P265" s="56">
        <f>(1-P$5)/1*'Koss etal Emission Factors'!W268/SUM('Koss etal Emission Factors'!W$9:W$532)</f>
        <v>1.4805000484760726E-3</v>
      </c>
      <c r="Q265" s="56">
        <f>(1-Q$5)/1*'Koss etal Emission Factors'!Y268/SUM('Koss etal Emission Factors'!Y$9:Y$532)</f>
        <v>8.4526880336663335E-4</v>
      </c>
      <c r="R265" s="56">
        <f>(1-R$5)/1*'Koss etal Emission Factors'!AA268/SUM('Koss etal Emission Factors'!AA$9:AA$532)</f>
        <v>6.8931658355052435E-4</v>
      </c>
      <c r="S265" s="56">
        <f>(1-S$5)/1*'Koss etal Emission Factors'!AC268/SUM('Koss etal Emission Factors'!AC$9:AC$532)</f>
        <v>7.0138474761459642E-4</v>
      </c>
      <c r="T265" s="56">
        <f>(1-T$5)/1*'Koss etal Emission Factors'!AE268/SUM('Koss etal Emission Factors'!AE$9:AE$532)</f>
        <v>4.8134757225768874E-4</v>
      </c>
      <c r="U265" s="56">
        <f>(1-U$5)/1*'Koss etal Emission Factors'!AG268/SUM('Koss etal Emission Factors'!AG$9:AG$532)</f>
        <v>4.342354158183492E-4</v>
      </c>
      <c r="V265" s="56">
        <f>(1-V$5)/1*'Koss etal Emission Factors'!AI268/SUM('Koss etal Emission Factors'!AI$9:AI$532)</f>
        <v>5.6834707067648597E-5</v>
      </c>
      <c r="W265" s="56">
        <f>(1-W$5)/1*'Koss etal Emission Factors'!AK268/SUM('Koss etal Emission Factors'!AK$9:AK$532)</f>
        <v>4.9194935116852459E-4</v>
      </c>
      <c r="X265" s="56">
        <f>(1-X$5)/1*'Koss etal Emission Factors'!AM268/SUM('Koss etal Emission Factors'!AM$9:AM$532)</f>
        <v>1.586438519639307E-4</v>
      </c>
      <c r="Y265" s="56">
        <f>(1-Y$5)/1*'Koss etal Emission Factors'!AO268/SUM('Koss etal Emission Factors'!AO$9:AO$532)</f>
        <v>1.5977830477632729E-3</v>
      </c>
      <c r="Z265" s="56">
        <f t="shared" si="47"/>
        <v>1.0023050100771017E-3</v>
      </c>
      <c r="AA265" s="56">
        <f t="shared" si="48"/>
        <v>3.2529660156622764E-4</v>
      </c>
    </row>
    <row r="266" spans="1:27" x14ac:dyDescent="0.25">
      <c r="A266">
        <v>134.06</v>
      </c>
      <c r="B266" t="s">
        <v>505</v>
      </c>
      <c r="C266" s="13" t="s">
        <v>120</v>
      </c>
      <c r="D266" s="13" t="s">
        <v>122</v>
      </c>
      <c r="E266" s="13">
        <v>3369</v>
      </c>
      <c r="F266" s="13">
        <v>130.23099999999999</v>
      </c>
      <c r="G266" s="29">
        <v>10.562088812800001</v>
      </c>
      <c r="H266" s="30">
        <v>5.7441927167025053</v>
      </c>
      <c r="I266" s="56">
        <f>(1-I$5)/1*'Koss etal Emission Factors'!I269/SUM('Koss etal Emission Factors'!I$9:I$532)</f>
        <v>8.8486414699360402E-5</v>
      </c>
      <c r="J266" s="56">
        <f>(1-J$5)/1*'Koss etal Emission Factors'!K269/SUM('Koss etal Emission Factors'!K$9:K$532)</f>
        <v>9.2401296742154732E-5</v>
      </c>
      <c r="K266" s="56">
        <f>(1-K$5)/1*'Koss etal Emission Factors'!M269/SUM('Koss etal Emission Factors'!M$9:M$532)</f>
        <v>7.285136256492975E-5</v>
      </c>
      <c r="L266" s="56">
        <f>(1-L$5)/1*'Koss etal Emission Factors'!O269/SUM('Koss etal Emission Factors'!O$9:O$532)</f>
        <v>1.8799522693878067E-4</v>
      </c>
      <c r="M266" s="56">
        <f>(1-M$5)/1*'Koss etal Emission Factors'!Q269/SUM('Koss etal Emission Factors'!Q$9:Q$532)</f>
        <v>2.6733476129152319E-4</v>
      </c>
      <c r="N266" s="56">
        <f>(1-N$5)/1*'Koss etal Emission Factors'!S269/SUM('Koss etal Emission Factors'!S$9:S$532)</f>
        <v>9.6073432675285885E-5</v>
      </c>
      <c r="O266" s="56">
        <f>(1-O$5)/1*'Koss etal Emission Factors'!U269/SUM('Koss etal Emission Factors'!U$9:U$532)</f>
        <v>1.0758995263500592E-4</v>
      </c>
      <c r="P266" s="56">
        <f>(1-P$5)/1*'Koss etal Emission Factors'!W269/SUM('Koss etal Emission Factors'!W$9:W$532)</f>
        <v>5.8699161293741799E-5</v>
      </c>
      <c r="Q266" s="56">
        <f>(1-Q$5)/1*'Koss etal Emission Factors'!Y269/SUM('Koss etal Emission Factors'!Y$9:Y$532)</f>
        <v>8.3451899736208305E-5</v>
      </c>
      <c r="R266" s="56">
        <f>(1-R$5)/1*'Koss etal Emission Factors'!AA269/SUM('Koss etal Emission Factors'!AA$9:AA$532)</f>
        <v>5.7319507641326E-5</v>
      </c>
      <c r="S266" s="56">
        <f>(1-S$5)/1*'Koss etal Emission Factors'!AC269/SUM('Koss etal Emission Factors'!AC$9:AC$532)</f>
        <v>7.8440201550049912E-5</v>
      </c>
      <c r="T266" s="56">
        <f>(1-T$5)/1*'Koss etal Emission Factors'!AE269/SUM('Koss etal Emission Factors'!AE$9:AE$532)</f>
        <v>6.502242280967524E-5</v>
      </c>
      <c r="U266" s="56">
        <f>(1-U$5)/1*'Koss etal Emission Factors'!AG269/SUM('Koss etal Emission Factors'!AG$9:AG$532)</f>
        <v>4.1739934692551393E-5</v>
      </c>
      <c r="V266" s="56">
        <f>(1-V$5)/1*'Koss etal Emission Factors'!AI269/SUM('Koss etal Emission Factors'!AI$9:AI$532)</f>
        <v>3.4266682326103706E-5</v>
      </c>
      <c r="W266" s="56">
        <f>(1-W$5)/1*'Koss etal Emission Factors'!AK269/SUM('Koss etal Emission Factors'!AK$9:AK$532)</f>
        <v>6.3992442068522948E-5</v>
      </c>
      <c r="X266" s="56">
        <f>(1-X$5)/1*'Koss etal Emission Factors'!AM269/SUM('Koss etal Emission Factors'!AM$9:AM$532)</f>
        <v>6.787811621829908E-5</v>
      </c>
      <c r="Y266" s="56">
        <f>(1-Y$5)/1*'Koss etal Emission Factors'!AO269/SUM('Koss etal Emission Factors'!AO$9:AO$532)</f>
        <v>2.0634019354059605E-4</v>
      </c>
      <c r="Z266" s="56">
        <f t="shared" si="47"/>
        <v>9.5119446971192638E-5</v>
      </c>
      <c r="AA266" s="56">
        <f t="shared" si="48"/>
        <v>6.5935279143411007E-5</v>
      </c>
    </row>
    <row r="267" spans="1:27" x14ac:dyDescent="0.25">
      <c r="A267">
        <v>155.179</v>
      </c>
      <c r="B267" t="s">
        <v>506</v>
      </c>
      <c r="C267" s="13" t="s">
        <v>120</v>
      </c>
      <c r="D267" s="13" t="s">
        <v>122</v>
      </c>
      <c r="E267" s="13">
        <v>3403</v>
      </c>
      <c r="F267" s="13">
        <v>142.286</v>
      </c>
      <c r="G267" s="29">
        <v>190.19449875999999</v>
      </c>
      <c r="H267" s="30">
        <v>7.0380886479478351</v>
      </c>
      <c r="I267" s="56">
        <f>(1-I$5)/1*'Koss etal Emission Factors'!I270/SUM('Koss etal Emission Factors'!I$9:I$532)</f>
        <v>9.0138840673423002E-5</v>
      </c>
      <c r="J267" s="56">
        <f>(1-J$5)/1*'Koss etal Emission Factors'!K270/SUM('Koss etal Emission Factors'!K$9:K$532)</f>
        <v>1.1391297413947302E-4</v>
      </c>
      <c r="K267" s="56">
        <f>(1-K$5)/1*'Koss etal Emission Factors'!M270/SUM('Koss etal Emission Factors'!M$9:M$532)</f>
        <v>7.4327689610991096E-5</v>
      </c>
      <c r="L267" s="56">
        <f>(1-L$5)/1*'Koss etal Emission Factors'!O270/SUM('Koss etal Emission Factors'!O$9:O$532)</f>
        <v>1.4117497830998024E-4</v>
      </c>
      <c r="M267" s="56">
        <f>(1-M$5)/1*'Koss etal Emission Factors'!Q270/SUM('Koss etal Emission Factors'!Q$9:Q$532)</f>
        <v>1.6897322795527203E-4</v>
      </c>
      <c r="N267" s="56">
        <f>(1-N$5)/1*'Koss etal Emission Factors'!S270/SUM('Koss etal Emission Factors'!S$9:S$532)</f>
        <v>1.1741951281642453E-4</v>
      </c>
      <c r="O267" s="56">
        <f>(1-O$5)/1*'Koss etal Emission Factors'!U270/SUM('Koss etal Emission Factors'!U$9:U$532)</f>
        <v>1.2126307661917932E-4</v>
      </c>
      <c r="P267" s="56">
        <f>(1-P$5)/1*'Koss etal Emission Factors'!W270/SUM('Koss etal Emission Factors'!W$9:W$532)</f>
        <v>1.0091905442984426E-4</v>
      </c>
      <c r="Q267" s="56">
        <f>(1-Q$5)/1*'Koss etal Emission Factors'!Y270/SUM('Koss etal Emission Factors'!Y$9:Y$532)</f>
        <v>1.8594552137517494E-4</v>
      </c>
      <c r="R267" s="56">
        <f>(1-R$5)/1*'Koss etal Emission Factors'!AA270/SUM('Koss etal Emission Factors'!AA$9:AA$532)</f>
        <v>2.7635967473712842E-4</v>
      </c>
      <c r="S267" s="56">
        <f>(1-S$5)/1*'Koss etal Emission Factors'!AC270/SUM('Koss etal Emission Factors'!AC$9:AC$532)</f>
        <v>2.567945070610009E-4</v>
      </c>
      <c r="T267" s="56">
        <f>(1-T$5)/1*'Koss etal Emission Factors'!AE270/SUM('Koss etal Emission Factors'!AE$9:AE$532)</f>
        <v>2.5017466817758225E-4</v>
      </c>
      <c r="U267" s="56">
        <f>(1-U$5)/1*'Koss etal Emission Factors'!AG270/SUM('Koss etal Emission Factors'!AG$9:AG$532)</f>
        <v>2.2427367075870838E-4</v>
      </c>
      <c r="V267" s="56">
        <f>(1-V$5)/1*'Koss etal Emission Factors'!AI270/SUM('Koss etal Emission Factors'!AI$9:AI$532)</f>
        <v>1.4932250931278353E-4</v>
      </c>
      <c r="W267" s="56">
        <f>(1-W$5)/1*'Koss etal Emission Factors'!AK270/SUM('Koss etal Emission Factors'!AK$9:AK$532)</f>
        <v>2.4097550267125056E-4</v>
      </c>
      <c r="X267" s="56">
        <f>(1-X$5)/1*'Koss etal Emission Factors'!AM270/SUM('Koss etal Emission Factors'!AM$9:AM$532)</f>
        <v>1.9129808679133869E-4</v>
      </c>
      <c r="Y267" s="56">
        <f>(1-Y$5)/1*'Koss etal Emission Factors'!AO270/SUM('Koss etal Emission Factors'!AO$9:AO$532)</f>
        <v>4.3547688307217882E-4</v>
      </c>
      <c r="Z267" s="56">
        <f t="shared" si="47"/>
        <v>1.6221427899835474E-4</v>
      </c>
      <c r="AA267" s="56">
        <f t="shared" si="48"/>
        <v>2.1613679473129463E-4</v>
      </c>
    </row>
    <row r="268" spans="1:27" x14ac:dyDescent="0.25">
      <c r="A268">
        <v>134.154</v>
      </c>
      <c r="B268" t="s">
        <v>507</v>
      </c>
      <c r="C268" s="13" t="s">
        <v>120</v>
      </c>
      <c r="D268" s="13" t="s">
        <v>122</v>
      </c>
      <c r="E268" s="13">
        <v>3370</v>
      </c>
      <c r="F268" s="13">
        <v>128.215</v>
      </c>
      <c r="G268" s="29">
        <v>156.83200148</v>
      </c>
      <c r="H268" s="30">
        <v>6.9091020479646943</v>
      </c>
      <c r="I268" s="56">
        <f>(1-I$5)/1*'Koss etal Emission Factors'!I271/SUM('Koss etal Emission Factors'!I$9:I$532)</f>
        <v>8.3117476397403213E-6</v>
      </c>
      <c r="J268" s="56">
        <f>(1-J$5)/1*'Koss etal Emission Factors'!K271/SUM('Koss etal Emission Factors'!K$9:K$532)</f>
        <v>1.0510499472590757E-5</v>
      </c>
      <c r="K268" s="56">
        <f>(1-K$5)/1*'Koss etal Emission Factors'!M271/SUM('Koss etal Emission Factors'!M$9:M$532)</f>
        <v>8.25227106043547E-6</v>
      </c>
      <c r="L268" s="56">
        <f>(1-L$5)/1*'Koss etal Emission Factors'!O271/SUM('Koss etal Emission Factors'!O$9:O$532)</f>
        <v>1.7377689863108167E-5</v>
      </c>
      <c r="M268" s="56">
        <f>(1-M$5)/1*'Koss etal Emission Factors'!Q271/SUM('Koss etal Emission Factors'!Q$9:Q$532)</f>
        <v>1.0512321776639942E-5</v>
      </c>
      <c r="N268" s="56">
        <f>(1-N$5)/1*'Koss etal Emission Factors'!S271/SUM('Koss etal Emission Factors'!S$9:S$532)</f>
        <v>9.9292662319731239E-6</v>
      </c>
      <c r="O268" s="56">
        <f>(1-O$5)/1*'Koss etal Emission Factors'!U271/SUM('Koss etal Emission Factors'!U$9:U$532)</f>
        <v>1.5600581625797732E-5</v>
      </c>
      <c r="P268" s="56">
        <f>(1-P$5)/1*'Koss etal Emission Factors'!W271/SUM('Koss etal Emission Factors'!W$9:W$532)</f>
        <v>1.2577169000949753E-5</v>
      </c>
      <c r="Q268" s="56">
        <f>(1-Q$5)/1*'Koss etal Emission Factors'!Y271/SUM('Koss etal Emission Factors'!Y$9:Y$532)</f>
        <v>1.3552156941738014E-5</v>
      </c>
      <c r="R268" s="56">
        <f>(1-R$5)/1*'Koss etal Emission Factors'!AA271/SUM('Koss etal Emission Factors'!AA$9:AA$532)</f>
        <v>4.9815584430180655E-6</v>
      </c>
      <c r="S268" s="56">
        <f>(1-S$5)/1*'Koss etal Emission Factors'!AC271/SUM('Koss etal Emission Factors'!AC$9:AC$532)</f>
        <v>5.4873703568029193E-6</v>
      </c>
      <c r="T268" s="56">
        <f>(1-T$5)/1*'Koss etal Emission Factors'!AE271/SUM('Koss etal Emission Factors'!AE$9:AE$532)</f>
        <v>7.305262211499799E-6</v>
      </c>
      <c r="U268" s="56">
        <f>(1-U$5)/1*'Koss etal Emission Factors'!AG271/SUM('Koss etal Emission Factors'!AG$9:AG$532)</f>
        <v>5.9543929713706346E-6</v>
      </c>
      <c r="V268" s="56">
        <f>(1-V$5)/1*'Koss etal Emission Factors'!AI271/SUM('Koss etal Emission Factors'!AI$9:AI$532)</f>
        <v>7.9421911433619736E-5</v>
      </c>
      <c r="W268" s="56">
        <f>(1-W$5)/1*'Koss etal Emission Factors'!AK271/SUM('Koss etal Emission Factors'!AK$9:AK$532)</f>
        <v>1.0994702918211598E-5</v>
      </c>
      <c r="X268" s="56">
        <f>(1-X$5)/1*'Koss etal Emission Factors'!AM271/SUM('Koss etal Emission Factors'!AM$9:AM$532)</f>
        <v>1.0508320396887796E-5</v>
      </c>
      <c r="Y268" s="56">
        <f>(1-Y$5)/1*'Koss etal Emission Factors'!AO271/SUM('Koss etal Emission Factors'!AO$9:AO$532)</f>
        <v>2.0471404871640223E-5</v>
      </c>
      <c r="Z268" s="56">
        <f t="shared" si="47"/>
        <v>1.4983871359234604E-5</v>
      </c>
      <c r="AA268" s="56">
        <f t="shared" si="48"/>
        <v>1.0751511657549697E-5</v>
      </c>
    </row>
    <row r="269" spans="1:27" x14ac:dyDescent="0.25">
      <c r="A269">
        <v>135.029</v>
      </c>
      <c r="B269" t="s">
        <v>508</v>
      </c>
      <c r="C269" s="13" t="s">
        <v>120</v>
      </c>
      <c r="D269" s="13" t="s">
        <v>122</v>
      </c>
      <c r="E269" s="13">
        <v>3371</v>
      </c>
      <c r="F269" s="13">
        <v>142.24199999999999</v>
      </c>
      <c r="G269" s="29">
        <v>1585.9718476</v>
      </c>
      <c r="H269" s="30">
        <v>7.9590518503622718</v>
      </c>
      <c r="I269" s="56">
        <f>(1-I$5)/1*'Koss etal Emission Factors'!I272/SUM('Koss etal Emission Factors'!I$9:I$532)</f>
        <v>6.1517678766006157E-5</v>
      </c>
      <c r="J269" s="56">
        <f>(1-J$5)/1*'Koss etal Emission Factors'!K272/SUM('Koss etal Emission Factors'!K$9:K$532)</f>
        <v>7.6690413434410838E-5</v>
      </c>
      <c r="K269" s="56">
        <f>(1-K$5)/1*'Koss etal Emission Factors'!M272/SUM('Koss etal Emission Factors'!M$9:M$532)</f>
        <v>5.6146807551503865E-5</v>
      </c>
      <c r="L269" s="56">
        <f>(1-L$5)/1*'Koss etal Emission Factors'!O272/SUM('Koss etal Emission Factors'!O$9:O$532)</f>
        <v>6.3161616434110205E-5</v>
      </c>
      <c r="M269" s="56">
        <f>(1-M$5)/1*'Koss etal Emission Factors'!Q272/SUM('Koss etal Emission Factors'!Q$9:Q$532)</f>
        <v>5.9946341328020235E-5</v>
      </c>
      <c r="N269" s="56">
        <f>(1-N$5)/1*'Koss etal Emission Factors'!S272/SUM('Koss etal Emission Factors'!S$9:S$532)</f>
        <v>6.6345381788668703E-5</v>
      </c>
      <c r="O269" s="56">
        <f>(1-O$5)/1*'Koss etal Emission Factors'!U272/SUM('Koss etal Emission Factors'!U$9:U$532)</f>
        <v>7.6471319923106148E-5</v>
      </c>
      <c r="P269" s="56">
        <f>(1-P$5)/1*'Koss etal Emission Factors'!W272/SUM('Koss etal Emission Factors'!W$9:W$532)</f>
        <v>6.9907675591473966E-5</v>
      </c>
      <c r="Q269" s="56">
        <f>(1-Q$5)/1*'Koss etal Emission Factors'!Y272/SUM('Koss etal Emission Factors'!Y$9:Y$532)</f>
        <v>6.3043891738909927E-5</v>
      </c>
      <c r="R269" s="56">
        <f>(1-R$5)/1*'Koss etal Emission Factors'!AA272/SUM('Koss etal Emission Factors'!AA$9:AA$532)</f>
        <v>4.9842968178916028E-5</v>
      </c>
      <c r="S269" s="56">
        <f>(1-S$5)/1*'Koss etal Emission Factors'!AC272/SUM('Koss etal Emission Factors'!AC$9:AC$532)</f>
        <v>5.1558680922618952E-5</v>
      </c>
      <c r="T269" s="56">
        <f>(1-T$5)/1*'Koss etal Emission Factors'!AE272/SUM('Koss etal Emission Factors'!AE$9:AE$532)</f>
        <v>6.118324427026939E-5</v>
      </c>
      <c r="U269" s="56">
        <f>(1-U$5)/1*'Koss etal Emission Factors'!AG272/SUM('Koss etal Emission Factors'!AG$9:AG$532)</f>
        <v>7.0349087264859266E-5</v>
      </c>
      <c r="V269" s="56">
        <f>(1-V$5)/1*'Koss etal Emission Factors'!AI272/SUM('Koss etal Emission Factors'!AI$9:AI$532)</f>
        <v>8.7508014996996297E-5</v>
      </c>
      <c r="W269" s="56">
        <f>(1-W$5)/1*'Koss etal Emission Factors'!AK272/SUM('Koss etal Emission Factors'!AK$9:AK$532)</f>
        <v>5.6486335098291821E-5</v>
      </c>
      <c r="X269" s="56">
        <f>(1-X$5)/1*'Koss etal Emission Factors'!AM272/SUM('Koss etal Emission Factors'!AM$9:AM$532)</f>
        <v>7.4695070084770197E-5</v>
      </c>
      <c r="Y269" s="56">
        <f>(1-Y$5)/1*'Koss etal Emission Factors'!AO272/SUM('Koss etal Emission Factors'!AO$9:AO$532)</f>
        <v>7.9451059570831987E-5</v>
      </c>
      <c r="Z269" s="56">
        <f t="shared" si="47"/>
        <v>6.5262365870704989E-5</v>
      </c>
      <c r="AA269" s="56">
        <f t="shared" si="48"/>
        <v>6.5590702591531016E-5</v>
      </c>
    </row>
    <row r="270" spans="1:27" x14ac:dyDescent="0.25">
      <c r="A270">
        <v>135.04400000000001</v>
      </c>
      <c r="B270" t="s">
        <v>509</v>
      </c>
      <c r="C270" s="13" t="s">
        <v>120</v>
      </c>
      <c r="D270" s="13" t="s">
        <v>122</v>
      </c>
      <c r="E270" s="13">
        <v>3369</v>
      </c>
      <c r="F270" s="13">
        <v>130.23099999999999</v>
      </c>
      <c r="G270" s="29">
        <v>10.562088812800001</v>
      </c>
      <c r="H270" s="30">
        <v>5.7441927167025053</v>
      </c>
      <c r="I270" s="56">
        <f>(1-I$5)/1*'Koss etal Emission Factors'!I273/SUM('Koss etal Emission Factors'!I$9:I$532)</f>
        <v>8.4028528057548588E-4</v>
      </c>
      <c r="J270" s="56">
        <f>(1-J$5)/1*'Koss etal Emission Factors'!K273/SUM('Koss etal Emission Factors'!K$9:K$532)</f>
        <v>8.5337868159044827E-4</v>
      </c>
      <c r="K270" s="56">
        <f>(1-K$5)/1*'Koss etal Emission Factors'!M273/SUM('Koss etal Emission Factors'!M$9:M$532)</f>
        <v>8.0389239750435274E-4</v>
      </c>
      <c r="L270" s="56">
        <f>(1-L$5)/1*'Koss etal Emission Factors'!O273/SUM('Koss etal Emission Factors'!O$9:O$532)</f>
        <v>7.6792395745042428E-4</v>
      </c>
      <c r="M270" s="56">
        <f>(1-M$5)/1*'Koss etal Emission Factors'!Q273/SUM('Koss etal Emission Factors'!Q$9:Q$532)</f>
        <v>8.6606156302449855E-4</v>
      </c>
      <c r="N270" s="56">
        <f>(1-N$5)/1*'Koss etal Emission Factors'!S273/SUM('Koss etal Emission Factors'!S$9:S$532)</f>
        <v>7.7375221150834063E-4</v>
      </c>
      <c r="O270" s="56">
        <f>(1-O$5)/1*'Koss etal Emission Factors'!U273/SUM('Koss etal Emission Factors'!U$9:U$532)</f>
        <v>7.6681957569195154E-4</v>
      </c>
      <c r="P270" s="56">
        <f>(1-P$5)/1*'Koss etal Emission Factors'!W273/SUM('Koss etal Emission Factors'!W$9:W$532)</f>
        <v>7.4134018155979915E-4</v>
      </c>
      <c r="Q270" s="56">
        <f>(1-Q$5)/1*'Koss etal Emission Factors'!Y273/SUM('Koss etal Emission Factors'!Y$9:Y$532)</f>
        <v>8.0015603133428261E-4</v>
      </c>
      <c r="R270" s="56">
        <f>(1-R$5)/1*'Koss etal Emission Factors'!AA273/SUM('Koss etal Emission Factors'!AA$9:AA$532)</f>
        <v>1.0374959597785601E-3</v>
      </c>
      <c r="S270" s="56">
        <f>(1-S$5)/1*'Koss etal Emission Factors'!AC273/SUM('Koss etal Emission Factors'!AC$9:AC$532)</f>
        <v>1.072552525440513E-3</v>
      </c>
      <c r="T270" s="56">
        <f>(1-T$5)/1*'Koss etal Emission Factors'!AE273/SUM('Koss etal Emission Factors'!AE$9:AE$532)</f>
        <v>8.6582751096691472E-4</v>
      </c>
      <c r="U270" s="56">
        <f>(1-U$5)/1*'Koss etal Emission Factors'!AG273/SUM('Koss etal Emission Factors'!AG$9:AG$532)</f>
        <v>8.4489357710588889E-4</v>
      </c>
      <c r="V270" s="56">
        <f>(1-V$5)/1*'Koss etal Emission Factors'!AI273/SUM('Koss etal Emission Factors'!AI$9:AI$532)</f>
        <v>1.3121407343442881E-3</v>
      </c>
      <c r="W270" s="56">
        <f>(1-W$5)/1*'Koss etal Emission Factors'!AK273/SUM('Koss etal Emission Factors'!AK$9:AK$532)</f>
        <v>5.3435566411154703E-4</v>
      </c>
      <c r="X270" s="56">
        <f>(1-X$5)/1*'Koss etal Emission Factors'!AM273/SUM('Koss etal Emission Factors'!AM$9:AM$532)</f>
        <v>6.542270725380956E-4</v>
      </c>
      <c r="Y270" s="56">
        <f>(1-Y$5)/1*'Koss etal Emission Factors'!AO273/SUM('Koss etal Emission Factors'!AO$9:AO$532)</f>
        <v>6.014254846974812E-4</v>
      </c>
      <c r="Z270" s="56">
        <f t="shared" si="47"/>
        <v>8.8189429913398194E-4</v>
      </c>
      <c r="AA270" s="56">
        <f t="shared" si="48"/>
        <v>5.9429136832482132E-4</v>
      </c>
    </row>
    <row r="271" spans="1:27" x14ac:dyDescent="0.25">
      <c r="A271">
        <v>135.08000000000001</v>
      </c>
      <c r="B271" t="s">
        <v>510</v>
      </c>
      <c r="C271" s="34" t="s">
        <v>511</v>
      </c>
      <c r="D271" s="13" t="s">
        <v>122</v>
      </c>
      <c r="E271" s="13">
        <v>3467</v>
      </c>
      <c r="F271" s="13">
        <v>134.178</v>
      </c>
      <c r="G271" s="29">
        <v>43.613092571999999</v>
      </c>
      <c r="H271" s="30">
        <v>6.3730267237809217</v>
      </c>
      <c r="I271" s="56">
        <f>(1-I$5)/1*'Koss etal Emission Factors'!I274/SUM('Koss etal Emission Factors'!I$9:I$532)</f>
        <v>1.6617783001966701E-3</v>
      </c>
      <c r="J271" s="56">
        <f>(1-J$5)/1*'Koss etal Emission Factors'!K274/SUM('Koss etal Emission Factors'!K$9:K$532)</f>
        <v>1.8033782062727337E-3</v>
      </c>
      <c r="K271" s="56">
        <f>(1-K$5)/1*'Koss etal Emission Factors'!M274/SUM('Koss etal Emission Factors'!M$9:M$532)</f>
        <v>1.2286794591051073E-3</v>
      </c>
      <c r="L271" s="56">
        <f>(1-L$5)/1*'Koss etal Emission Factors'!O274/SUM('Koss etal Emission Factors'!O$9:O$532)</f>
        <v>1.3385106352312207E-3</v>
      </c>
      <c r="M271" s="56">
        <f>(1-M$5)/1*'Koss etal Emission Factors'!Q274/SUM('Koss etal Emission Factors'!Q$9:Q$532)</f>
        <v>1.4199721100947816E-3</v>
      </c>
      <c r="N271" s="56">
        <f>(1-N$5)/1*'Koss etal Emission Factors'!S274/SUM('Koss etal Emission Factors'!S$9:S$532)</f>
        <v>1.6426629548057464E-3</v>
      </c>
      <c r="O271" s="56">
        <f>(1-O$5)/1*'Koss etal Emission Factors'!U274/SUM('Koss etal Emission Factors'!U$9:U$532)</f>
        <v>1.1176067041250061E-3</v>
      </c>
      <c r="P271" s="56">
        <f>(1-P$5)/1*'Koss etal Emission Factors'!W274/SUM('Koss etal Emission Factors'!W$9:W$532)</f>
        <v>1.3706726932514375E-3</v>
      </c>
      <c r="Q271" s="56">
        <f>(1-Q$5)/1*'Koss etal Emission Factors'!Y274/SUM('Koss etal Emission Factors'!Y$9:Y$532)</f>
        <v>1.0206655828554579E-3</v>
      </c>
      <c r="R271" s="56">
        <f>(1-R$5)/1*'Koss etal Emission Factors'!AA274/SUM('Koss etal Emission Factors'!AA$9:AA$532)</f>
        <v>9.7843242885239218E-4</v>
      </c>
      <c r="S271" s="56">
        <f>(1-S$5)/1*'Koss etal Emission Factors'!AC274/SUM('Koss etal Emission Factors'!AC$9:AC$532)</f>
        <v>9.3741196500863992E-4</v>
      </c>
      <c r="T271" s="56">
        <f>(1-T$5)/1*'Koss etal Emission Factors'!AE274/SUM('Koss etal Emission Factors'!AE$9:AE$532)</f>
        <v>8.858037245052866E-4</v>
      </c>
      <c r="U271" s="56">
        <f>(1-U$5)/1*'Koss etal Emission Factors'!AG274/SUM('Koss etal Emission Factors'!AG$9:AG$532)</f>
        <v>7.8511666255522096E-4</v>
      </c>
      <c r="V271" s="56">
        <f>(1-V$5)/1*'Koss etal Emission Factors'!AI274/SUM('Koss etal Emission Factors'!AI$9:AI$532)</f>
        <v>1.2481956055599259E-3</v>
      </c>
      <c r="W271" s="56">
        <f>(1-W$5)/1*'Koss etal Emission Factors'!AK274/SUM('Koss etal Emission Factors'!AK$9:AK$532)</f>
        <v>8.7320906068586216E-4</v>
      </c>
      <c r="X271" s="56">
        <f>(1-X$5)/1*'Koss etal Emission Factors'!AM274/SUM('Koss etal Emission Factors'!AM$9:AM$532)</f>
        <v>7.8683827393301461E-4</v>
      </c>
      <c r="Y271" s="56">
        <f>(1-Y$5)/1*'Koss etal Emission Factors'!AO274/SUM('Koss etal Emission Factors'!AO$9:AO$532)</f>
        <v>9.2983622648079708E-4</v>
      </c>
      <c r="Z271" s="56">
        <f t="shared" si="47"/>
        <v>1.2456347880299733E-3</v>
      </c>
      <c r="AA271" s="56">
        <f t="shared" si="48"/>
        <v>8.3002366730943844E-4</v>
      </c>
    </row>
    <row r="272" spans="1:27" x14ac:dyDescent="0.25">
      <c r="A272">
        <v>135.11699999999999</v>
      </c>
      <c r="B272" t="s">
        <v>512</v>
      </c>
      <c r="C272" s="34" t="s">
        <v>513</v>
      </c>
      <c r="D272" s="13" t="s">
        <v>122</v>
      </c>
      <c r="E272" s="13">
        <v>315</v>
      </c>
      <c r="F272" s="13">
        <v>128.17400000000001</v>
      </c>
      <c r="G272" s="29">
        <v>11.228618819599999</v>
      </c>
      <c r="H272" s="30">
        <v>5.7638548031363159</v>
      </c>
      <c r="I272" s="56">
        <f>(1-I$5)/1*'Koss etal Emission Factors'!I275/SUM('Koss etal Emission Factors'!I$9:I$532)</f>
        <v>1.4548512900739094E-3</v>
      </c>
      <c r="J272" s="56">
        <f>(1-J$5)/1*'Koss etal Emission Factors'!K275/SUM('Koss etal Emission Factors'!K$9:K$532)</f>
        <v>1.469949768443066E-3</v>
      </c>
      <c r="K272" s="56">
        <f>(1-K$5)/1*'Koss etal Emission Factors'!M275/SUM('Koss etal Emission Factors'!M$9:M$532)</f>
        <v>1.5787797959267076E-3</v>
      </c>
      <c r="L272" s="56">
        <f>(1-L$5)/1*'Koss etal Emission Factors'!O275/SUM('Koss etal Emission Factors'!O$9:O$532)</f>
        <v>2.1288377151055526E-3</v>
      </c>
      <c r="M272" s="56">
        <f>(1-M$5)/1*'Koss etal Emission Factors'!Q275/SUM('Koss etal Emission Factors'!Q$9:Q$532)</f>
        <v>1.0489289199594107E-3</v>
      </c>
      <c r="N272" s="56">
        <f>(1-N$5)/1*'Koss etal Emission Factors'!S275/SUM('Koss etal Emission Factors'!S$9:S$532)</f>
        <v>2.1713044998137136E-3</v>
      </c>
      <c r="O272" s="56">
        <f>(1-O$5)/1*'Koss etal Emission Factors'!U275/SUM('Koss etal Emission Factors'!U$9:U$532)</f>
        <v>1.0083569022028367E-3</v>
      </c>
      <c r="P272" s="56">
        <f>(1-P$5)/1*'Koss etal Emission Factors'!W275/SUM('Koss etal Emission Factors'!W$9:W$532)</f>
        <v>2.4707355053998369E-3</v>
      </c>
      <c r="Q272" s="56">
        <f>(1-Q$5)/1*'Koss etal Emission Factors'!Y275/SUM('Koss etal Emission Factors'!Y$9:Y$532)</f>
        <v>2.602976865808009E-3</v>
      </c>
      <c r="R272" s="56">
        <f>(1-R$5)/1*'Koss etal Emission Factors'!AA275/SUM('Koss etal Emission Factors'!AA$9:AA$532)</f>
        <v>6.5687293889499395E-4</v>
      </c>
      <c r="S272" s="56">
        <f>(1-S$5)/1*'Koss etal Emission Factors'!AC275/SUM('Koss etal Emission Factors'!AC$9:AC$532)</f>
        <v>6.6694323901023492E-4</v>
      </c>
      <c r="T272" s="56">
        <f>(1-T$5)/1*'Koss etal Emission Factors'!AE275/SUM('Koss etal Emission Factors'!AE$9:AE$532)</f>
        <v>6.1250872076519091E-4</v>
      </c>
      <c r="U272" s="56">
        <f>(1-U$5)/1*'Koss etal Emission Factors'!AG275/SUM('Koss etal Emission Factors'!AG$9:AG$532)</f>
        <v>5.0916394761246384E-4</v>
      </c>
      <c r="V272" s="56">
        <f>(1-V$5)/1*'Koss etal Emission Factors'!AI275/SUM('Koss etal Emission Factors'!AI$9:AI$532)</f>
        <v>4.8531364901076838E-4</v>
      </c>
      <c r="W272" s="56">
        <f>(1-W$5)/1*'Koss etal Emission Factors'!AK275/SUM('Koss etal Emission Factors'!AK$9:AK$532)</f>
        <v>5.1318672165862598E-4</v>
      </c>
      <c r="X272" s="56">
        <f>(1-X$5)/1*'Koss etal Emission Factors'!AM275/SUM('Koss etal Emission Factors'!AM$9:AM$532)</f>
        <v>2.1164030610272959E-4</v>
      </c>
      <c r="Y272" s="56">
        <f>(1-Y$5)/1*'Koss etal Emission Factors'!AO275/SUM('Koss etal Emission Factors'!AO$9:AO$532)</f>
        <v>2.2517274389080837E-3</v>
      </c>
      <c r="Z272" s="56">
        <f t="shared" si="47"/>
        <v>1.3475374112876211E-3</v>
      </c>
      <c r="AA272" s="56">
        <f t="shared" si="48"/>
        <v>3.6241351388067777E-4</v>
      </c>
    </row>
    <row r="273" spans="1:27" x14ac:dyDescent="0.25">
      <c r="A273">
        <v>136.03899999999999</v>
      </c>
      <c r="B273" t="s">
        <v>514</v>
      </c>
      <c r="C273" s="13" t="s">
        <v>120</v>
      </c>
      <c r="D273" s="13" t="s">
        <v>122</v>
      </c>
      <c r="E273" s="13">
        <v>3370</v>
      </c>
      <c r="F273" s="13">
        <v>128.215</v>
      </c>
      <c r="G273" s="29">
        <v>156.83200148</v>
      </c>
      <c r="H273" s="30">
        <v>6.9091020479646943</v>
      </c>
      <c r="I273" s="56">
        <f>(1-I$5)/1*'Koss etal Emission Factors'!I276/SUM('Koss etal Emission Factors'!I$9:I$532)</f>
        <v>8.9174764842581356E-5</v>
      </c>
      <c r="J273" s="56">
        <f>(1-J$5)/1*'Koss etal Emission Factors'!K276/SUM('Koss etal Emission Factors'!K$9:K$532)</f>
        <v>8.0377689498075259E-5</v>
      </c>
      <c r="K273" s="56">
        <f>(1-K$5)/1*'Koss etal Emission Factors'!M276/SUM('Koss etal Emission Factors'!M$9:M$532)</f>
        <v>9.7503096509205485E-5</v>
      </c>
      <c r="L273" s="56">
        <f>(1-L$5)/1*'Koss etal Emission Factors'!O276/SUM('Koss etal Emission Factors'!O$9:O$532)</f>
        <v>6.3958649780856332E-5</v>
      </c>
      <c r="M273" s="56">
        <f>(1-M$5)/1*'Koss etal Emission Factors'!Q276/SUM('Koss etal Emission Factors'!Q$9:Q$532)</f>
        <v>1.375285407526249E-4</v>
      </c>
      <c r="N273" s="56">
        <f>(1-N$5)/1*'Koss etal Emission Factors'!S276/SUM('Koss etal Emission Factors'!S$9:S$532)</f>
        <v>1.0018908035976586E-4</v>
      </c>
      <c r="O273" s="56">
        <f>(1-O$5)/1*'Koss etal Emission Factors'!U276/SUM('Koss etal Emission Factors'!U$9:U$532)</f>
        <v>1.1457794892894097E-4</v>
      </c>
      <c r="P273" s="56">
        <f>(1-P$5)/1*'Koss etal Emission Factors'!W276/SUM('Koss etal Emission Factors'!W$9:W$532)</f>
        <v>5.0135431374932743E-5</v>
      </c>
      <c r="Q273" s="56">
        <f>(1-Q$5)/1*'Koss etal Emission Factors'!Y276/SUM('Koss etal Emission Factors'!Y$9:Y$532)</f>
        <v>5.0622245507436901E-5</v>
      </c>
      <c r="R273" s="56">
        <f>(1-R$5)/1*'Koss etal Emission Factors'!AA276/SUM('Koss etal Emission Factors'!AA$9:AA$532)</f>
        <v>3.7093338671566911E-5</v>
      </c>
      <c r="S273" s="56">
        <f>(1-S$5)/1*'Koss etal Emission Factors'!AC276/SUM('Koss etal Emission Factors'!AC$9:AC$532)</f>
        <v>4.1707615133648194E-5</v>
      </c>
      <c r="T273" s="56">
        <f>(1-T$5)/1*'Koss etal Emission Factors'!AE276/SUM('Koss etal Emission Factors'!AE$9:AE$532)</f>
        <v>4.5111933855988831E-5</v>
      </c>
      <c r="U273" s="56">
        <f>(1-U$5)/1*'Koss etal Emission Factors'!AG276/SUM('Koss etal Emission Factors'!AG$9:AG$532)</f>
        <v>4.0089780303426232E-5</v>
      </c>
      <c r="V273" s="56">
        <f>(1-V$5)/1*'Koss etal Emission Factors'!AI276/SUM('Koss etal Emission Factors'!AI$9:AI$532)</f>
        <v>4.3804370321821476E-5</v>
      </c>
      <c r="W273" s="56">
        <f>(1-W$5)/1*'Koss etal Emission Factors'!AK276/SUM('Koss etal Emission Factors'!AK$9:AK$532)</f>
        <v>7.4889999609360639E-5</v>
      </c>
      <c r="X273" s="56">
        <f>(1-X$5)/1*'Koss etal Emission Factors'!AM276/SUM('Koss etal Emission Factors'!AM$9:AM$532)</f>
        <v>1.2865927988361435E-4</v>
      </c>
      <c r="Y273" s="56">
        <f>(1-Y$5)/1*'Koss etal Emission Factors'!AO276/SUM('Koss etal Emission Factors'!AO$9:AO$532)</f>
        <v>6.1232883797533312E-5</v>
      </c>
      <c r="Z273" s="56">
        <f t="shared" si="47"/>
        <v>7.0848177560062245E-5</v>
      </c>
      <c r="AA273" s="56">
        <f t="shared" si="48"/>
        <v>1.0177463974648749E-4</v>
      </c>
    </row>
    <row r="274" spans="1:27" x14ac:dyDescent="0.25">
      <c r="A274">
        <v>136.06</v>
      </c>
      <c r="B274" t="s">
        <v>515</v>
      </c>
      <c r="C274" s="13" t="s">
        <v>120</v>
      </c>
      <c r="D274" s="13" t="s">
        <v>122</v>
      </c>
      <c r="E274" s="13">
        <v>3371</v>
      </c>
      <c r="F274" s="13">
        <v>142.24199999999999</v>
      </c>
      <c r="G274" s="29">
        <v>1585.9718476</v>
      </c>
      <c r="H274" s="30">
        <v>7.9590518503622718</v>
      </c>
      <c r="I274" s="56">
        <f>(1-I$5)/1*'Koss etal Emission Factors'!I277/SUM('Koss etal Emission Factors'!I$9:I$532)</f>
        <v>1.7771741729874084E-4</v>
      </c>
      <c r="J274" s="56">
        <f>(1-J$5)/1*'Koss etal Emission Factors'!K277/SUM('Koss etal Emission Factors'!K$9:K$532)</f>
        <v>1.6205600547363361E-4</v>
      </c>
      <c r="K274" s="56">
        <f>(1-K$5)/1*'Koss etal Emission Factors'!M277/SUM('Koss etal Emission Factors'!M$9:M$532)</f>
        <v>1.7532608388603357E-4</v>
      </c>
      <c r="L274" s="56">
        <f>(1-L$5)/1*'Koss etal Emission Factors'!O277/SUM('Koss etal Emission Factors'!O$9:O$532)</f>
        <v>1.3451953144494861E-4</v>
      </c>
      <c r="M274" s="56">
        <f>(1-M$5)/1*'Koss etal Emission Factors'!Q277/SUM('Koss etal Emission Factors'!Q$9:Q$532)</f>
        <v>2.6721964634458925E-4</v>
      </c>
      <c r="N274" s="56">
        <f>(1-N$5)/1*'Koss etal Emission Factors'!S277/SUM('Koss etal Emission Factors'!S$9:S$532)</f>
        <v>2.2999290372300693E-4</v>
      </c>
      <c r="O274" s="56">
        <f>(1-O$5)/1*'Koss etal Emission Factors'!U277/SUM('Koss etal Emission Factors'!U$9:U$532)</f>
        <v>2.1901080047081176E-4</v>
      </c>
      <c r="P274" s="56">
        <f>(1-P$5)/1*'Koss etal Emission Factors'!W277/SUM('Koss etal Emission Factors'!W$9:W$532)</f>
        <v>9.4295841435729799E-5</v>
      </c>
      <c r="Q274" s="56">
        <f>(1-Q$5)/1*'Koss etal Emission Factors'!Y277/SUM('Koss etal Emission Factors'!Y$9:Y$532)</f>
        <v>9.50360426721869E-5</v>
      </c>
      <c r="R274" s="56">
        <f>(1-R$5)/1*'Koss etal Emission Factors'!AA277/SUM('Koss etal Emission Factors'!AA$9:AA$532)</f>
        <v>6.6723996053160773E-5</v>
      </c>
      <c r="S274" s="56">
        <f>(1-S$5)/1*'Koss etal Emission Factors'!AC277/SUM('Koss etal Emission Factors'!AC$9:AC$532)</f>
        <v>7.0628942440634581E-5</v>
      </c>
      <c r="T274" s="56">
        <f>(1-T$5)/1*'Koss etal Emission Factors'!AE277/SUM('Koss etal Emission Factors'!AE$9:AE$532)</f>
        <v>7.5327860054340496E-5</v>
      </c>
      <c r="U274" s="56">
        <f>(1-U$5)/1*'Koss etal Emission Factors'!AG277/SUM('Koss etal Emission Factors'!AG$9:AG$532)</f>
        <v>6.8279593959607478E-5</v>
      </c>
      <c r="V274" s="56">
        <f>(1-V$5)/1*'Koss etal Emission Factors'!AI277/SUM('Koss etal Emission Factors'!AI$9:AI$532)</f>
        <v>6.8665012550480058E-5</v>
      </c>
      <c r="W274" s="56">
        <f>(1-W$5)/1*'Koss etal Emission Factors'!AK277/SUM('Koss etal Emission Factors'!AK$9:AK$532)</f>
        <v>1.7074702287340571E-4</v>
      </c>
      <c r="X274" s="56">
        <f>(1-X$5)/1*'Koss etal Emission Factors'!AM277/SUM('Koss etal Emission Factors'!AM$9:AM$532)</f>
        <v>2.9679161356476483E-4</v>
      </c>
      <c r="Y274" s="56">
        <f>(1-Y$5)/1*'Koss etal Emission Factors'!AO277/SUM('Koss etal Emission Factors'!AO$9:AO$532)</f>
        <v>8.3003463474112961E-5</v>
      </c>
      <c r="Z274" s="56">
        <f t="shared" si="47"/>
        <v>1.3605711984342176E-4</v>
      </c>
      <c r="AA274" s="56">
        <f t="shared" si="48"/>
        <v>2.3376931821908527E-4</v>
      </c>
    </row>
    <row r="275" spans="1:27" x14ac:dyDescent="0.25">
      <c r="A275">
        <v>136.07599999999999</v>
      </c>
      <c r="B275" t="s">
        <v>516</v>
      </c>
      <c r="C275" s="13" t="s">
        <v>120</v>
      </c>
      <c r="D275" s="13" t="s">
        <v>122</v>
      </c>
      <c r="E275" s="13">
        <v>3369</v>
      </c>
      <c r="F275" s="13">
        <v>130.23099999999999</v>
      </c>
      <c r="G275" s="29">
        <v>10.562088812800001</v>
      </c>
      <c r="H275" s="30">
        <v>5.7441927167025053</v>
      </c>
      <c r="I275" s="56">
        <f>(1-I$5)/1*'Koss etal Emission Factors'!I278/SUM('Koss etal Emission Factors'!I$9:I$532)</f>
        <v>5.9342402333017097E-5</v>
      </c>
      <c r="J275" s="56">
        <f>(1-J$5)/1*'Koss etal Emission Factors'!K278/SUM('Koss etal Emission Factors'!K$9:K$532)</f>
        <v>7.0828010722218842E-5</v>
      </c>
      <c r="K275" s="56">
        <f>(1-K$5)/1*'Koss etal Emission Factors'!M278/SUM('Koss etal Emission Factors'!M$9:M$532)</f>
        <v>5.2528603312560625E-5</v>
      </c>
      <c r="L275" s="56">
        <f>(1-L$5)/1*'Koss etal Emission Factors'!O278/SUM('Koss etal Emission Factors'!O$9:O$532)</f>
        <v>2.1811192818467666E-4</v>
      </c>
      <c r="M275" s="56">
        <f>(1-M$5)/1*'Koss etal Emission Factors'!Q278/SUM('Koss etal Emission Factors'!Q$9:Q$532)</f>
        <v>2.4354133952403693E-4</v>
      </c>
      <c r="N275" s="56">
        <f>(1-N$5)/1*'Koss etal Emission Factors'!S278/SUM('Koss etal Emission Factors'!S$9:S$532)</f>
        <v>5.9185689697509021E-5</v>
      </c>
      <c r="O275" s="56">
        <f>(1-O$5)/1*'Koss etal Emission Factors'!U278/SUM('Koss etal Emission Factors'!U$9:U$532)</f>
        <v>9.4234940768390916E-5</v>
      </c>
      <c r="P275" s="56">
        <f>(1-P$5)/1*'Koss etal Emission Factors'!W278/SUM('Koss etal Emission Factors'!W$9:W$532)</f>
        <v>6.4314486029630856E-5</v>
      </c>
      <c r="Q275" s="56">
        <f>(1-Q$5)/1*'Koss etal Emission Factors'!Y278/SUM('Koss etal Emission Factors'!Y$9:Y$532)</f>
        <v>1.0198700338838399E-4</v>
      </c>
      <c r="R275" s="56">
        <f>(1-R$5)/1*'Koss etal Emission Factors'!AA278/SUM('Koss etal Emission Factors'!AA$9:AA$532)</f>
        <v>5.767172695198284E-5</v>
      </c>
      <c r="S275" s="56">
        <f>(1-S$5)/1*'Koss etal Emission Factors'!AC278/SUM('Koss etal Emission Factors'!AC$9:AC$532)</f>
        <v>7.0164819312284102E-5</v>
      </c>
      <c r="T275" s="56">
        <f>(1-T$5)/1*'Koss etal Emission Factors'!AE278/SUM('Koss etal Emission Factors'!AE$9:AE$532)</f>
        <v>6.9187179118005516E-5</v>
      </c>
      <c r="U275" s="56">
        <f>(1-U$5)/1*'Koss etal Emission Factors'!AG278/SUM('Koss etal Emission Factors'!AG$9:AG$532)</f>
        <v>5.0215919682172682E-5</v>
      </c>
      <c r="V275" s="56">
        <f>(1-V$5)/1*'Koss etal Emission Factors'!AI278/SUM('Koss etal Emission Factors'!AI$9:AI$532)</f>
        <v>1.102410888875153E-4</v>
      </c>
      <c r="W275" s="56">
        <f>(1-W$5)/1*'Koss etal Emission Factors'!AK278/SUM('Koss etal Emission Factors'!AK$9:AK$532)</f>
        <v>6.0694210676435673E-5</v>
      </c>
      <c r="X275" s="56">
        <f>(1-X$5)/1*'Koss etal Emission Factors'!AM278/SUM('Koss etal Emission Factors'!AM$9:AM$532)</f>
        <v>4.5235524683909848E-5</v>
      </c>
      <c r="Y275" s="56">
        <f>(1-Y$5)/1*'Koss etal Emission Factors'!AO278/SUM('Koss etal Emission Factors'!AO$9:AO$532)</f>
        <v>1.4154576530409972E-4</v>
      </c>
      <c r="Z275" s="56">
        <f t="shared" si="47"/>
        <v>9.4396795565170364E-5</v>
      </c>
      <c r="AA275" s="56">
        <f t="shared" si="48"/>
        <v>5.2964867680172764E-5</v>
      </c>
    </row>
    <row r="276" spans="1:27" x14ac:dyDescent="0.25">
      <c r="A276">
        <v>157.19499999999999</v>
      </c>
      <c r="B276" t="s">
        <v>517</v>
      </c>
      <c r="C276" s="13" t="s">
        <v>120</v>
      </c>
      <c r="D276" s="13" t="s">
        <v>122</v>
      </c>
      <c r="E276" s="13">
        <v>3403</v>
      </c>
      <c r="F276" s="13">
        <v>142.286</v>
      </c>
      <c r="G276" s="29">
        <v>190.19449875999999</v>
      </c>
      <c r="H276" s="30">
        <v>7.0380886479478351</v>
      </c>
      <c r="I276" s="56">
        <f>(1-I$5)/1*'Koss etal Emission Factors'!I279/SUM('Koss etal Emission Factors'!I$9:I$532)</f>
        <v>4.8576246171398022E-5</v>
      </c>
      <c r="J276" s="56">
        <f>(1-J$5)/1*'Koss etal Emission Factors'!K279/SUM('Koss etal Emission Factors'!K$9:K$532)</f>
        <v>6.1977932083198025E-5</v>
      </c>
      <c r="K276" s="56">
        <f>(1-K$5)/1*'Koss etal Emission Factors'!M279/SUM('Koss etal Emission Factors'!M$9:M$532)</f>
        <v>4.573802067344155E-5</v>
      </c>
      <c r="L276" s="56">
        <f>(1-L$5)/1*'Koss etal Emission Factors'!O279/SUM('Koss etal Emission Factors'!O$9:O$532)</f>
        <v>7.2571534297164353E-5</v>
      </c>
      <c r="M276" s="56">
        <f>(1-M$5)/1*'Koss etal Emission Factors'!Q279/SUM('Koss etal Emission Factors'!Q$9:Q$532)</f>
        <v>4.2021920156911315E-5</v>
      </c>
      <c r="N276" s="56">
        <f>(1-N$5)/1*'Koss etal Emission Factors'!S279/SUM('Koss etal Emission Factors'!S$9:S$532)</f>
        <v>8.460402301469027E-5</v>
      </c>
      <c r="O276" s="56">
        <f>(1-O$5)/1*'Koss etal Emission Factors'!U279/SUM('Koss etal Emission Factors'!U$9:U$532)</f>
        <v>9.2109933346114394E-5</v>
      </c>
      <c r="P276" s="56">
        <f>(1-P$5)/1*'Koss etal Emission Factors'!W279/SUM('Koss etal Emission Factors'!W$9:W$532)</f>
        <v>7.4622098743693023E-5</v>
      </c>
      <c r="Q276" s="56">
        <f>(1-Q$5)/1*'Koss etal Emission Factors'!Y279/SUM('Koss etal Emission Factors'!Y$9:Y$532)</f>
        <v>6.6429526516631696E-5</v>
      </c>
      <c r="R276" s="56">
        <f>(1-R$5)/1*'Koss etal Emission Factors'!AA279/SUM('Koss etal Emission Factors'!AA$9:AA$532)</f>
        <v>4.3786614227841973E-5</v>
      </c>
      <c r="S276" s="56">
        <f>(1-S$5)/1*'Koss etal Emission Factors'!AC279/SUM('Koss etal Emission Factors'!AC$9:AC$532)</f>
        <v>4.4239186761926719E-5</v>
      </c>
      <c r="T276" s="56">
        <f>(1-T$5)/1*'Koss etal Emission Factors'!AE279/SUM('Koss etal Emission Factors'!AE$9:AE$532)</f>
        <v>3.4378906166555314E-5</v>
      </c>
      <c r="U276" s="56">
        <f>(1-U$5)/1*'Koss etal Emission Factors'!AG279/SUM('Koss etal Emission Factors'!AG$9:AG$532)</f>
        <v>3.1986841376177051E-5</v>
      </c>
      <c r="V276" s="56">
        <f>(1-V$5)/1*'Koss etal Emission Factors'!AI279/SUM('Koss etal Emission Factors'!AI$9:AI$532)</f>
        <v>3.7223997749540471E-5</v>
      </c>
      <c r="W276" s="56">
        <f>(1-W$5)/1*'Koss etal Emission Factors'!AK279/SUM('Koss etal Emission Factors'!AK$9:AK$532)</f>
        <v>5.2002167297894005E-5</v>
      </c>
      <c r="X276" s="56">
        <f>(1-X$5)/1*'Koss etal Emission Factors'!AM279/SUM('Koss etal Emission Factors'!AM$9:AM$532)</f>
        <v>3.928607715591818E-5</v>
      </c>
      <c r="Y276" s="56">
        <f>(1-Y$5)/1*'Koss etal Emission Factors'!AO279/SUM('Koss etal Emission Factors'!AO$9:AO$532)</f>
        <v>1.5788817257636432E-4</v>
      </c>
      <c r="Z276" s="56">
        <f t="shared" si="47"/>
        <v>5.5733341520377445E-5</v>
      </c>
      <c r="AA276" s="56">
        <f t="shared" si="48"/>
        <v>4.5644122226906092E-5</v>
      </c>
    </row>
    <row r="277" spans="1:27" x14ac:dyDescent="0.25">
      <c r="A277">
        <v>137.006</v>
      </c>
      <c r="B277" t="s">
        <v>518</v>
      </c>
      <c r="C277" s="13" t="s">
        <v>120</v>
      </c>
      <c r="D277" s="13" t="s">
        <v>122</v>
      </c>
      <c r="E277" s="13">
        <v>3358</v>
      </c>
      <c r="F277" s="13">
        <v>134.19999999999999</v>
      </c>
      <c r="G277" s="29">
        <v>31.593847627999999</v>
      </c>
      <c r="H277" s="30">
        <v>6.2330835614540394</v>
      </c>
      <c r="I277" s="56">
        <f>(1-I$5)/1*'Koss etal Emission Factors'!I280/SUM('Koss etal Emission Factors'!I$9:I$532)</f>
        <v>4.692542699038683E-5</v>
      </c>
      <c r="J277" s="56">
        <f>(1-J$5)/1*'Koss etal Emission Factors'!K280/SUM('Koss etal Emission Factors'!K$9:K$532)</f>
        <v>5.08647633733567E-5</v>
      </c>
      <c r="K277" s="56">
        <f>(1-K$5)/1*'Koss etal Emission Factors'!M280/SUM('Koss etal Emission Factors'!M$9:M$532)</f>
        <v>3.8361023423251966E-5</v>
      </c>
      <c r="L277" s="56">
        <f>(1-L$5)/1*'Koss etal Emission Factors'!O280/SUM('Koss etal Emission Factors'!O$9:O$532)</f>
        <v>4.0642942346470518E-5</v>
      </c>
      <c r="M277" s="56">
        <f>(1-M$5)/1*'Koss etal Emission Factors'!Q280/SUM('Koss etal Emission Factors'!Q$9:Q$532)</f>
        <v>7.0412493012736256E-5</v>
      </c>
      <c r="N277" s="56">
        <f>(1-N$5)/1*'Koss etal Emission Factors'!S280/SUM('Koss etal Emission Factors'!S$9:S$532)</f>
        <v>4.7336578088086531E-5</v>
      </c>
      <c r="O277" s="56">
        <f>(1-O$5)/1*'Koss etal Emission Factors'!U280/SUM('Koss etal Emission Factors'!U$9:U$532)</f>
        <v>5.2429373040336789E-5</v>
      </c>
      <c r="P277" s="56">
        <f>(1-P$5)/1*'Koss etal Emission Factors'!W280/SUM('Koss etal Emission Factors'!W$9:W$532)</f>
        <v>2.6958871174038505E-5</v>
      </c>
      <c r="Q277" s="56">
        <f>(1-Q$5)/1*'Koss etal Emission Factors'!Y280/SUM('Koss etal Emission Factors'!Y$9:Y$532)</f>
        <v>4.2823490812530443E-5</v>
      </c>
      <c r="R277" s="56">
        <f>(1-R$5)/1*'Koss etal Emission Factors'!AA280/SUM('Koss etal Emission Factors'!AA$9:AA$532)</f>
        <v>2.2244362338093133E-5</v>
      </c>
      <c r="S277" s="56">
        <f>(1-S$5)/1*'Koss etal Emission Factors'!AC280/SUM('Koss etal Emission Factors'!AC$9:AC$532)</f>
        <v>2.088623930552844E-5</v>
      </c>
      <c r="T277" s="56">
        <f>(1-T$5)/1*'Koss etal Emission Factors'!AE280/SUM('Koss etal Emission Factors'!AE$9:AE$532)</f>
        <v>2.4035277609167417E-5</v>
      </c>
      <c r="U277" s="56">
        <f>(1-U$5)/1*'Koss etal Emission Factors'!AG280/SUM('Koss etal Emission Factors'!AG$9:AG$532)</f>
        <v>2.9029843104602503E-5</v>
      </c>
      <c r="V277" s="56">
        <f>(1-V$5)/1*'Koss etal Emission Factors'!AI280/SUM('Koss etal Emission Factors'!AI$9:AI$532)</f>
        <v>3.6466598295157232E-5</v>
      </c>
      <c r="W277" s="56">
        <f>(1-W$5)/1*'Koss etal Emission Factors'!AK280/SUM('Koss etal Emission Factors'!AK$9:AK$532)</f>
        <v>3.1875911083645406E-5</v>
      </c>
      <c r="X277" s="56">
        <f>(1-X$5)/1*'Koss etal Emission Factors'!AM280/SUM('Koss etal Emission Factors'!AM$9:AM$532)</f>
        <v>3.984793963260065E-5</v>
      </c>
      <c r="Y277" s="56">
        <f>(1-Y$5)/1*'Koss etal Emission Factors'!AO280/SUM('Koss etal Emission Factors'!AO$9:AO$532)</f>
        <v>2.8170913340219312E-5</v>
      </c>
      <c r="Z277" s="56">
        <f t="shared" si="47"/>
        <v>3.9244091636695938E-5</v>
      </c>
      <c r="AA277" s="56">
        <f t="shared" si="48"/>
        <v>3.5861925358123028E-5</v>
      </c>
    </row>
    <row r="278" spans="1:27" x14ac:dyDescent="0.25">
      <c r="A278">
        <v>137.023</v>
      </c>
      <c r="B278" t="s">
        <v>519</v>
      </c>
      <c r="C278" s="13" t="s">
        <v>120</v>
      </c>
      <c r="D278" s="13" t="s">
        <v>122</v>
      </c>
      <c r="E278" s="13">
        <v>3370</v>
      </c>
      <c r="F278" s="13">
        <v>128.215</v>
      </c>
      <c r="G278" s="29">
        <v>156.83200148</v>
      </c>
      <c r="H278" s="30">
        <v>6.9091020479646943</v>
      </c>
      <c r="I278" s="56">
        <f>(1-I$5)/1*'Koss etal Emission Factors'!I281/SUM('Koss etal Emission Factors'!I$9:I$532)</f>
        <v>9.9247107764604701E-5</v>
      </c>
      <c r="J278" s="56">
        <f>(1-J$5)/1*'Koss etal Emission Factors'!K281/SUM('Koss etal Emission Factors'!K$9:K$532)</f>
        <v>9.7412131381720995E-5</v>
      </c>
      <c r="K278" s="56">
        <f>(1-K$5)/1*'Koss etal Emission Factors'!M281/SUM('Koss etal Emission Factors'!M$9:M$532)</f>
        <v>1.3917389849360583E-4</v>
      </c>
      <c r="L278" s="56">
        <f>(1-L$5)/1*'Koss etal Emission Factors'!O281/SUM('Koss etal Emission Factors'!O$9:O$532)</f>
        <v>7.3548068925788547E-5</v>
      </c>
      <c r="M278" s="56">
        <f>(1-M$5)/1*'Koss etal Emission Factors'!Q281/SUM('Koss etal Emission Factors'!Q$9:Q$532)</f>
        <v>1.2588703753425425E-4</v>
      </c>
      <c r="N278" s="56">
        <f>(1-N$5)/1*'Koss etal Emission Factors'!S281/SUM('Koss etal Emission Factors'!S$9:S$532)</f>
        <v>1.4260078354121655E-4</v>
      </c>
      <c r="O278" s="56">
        <f>(1-O$5)/1*'Koss etal Emission Factors'!U281/SUM('Koss etal Emission Factors'!U$9:U$532)</f>
        <v>1.8057866855281896E-4</v>
      </c>
      <c r="P278" s="56">
        <f>(1-P$5)/1*'Koss etal Emission Factors'!W281/SUM('Koss etal Emission Factors'!W$9:W$532)</f>
        <v>5.2961724181032602E-5</v>
      </c>
      <c r="Q278" s="56">
        <f>(1-Q$5)/1*'Koss etal Emission Factors'!Y281/SUM('Koss etal Emission Factors'!Y$9:Y$532)</f>
        <v>9.6537690830554506E-5</v>
      </c>
      <c r="R278" s="56">
        <f>(1-R$5)/1*'Koss etal Emission Factors'!AA281/SUM('Koss etal Emission Factors'!AA$9:AA$532)</f>
        <v>9.1969927675712032E-5</v>
      </c>
      <c r="S278" s="56">
        <f>(1-S$5)/1*'Koss etal Emission Factors'!AC281/SUM('Koss etal Emission Factors'!AC$9:AC$532)</f>
        <v>1.0859243807832273E-4</v>
      </c>
      <c r="T278" s="56">
        <f>(1-T$5)/1*'Koss etal Emission Factors'!AE281/SUM('Koss etal Emission Factors'!AE$9:AE$532)</f>
        <v>9.7194607013201048E-5</v>
      </c>
      <c r="U278" s="56">
        <f>(1-U$5)/1*'Koss etal Emission Factors'!AG281/SUM('Koss etal Emission Factors'!AG$9:AG$532)</f>
        <v>9.4598432935214159E-5</v>
      </c>
      <c r="V278" s="56">
        <f>(1-V$5)/1*'Koss etal Emission Factors'!AI281/SUM('Koss etal Emission Factors'!AI$9:AI$532)</f>
        <v>1.7026287545080892E-4</v>
      </c>
      <c r="W278" s="56">
        <f>(1-W$5)/1*'Koss etal Emission Factors'!AK281/SUM('Koss etal Emission Factors'!AK$9:AK$532)</f>
        <v>4.3660901742733637E-5</v>
      </c>
      <c r="X278" s="56">
        <f>(1-X$5)/1*'Koss etal Emission Factors'!AM281/SUM('Koss etal Emission Factors'!AM$9:AM$532)</f>
        <v>6.4807922460858667E-5</v>
      </c>
      <c r="Y278" s="56">
        <f>(1-Y$5)/1*'Koss etal Emission Factors'!AO281/SUM('Koss etal Emission Factors'!AO$9:AO$532)</f>
        <v>3.9602894265015403E-5</v>
      </c>
      <c r="Z278" s="56">
        <f t="shared" si="47"/>
        <v>1.1218324231134683E-4</v>
      </c>
      <c r="AA278" s="56">
        <f t="shared" si="48"/>
        <v>5.4234412101796152E-5</v>
      </c>
    </row>
    <row r="279" spans="1:27" x14ac:dyDescent="0.25">
      <c r="A279">
        <v>137.06</v>
      </c>
      <c r="B279" t="s">
        <v>520</v>
      </c>
      <c r="C279" s="34" t="s">
        <v>521</v>
      </c>
      <c r="D279" s="13" t="s">
        <v>122</v>
      </c>
      <c r="E279" s="13">
        <v>2499</v>
      </c>
      <c r="F279" s="13">
        <v>136.15</v>
      </c>
      <c r="G279" s="29">
        <v>8.8029316871999996E-2</v>
      </c>
      <c r="H279" s="30">
        <v>3.6843735036555771</v>
      </c>
      <c r="I279" s="56">
        <f>(1-I$5)/1*'Koss etal Emission Factors'!I282/SUM('Koss etal Emission Factors'!I$9:I$532)</f>
        <v>3.1626687460830152E-3</v>
      </c>
      <c r="J279" s="56">
        <f>(1-J$5)/1*'Koss etal Emission Factors'!K282/SUM('Koss etal Emission Factors'!K$9:K$532)</f>
        <v>2.7856913516446074E-3</v>
      </c>
      <c r="K279" s="56">
        <f>(1-K$5)/1*'Koss etal Emission Factors'!M282/SUM('Koss etal Emission Factors'!M$9:M$532)</f>
        <v>3.1777070740950323E-3</v>
      </c>
      <c r="L279" s="56">
        <f>(1-L$5)/1*'Koss etal Emission Factors'!O282/SUM('Koss etal Emission Factors'!O$9:O$532)</f>
        <v>2.6572393239157805E-3</v>
      </c>
      <c r="M279" s="56">
        <f>(1-M$5)/1*'Koss etal Emission Factors'!Q282/SUM('Koss etal Emission Factors'!Q$9:Q$532)</f>
        <v>4.2500856991814885E-3</v>
      </c>
      <c r="N279" s="56">
        <f>(1-N$5)/1*'Koss etal Emission Factors'!S282/SUM('Koss etal Emission Factors'!S$9:S$532)</f>
        <v>2.8407170265904564E-3</v>
      </c>
      <c r="O279" s="56">
        <f>(1-O$5)/1*'Koss etal Emission Factors'!U282/SUM('Koss etal Emission Factors'!U$9:U$532)</f>
        <v>2.4177290808874794E-3</v>
      </c>
      <c r="P279" s="56">
        <f>(1-P$5)/1*'Koss etal Emission Factors'!W282/SUM('Koss etal Emission Factors'!W$9:W$532)</f>
        <v>1.6139308776250351E-3</v>
      </c>
      <c r="Q279" s="56">
        <f>(1-Q$5)/1*'Koss etal Emission Factors'!Y282/SUM('Koss etal Emission Factors'!Y$9:Y$532)</f>
        <v>1.9324834429822199E-3</v>
      </c>
      <c r="R279" s="56">
        <f>(1-R$5)/1*'Koss etal Emission Factors'!AA282/SUM('Koss etal Emission Factors'!AA$9:AA$532)</f>
        <v>2.3949139278593712E-3</v>
      </c>
      <c r="S279" s="56">
        <f>(1-S$5)/1*'Koss etal Emission Factors'!AC282/SUM('Koss etal Emission Factors'!AC$9:AC$532)</f>
        <v>2.3375499988543447E-3</v>
      </c>
      <c r="T279" s="56">
        <f>(1-T$5)/1*'Koss etal Emission Factors'!AE282/SUM('Koss etal Emission Factors'!AE$9:AE$532)</f>
        <v>2.0435651223981895E-3</v>
      </c>
      <c r="U279" s="56">
        <f>(1-U$5)/1*'Koss etal Emission Factors'!AG282/SUM('Koss etal Emission Factors'!AG$9:AG$532)</f>
        <v>1.8501091059808625E-3</v>
      </c>
      <c r="V279" s="56">
        <f>(1-V$5)/1*'Koss etal Emission Factors'!AI282/SUM('Koss etal Emission Factors'!AI$9:AI$532)</f>
        <v>2.039877007684624E-3</v>
      </c>
      <c r="W279" s="56">
        <f>(1-W$5)/1*'Koss etal Emission Factors'!AK282/SUM('Koss etal Emission Factors'!AK$9:AK$532)</f>
        <v>1.8605695486415702E-3</v>
      </c>
      <c r="X279" s="56">
        <f>(1-X$5)/1*'Koss etal Emission Factors'!AM282/SUM('Koss etal Emission Factors'!AM$9:AM$532)</f>
        <v>2.0637395278912786E-3</v>
      </c>
      <c r="Y279" s="56">
        <f>(1-Y$5)/1*'Koss etal Emission Factors'!AO282/SUM('Koss etal Emission Factors'!AO$9:AO$532)</f>
        <v>2.0298583457709243E-3</v>
      </c>
      <c r="Z279" s="56">
        <f t="shared" si="47"/>
        <v>2.5360191275558934E-3</v>
      </c>
      <c r="AA279" s="56">
        <f t="shared" si="48"/>
        <v>1.9621545382664243E-3</v>
      </c>
    </row>
    <row r="280" spans="1:27" x14ac:dyDescent="0.25">
      <c r="A280">
        <v>137.096</v>
      </c>
      <c r="B280" t="s">
        <v>522</v>
      </c>
      <c r="C280" s="13" t="s">
        <v>120</v>
      </c>
      <c r="D280" s="13" t="s">
        <v>122</v>
      </c>
      <c r="E280" s="13">
        <v>3369</v>
      </c>
      <c r="F280" s="13">
        <v>130.23099999999999</v>
      </c>
      <c r="G280" s="29">
        <v>10.562088812800001</v>
      </c>
      <c r="H280" s="30">
        <v>5.7441927167025053</v>
      </c>
      <c r="I280" s="56">
        <f>(1-I$5)/1*'Koss etal Emission Factors'!I283/SUM('Koss etal Emission Factors'!I$9:I$532)</f>
        <v>1.2636977447228334E-3</v>
      </c>
      <c r="J280" s="56">
        <f>(1-J$5)/1*'Koss etal Emission Factors'!K283/SUM('Koss etal Emission Factors'!K$9:K$532)</f>
        <v>1.2261519208421154E-3</v>
      </c>
      <c r="K280" s="56">
        <f>(1-K$5)/1*'Koss etal Emission Factors'!M283/SUM('Koss etal Emission Factors'!M$9:M$532)</f>
        <v>1.0340434646084835E-3</v>
      </c>
      <c r="L280" s="56">
        <f>(1-L$5)/1*'Koss etal Emission Factors'!O283/SUM('Koss etal Emission Factors'!O$9:O$532)</f>
        <v>1.745167457287339E-3</v>
      </c>
      <c r="M280" s="56">
        <f>(1-M$5)/1*'Koss etal Emission Factors'!Q283/SUM('Koss etal Emission Factors'!Q$9:Q$532)</f>
        <v>2.1662585145992117E-3</v>
      </c>
      <c r="N280" s="56">
        <f>(1-N$5)/1*'Koss etal Emission Factors'!S283/SUM('Koss etal Emission Factors'!S$9:S$532)</f>
        <v>1.8359573638238836E-3</v>
      </c>
      <c r="O280" s="56">
        <f>(1-O$5)/1*'Koss etal Emission Factors'!U283/SUM('Koss etal Emission Factors'!U$9:U$532)</f>
        <v>1.8039081919007875E-3</v>
      </c>
      <c r="P280" s="56">
        <f>(1-P$5)/1*'Koss etal Emission Factors'!W283/SUM('Koss etal Emission Factors'!W$9:W$532)</f>
        <v>9.22575608256656E-4</v>
      </c>
      <c r="Q280" s="56">
        <f>(1-Q$5)/1*'Koss etal Emission Factors'!Y283/SUM('Koss etal Emission Factors'!Y$9:Y$532)</f>
        <v>1.4293798565130002E-3</v>
      </c>
      <c r="R280" s="56">
        <f>(1-R$5)/1*'Koss etal Emission Factors'!AA283/SUM('Koss etal Emission Factors'!AA$9:AA$532)</f>
        <v>1.1715809843554621E-3</v>
      </c>
      <c r="S280" s="56">
        <f>(1-S$5)/1*'Koss etal Emission Factors'!AC283/SUM('Koss etal Emission Factors'!AC$9:AC$532)</f>
        <v>1.0572547237685866E-3</v>
      </c>
      <c r="T280" s="56">
        <f>(1-T$5)/1*'Koss etal Emission Factors'!AE283/SUM('Koss etal Emission Factors'!AE$9:AE$532)</f>
        <v>7.7190606439991145E-4</v>
      </c>
      <c r="U280" s="56">
        <f>(1-U$5)/1*'Koss etal Emission Factors'!AG283/SUM('Koss etal Emission Factors'!AG$9:AG$532)</f>
        <v>6.6927639887550598E-4</v>
      </c>
      <c r="V280" s="56">
        <f>(1-V$5)/1*'Koss etal Emission Factors'!AI283/SUM('Koss etal Emission Factors'!AI$9:AI$532)</f>
        <v>8.1782179500767475E-4</v>
      </c>
      <c r="W280" s="56">
        <f>(1-W$5)/1*'Koss etal Emission Factors'!AK283/SUM('Koss etal Emission Factors'!AK$9:AK$532)</f>
        <v>1.3300054708524688E-3</v>
      </c>
      <c r="X280" s="56">
        <f>(1-X$5)/1*'Koss etal Emission Factors'!AM283/SUM('Koss etal Emission Factors'!AM$9:AM$532)</f>
        <v>1.448453488332549E-3</v>
      </c>
      <c r="Y280" s="56">
        <f>(1-Y$5)/1*'Koss etal Emission Factors'!AO283/SUM('Koss etal Emission Factors'!AO$9:AO$532)</f>
        <v>1.5264455194010558E-3</v>
      </c>
      <c r="Z280" s="56">
        <f t="shared" si="47"/>
        <v>1.2796414349258178E-3</v>
      </c>
      <c r="AA280" s="56">
        <f t="shared" si="48"/>
        <v>1.389229479592509E-3</v>
      </c>
    </row>
    <row r="281" spans="1:27" x14ac:dyDescent="0.25">
      <c r="A281">
        <v>137.13200000000001</v>
      </c>
      <c r="B281" t="s">
        <v>523</v>
      </c>
      <c r="C281" s="34" t="s">
        <v>524</v>
      </c>
      <c r="D281" s="13" t="s">
        <v>122</v>
      </c>
      <c r="E281" s="13">
        <v>588</v>
      </c>
      <c r="F281" s="13">
        <v>136.238</v>
      </c>
      <c r="G281" s="29">
        <v>628.18259993999902</v>
      </c>
      <c r="H281" s="30">
        <v>7.5381126884968932</v>
      </c>
      <c r="I281" s="56">
        <f>(1-I$5)/1*'Koss etal Emission Factors'!I284/SUM('Koss etal Emission Factors'!I$9:I$532)</f>
        <v>3.9726767412771397E-2</v>
      </c>
      <c r="J281" s="56">
        <f>(1-J$5)/1*'Koss etal Emission Factors'!K284/SUM('Koss etal Emission Factors'!K$9:K$532)</f>
        <v>2.9901511076084481E-2</v>
      </c>
      <c r="K281" s="56">
        <f>(1-K$5)/1*'Koss etal Emission Factors'!M284/SUM('Koss etal Emission Factors'!M$9:M$532)</f>
        <v>5.818905608053062E-2</v>
      </c>
      <c r="L281" s="56">
        <f>(1-L$5)/1*'Koss etal Emission Factors'!O284/SUM('Koss etal Emission Factors'!O$9:O$532)</f>
        <v>7.3028295268920601E-2</v>
      </c>
      <c r="M281" s="56">
        <f>(1-M$5)/1*'Koss etal Emission Factors'!Q284/SUM('Koss etal Emission Factors'!Q$9:Q$532)</f>
        <v>9.2457879380313177E-3</v>
      </c>
      <c r="N281" s="56">
        <f>(1-N$5)/1*'Koss etal Emission Factors'!S284/SUM('Koss etal Emission Factors'!S$9:S$532)</f>
        <v>2.9204825619143816E-2</v>
      </c>
      <c r="O281" s="56">
        <f>(1-O$5)/1*'Koss etal Emission Factors'!U284/SUM('Koss etal Emission Factors'!U$9:U$532)</f>
        <v>3.8479556183340334E-3</v>
      </c>
      <c r="P281" s="56">
        <f>(1-P$5)/1*'Koss etal Emission Factors'!W284/SUM('Koss etal Emission Factors'!W$9:W$532)</f>
        <v>9.498719670509817E-2</v>
      </c>
      <c r="Q281" s="56">
        <f>(1-Q$5)/1*'Koss etal Emission Factors'!Y284/SUM('Koss etal Emission Factors'!Y$9:Y$532)</f>
        <v>2.6537653454289181E-2</v>
      </c>
      <c r="R281" s="56">
        <f>(1-R$5)/1*'Koss etal Emission Factors'!AA284/SUM('Koss etal Emission Factors'!AA$9:AA$532)</f>
        <v>3.9984153441909153E-3</v>
      </c>
      <c r="S281" s="56">
        <f>(1-S$5)/1*'Koss etal Emission Factors'!AC284/SUM('Koss etal Emission Factors'!AC$9:AC$532)</f>
        <v>4.1221538212943996E-3</v>
      </c>
      <c r="T281" s="56">
        <f>(1-T$5)/1*'Koss etal Emission Factors'!AE284/SUM('Koss etal Emission Factors'!AE$9:AE$532)</f>
        <v>4.0521870968767415E-3</v>
      </c>
      <c r="U281" s="56">
        <f>(1-U$5)/1*'Koss etal Emission Factors'!AG284/SUM('Koss etal Emission Factors'!AG$9:AG$532)</f>
        <v>3.8275742453929263E-3</v>
      </c>
      <c r="V281" s="56">
        <f>(1-V$5)/1*'Koss etal Emission Factors'!AI284/SUM('Koss etal Emission Factors'!AI$9:AI$532)</f>
        <v>2.074824370967406E-3</v>
      </c>
      <c r="W281" s="56">
        <f>(1-W$5)/1*'Koss etal Emission Factors'!AK284/SUM('Koss etal Emission Factors'!AK$9:AK$532)</f>
        <v>2.8939450871732319E-3</v>
      </c>
      <c r="X281" s="56">
        <f>(1-X$5)/1*'Koss etal Emission Factors'!AM284/SUM('Koss etal Emission Factors'!AM$9:AM$532)</f>
        <v>1.8551160269538066E-3</v>
      </c>
      <c r="Y281" s="56">
        <f>(1-Y$5)/1*'Koss etal Emission Factors'!AO284/SUM('Koss etal Emission Factors'!AO$9:AO$532)</f>
        <v>7.3310795910526312E-3</v>
      </c>
      <c r="Z281" s="56">
        <f t="shared" si="47"/>
        <v>2.7338871717994713E-2</v>
      </c>
      <c r="AA281" s="56">
        <f t="shared" si="48"/>
        <v>2.3745305570635191E-3</v>
      </c>
    </row>
    <row r="282" spans="1:27" x14ac:dyDescent="0.25">
      <c r="A282">
        <v>138.01900000000001</v>
      </c>
      <c r="B282" t="s">
        <v>525</v>
      </c>
      <c r="C282" s="13" t="s">
        <v>120</v>
      </c>
      <c r="D282" s="13" t="s">
        <v>122</v>
      </c>
      <c r="E282" s="13">
        <v>3370</v>
      </c>
      <c r="F282" s="13">
        <v>128.215</v>
      </c>
      <c r="G282" s="29">
        <v>156.83200148</v>
      </c>
      <c r="H282" s="30">
        <v>6.9091020479646943</v>
      </c>
      <c r="I282" s="56">
        <f>(1-I$5)/1*'Koss etal Emission Factors'!I285/SUM('Koss etal Emission Factors'!I$9:I$532)</f>
        <v>2.0961740110685016E-5</v>
      </c>
      <c r="J282" s="56">
        <f>(1-J$5)/1*'Koss etal Emission Factors'!K285/SUM('Koss etal Emission Factors'!K$9:K$532)</f>
        <v>2.4010968081852206E-5</v>
      </c>
      <c r="K282" s="56">
        <f>(1-K$5)/1*'Koss etal Emission Factors'!M285/SUM('Koss etal Emission Factors'!M$9:M$532)</f>
        <v>1.9392815251491552E-5</v>
      </c>
      <c r="L282" s="56">
        <f>(1-L$5)/1*'Koss etal Emission Factors'!O285/SUM('Koss etal Emission Factors'!O$9:O$532)</f>
        <v>1.9891482206524059E-5</v>
      </c>
      <c r="M282" s="56">
        <f>(1-M$5)/1*'Koss etal Emission Factors'!Q285/SUM('Koss etal Emission Factors'!Q$9:Q$532)</f>
        <v>3.7081285925025714E-5</v>
      </c>
      <c r="N282" s="56">
        <f>(1-N$5)/1*'Koss etal Emission Factors'!S285/SUM('Koss etal Emission Factors'!S$9:S$532)</f>
        <v>1.4107072531779569E-5</v>
      </c>
      <c r="O282" s="56">
        <f>(1-O$5)/1*'Koss etal Emission Factors'!U285/SUM('Koss etal Emission Factors'!U$9:U$532)</f>
        <v>1.706673050449616E-5</v>
      </c>
      <c r="P282" s="56">
        <f>(1-P$5)/1*'Koss etal Emission Factors'!W285/SUM('Koss etal Emission Factors'!W$9:W$532)</f>
        <v>1.6386669346213796E-5</v>
      </c>
      <c r="Q282" s="56">
        <f>(1-Q$5)/1*'Koss etal Emission Factors'!Y285/SUM('Koss etal Emission Factors'!Y$9:Y$532)</f>
        <v>1.9239580077341338E-5</v>
      </c>
      <c r="R282" s="56">
        <f>(1-R$5)/1*'Koss etal Emission Factors'!AA285/SUM('Koss etal Emission Factors'!AA$9:AA$532)</f>
        <v>3.7817067868912808E-5</v>
      </c>
      <c r="S282" s="56">
        <f>(1-S$5)/1*'Koss etal Emission Factors'!AC285/SUM('Koss etal Emission Factors'!AC$9:AC$532)</f>
        <v>5.1183370863335743E-5</v>
      </c>
      <c r="T282" s="56">
        <f>(1-T$5)/1*'Koss etal Emission Factors'!AE285/SUM('Koss etal Emission Factors'!AE$9:AE$532)</f>
        <v>2.4883099375322148E-5</v>
      </c>
      <c r="U282" s="56">
        <f>(1-U$5)/1*'Koss etal Emission Factors'!AG285/SUM('Koss etal Emission Factors'!AG$9:AG$532)</f>
        <v>2.6905778296567128E-5</v>
      </c>
      <c r="V282" s="56">
        <f>(1-V$5)/1*'Koss etal Emission Factors'!AI285/SUM('Koss etal Emission Factors'!AI$9:AI$532)</f>
        <v>2.0374175796544563E-5</v>
      </c>
      <c r="W282" s="56">
        <f>(1-W$5)/1*'Koss etal Emission Factors'!AK285/SUM('Koss etal Emission Factors'!AK$9:AK$532)</f>
        <v>1.7071449151146756E-5</v>
      </c>
      <c r="X282" s="56">
        <f>(1-X$5)/1*'Koss etal Emission Factors'!AM285/SUM('Koss etal Emission Factors'!AM$9:AM$532)</f>
        <v>2.5933800075188576E-5</v>
      </c>
      <c r="Y282" s="56">
        <f>(1-Y$5)/1*'Koss etal Emission Factors'!AO285/SUM('Koss etal Emission Factors'!AO$9:AO$532)</f>
        <v>2.02263296994608E-5</v>
      </c>
      <c r="Z282" s="56">
        <f t="shared" si="47"/>
        <v>2.4950131159720847E-5</v>
      </c>
      <c r="AA282" s="56">
        <f t="shared" si="48"/>
        <v>2.1502624613167664E-5</v>
      </c>
    </row>
    <row r="283" spans="1:27" x14ac:dyDescent="0.25">
      <c r="A283">
        <v>138.05500000000001</v>
      </c>
      <c r="B283" t="s">
        <v>526</v>
      </c>
      <c r="C283" s="34" t="s">
        <v>527</v>
      </c>
      <c r="D283" s="13" t="s">
        <v>122</v>
      </c>
      <c r="E283" s="13">
        <v>3468</v>
      </c>
      <c r="F283" s="13">
        <v>137.13800000000001</v>
      </c>
      <c r="G283" s="29">
        <v>2.1213929996000003</v>
      </c>
      <c r="H283" s="30">
        <v>5.0695074692131277</v>
      </c>
      <c r="I283" s="56">
        <f>(1-I$5)/1*'Koss etal Emission Factors'!I286/SUM('Koss etal Emission Factors'!I$9:I$532)</f>
        <v>1.8497575092572596E-4</v>
      </c>
      <c r="J283" s="56">
        <f>(1-J$5)/1*'Koss etal Emission Factors'!K286/SUM('Koss etal Emission Factors'!K$9:K$532)</f>
        <v>2.0337717950010928E-4</v>
      </c>
      <c r="K283" s="56">
        <f>(1-K$5)/1*'Koss etal Emission Factors'!M286/SUM('Koss etal Emission Factors'!M$9:M$532)</f>
        <v>2.4914337345920454E-4</v>
      </c>
      <c r="L283" s="56">
        <f>(1-L$5)/1*'Koss etal Emission Factors'!O286/SUM('Koss etal Emission Factors'!O$9:O$532)</f>
        <v>3.023374458143651E-4</v>
      </c>
      <c r="M283" s="56">
        <f>(1-M$5)/1*'Koss etal Emission Factors'!Q286/SUM('Koss etal Emission Factors'!Q$9:Q$532)</f>
        <v>7.0693982674800801E-4</v>
      </c>
      <c r="N283" s="56">
        <f>(1-N$5)/1*'Koss etal Emission Factors'!S286/SUM('Koss etal Emission Factors'!S$9:S$532)</f>
        <v>2.4175241370852637E-4</v>
      </c>
      <c r="O283" s="56">
        <f>(1-O$5)/1*'Koss etal Emission Factors'!U286/SUM('Koss etal Emission Factors'!U$9:U$532)</f>
        <v>4.3415067227007572E-4</v>
      </c>
      <c r="P283" s="56">
        <f>(1-P$5)/1*'Koss etal Emission Factors'!W286/SUM('Koss etal Emission Factors'!W$9:W$532)</f>
        <v>9.8612569294256685E-5</v>
      </c>
      <c r="Q283" s="56">
        <f>(1-Q$5)/1*'Koss etal Emission Factors'!Y286/SUM('Koss etal Emission Factors'!Y$9:Y$532)</f>
        <v>1.1254049482083354E-4</v>
      </c>
      <c r="R283" s="56">
        <f>(1-R$5)/1*'Koss etal Emission Factors'!AA286/SUM('Koss etal Emission Factors'!AA$9:AA$532)</f>
        <v>8.4758689066434517E-5</v>
      </c>
      <c r="S283" s="56">
        <f>(1-S$5)/1*'Koss etal Emission Factors'!AC286/SUM('Koss etal Emission Factors'!AC$9:AC$532)</f>
        <v>9.6114800614161035E-5</v>
      </c>
      <c r="T283" s="56">
        <f>(1-T$5)/1*'Koss etal Emission Factors'!AE286/SUM('Koss etal Emission Factors'!AE$9:AE$532)</f>
        <v>1.0974508441505605E-4</v>
      </c>
      <c r="U283" s="56">
        <f>(1-U$5)/1*'Koss etal Emission Factors'!AG286/SUM('Koss etal Emission Factors'!AG$9:AG$532)</f>
        <v>9.4905756661416534E-5</v>
      </c>
      <c r="V283" s="56">
        <f>(1-V$5)/1*'Koss etal Emission Factors'!AI286/SUM('Koss etal Emission Factors'!AI$9:AI$532)</f>
        <v>1.0340166091184447E-4</v>
      </c>
      <c r="W283" s="56">
        <f>(1-W$5)/1*'Koss etal Emission Factors'!AK286/SUM('Koss etal Emission Factors'!AK$9:AK$532)</f>
        <v>1.3107446610428851E-4</v>
      </c>
      <c r="X283" s="56">
        <f>(1-X$5)/1*'Koss etal Emission Factors'!AM286/SUM('Koss etal Emission Factors'!AM$9:AM$532)</f>
        <v>2.5465659057272231E-4</v>
      </c>
      <c r="Y283" s="56">
        <f>(1-Y$5)/1*'Koss etal Emission Factors'!AO286/SUM('Koss etal Emission Factors'!AO$9:AO$532)</f>
        <v>2.7433141531598191E-4</v>
      </c>
      <c r="Z283" s="56">
        <f t="shared" si="47"/>
        <v>2.1591112272928699E-4</v>
      </c>
      <c r="AA283" s="56">
        <f t="shared" si="48"/>
        <v>1.928655283385054E-4</v>
      </c>
    </row>
    <row r="284" spans="1:27" x14ac:dyDescent="0.25">
      <c r="A284">
        <v>138.07599999999999</v>
      </c>
      <c r="B284" t="s">
        <v>528</v>
      </c>
      <c r="C284" s="13" t="s">
        <v>120</v>
      </c>
      <c r="D284" s="13" t="s">
        <v>122</v>
      </c>
      <c r="E284" s="13">
        <v>3371</v>
      </c>
      <c r="F284" s="13">
        <v>142.24199999999999</v>
      </c>
      <c r="G284" s="29">
        <v>1585.9718476</v>
      </c>
      <c r="H284" s="30">
        <v>7.9590518503622718</v>
      </c>
      <c r="I284" s="56">
        <f>(1-I$5)/1*'Koss etal Emission Factors'!I287/SUM('Koss etal Emission Factors'!I$9:I$532)</f>
        <v>1.6491063396184024E-4</v>
      </c>
      <c r="J284" s="56">
        <f>(1-J$5)/1*'Koss etal Emission Factors'!K287/SUM('Koss etal Emission Factors'!K$9:K$532)</f>
        <v>1.5280375943697001E-4</v>
      </c>
      <c r="K284" s="56">
        <f>(1-K$5)/1*'Koss etal Emission Factors'!M287/SUM('Koss etal Emission Factors'!M$9:M$532)</f>
        <v>2.3159927639573164E-4</v>
      </c>
      <c r="L284" s="56">
        <f>(1-L$5)/1*'Koss etal Emission Factors'!O287/SUM('Koss etal Emission Factors'!O$9:O$532)</f>
        <v>1.3316552785963174E-4</v>
      </c>
      <c r="M284" s="56">
        <f>(1-M$5)/1*'Koss etal Emission Factors'!Q287/SUM('Koss etal Emission Factors'!Q$9:Q$532)</f>
        <v>3.3491933617391936E-4</v>
      </c>
      <c r="N284" s="56">
        <f>(1-N$5)/1*'Koss etal Emission Factors'!S287/SUM('Koss etal Emission Factors'!S$9:S$532)</f>
        <v>3.0549211598593346E-4</v>
      </c>
      <c r="O284" s="56">
        <f>(1-O$5)/1*'Koss etal Emission Factors'!U287/SUM('Koss etal Emission Factors'!U$9:U$532)</f>
        <v>3.8576252412685281E-4</v>
      </c>
      <c r="P284" s="56">
        <f>(1-P$5)/1*'Koss etal Emission Factors'!W287/SUM('Koss etal Emission Factors'!W$9:W$532)</f>
        <v>6.6920164934406129E-5</v>
      </c>
      <c r="Q284" s="56">
        <f>(1-Q$5)/1*'Koss etal Emission Factors'!Y287/SUM('Koss etal Emission Factors'!Y$9:Y$532)</f>
        <v>6.3073972197538264E-5</v>
      </c>
      <c r="R284" s="56">
        <f>(1-R$5)/1*'Koss etal Emission Factors'!AA287/SUM('Koss etal Emission Factors'!AA$9:AA$532)</f>
        <v>6.0389259134173796E-5</v>
      </c>
      <c r="S284" s="56">
        <f>(1-S$5)/1*'Koss etal Emission Factors'!AC287/SUM('Koss etal Emission Factors'!AC$9:AC$532)</f>
        <v>6.3181517544499366E-5</v>
      </c>
      <c r="T284" s="56">
        <f>(1-T$5)/1*'Koss etal Emission Factors'!AE287/SUM('Koss etal Emission Factors'!AE$9:AE$532)</f>
        <v>6.0284543047630377E-5</v>
      </c>
      <c r="U284" s="56">
        <f>(1-U$5)/1*'Koss etal Emission Factors'!AG287/SUM('Koss etal Emission Factors'!AG$9:AG$532)</f>
        <v>5.9032174042091719E-5</v>
      </c>
      <c r="V284" s="56">
        <f>(1-V$5)/1*'Koss etal Emission Factors'!AI287/SUM('Koss etal Emission Factors'!AI$9:AI$532)</f>
        <v>4.5177801046466624E-5</v>
      </c>
      <c r="W284" s="56">
        <f>(1-W$5)/1*'Koss etal Emission Factors'!AK287/SUM('Koss etal Emission Factors'!AK$9:AK$532)</f>
        <v>7.1126906272888301E-5</v>
      </c>
      <c r="X284" s="56">
        <f>(1-X$5)/1*'Koss etal Emission Factors'!AM287/SUM('Koss etal Emission Factors'!AM$9:AM$532)</f>
        <v>8.2454367573959382E-5</v>
      </c>
      <c r="Y284" s="56">
        <f>(1-Y$5)/1*'Koss etal Emission Factors'!AO287/SUM('Koss etal Emission Factors'!AO$9:AO$532)</f>
        <v>5.968182194501334E-5</v>
      </c>
      <c r="Z284" s="56">
        <f t="shared" si="47"/>
        <v>1.5190804327769181E-4</v>
      </c>
      <c r="AA284" s="56">
        <f t="shared" si="48"/>
        <v>7.6790636923423835E-5</v>
      </c>
    </row>
    <row r="285" spans="1:27" x14ac:dyDescent="0.25">
      <c r="A285">
        <v>138.09100000000001</v>
      </c>
      <c r="B285" t="s">
        <v>529</v>
      </c>
      <c r="C285" s="13" t="s">
        <v>120</v>
      </c>
      <c r="D285" s="13" t="s">
        <v>122</v>
      </c>
      <c r="E285" s="13">
        <v>3369</v>
      </c>
      <c r="F285" s="13">
        <v>130.23099999999999</v>
      </c>
      <c r="G285" s="29">
        <v>10.562088812800001</v>
      </c>
      <c r="H285" s="30">
        <v>5.7441927167025053</v>
      </c>
      <c r="I285" s="56">
        <f>(1-I$5)/1*'Koss etal Emission Factors'!I288/SUM('Koss etal Emission Factors'!I$9:I$532)</f>
        <v>4.6855692171955946E-5</v>
      </c>
      <c r="J285" s="56">
        <f>(1-J$5)/1*'Koss etal Emission Factors'!K288/SUM('Koss etal Emission Factors'!K$9:K$532)</f>
        <v>6.2582381125101983E-5</v>
      </c>
      <c r="K285" s="56">
        <f>(1-K$5)/1*'Koss etal Emission Factors'!M288/SUM('Koss etal Emission Factors'!M$9:M$532)</f>
        <v>3.5593308788303239E-5</v>
      </c>
      <c r="L285" s="56">
        <f>(1-L$5)/1*'Koss etal Emission Factors'!O288/SUM('Koss etal Emission Factors'!O$9:O$532)</f>
        <v>1.2310035089237674E-4</v>
      </c>
      <c r="M285" s="56">
        <f>(1-M$5)/1*'Koss etal Emission Factors'!Q288/SUM('Koss etal Emission Factors'!Q$9:Q$532)</f>
        <v>1.0983113984141044E-4</v>
      </c>
      <c r="N285" s="56">
        <f>(1-N$5)/1*'Koss etal Emission Factors'!S288/SUM('Koss etal Emission Factors'!S$9:S$532)</f>
        <v>8.7792715782827841E-5</v>
      </c>
      <c r="O285" s="56">
        <f>(1-O$5)/1*'Koss etal Emission Factors'!U288/SUM('Koss etal Emission Factors'!U$9:U$532)</f>
        <v>1.9753592291230834E-5</v>
      </c>
      <c r="P285" s="56">
        <f>(1-P$5)/1*'Koss etal Emission Factors'!W288/SUM('Koss etal Emission Factors'!W$9:W$532)</f>
        <v>2.4299957175682734E-5</v>
      </c>
      <c r="Q285" s="56">
        <f>(1-Q$5)/1*'Koss etal Emission Factors'!Y288/SUM('Koss etal Emission Factors'!Y$9:Y$532)</f>
        <v>6.2041737511976157E-5</v>
      </c>
      <c r="R285" s="56">
        <f>(1-R$5)/1*'Koss etal Emission Factors'!AA288/SUM('Koss etal Emission Factors'!AA$9:AA$532)</f>
        <v>4.0923848398512062E-5</v>
      </c>
      <c r="S285" s="56">
        <f>(1-S$5)/1*'Koss etal Emission Factors'!AC288/SUM('Koss etal Emission Factors'!AC$9:AC$532)</f>
        <v>4.8364004975293133E-5</v>
      </c>
      <c r="T285" s="56">
        <f>(1-T$5)/1*'Koss etal Emission Factors'!AE288/SUM('Koss etal Emission Factors'!AE$9:AE$532)</f>
        <v>4.7234533425878456E-5</v>
      </c>
      <c r="U285" s="56">
        <f>(1-U$5)/1*'Koss etal Emission Factors'!AG288/SUM('Koss etal Emission Factors'!AG$9:AG$532)</f>
        <v>3.1467651815638338E-5</v>
      </c>
      <c r="V285" s="56">
        <f>(1-V$5)/1*'Koss etal Emission Factors'!AI288/SUM('Koss etal Emission Factors'!AI$9:AI$532)</f>
        <v>5.590625667705582E-5</v>
      </c>
      <c r="W285" s="56">
        <f>(1-W$5)/1*'Koss etal Emission Factors'!AK288/SUM('Koss etal Emission Factors'!AK$9:AK$532)</f>
        <v>5.4061739039908911E-5</v>
      </c>
      <c r="X285" s="56">
        <f>(1-X$5)/1*'Koss etal Emission Factors'!AM288/SUM('Koss etal Emission Factors'!AM$9:AM$532)</f>
        <v>6.8990650549721787E-5</v>
      </c>
      <c r="Y285" s="56">
        <f>(1-Y$5)/1*'Koss etal Emission Factors'!AO288/SUM('Koss etal Emission Factors'!AO$9:AO$532)</f>
        <v>6.2551514885567346E-5</v>
      </c>
      <c r="Z285" s="56">
        <f t="shared" si="47"/>
        <v>5.6839083633803119E-5</v>
      </c>
      <c r="AA285" s="56">
        <f t="shared" si="48"/>
        <v>6.1526194794815349E-5</v>
      </c>
    </row>
    <row r="286" spans="1:27" x14ac:dyDescent="0.25">
      <c r="A286">
        <v>139.02099999999999</v>
      </c>
      <c r="B286" t="s">
        <v>530</v>
      </c>
      <c r="C286" s="13" t="s">
        <v>120</v>
      </c>
      <c r="D286" s="13" t="s">
        <v>122</v>
      </c>
      <c r="E286" s="13">
        <v>3358</v>
      </c>
      <c r="F286" s="13">
        <v>134.19999999999999</v>
      </c>
      <c r="G286" s="29">
        <v>31.593847627999999</v>
      </c>
      <c r="H286" s="30">
        <v>6.2330835614540394</v>
      </c>
      <c r="I286" s="56">
        <f>(1-I$5)/1*'Koss etal Emission Factors'!I289/SUM('Koss etal Emission Factors'!I$9:I$532)</f>
        <v>1.2098958861896633E-4</v>
      </c>
      <c r="J286" s="56">
        <f>(1-J$5)/1*'Koss etal Emission Factors'!K289/SUM('Koss etal Emission Factors'!K$9:K$532)</f>
        <v>1.3284461932961569E-4</v>
      </c>
      <c r="K286" s="56">
        <f>(1-K$5)/1*'Koss etal Emission Factors'!M289/SUM('Koss etal Emission Factors'!M$9:M$532)</f>
        <v>1.1787368493153337E-4</v>
      </c>
      <c r="L286" s="56">
        <f>(1-L$5)/1*'Koss etal Emission Factors'!O289/SUM('Koss etal Emission Factors'!O$9:O$532)</f>
        <v>9.6102087292382072E-5</v>
      </c>
      <c r="M286" s="56">
        <f>(1-M$5)/1*'Koss etal Emission Factors'!Q289/SUM('Koss etal Emission Factors'!Q$9:Q$532)</f>
        <v>2.1747354427669631E-4</v>
      </c>
      <c r="N286" s="56">
        <f>(1-N$5)/1*'Koss etal Emission Factors'!S289/SUM('Koss etal Emission Factors'!S$9:S$532)</f>
        <v>1.5596187232887765E-4</v>
      </c>
      <c r="O286" s="56">
        <f>(1-O$5)/1*'Koss etal Emission Factors'!U289/SUM('Koss etal Emission Factors'!U$9:U$532)</f>
        <v>1.9312762188341358E-4</v>
      </c>
      <c r="P286" s="56">
        <f>(1-P$5)/1*'Koss etal Emission Factors'!W289/SUM('Koss etal Emission Factors'!W$9:W$532)</f>
        <v>5.1767162621686388E-5</v>
      </c>
      <c r="Q286" s="56">
        <f>(1-Q$5)/1*'Koss etal Emission Factors'!Y289/SUM('Koss etal Emission Factors'!Y$9:Y$532)</f>
        <v>7.6333517520013987E-5</v>
      </c>
      <c r="R286" s="56">
        <f>(1-R$5)/1*'Koss etal Emission Factors'!AA289/SUM('Koss etal Emission Factors'!AA$9:AA$532)</f>
        <v>7.3124032680670534E-5</v>
      </c>
      <c r="S286" s="56">
        <f>(1-S$5)/1*'Koss etal Emission Factors'!AC289/SUM('Koss etal Emission Factors'!AC$9:AC$532)</f>
        <v>7.3744484945521786E-5</v>
      </c>
      <c r="T286" s="56">
        <f>(1-T$5)/1*'Koss etal Emission Factors'!AE289/SUM('Koss etal Emission Factors'!AE$9:AE$532)</f>
        <v>7.0370602286656372E-5</v>
      </c>
      <c r="U286" s="56">
        <f>(1-U$5)/1*'Koss etal Emission Factors'!AG289/SUM('Koss etal Emission Factors'!AG$9:AG$532)</f>
        <v>8.8688660192590119E-5</v>
      </c>
      <c r="V286" s="56">
        <f>(1-V$5)/1*'Koss etal Emission Factors'!AI289/SUM('Koss etal Emission Factors'!AI$9:AI$532)</f>
        <v>6.3801151127529946E-5</v>
      </c>
      <c r="W286" s="56">
        <f>(1-W$5)/1*'Koss etal Emission Factors'!AK289/SUM('Koss etal Emission Factors'!AK$9:AK$532)</f>
        <v>7.7347687915232336E-5</v>
      </c>
      <c r="X286" s="56">
        <f>(1-X$5)/1*'Koss etal Emission Factors'!AM289/SUM('Koss etal Emission Factors'!AM$9:AM$532)</f>
        <v>8.6178746439105622E-5</v>
      </c>
      <c r="Y286" s="56">
        <f>(1-Y$5)/1*'Koss etal Emission Factors'!AO289/SUM('Koss etal Emission Factors'!AO$9:AO$532)</f>
        <v>6.6392280926436231E-5</v>
      </c>
      <c r="Z286" s="56">
        <f t="shared" si="47"/>
        <v>1.0944304500258246E-4</v>
      </c>
      <c r="AA286" s="56">
        <f t="shared" si="48"/>
        <v>8.1763217177168986E-5</v>
      </c>
    </row>
    <row r="287" spans="1:27" x14ac:dyDescent="0.25">
      <c r="A287">
        <v>139.03899999999999</v>
      </c>
      <c r="B287" t="s">
        <v>531</v>
      </c>
      <c r="C287" s="13" t="s">
        <v>120</v>
      </c>
      <c r="D287" s="13" t="s">
        <v>122</v>
      </c>
      <c r="E287" s="13">
        <v>3370</v>
      </c>
      <c r="F287" s="13">
        <v>128.215</v>
      </c>
      <c r="G287" s="29">
        <v>156.83200148</v>
      </c>
      <c r="H287" s="30">
        <v>6.9091020479646943</v>
      </c>
      <c r="I287" s="56">
        <f>(1-I$5)/1*'Koss etal Emission Factors'!I290/SUM('Koss etal Emission Factors'!I$9:I$532)</f>
        <v>1.515141575750749E-3</v>
      </c>
      <c r="J287" s="56">
        <f>(1-J$5)/1*'Koss etal Emission Factors'!K290/SUM('Koss etal Emission Factors'!K$9:K$532)</f>
        <v>1.3109904168878317E-3</v>
      </c>
      <c r="K287" s="56">
        <f>(1-K$5)/1*'Koss etal Emission Factors'!M290/SUM('Koss etal Emission Factors'!M$9:M$532)</f>
        <v>1.1710783846467807E-3</v>
      </c>
      <c r="L287" s="56">
        <f>(1-L$5)/1*'Koss etal Emission Factors'!O290/SUM('Koss etal Emission Factors'!O$9:O$532)</f>
        <v>7.7893826730194584E-4</v>
      </c>
      <c r="M287" s="56">
        <f>(1-M$5)/1*'Koss etal Emission Factors'!Q290/SUM('Koss etal Emission Factors'!Q$9:Q$532)</f>
        <v>8.799777500055995E-4</v>
      </c>
      <c r="N287" s="56">
        <f>(1-N$5)/1*'Koss etal Emission Factors'!S290/SUM('Koss etal Emission Factors'!S$9:S$532)</f>
        <v>6.6526594041495073E-4</v>
      </c>
      <c r="O287" s="56">
        <f>(1-O$5)/1*'Koss etal Emission Factors'!U290/SUM('Koss etal Emission Factors'!U$9:U$532)</f>
        <v>1.1776430525069954E-3</v>
      </c>
      <c r="P287" s="56">
        <f>(1-P$5)/1*'Koss etal Emission Factors'!W290/SUM('Koss etal Emission Factors'!W$9:W$532)</f>
        <v>7.8460337923260065E-4</v>
      </c>
      <c r="Q287" s="56">
        <f>(1-Q$5)/1*'Koss etal Emission Factors'!Y290/SUM('Koss etal Emission Factors'!Y$9:Y$532)</f>
        <v>7.8883627979782684E-4</v>
      </c>
      <c r="R287" s="56">
        <f>(1-R$5)/1*'Koss etal Emission Factors'!AA290/SUM('Koss etal Emission Factors'!AA$9:AA$532)</f>
        <v>9.7749894235704096E-4</v>
      </c>
      <c r="S287" s="56">
        <f>(1-S$5)/1*'Koss etal Emission Factors'!AC290/SUM('Koss etal Emission Factors'!AC$9:AC$532)</f>
        <v>1.260347261033455E-3</v>
      </c>
      <c r="T287" s="56">
        <f>(1-T$5)/1*'Koss etal Emission Factors'!AE290/SUM('Koss etal Emission Factors'!AE$9:AE$532)</f>
        <v>8.5752185206052617E-4</v>
      </c>
      <c r="U287" s="56">
        <f>(1-U$5)/1*'Koss etal Emission Factors'!AG290/SUM('Koss etal Emission Factors'!AG$9:AG$532)</f>
        <v>8.5484147210247827E-4</v>
      </c>
      <c r="V287" s="56">
        <f>(1-V$5)/1*'Koss etal Emission Factors'!AI290/SUM('Koss etal Emission Factors'!AI$9:AI$532)</f>
        <v>8.289381487567621E-4</v>
      </c>
      <c r="W287" s="56">
        <f>(1-W$5)/1*'Koss etal Emission Factors'!AK290/SUM('Koss etal Emission Factors'!AK$9:AK$532)</f>
        <v>1.0436565706752167E-3</v>
      </c>
      <c r="X287" s="56">
        <f>(1-X$5)/1*'Koss etal Emission Factors'!AM290/SUM('Koss etal Emission Factors'!AM$9:AM$532)</f>
        <v>1.5223185872899378E-3</v>
      </c>
      <c r="Y287" s="56">
        <f>(1-Y$5)/1*'Koss etal Emission Factors'!AO290/SUM('Koss etal Emission Factors'!AO$9:AO$532)</f>
        <v>4.7920128840258264E-4</v>
      </c>
      <c r="Z287" s="56">
        <f t="shared" si="47"/>
        <v>9.894016230611103E-4</v>
      </c>
      <c r="AA287" s="56">
        <f t="shared" si="48"/>
        <v>1.2829875789825773E-3</v>
      </c>
    </row>
    <row r="288" spans="1:27" x14ac:dyDescent="0.25">
      <c r="A288">
        <v>139.07499999999999</v>
      </c>
      <c r="B288" t="s">
        <v>532</v>
      </c>
      <c r="C288" s="34" t="s">
        <v>533</v>
      </c>
      <c r="D288" s="13" t="s">
        <v>122</v>
      </c>
      <c r="E288" s="13">
        <v>646</v>
      </c>
      <c r="F288" s="13">
        <v>108.14</v>
      </c>
      <c r="G288" s="29">
        <v>14.633156075999899</v>
      </c>
      <c r="H288" s="30">
        <v>5.805052896345912</v>
      </c>
      <c r="I288" s="56">
        <f>(1-I$5)/1*'Koss etal Emission Factors'!I291/SUM('Koss etal Emission Factors'!I$9:I$532)</f>
        <v>1.1498407084135449E-2</v>
      </c>
      <c r="J288" s="56">
        <f>(1-J$5)/1*'Koss etal Emission Factors'!K291/SUM('Koss etal Emission Factors'!K$9:K$532)</f>
        <v>8.9748929549788806E-3</v>
      </c>
      <c r="K288" s="56">
        <f>(1-K$5)/1*'Koss etal Emission Factors'!M291/SUM('Koss etal Emission Factors'!M$9:M$532)</f>
        <v>2.0313855259956697E-2</v>
      </c>
      <c r="L288" s="56">
        <f>(1-L$5)/1*'Koss etal Emission Factors'!O291/SUM('Koss etal Emission Factors'!O$9:O$532)</f>
        <v>1.0806483789494755E-2</v>
      </c>
      <c r="M288" s="56">
        <f>(1-M$5)/1*'Koss etal Emission Factors'!Q291/SUM('Koss etal Emission Factors'!Q$9:Q$532)</f>
        <v>1.6435415231077756E-2</v>
      </c>
      <c r="N288" s="56">
        <f>(1-N$5)/1*'Koss etal Emission Factors'!S291/SUM('Koss etal Emission Factors'!S$9:S$532)</f>
        <v>1.8628579410450038E-2</v>
      </c>
      <c r="O288" s="56">
        <f>(1-O$5)/1*'Koss etal Emission Factors'!U291/SUM('Koss etal Emission Factors'!U$9:U$532)</f>
        <v>2.0989394738241293E-2</v>
      </c>
      <c r="P288" s="56">
        <f>(1-P$5)/1*'Koss etal Emission Factors'!W291/SUM('Koss etal Emission Factors'!W$9:W$532)</f>
        <v>3.9142735024148547E-3</v>
      </c>
      <c r="Q288" s="56">
        <f>(1-Q$5)/1*'Koss etal Emission Factors'!Y291/SUM('Koss etal Emission Factors'!Y$9:Y$532)</f>
        <v>4.0348581499332608E-3</v>
      </c>
      <c r="R288" s="56">
        <f>(1-R$5)/1*'Koss etal Emission Factors'!AA291/SUM('Koss etal Emission Factors'!AA$9:AA$532)</f>
        <v>4.4873538408414758E-3</v>
      </c>
      <c r="S288" s="56">
        <f>(1-S$5)/1*'Koss etal Emission Factors'!AC291/SUM('Koss etal Emission Factors'!AC$9:AC$532)</f>
        <v>4.592723381399654E-3</v>
      </c>
      <c r="T288" s="56">
        <f>(1-T$5)/1*'Koss etal Emission Factors'!AE291/SUM('Koss etal Emission Factors'!AE$9:AE$532)</f>
        <v>3.7267235212461668E-3</v>
      </c>
      <c r="U288" s="56">
        <f>(1-U$5)/1*'Koss etal Emission Factors'!AG291/SUM('Koss etal Emission Factors'!AG$9:AG$532)</f>
        <v>3.6873102775571826E-3</v>
      </c>
      <c r="V288" s="56">
        <f>(1-V$5)/1*'Koss etal Emission Factors'!AI291/SUM('Koss etal Emission Factors'!AI$9:AI$532)</f>
        <v>2.7509844161737718E-3</v>
      </c>
      <c r="W288" s="56">
        <f>(1-W$5)/1*'Koss etal Emission Factors'!AK291/SUM('Koss etal Emission Factors'!AK$9:AK$532)</f>
        <v>4.6736685925430083E-3</v>
      </c>
      <c r="X288" s="56">
        <f>(1-X$5)/1*'Koss etal Emission Factors'!AM291/SUM('Koss etal Emission Factors'!AM$9:AM$532)</f>
        <v>5.1599025223763783E-3</v>
      </c>
      <c r="Y288" s="56">
        <f>(1-Y$5)/1*'Koss etal Emission Factors'!AO291/SUM('Koss etal Emission Factors'!AO$9:AO$532)</f>
        <v>4.500451558949215E-3</v>
      </c>
      <c r="Z288" s="56">
        <f t="shared" si="47"/>
        <v>9.6315182541358031E-3</v>
      </c>
      <c r="AA288" s="56">
        <f t="shared" si="48"/>
        <v>4.9167855574596929E-3</v>
      </c>
    </row>
    <row r="289" spans="1:27" x14ac:dyDescent="0.25">
      <c r="A289">
        <v>139.11199999999999</v>
      </c>
      <c r="B289" t="s">
        <v>534</v>
      </c>
      <c r="C289" s="13" t="s">
        <v>120</v>
      </c>
      <c r="D289" s="13" t="s">
        <v>122</v>
      </c>
      <c r="E289" s="13">
        <v>3369</v>
      </c>
      <c r="F289" s="13">
        <v>130.23099999999999</v>
      </c>
      <c r="G289" s="29">
        <v>10.562088812800001</v>
      </c>
      <c r="H289" s="30">
        <v>5.7441927167025053</v>
      </c>
      <c r="I289" s="56">
        <f>(1-I$5)/1*'Koss etal Emission Factors'!I292/SUM('Koss etal Emission Factors'!I$9:I$532)</f>
        <v>3.7766385238780805E-4</v>
      </c>
      <c r="J289" s="56">
        <f>(1-J$5)/1*'Koss etal Emission Factors'!K292/SUM('Koss etal Emission Factors'!K$9:K$532)</f>
        <v>6.5893844590798943E-4</v>
      </c>
      <c r="K289" s="56">
        <f>(1-K$5)/1*'Koss etal Emission Factors'!M292/SUM('Koss etal Emission Factors'!M$9:M$532)</f>
        <v>4.4033273106607295E-4</v>
      </c>
      <c r="L289" s="56">
        <f>(1-L$5)/1*'Koss etal Emission Factors'!O292/SUM('Koss etal Emission Factors'!O$9:O$532)</f>
        <v>9.3153619886843133E-4</v>
      </c>
      <c r="M289" s="56">
        <f>(1-M$5)/1*'Koss etal Emission Factors'!Q292/SUM('Koss etal Emission Factors'!Q$9:Q$532)</f>
        <v>4.2058223253383753E-4</v>
      </c>
      <c r="N289" s="56">
        <f>(1-N$5)/1*'Koss etal Emission Factors'!S292/SUM('Koss etal Emission Factors'!S$9:S$532)</f>
        <v>5.2565214553783877E-4</v>
      </c>
      <c r="O289" s="56">
        <f>(1-O$5)/1*'Koss etal Emission Factors'!U292/SUM('Koss etal Emission Factors'!U$9:U$532)</f>
        <v>3.3198371517253658E-4</v>
      </c>
      <c r="P289" s="56">
        <f>(1-P$5)/1*'Koss etal Emission Factors'!W292/SUM('Koss etal Emission Factors'!W$9:W$532)</f>
        <v>6.3523153557488283E-4</v>
      </c>
      <c r="Q289" s="56">
        <f>(1-Q$5)/1*'Koss etal Emission Factors'!Y292/SUM('Koss etal Emission Factors'!Y$9:Y$532)</f>
        <v>9.2328405600127655E-4</v>
      </c>
      <c r="R289" s="56">
        <f>(1-R$5)/1*'Koss etal Emission Factors'!AA292/SUM('Koss etal Emission Factors'!AA$9:AA$532)</f>
        <v>5.0419689883051029E-4</v>
      </c>
      <c r="S289" s="56">
        <f>(1-S$5)/1*'Koss etal Emission Factors'!AC292/SUM('Koss etal Emission Factors'!AC$9:AC$532)</f>
        <v>4.2800415043036739E-4</v>
      </c>
      <c r="T289" s="56">
        <f>(1-T$5)/1*'Koss etal Emission Factors'!AE292/SUM('Koss etal Emission Factors'!AE$9:AE$532)</f>
        <v>3.4944036089700056E-4</v>
      </c>
      <c r="U289" s="56">
        <f>(1-U$5)/1*'Koss etal Emission Factors'!AG292/SUM('Koss etal Emission Factors'!AG$9:AG$532)</f>
        <v>3.1106094490694354E-4</v>
      </c>
      <c r="V289" s="56">
        <f>(1-V$5)/1*'Koss etal Emission Factors'!AI292/SUM('Koss etal Emission Factors'!AI$9:AI$532)</f>
        <v>3.5387255145047792E-4</v>
      </c>
      <c r="W289" s="56">
        <f>(1-W$5)/1*'Koss etal Emission Factors'!AK292/SUM('Koss etal Emission Factors'!AK$9:AK$532)</f>
        <v>5.6843170485620226E-4</v>
      </c>
      <c r="X289" s="56">
        <f>(1-X$5)/1*'Koss etal Emission Factors'!AM292/SUM('Koss etal Emission Factors'!AM$9:AM$532)</f>
        <v>6.223734334554708E-4</v>
      </c>
      <c r="Y289" s="56">
        <f>(1-Y$5)/1*'Koss etal Emission Factors'!AO292/SUM('Koss etal Emission Factors'!AO$9:AO$532)</f>
        <v>1.0119182369054405E-3</v>
      </c>
      <c r="Z289" s="56">
        <f t="shared" si="47"/>
        <v>5.1369855854042662E-4</v>
      </c>
      <c r="AA289" s="56">
        <f t="shared" si="48"/>
        <v>5.9540256915583648E-4</v>
      </c>
    </row>
    <row r="290" spans="1:27" x14ac:dyDescent="0.25">
      <c r="A290">
        <v>155.08600000000001</v>
      </c>
      <c r="B290" t="s">
        <v>535</v>
      </c>
      <c r="C290" s="13" t="s">
        <v>120</v>
      </c>
      <c r="D290" s="13" t="s">
        <v>122</v>
      </c>
      <c r="E290" s="13">
        <v>3402</v>
      </c>
      <c r="F290" s="13">
        <v>170.34</v>
      </c>
      <c r="G290" s="29">
        <v>18.050465580000001</v>
      </c>
      <c r="H290" s="30">
        <v>6.0935335774942301</v>
      </c>
      <c r="I290" s="56">
        <f>(1-I$5)/1*'Koss etal Emission Factors'!I293/SUM('Koss etal Emission Factors'!I$9:I$532)</f>
        <v>4.0487971309246807E-4</v>
      </c>
      <c r="J290" s="56">
        <f>(1-J$5)/1*'Koss etal Emission Factors'!K293/SUM('Koss etal Emission Factors'!K$9:K$532)</f>
        <v>5.1412737844527844E-4</v>
      </c>
      <c r="K290" s="56">
        <f>(1-K$5)/1*'Koss etal Emission Factors'!M293/SUM('Koss etal Emission Factors'!M$9:M$532)</f>
        <v>3.6850781147583468E-4</v>
      </c>
      <c r="L290" s="56">
        <f>(1-L$5)/1*'Koss etal Emission Factors'!O293/SUM('Koss etal Emission Factors'!O$9:O$532)</f>
        <v>3.8722636044432186E-4</v>
      </c>
      <c r="M290" s="56">
        <f>(1-M$5)/1*'Koss etal Emission Factors'!Q293/SUM('Koss etal Emission Factors'!Q$9:Q$532)</f>
        <v>3.7567499191455705E-4</v>
      </c>
      <c r="N290" s="56">
        <f>(1-N$5)/1*'Koss etal Emission Factors'!S293/SUM('Koss etal Emission Factors'!S$9:S$532)</f>
        <v>1.7638260475769007E-4</v>
      </c>
      <c r="O290" s="56">
        <f>(1-O$5)/1*'Koss etal Emission Factors'!U293/SUM('Koss etal Emission Factors'!U$9:U$532)</f>
        <v>1.1345131467716231E-4</v>
      </c>
      <c r="P290" s="56">
        <f>(1-P$5)/1*'Koss etal Emission Factors'!W293/SUM('Koss etal Emission Factors'!W$9:W$532)</f>
        <v>4.579140346841584E-4</v>
      </c>
      <c r="Q290" s="56">
        <f>(1-Q$5)/1*'Koss etal Emission Factors'!Y293/SUM('Koss etal Emission Factors'!Y$9:Y$532)</f>
        <v>4.7366035860918666E-4</v>
      </c>
      <c r="R290" s="56">
        <f>(1-R$5)/1*'Koss etal Emission Factors'!AA293/SUM('Koss etal Emission Factors'!AA$9:AA$532)</f>
        <v>4.7527655593534345E-4</v>
      </c>
      <c r="S290" s="56">
        <f>(1-S$5)/1*'Koss etal Emission Factors'!AC293/SUM('Koss etal Emission Factors'!AC$9:AC$532)</f>
        <v>5.4080572924268793E-4</v>
      </c>
      <c r="T290" s="56">
        <f>(1-T$5)/1*'Koss etal Emission Factors'!AE293/SUM('Koss etal Emission Factors'!AE$9:AE$532)</f>
        <v>3.6160321550693652E-4</v>
      </c>
      <c r="U290" s="56">
        <f>(1-U$5)/1*'Koss etal Emission Factors'!AG293/SUM('Koss etal Emission Factors'!AG$9:AG$532)</f>
        <v>5.2077770953613172E-4</v>
      </c>
      <c r="V290" s="56">
        <f>(1-V$5)/1*'Koss etal Emission Factors'!AI293/SUM('Koss etal Emission Factors'!AI$9:AI$532)</f>
        <v>2.5505051514653209E-4</v>
      </c>
      <c r="W290" s="56">
        <f>(1-W$5)/1*'Koss etal Emission Factors'!AK293/SUM('Koss etal Emission Factors'!AK$9:AK$532)</f>
        <v>9.3494124616234496E-5</v>
      </c>
      <c r="X290" s="56">
        <f>(1-X$5)/1*'Koss etal Emission Factors'!AM293/SUM('Koss etal Emission Factors'!AM$9:AM$532)</f>
        <v>2.4212542537700334E-5</v>
      </c>
      <c r="Y290" s="56">
        <f>(1-Y$5)/1*'Koss etal Emission Factors'!AO293/SUM('Koss etal Emission Factors'!AO$9:AO$532)</f>
        <v>2.3764957509678146E-4</v>
      </c>
      <c r="Z290" s="56">
        <f t="shared" si="47"/>
        <v>3.8752416381916346E-4</v>
      </c>
      <c r="AA290" s="56">
        <f t="shared" si="48"/>
        <v>5.8853333576967413E-5</v>
      </c>
    </row>
    <row r="291" spans="1:27" x14ac:dyDescent="0.25">
      <c r="A291">
        <v>159.11699999999999</v>
      </c>
      <c r="B291" t="s">
        <v>536</v>
      </c>
      <c r="C291" s="13" t="s">
        <v>120</v>
      </c>
      <c r="D291" s="13" t="s">
        <v>122</v>
      </c>
      <c r="E291" s="13">
        <v>3402</v>
      </c>
      <c r="F291" s="13">
        <v>170.34</v>
      </c>
      <c r="G291" s="29">
        <v>18.050465580000001</v>
      </c>
      <c r="H291" s="30">
        <v>6.0935335774942301</v>
      </c>
      <c r="I291" s="56">
        <f>(1-I$5)/1*'Koss etal Emission Factors'!I294/SUM('Koss etal Emission Factors'!I$9:I$532)</f>
        <v>4.2058450837687868E-4</v>
      </c>
      <c r="J291" s="56">
        <f>(1-J$5)/1*'Koss etal Emission Factors'!K294/SUM('Koss etal Emission Factors'!K$9:K$532)</f>
        <v>4.545278814652461E-4</v>
      </c>
      <c r="K291" s="56">
        <f>(1-K$5)/1*'Koss etal Emission Factors'!M294/SUM('Koss etal Emission Factors'!M$9:M$532)</f>
        <v>2.8968562925750377E-4</v>
      </c>
      <c r="L291" s="56">
        <f>(1-L$5)/1*'Koss etal Emission Factors'!O294/SUM('Koss etal Emission Factors'!O$9:O$532)</f>
        <v>6.3082191088146471E-4</v>
      </c>
      <c r="M291" s="56">
        <f>(1-M$5)/1*'Koss etal Emission Factors'!Q294/SUM('Koss etal Emission Factors'!Q$9:Q$532)</f>
        <v>4.6111758743263388E-4</v>
      </c>
      <c r="N291" s="56">
        <f>(1-N$5)/1*'Koss etal Emission Factors'!S294/SUM('Koss etal Emission Factors'!S$9:S$532)</f>
        <v>8.0588021979214599E-4</v>
      </c>
      <c r="O291" s="56">
        <f>(1-O$5)/1*'Koss etal Emission Factors'!U294/SUM('Koss etal Emission Factors'!U$9:U$532)</f>
        <v>4.2015897424368145E-4</v>
      </c>
      <c r="P291" s="56">
        <f>(1-P$5)/1*'Koss etal Emission Factors'!W294/SUM('Koss etal Emission Factors'!W$9:W$532)</f>
        <v>4.8661228783472733E-4</v>
      </c>
      <c r="Q291" s="56">
        <f>(1-Q$5)/1*'Koss etal Emission Factors'!Y294/SUM('Koss etal Emission Factors'!Y$9:Y$532)</f>
        <v>3.4895508884174572E-4</v>
      </c>
      <c r="R291" s="56">
        <f>(1-R$5)/1*'Koss etal Emission Factors'!AA294/SUM('Koss etal Emission Factors'!AA$9:AA$532)</f>
        <v>2.9737642472806914E-4</v>
      </c>
      <c r="S291" s="56">
        <f>(1-S$5)/1*'Koss etal Emission Factors'!AC294/SUM('Koss etal Emission Factors'!AC$9:AC$532)</f>
        <v>3.2374459264294513E-4</v>
      </c>
      <c r="T291" s="56">
        <f>(1-T$5)/1*'Koss etal Emission Factors'!AE294/SUM('Koss etal Emission Factors'!AE$9:AE$532)</f>
        <v>1.7296223813032102E-4</v>
      </c>
      <c r="U291" s="56">
        <f>(1-U$5)/1*'Koss etal Emission Factors'!AG294/SUM('Koss etal Emission Factors'!AG$9:AG$532)</f>
        <v>1.521796470209419E-4</v>
      </c>
      <c r="V291" s="56">
        <f>(1-V$5)/1*'Koss etal Emission Factors'!AI294/SUM('Koss etal Emission Factors'!AI$9:AI$532)</f>
        <v>1.4933947088540539E-4</v>
      </c>
      <c r="W291" s="56">
        <f>(1-W$5)/1*'Koss etal Emission Factors'!AK294/SUM('Koss etal Emission Factors'!AK$9:AK$532)</f>
        <v>2.4124584950666755E-4</v>
      </c>
      <c r="X291" s="56">
        <f>(1-X$5)/1*'Koss etal Emission Factors'!AM294/SUM('Koss etal Emission Factors'!AM$9:AM$532)</f>
        <v>1.2603764355569136E-4</v>
      </c>
      <c r="Y291" s="56">
        <f>(1-Y$5)/1*'Koss etal Emission Factors'!AO294/SUM('Koss etal Emission Factors'!AO$9:AO$532)</f>
        <v>1.2100872268099041E-3</v>
      </c>
      <c r="Z291" s="56">
        <f t="shared" si="47"/>
        <v>3.8671046153812203E-4</v>
      </c>
      <c r="AA291" s="56">
        <f t="shared" si="48"/>
        <v>1.8364174653117944E-4</v>
      </c>
    </row>
    <row r="292" spans="1:27" x14ac:dyDescent="0.25">
      <c r="A292">
        <v>140.071</v>
      </c>
      <c r="B292" t="s">
        <v>537</v>
      </c>
      <c r="C292" s="13" t="s">
        <v>120</v>
      </c>
      <c r="D292" s="13" t="s">
        <v>122</v>
      </c>
      <c r="E292" s="13">
        <v>3370</v>
      </c>
      <c r="F292" s="13">
        <v>128.215</v>
      </c>
      <c r="G292" s="29">
        <v>156.83200148</v>
      </c>
      <c r="H292" s="30">
        <v>6.9091020479646943</v>
      </c>
      <c r="I292" s="56">
        <f>(1-I$5)/1*'Koss etal Emission Factors'!I295/SUM('Koss etal Emission Factors'!I$9:I$532)</f>
        <v>5.8877717782551419E-5</v>
      </c>
      <c r="J292" s="56">
        <f>(1-J$5)/1*'Koss etal Emission Factors'!K295/SUM('Koss etal Emission Factors'!K$9:K$532)</f>
        <v>9.6306598875860397E-5</v>
      </c>
      <c r="K292" s="56">
        <f>(1-K$5)/1*'Koss etal Emission Factors'!M295/SUM('Koss etal Emission Factors'!M$9:M$532)</f>
        <v>5.3086030547898547E-5</v>
      </c>
      <c r="L292" s="56">
        <f>(1-L$5)/1*'Koss etal Emission Factors'!O295/SUM('Koss etal Emission Factors'!O$9:O$532)</f>
        <v>2.4470949091428423E-4</v>
      </c>
      <c r="M292" s="56">
        <f>(1-M$5)/1*'Koss etal Emission Factors'!Q295/SUM('Koss etal Emission Factors'!Q$9:Q$532)</f>
        <v>4.3638804222876016E-4</v>
      </c>
      <c r="N292" s="56">
        <f>(1-N$5)/1*'Koss etal Emission Factors'!S295/SUM('Koss etal Emission Factors'!S$9:S$532)</f>
        <v>9.3980853046195616E-5</v>
      </c>
      <c r="O292" s="56">
        <f>(1-O$5)/1*'Koss etal Emission Factors'!U295/SUM('Koss etal Emission Factors'!U$9:U$532)</f>
        <v>1.0147376215405034E-4</v>
      </c>
      <c r="P292" s="56">
        <f>(1-P$5)/1*'Koss etal Emission Factors'!W295/SUM('Koss etal Emission Factors'!W$9:W$532)</f>
        <v>6.0302485733803155E-5</v>
      </c>
      <c r="Q292" s="56">
        <f>(1-Q$5)/1*'Koss etal Emission Factors'!Y295/SUM('Koss etal Emission Factors'!Y$9:Y$532)</f>
        <v>6.3171337892572126E-5</v>
      </c>
      <c r="R292" s="56">
        <f>(1-R$5)/1*'Koss etal Emission Factors'!AA295/SUM('Koss etal Emission Factors'!AA$9:AA$532)</f>
        <v>2.8211358793293902E-5</v>
      </c>
      <c r="S292" s="56">
        <f>(1-S$5)/1*'Koss etal Emission Factors'!AC295/SUM('Koss etal Emission Factors'!AC$9:AC$532)</f>
        <v>3.3303903000578408E-5</v>
      </c>
      <c r="T292" s="56">
        <f>(1-T$5)/1*'Koss etal Emission Factors'!AE295/SUM('Koss etal Emission Factors'!AE$9:AE$532)</f>
        <v>4.2642694198530402E-5</v>
      </c>
      <c r="U292" s="56">
        <f>(1-U$5)/1*'Koss etal Emission Factors'!AG295/SUM('Koss etal Emission Factors'!AG$9:AG$532)</f>
        <v>3.1631197371968137E-5</v>
      </c>
      <c r="V292" s="56">
        <f>(1-V$5)/1*'Koss etal Emission Factors'!AI295/SUM('Koss etal Emission Factors'!AI$9:AI$532)</f>
        <v>6.1745017104855468E-5</v>
      </c>
      <c r="W292" s="56">
        <f>(1-W$5)/1*'Koss etal Emission Factors'!AK295/SUM('Koss etal Emission Factors'!AK$9:AK$532)</f>
        <v>7.6642654778055671E-5</v>
      </c>
      <c r="X292" s="56">
        <f>(1-X$5)/1*'Koss etal Emission Factors'!AM295/SUM('Koss etal Emission Factors'!AM$9:AM$532)</f>
        <v>1.6039052153874606E-4</v>
      </c>
      <c r="Y292" s="56">
        <f>(1-Y$5)/1*'Koss etal Emission Factors'!AO295/SUM('Koss etal Emission Factors'!AO$9:AO$532)</f>
        <v>1.8560967624555041E-4</v>
      </c>
      <c r="Z292" s="56">
        <f t="shared" si="47"/>
        <v>1.0041646354608586E-4</v>
      </c>
      <c r="AA292" s="56">
        <f t="shared" si="48"/>
        <v>1.1851658815840086E-4</v>
      </c>
    </row>
    <row r="293" spans="1:27" x14ac:dyDescent="0.25">
      <c r="A293">
        <v>140.107</v>
      </c>
      <c r="B293" t="s">
        <v>538</v>
      </c>
      <c r="C293" s="13" t="s">
        <v>120</v>
      </c>
      <c r="D293" s="13" t="s">
        <v>122</v>
      </c>
      <c r="E293" s="13">
        <v>3369</v>
      </c>
      <c r="F293" s="13">
        <v>130.23099999999999</v>
      </c>
      <c r="G293" s="29">
        <v>10.562088812800001</v>
      </c>
      <c r="H293" s="30">
        <v>5.7441927167025053</v>
      </c>
      <c r="I293" s="56">
        <f>(1-I$5)/1*'Koss etal Emission Factors'!I296/SUM('Koss etal Emission Factors'!I$9:I$532)</f>
        <v>1.7449001277569327E-5</v>
      </c>
      <c r="J293" s="56">
        <f>(1-J$5)/1*'Koss etal Emission Factors'!K296/SUM('Koss etal Emission Factors'!K$9:K$532)</f>
        <v>2.5555256661787931E-5</v>
      </c>
      <c r="K293" s="56">
        <f>(1-K$5)/1*'Koss etal Emission Factors'!M296/SUM('Koss etal Emission Factors'!M$9:M$532)</f>
        <v>1.4854899555304356E-5</v>
      </c>
      <c r="L293" s="56">
        <f>(1-L$5)/1*'Koss etal Emission Factors'!O296/SUM('Koss etal Emission Factors'!O$9:O$532)</f>
        <v>6.9058154118458299E-5</v>
      </c>
      <c r="M293" s="56">
        <f>(1-M$5)/1*'Koss etal Emission Factors'!Q296/SUM('Koss etal Emission Factors'!Q$9:Q$532)</f>
        <v>4.1541291982246311E-5</v>
      </c>
      <c r="N293" s="56">
        <f>(1-N$5)/1*'Koss etal Emission Factors'!S296/SUM('Koss etal Emission Factors'!S$9:S$532)</f>
        <v>2.9912517727576364E-5</v>
      </c>
      <c r="O293" s="56">
        <f>(1-O$5)/1*'Koss etal Emission Factors'!U296/SUM('Koss etal Emission Factors'!U$9:U$532)</f>
        <v>2.2110177944295258E-5</v>
      </c>
      <c r="P293" s="56">
        <f>(1-P$5)/1*'Koss etal Emission Factors'!W296/SUM('Koss etal Emission Factors'!W$9:W$532)</f>
        <v>1.4107078447092051E-5</v>
      </c>
      <c r="Q293" s="56">
        <f>(1-Q$5)/1*'Koss etal Emission Factors'!Y296/SUM('Koss etal Emission Factors'!Y$9:Y$532)</f>
        <v>1.6445738743581403E-5</v>
      </c>
      <c r="R293" s="56">
        <f>(1-R$5)/1*'Koss etal Emission Factors'!AA296/SUM('Koss etal Emission Factors'!AA$9:AA$532)</f>
        <v>1.0629462162955214E-5</v>
      </c>
      <c r="S293" s="56">
        <f>(1-S$5)/1*'Koss etal Emission Factors'!AC296/SUM('Koss etal Emission Factors'!AC$9:AC$532)</f>
        <v>1.2176271769124398E-5</v>
      </c>
      <c r="T293" s="56">
        <f>(1-T$5)/1*'Koss etal Emission Factors'!AE296/SUM('Koss etal Emission Factors'!AE$9:AE$532)</f>
        <v>1.2908029293058838E-5</v>
      </c>
      <c r="U293" s="56">
        <f>(1-U$5)/1*'Koss etal Emission Factors'!AG296/SUM('Koss etal Emission Factors'!AG$9:AG$532)</f>
        <v>9.016496295210435E-6</v>
      </c>
      <c r="V293" s="56">
        <f>(1-V$5)/1*'Koss etal Emission Factors'!AI296/SUM('Koss etal Emission Factors'!AI$9:AI$532)</f>
        <v>1.8142946154958397E-5</v>
      </c>
      <c r="W293" s="56">
        <f>(1-W$5)/1*'Koss etal Emission Factors'!AK296/SUM('Koss etal Emission Factors'!AK$9:AK$532)</f>
        <v>2.1652874506028605E-5</v>
      </c>
      <c r="X293" s="56">
        <f>(1-X$5)/1*'Koss etal Emission Factors'!AM296/SUM('Koss etal Emission Factors'!AM$9:AM$532)</f>
        <v>1.9066744861730296E-5</v>
      </c>
      <c r="Y293" s="56">
        <f>(1-Y$5)/1*'Koss etal Emission Factors'!AO296/SUM('Koss etal Emission Factors'!AO$9:AO$532)</f>
        <v>8.4535373728061061E-5</v>
      </c>
      <c r="Z293" s="56">
        <f t="shared" si="47"/>
        <v>2.2421951580944177E-5</v>
      </c>
      <c r="AA293" s="56">
        <f t="shared" si="48"/>
        <v>2.0359809683879452E-5</v>
      </c>
    </row>
    <row r="294" spans="1:27" x14ac:dyDescent="0.25">
      <c r="A294">
        <v>165.16399999999999</v>
      </c>
      <c r="B294" t="s">
        <v>539</v>
      </c>
      <c r="C294" s="13" t="s">
        <v>120</v>
      </c>
      <c r="D294" s="13" t="s">
        <v>122</v>
      </c>
      <c r="E294" s="13">
        <v>3402</v>
      </c>
      <c r="F294" s="13">
        <v>170.34</v>
      </c>
      <c r="G294" s="29">
        <v>18.050465580000001</v>
      </c>
      <c r="H294" s="30">
        <v>6.0935335774942301</v>
      </c>
      <c r="I294" s="56">
        <f>(1-I$5)/1*'Koss etal Emission Factors'!I297/SUM('Koss etal Emission Factors'!I$9:I$532)</f>
        <v>1.8208050315051991E-4</v>
      </c>
      <c r="J294" s="56">
        <f>(1-J$5)/1*'Koss etal Emission Factors'!K297/SUM('Koss etal Emission Factors'!K$9:K$532)</f>
        <v>2.28835302879498E-4</v>
      </c>
      <c r="K294" s="56">
        <f>(1-K$5)/1*'Koss etal Emission Factors'!M297/SUM('Koss etal Emission Factors'!M$9:M$532)</f>
        <v>1.2915528169290432E-4</v>
      </c>
      <c r="L294" s="56">
        <f>(1-L$5)/1*'Koss etal Emission Factors'!O297/SUM('Koss etal Emission Factors'!O$9:O$532)</f>
        <v>2.3094507845876803E-4</v>
      </c>
      <c r="M294" s="56">
        <f>(1-M$5)/1*'Koss etal Emission Factors'!Q297/SUM('Koss etal Emission Factors'!Q$9:Q$532)</f>
        <v>2.8191991815291957E-4</v>
      </c>
      <c r="N294" s="56">
        <f>(1-N$5)/1*'Koss etal Emission Factors'!S297/SUM('Koss etal Emission Factors'!S$9:S$532)</f>
        <v>3.1222348820677626E-4</v>
      </c>
      <c r="O294" s="56">
        <f>(1-O$5)/1*'Koss etal Emission Factors'!U297/SUM('Koss etal Emission Factors'!U$9:U$532)</f>
        <v>3.2923526343080504E-4</v>
      </c>
      <c r="P294" s="56">
        <f>(1-P$5)/1*'Koss etal Emission Factors'!W297/SUM('Koss etal Emission Factors'!W$9:W$532)</f>
        <v>1.721378701639731E-4</v>
      </c>
      <c r="Q294" s="56">
        <f>(1-Q$5)/1*'Koss etal Emission Factors'!Y297/SUM('Koss etal Emission Factors'!Y$9:Y$532)</f>
        <v>1.3760266219985164E-4</v>
      </c>
      <c r="R294" s="56">
        <f>(1-R$5)/1*'Koss etal Emission Factors'!AA297/SUM('Koss etal Emission Factors'!AA$9:AA$532)</f>
        <v>9.6276493342210384E-5</v>
      </c>
      <c r="S294" s="56">
        <f>(1-S$5)/1*'Koss etal Emission Factors'!AC297/SUM('Koss etal Emission Factors'!AC$9:AC$532)</f>
        <v>9.4210009757580941E-5</v>
      </c>
      <c r="T294" s="56">
        <f>(1-T$5)/1*'Koss etal Emission Factors'!AE297/SUM('Koss etal Emission Factors'!AE$9:AE$532)</f>
        <v>1.0455398415784437E-4</v>
      </c>
      <c r="U294" s="56">
        <f>(1-U$5)/1*'Koss etal Emission Factors'!AG297/SUM('Koss etal Emission Factors'!AG$9:AG$532)</f>
        <v>8.5655464559543726E-5</v>
      </c>
      <c r="V294" s="56">
        <f>(1-V$5)/1*'Koss etal Emission Factors'!AI297/SUM('Koss etal Emission Factors'!AI$9:AI$532)</f>
        <v>8.4306191980533835E-5</v>
      </c>
      <c r="W294" s="56">
        <f>(1-W$5)/1*'Koss etal Emission Factors'!AK297/SUM('Koss etal Emission Factors'!AK$9:AK$532)</f>
        <v>1.7754944283178173E-4</v>
      </c>
      <c r="X294" s="56">
        <f>(1-X$5)/1*'Koss etal Emission Factors'!AM297/SUM('Koss etal Emission Factors'!AM$9:AM$532)</f>
        <v>1.354578158514722E-4</v>
      </c>
      <c r="Y294" s="56">
        <f>(1-Y$5)/1*'Koss etal Emission Factors'!AO297/SUM('Koss etal Emission Factors'!AO$9:AO$532)</f>
        <v>3.4668963682935939E-4</v>
      </c>
      <c r="Z294" s="56">
        <f t="shared" si="47"/>
        <v>1.7636696515240926E-4</v>
      </c>
      <c r="AA294" s="56">
        <f t="shared" si="48"/>
        <v>1.5650362934162696E-4</v>
      </c>
    </row>
    <row r="295" spans="1:27" x14ac:dyDescent="0.25">
      <c r="A295">
        <v>140.97</v>
      </c>
      <c r="B295" t="s">
        <v>540</v>
      </c>
      <c r="C295" s="13" t="s">
        <v>120</v>
      </c>
      <c r="D295" s="13" t="s">
        <v>122</v>
      </c>
      <c r="E295" s="13">
        <v>3358</v>
      </c>
      <c r="F295" s="13">
        <v>134.19999999999999</v>
      </c>
      <c r="G295" s="29">
        <v>31.593847627999999</v>
      </c>
      <c r="H295" s="30">
        <v>6.2330835614540394</v>
      </c>
      <c r="I295" s="56">
        <f>(1-I$5)/1*'Koss etal Emission Factors'!I298/SUM('Koss etal Emission Factors'!I$9:I$532)</f>
        <v>1.4824722594296277E-5</v>
      </c>
      <c r="J295" s="56">
        <f>(1-J$5)/1*'Koss etal Emission Factors'!K298/SUM('Koss etal Emission Factors'!K$9:K$532)</f>
        <v>1.8850424489325134E-5</v>
      </c>
      <c r="K295" s="56">
        <f>(1-K$5)/1*'Koss etal Emission Factors'!M298/SUM('Koss etal Emission Factors'!M$9:M$532)</f>
        <v>1.2046428670075591E-5</v>
      </c>
      <c r="L295" s="56">
        <f>(1-L$5)/1*'Koss etal Emission Factors'!O298/SUM('Koss etal Emission Factors'!O$9:O$532)</f>
        <v>1.4274958579371139E-5</v>
      </c>
      <c r="M295" s="56">
        <f>(1-M$5)/1*'Koss etal Emission Factors'!Q298/SUM('Koss etal Emission Factors'!Q$9:Q$532)</f>
        <v>2.9681784015315542E-5</v>
      </c>
      <c r="N295" s="56">
        <f>(1-N$5)/1*'Koss etal Emission Factors'!S298/SUM('Koss etal Emission Factors'!S$9:S$532)</f>
        <v>1.7887939619685423E-5</v>
      </c>
      <c r="O295" s="56">
        <f>(1-O$5)/1*'Koss etal Emission Factors'!U298/SUM('Koss etal Emission Factors'!U$9:U$532)</f>
        <v>1.4940291115765967E-5</v>
      </c>
      <c r="P295" s="56">
        <f>(1-P$5)/1*'Koss etal Emission Factors'!W298/SUM('Koss etal Emission Factors'!W$9:W$532)</f>
        <v>5.7793463755695179E-6</v>
      </c>
      <c r="Q295" s="56">
        <f>(1-Q$5)/1*'Koss etal Emission Factors'!Y298/SUM('Koss etal Emission Factors'!Y$9:Y$532)</f>
        <v>1.609320368436738E-5</v>
      </c>
      <c r="R295" s="56">
        <f>(1-R$5)/1*'Koss etal Emission Factors'!AA298/SUM('Koss etal Emission Factors'!AA$9:AA$532)</f>
        <v>1.5625255720700488E-5</v>
      </c>
      <c r="S295" s="56">
        <f>(1-S$5)/1*'Koss etal Emission Factors'!AC298/SUM('Koss etal Emission Factors'!AC$9:AC$532)</f>
        <v>1.7609735586702434E-5</v>
      </c>
      <c r="T295" s="56">
        <f>(1-T$5)/1*'Koss etal Emission Factors'!AE298/SUM('Koss etal Emission Factors'!AE$9:AE$532)</f>
        <v>1.4432002240272915E-5</v>
      </c>
      <c r="U295" s="56">
        <f>(1-U$5)/1*'Koss etal Emission Factors'!AG298/SUM('Koss etal Emission Factors'!AG$9:AG$532)</f>
        <v>2.1775381226824659E-5</v>
      </c>
      <c r="V295" s="56">
        <f>(1-V$5)/1*'Koss etal Emission Factors'!AI298/SUM('Koss etal Emission Factors'!AI$9:AI$532)</f>
        <v>1.3356586071526566E-5</v>
      </c>
      <c r="W295" s="56">
        <f>(1-W$5)/1*'Koss etal Emission Factors'!AK298/SUM('Koss etal Emission Factors'!AK$9:AK$532)</f>
        <v>1.7600588579637188E-5</v>
      </c>
      <c r="X295" s="56">
        <f>(1-X$5)/1*'Koss etal Emission Factors'!AM298/SUM('Koss etal Emission Factors'!AM$9:AM$532)</f>
        <v>1.1494027679631977E-5</v>
      </c>
      <c r="Y295" s="56">
        <f>(1-Y$5)/1*'Koss etal Emission Factors'!AO298/SUM('Koss etal Emission Factors'!AO$9:AO$532)</f>
        <v>8.9859300499240544E-6</v>
      </c>
      <c r="Z295" s="56">
        <f t="shared" si="47"/>
        <v>1.6227004284985644E-5</v>
      </c>
      <c r="AA295" s="56">
        <f t="shared" si="48"/>
        <v>1.4547308129634582E-5</v>
      </c>
    </row>
    <row r="296" spans="1:27" x14ac:dyDescent="0.25">
      <c r="A296">
        <v>141.018</v>
      </c>
      <c r="B296" t="s">
        <v>541</v>
      </c>
      <c r="C296" s="13" t="s">
        <v>120</v>
      </c>
      <c r="D296" s="13" t="s">
        <v>122</v>
      </c>
      <c r="E296" s="13">
        <v>3370</v>
      </c>
      <c r="F296" s="13">
        <v>128.215</v>
      </c>
      <c r="G296" s="29">
        <v>156.83200148</v>
      </c>
      <c r="H296" s="30">
        <v>6.9091020479646943</v>
      </c>
      <c r="I296" s="56">
        <f>(1-I$5)/1*'Koss etal Emission Factors'!I299/SUM('Koss etal Emission Factors'!I$9:I$532)</f>
        <v>1.080301599421825E-4</v>
      </c>
      <c r="J296" s="56">
        <f>(1-J$5)/1*'Koss etal Emission Factors'!K299/SUM('Koss etal Emission Factors'!K$9:K$532)</f>
        <v>1.2522431725206767E-4</v>
      </c>
      <c r="K296" s="56">
        <f>(1-K$5)/1*'Koss etal Emission Factors'!M299/SUM('Koss etal Emission Factors'!M$9:M$532)</f>
        <v>1.2982402045105541E-4</v>
      </c>
      <c r="L296" s="56">
        <f>(1-L$5)/1*'Koss etal Emission Factors'!O299/SUM('Koss etal Emission Factors'!O$9:O$532)</f>
        <v>5.979815159591071E-5</v>
      </c>
      <c r="M296" s="56">
        <f>(1-M$5)/1*'Koss etal Emission Factors'!Q299/SUM('Koss etal Emission Factors'!Q$9:Q$532)</f>
        <v>9.2440405216733895E-5</v>
      </c>
      <c r="N296" s="56">
        <f>(1-N$5)/1*'Koss etal Emission Factors'!S299/SUM('Koss etal Emission Factors'!S$9:S$532)</f>
        <v>8.3294553542492651E-5</v>
      </c>
      <c r="O296" s="56">
        <f>(1-O$5)/1*'Koss etal Emission Factors'!U299/SUM('Koss etal Emission Factors'!U$9:U$532)</f>
        <v>1.7021769837348509E-4</v>
      </c>
      <c r="P296" s="56">
        <f>(1-P$5)/1*'Koss etal Emission Factors'!W299/SUM('Koss etal Emission Factors'!W$9:W$532)</f>
        <v>6.7258833097309101E-5</v>
      </c>
      <c r="Q296" s="56">
        <f>(1-Q$5)/1*'Koss etal Emission Factors'!Y299/SUM('Koss etal Emission Factors'!Y$9:Y$532)</f>
        <v>5.1420565047612824E-5</v>
      </c>
      <c r="R296" s="56">
        <f>(1-R$5)/1*'Koss etal Emission Factors'!AA299/SUM('Koss etal Emission Factors'!AA$9:AA$532)</f>
        <v>6.5349487078176946E-5</v>
      </c>
      <c r="S296" s="56">
        <f>(1-S$5)/1*'Koss etal Emission Factors'!AC299/SUM('Koss etal Emission Factors'!AC$9:AC$532)</f>
        <v>1.2322164698311326E-4</v>
      </c>
      <c r="T296" s="56">
        <f>(1-T$5)/1*'Koss etal Emission Factors'!AE299/SUM('Koss etal Emission Factors'!AE$9:AE$532)</f>
        <v>2.5901957319384177E-5</v>
      </c>
      <c r="U296" s="56">
        <f>(1-U$5)/1*'Koss etal Emission Factors'!AG299/SUM('Koss etal Emission Factors'!AG$9:AG$532)</f>
        <v>6.4976412997000134E-5</v>
      </c>
      <c r="V296" s="56">
        <f>(1-V$5)/1*'Koss etal Emission Factors'!AI299/SUM('Koss etal Emission Factors'!AI$9:AI$532)</f>
        <v>8.9746942583080074E-5</v>
      </c>
      <c r="W296" s="56">
        <f>(1-W$5)/1*'Koss etal Emission Factors'!AK299/SUM('Koss etal Emission Factors'!AK$9:AK$532)</f>
        <v>8.6973830089839255E-5</v>
      </c>
      <c r="X296" s="56">
        <f>(1-X$5)/1*'Koss etal Emission Factors'!AM299/SUM('Koss etal Emission Factors'!AM$9:AM$532)</f>
        <v>5.3762778603884116E-5</v>
      </c>
      <c r="Y296" s="56">
        <f>(1-Y$5)/1*'Koss etal Emission Factors'!AO299/SUM('Koss etal Emission Factors'!AO$9:AO$532)</f>
        <v>1.6353223572821688E-5</v>
      </c>
      <c r="Z296" s="56">
        <f t="shared" si="47"/>
        <v>8.9764653677114597E-5</v>
      </c>
      <c r="AA296" s="56">
        <f t="shared" si="48"/>
        <v>7.0368304346861692E-5</v>
      </c>
    </row>
    <row r="297" spans="1:27" x14ac:dyDescent="0.25">
      <c r="A297">
        <v>141.05500000000001</v>
      </c>
      <c r="B297" t="s">
        <v>542</v>
      </c>
      <c r="C297" s="13" t="s">
        <v>120</v>
      </c>
      <c r="D297" s="13" t="s">
        <v>122</v>
      </c>
      <c r="E297" s="13">
        <v>3370</v>
      </c>
      <c r="F297" s="13">
        <v>128.215</v>
      </c>
      <c r="G297" s="29">
        <v>156.83200148</v>
      </c>
      <c r="H297" s="30">
        <v>6.9091020479646943</v>
      </c>
      <c r="I297" s="56">
        <f>(1-I$5)/1*'Koss etal Emission Factors'!I300/SUM('Koss etal Emission Factors'!I$9:I$532)</f>
        <v>1.6313094997810655E-3</v>
      </c>
      <c r="J297" s="56">
        <f>(1-J$5)/1*'Koss etal Emission Factors'!K300/SUM('Koss etal Emission Factors'!K$9:K$532)</f>
        <v>1.4535938420400783E-3</v>
      </c>
      <c r="K297" s="56">
        <f>(1-K$5)/1*'Koss etal Emission Factors'!M300/SUM('Koss etal Emission Factors'!M$9:M$532)</f>
        <v>1.7111653718214529E-3</v>
      </c>
      <c r="L297" s="56">
        <f>(1-L$5)/1*'Koss etal Emission Factors'!O300/SUM('Koss etal Emission Factors'!O$9:O$532)</f>
        <v>1.3631355144690458E-3</v>
      </c>
      <c r="M297" s="56">
        <f>(1-M$5)/1*'Koss etal Emission Factors'!Q300/SUM('Koss etal Emission Factors'!Q$9:Q$532)</f>
        <v>2.299708076666138E-3</v>
      </c>
      <c r="N297" s="56">
        <f>(1-N$5)/1*'Koss etal Emission Factors'!S300/SUM('Koss etal Emission Factors'!S$9:S$532)</f>
        <v>2.1599576394593536E-3</v>
      </c>
      <c r="O297" s="56">
        <f>(1-O$5)/1*'Koss etal Emission Factors'!U300/SUM('Koss etal Emission Factors'!U$9:U$532)</f>
        <v>2.0016581399067098E-3</v>
      </c>
      <c r="P297" s="56">
        <f>(1-P$5)/1*'Koss etal Emission Factors'!W300/SUM('Koss etal Emission Factors'!W$9:W$532)</f>
        <v>7.3044598673351947E-4</v>
      </c>
      <c r="Q297" s="56">
        <f>(1-Q$5)/1*'Koss etal Emission Factors'!Y300/SUM('Koss etal Emission Factors'!Y$9:Y$532)</f>
        <v>1.0987441627714242E-3</v>
      </c>
      <c r="R297" s="56">
        <f>(1-R$5)/1*'Koss etal Emission Factors'!AA300/SUM('Koss etal Emission Factors'!AA$9:AA$532)</f>
        <v>2.7420888637491782E-3</v>
      </c>
      <c r="S297" s="56">
        <f>(1-S$5)/1*'Koss etal Emission Factors'!AC300/SUM('Koss etal Emission Factors'!AC$9:AC$532)</f>
        <v>2.9174594238776004E-3</v>
      </c>
      <c r="T297" s="56">
        <f>(1-T$5)/1*'Koss etal Emission Factors'!AE300/SUM('Koss etal Emission Factors'!AE$9:AE$532)</f>
        <v>2.1152150702203345E-3</v>
      </c>
      <c r="U297" s="56">
        <f>(1-U$5)/1*'Koss etal Emission Factors'!AG300/SUM('Koss etal Emission Factors'!AG$9:AG$532)</f>
        <v>2.054000404925906E-3</v>
      </c>
      <c r="V297" s="56">
        <f>(1-V$5)/1*'Koss etal Emission Factors'!AI300/SUM('Koss etal Emission Factors'!AI$9:AI$532)</f>
        <v>1.2192369821490115E-3</v>
      </c>
      <c r="W297" s="56">
        <f>(1-W$5)/1*'Koss etal Emission Factors'!AK300/SUM('Koss etal Emission Factors'!AK$9:AK$532)</f>
        <v>2.0489036988413974E-3</v>
      </c>
      <c r="X297" s="56">
        <f>(1-X$5)/1*'Koss etal Emission Factors'!AM300/SUM('Koss etal Emission Factors'!AM$9:AM$532)</f>
        <v>2.0825794062069259E-3</v>
      </c>
      <c r="Y297" s="56">
        <f>(1-Y$5)/1*'Koss etal Emission Factors'!AO300/SUM('Koss etal Emission Factors'!AO$9:AO$532)</f>
        <v>1.4982926695003983E-3</v>
      </c>
      <c r="Z297" s="56">
        <f t="shared" si="47"/>
        <v>1.821265641326487E-3</v>
      </c>
      <c r="AA297" s="56">
        <f t="shared" si="48"/>
        <v>2.0657415525241617E-3</v>
      </c>
    </row>
    <row r="298" spans="1:27" x14ac:dyDescent="0.25">
      <c r="A298">
        <v>141.09100000000001</v>
      </c>
      <c r="B298" t="s">
        <v>543</v>
      </c>
      <c r="C298" s="13" t="s">
        <v>120</v>
      </c>
      <c r="D298" s="13" t="s">
        <v>122</v>
      </c>
      <c r="E298" s="13">
        <v>3369</v>
      </c>
      <c r="F298" s="13">
        <v>130.23099999999999</v>
      </c>
      <c r="G298" s="29">
        <v>10.562088812800001</v>
      </c>
      <c r="H298" s="30">
        <v>5.7441927167025053</v>
      </c>
      <c r="I298" s="56">
        <f>(1-I$5)/1*'Koss etal Emission Factors'!I301/SUM('Koss etal Emission Factors'!I$9:I$532)</f>
        <v>5.0878780614058193E-4</v>
      </c>
      <c r="J298" s="56">
        <f>(1-J$5)/1*'Koss etal Emission Factors'!K301/SUM('Koss etal Emission Factors'!K$9:K$532)</f>
        <v>5.5227680665061011E-4</v>
      </c>
      <c r="K298" s="56">
        <f>(1-K$5)/1*'Koss etal Emission Factors'!M301/SUM('Koss etal Emission Factors'!M$9:M$532)</f>
        <v>3.6534528878340788E-4</v>
      </c>
      <c r="L298" s="56">
        <f>(1-L$5)/1*'Koss etal Emission Factors'!O301/SUM('Koss etal Emission Factors'!O$9:O$532)</f>
        <v>7.9790702555173623E-4</v>
      </c>
      <c r="M298" s="56">
        <f>(1-M$5)/1*'Koss etal Emission Factors'!Q301/SUM('Koss etal Emission Factors'!Q$9:Q$532)</f>
        <v>7.5951662912103327E-4</v>
      </c>
      <c r="N298" s="56">
        <f>(1-N$5)/1*'Koss etal Emission Factors'!S301/SUM('Koss etal Emission Factors'!S$9:S$532)</f>
        <v>6.5338066671516372E-4</v>
      </c>
      <c r="O298" s="56">
        <f>(1-O$5)/1*'Koss etal Emission Factors'!U301/SUM('Koss etal Emission Factors'!U$9:U$532)</f>
        <v>5.6453968649601593E-4</v>
      </c>
      <c r="P298" s="56">
        <f>(1-P$5)/1*'Koss etal Emission Factors'!W301/SUM('Koss etal Emission Factors'!W$9:W$532)</f>
        <v>4.3734676879980038E-4</v>
      </c>
      <c r="Q298" s="56">
        <f>(1-Q$5)/1*'Koss etal Emission Factors'!Y301/SUM('Koss etal Emission Factors'!Y$9:Y$532)</f>
        <v>6.0832582234218377E-4</v>
      </c>
      <c r="R298" s="56">
        <f>(1-R$5)/1*'Koss etal Emission Factors'!AA301/SUM('Koss etal Emission Factors'!AA$9:AA$532)</f>
        <v>5.7525495516428423E-4</v>
      </c>
      <c r="S298" s="56">
        <f>(1-S$5)/1*'Koss etal Emission Factors'!AC301/SUM('Koss etal Emission Factors'!AC$9:AC$532)</f>
        <v>4.4529276190891418E-4</v>
      </c>
      <c r="T298" s="56">
        <f>(1-T$5)/1*'Koss etal Emission Factors'!AE301/SUM('Koss etal Emission Factors'!AE$9:AE$532)</f>
        <v>4.5185398208368895E-4</v>
      </c>
      <c r="U298" s="56">
        <f>(1-U$5)/1*'Koss etal Emission Factors'!AG301/SUM('Koss etal Emission Factors'!AG$9:AG$532)</f>
        <v>4.0378012451255404E-4</v>
      </c>
      <c r="V298" s="56">
        <f>(1-V$5)/1*'Koss etal Emission Factors'!AI301/SUM('Koss etal Emission Factors'!AI$9:AI$532)</f>
        <v>4.0524915492205175E-4</v>
      </c>
      <c r="W298" s="56">
        <f>(1-W$5)/1*'Koss etal Emission Factors'!AK301/SUM('Koss etal Emission Factors'!AK$9:AK$532)</f>
        <v>7.4456322901592141E-4</v>
      </c>
      <c r="X298" s="56">
        <f>(1-X$5)/1*'Koss etal Emission Factors'!AM301/SUM('Koss etal Emission Factors'!AM$9:AM$532)</f>
        <v>1.3217196948368687E-3</v>
      </c>
      <c r="Y298" s="56">
        <f>(1-Y$5)/1*'Koss etal Emission Factors'!AO301/SUM('Koss etal Emission Factors'!AO$9:AO$532)</f>
        <v>3.9929341967945102E-4</v>
      </c>
      <c r="Z298" s="56">
        <f t="shared" si="47"/>
        <v>5.3777553422800189E-4</v>
      </c>
      <c r="AA298" s="56">
        <f t="shared" si="48"/>
        <v>1.0331414619263951E-3</v>
      </c>
    </row>
    <row r="299" spans="1:27" x14ac:dyDescent="0.25">
      <c r="A299">
        <v>141.12700000000001</v>
      </c>
      <c r="B299" t="s">
        <v>544</v>
      </c>
      <c r="C299" s="13" t="s">
        <v>120</v>
      </c>
      <c r="D299" s="13" t="s">
        <v>122</v>
      </c>
      <c r="E299" s="13">
        <v>3369</v>
      </c>
      <c r="F299" s="13">
        <v>130.23099999999999</v>
      </c>
      <c r="G299" s="29">
        <v>10.562088812800001</v>
      </c>
      <c r="H299" s="30">
        <v>5.7441927167025053</v>
      </c>
      <c r="I299" s="56">
        <f>(1-I$5)/1*'Koss etal Emission Factors'!I302/SUM('Koss etal Emission Factors'!I$9:I$532)</f>
        <v>2.0019709480508606E-4</v>
      </c>
      <c r="J299" s="56">
        <f>(1-J$5)/1*'Koss etal Emission Factors'!K302/SUM('Koss etal Emission Factors'!K$9:K$532)</f>
        <v>3.3451839184763421E-4</v>
      </c>
      <c r="K299" s="56">
        <f>(1-K$5)/1*'Koss etal Emission Factors'!M302/SUM('Koss etal Emission Factors'!M$9:M$532)</f>
        <v>1.9913573456527725E-4</v>
      </c>
      <c r="L299" s="56">
        <f>(1-L$5)/1*'Koss etal Emission Factors'!O302/SUM('Koss etal Emission Factors'!O$9:O$532)</f>
        <v>3.742959141214249E-4</v>
      </c>
      <c r="M299" s="56">
        <f>(1-M$5)/1*'Koss etal Emission Factors'!Q302/SUM('Koss etal Emission Factors'!Q$9:Q$532)</f>
        <v>4.1437347218842329E-4</v>
      </c>
      <c r="N299" s="56">
        <f>(1-N$5)/1*'Koss etal Emission Factors'!S302/SUM('Koss etal Emission Factors'!S$9:S$532)</f>
        <v>3.932972875998868E-4</v>
      </c>
      <c r="O299" s="56">
        <f>(1-O$5)/1*'Koss etal Emission Factors'!U302/SUM('Koss etal Emission Factors'!U$9:U$532)</f>
        <v>3.7210341185744126E-4</v>
      </c>
      <c r="P299" s="56">
        <f>(1-P$5)/1*'Koss etal Emission Factors'!W302/SUM('Koss etal Emission Factors'!W$9:W$532)</f>
        <v>1.9072366905165163E-4</v>
      </c>
      <c r="Q299" s="56">
        <f>(1-Q$5)/1*'Koss etal Emission Factors'!Y302/SUM('Koss etal Emission Factors'!Y$9:Y$532)</f>
        <v>1.8592810637281114E-4</v>
      </c>
      <c r="R299" s="56">
        <f>(1-R$5)/1*'Koss etal Emission Factors'!AA302/SUM('Koss etal Emission Factors'!AA$9:AA$532)</f>
        <v>2.3077404799621475E-4</v>
      </c>
      <c r="S299" s="56">
        <f>(1-S$5)/1*'Koss etal Emission Factors'!AC302/SUM('Koss etal Emission Factors'!AC$9:AC$532)</f>
        <v>2.2913173079567358E-4</v>
      </c>
      <c r="T299" s="56">
        <f>(1-T$5)/1*'Koss etal Emission Factors'!AE302/SUM('Koss etal Emission Factors'!AE$9:AE$532)</f>
        <v>1.8861560108909218E-4</v>
      </c>
      <c r="U299" s="56">
        <f>(1-U$5)/1*'Koss etal Emission Factors'!AG302/SUM('Koss etal Emission Factors'!AG$9:AG$532)</f>
        <v>1.8499232587577602E-4</v>
      </c>
      <c r="V299" s="56">
        <f>(1-V$5)/1*'Koss etal Emission Factors'!AI302/SUM('Koss etal Emission Factors'!AI$9:AI$532)</f>
        <v>1.7942538650749497E-4</v>
      </c>
      <c r="W299" s="56">
        <f>(1-W$5)/1*'Koss etal Emission Factors'!AK302/SUM('Koss etal Emission Factors'!AK$9:AK$532)</f>
        <v>2.8127512948600302E-4</v>
      </c>
      <c r="X299" s="56">
        <f>(1-X$5)/1*'Koss etal Emission Factors'!AM302/SUM('Koss etal Emission Factors'!AM$9:AM$532)</f>
        <v>1.8262628733794404E-4</v>
      </c>
      <c r="Y299" s="56">
        <f>(1-Y$5)/1*'Koss etal Emission Factors'!AO302/SUM('Koss etal Emission Factors'!AO$9:AO$532)</f>
        <v>5.2973756913411957E-4</v>
      </c>
      <c r="Z299" s="56">
        <f t="shared" si="47"/>
        <v>2.6267944104813485E-4</v>
      </c>
      <c r="AA299" s="56">
        <f t="shared" si="48"/>
        <v>2.3195070841197353E-4</v>
      </c>
    </row>
    <row r="300" spans="1:27" x14ac:dyDescent="0.25">
      <c r="A300">
        <v>166.172</v>
      </c>
      <c r="B300" t="s">
        <v>545</v>
      </c>
      <c r="C300" s="13" t="s">
        <v>120</v>
      </c>
      <c r="D300" s="13" t="s">
        <v>122</v>
      </c>
      <c r="E300" s="13">
        <v>3402</v>
      </c>
      <c r="F300" s="13">
        <v>170.34</v>
      </c>
      <c r="G300" s="29">
        <v>18.050465580000001</v>
      </c>
      <c r="H300" s="30">
        <v>6.0935335774942301</v>
      </c>
      <c r="I300" s="56">
        <f>(1-I$5)/1*'Koss etal Emission Factors'!I303/SUM('Koss etal Emission Factors'!I$9:I$532)</f>
        <v>2.4792334745229202E-5</v>
      </c>
      <c r="J300" s="56">
        <f>(1-J$5)/1*'Koss etal Emission Factors'!K303/SUM('Koss etal Emission Factors'!K$9:K$532)</f>
        <v>2.6139854036403997E-5</v>
      </c>
      <c r="K300" s="56">
        <f>(1-K$5)/1*'Koss etal Emission Factors'!M303/SUM('Koss etal Emission Factors'!M$9:M$532)</f>
        <v>1.7517187104713611E-5</v>
      </c>
      <c r="L300" s="56">
        <f>(1-L$5)/1*'Koss etal Emission Factors'!O303/SUM('Koss etal Emission Factors'!O$9:O$532)</f>
        <v>5.6181915594181604E-5</v>
      </c>
      <c r="M300" s="56">
        <f>(1-M$5)/1*'Koss etal Emission Factors'!Q303/SUM('Koss etal Emission Factors'!Q$9:Q$532)</f>
        <v>8.1405194737740538E-5</v>
      </c>
      <c r="N300" s="56">
        <f>(1-N$5)/1*'Koss etal Emission Factors'!S303/SUM('Koss etal Emission Factors'!S$9:S$532)</f>
        <v>3.2416541584813423E-5</v>
      </c>
      <c r="O300" s="56">
        <f>(1-O$5)/1*'Koss etal Emission Factors'!U303/SUM('Koss etal Emission Factors'!U$9:U$532)</f>
        <v>4.1320238882679477E-5</v>
      </c>
      <c r="P300" s="56">
        <f>(1-P$5)/1*'Koss etal Emission Factors'!W303/SUM('Koss etal Emission Factors'!W$9:W$532)</f>
        <v>1.7069244329877282E-5</v>
      </c>
      <c r="Q300" s="56">
        <f>(1-Q$5)/1*'Koss etal Emission Factors'!Y303/SUM('Koss etal Emission Factors'!Y$9:Y$532)</f>
        <v>2.5320621845916873E-5</v>
      </c>
      <c r="R300" s="56">
        <f>(1-R$5)/1*'Koss etal Emission Factors'!AA303/SUM('Koss etal Emission Factors'!AA$9:AA$532)</f>
        <v>1.5665278122698323E-5</v>
      </c>
      <c r="S300" s="56">
        <f>(1-S$5)/1*'Koss etal Emission Factors'!AC303/SUM('Koss etal Emission Factors'!AC$9:AC$532)</f>
        <v>1.6246704451432761E-5</v>
      </c>
      <c r="T300" s="56">
        <f>(1-T$5)/1*'Koss etal Emission Factors'!AE303/SUM('Koss etal Emission Factors'!AE$9:AE$532)</f>
        <v>1.7905000950716982E-5</v>
      </c>
      <c r="U300" s="56">
        <f>(1-U$5)/1*'Koss etal Emission Factors'!AG303/SUM('Koss etal Emission Factors'!AG$9:AG$532)</f>
        <v>1.5588189265715565E-5</v>
      </c>
      <c r="V300" s="56">
        <f>(1-V$5)/1*'Koss etal Emission Factors'!AI303/SUM('Koss etal Emission Factors'!AI$9:AI$532)</f>
        <v>1.7432973867098558E-5</v>
      </c>
      <c r="W300" s="56">
        <f>(1-W$5)/1*'Koss etal Emission Factors'!AK303/SUM('Koss etal Emission Factors'!AK$9:AK$532)</f>
        <v>2.5631011362623084E-5</v>
      </c>
      <c r="X300" s="56">
        <f>(1-X$5)/1*'Koss etal Emission Factors'!AM303/SUM('Koss etal Emission Factors'!AM$9:AM$532)</f>
        <v>2.1407613147882026E-5</v>
      </c>
      <c r="Y300" s="56">
        <f>(1-Y$5)/1*'Koss etal Emission Factors'!AO303/SUM('Koss etal Emission Factors'!AO$9:AO$532)</f>
        <v>6.9249133590674995E-5</v>
      </c>
      <c r="Z300" s="56">
        <f t="shared" si="47"/>
        <v>2.8928662822801295E-5</v>
      </c>
      <c r="AA300" s="56">
        <f t="shared" si="48"/>
        <v>2.3519312255252555E-5</v>
      </c>
    </row>
    <row r="301" spans="1:27" x14ac:dyDescent="0.25">
      <c r="A301">
        <v>142.05000000000001</v>
      </c>
      <c r="B301" t="s">
        <v>546</v>
      </c>
      <c r="C301" s="13" t="s">
        <v>120</v>
      </c>
      <c r="D301" s="13" t="s">
        <v>122</v>
      </c>
      <c r="E301" s="13">
        <v>3370</v>
      </c>
      <c r="F301" s="13">
        <v>128.215</v>
      </c>
      <c r="G301" s="29">
        <v>156.83200148</v>
      </c>
      <c r="H301" s="30">
        <v>6.9091020479646943</v>
      </c>
      <c r="I301" s="56">
        <f>(1-I$5)/1*'Koss etal Emission Factors'!I304/SUM('Koss etal Emission Factors'!I$9:I$532)</f>
        <v>5.0114589838811035E-5</v>
      </c>
      <c r="J301" s="56">
        <f>(1-J$5)/1*'Koss etal Emission Factors'!K304/SUM('Koss etal Emission Factors'!K$9:K$532)</f>
        <v>5.8585350597721193E-5</v>
      </c>
      <c r="K301" s="56">
        <f>(1-K$5)/1*'Koss etal Emission Factors'!M304/SUM('Koss etal Emission Factors'!M$9:M$532)</f>
        <v>5.4382635864417776E-5</v>
      </c>
      <c r="L301" s="56">
        <f>(1-L$5)/1*'Koss etal Emission Factors'!O304/SUM('Koss etal Emission Factors'!O$9:O$532)</f>
        <v>6.9063713892675754E-5</v>
      </c>
      <c r="M301" s="56">
        <f>(1-M$5)/1*'Koss etal Emission Factors'!Q304/SUM('Koss etal Emission Factors'!Q$9:Q$532)</f>
        <v>1.1045635983621351E-4</v>
      </c>
      <c r="N301" s="56">
        <f>(1-N$5)/1*'Koss etal Emission Factors'!S304/SUM('Koss etal Emission Factors'!S$9:S$532)</f>
        <v>4.0979282602013888E-5</v>
      </c>
      <c r="O301" s="56">
        <f>(1-O$5)/1*'Koss etal Emission Factors'!U304/SUM('Koss etal Emission Factors'!U$9:U$532)</f>
        <v>7.2944371150215337E-5</v>
      </c>
      <c r="P301" s="56">
        <f>(1-P$5)/1*'Koss etal Emission Factors'!W304/SUM('Koss etal Emission Factors'!W$9:W$532)</f>
        <v>5.3057643268565039E-5</v>
      </c>
      <c r="Q301" s="56">
        <f>(1-Q$5)/1*'Koss etal Emission Factors'!Y304/SUM('Koss etal Emission Factors'!Y$9:Y$532)</f>
        <v>5.0634910963701476E-5</v>
      </c>
      <c r="R301" s="56">
        <f>(1-R$5)/1*'Koss etal Emission Factors'!AA304/SUM('Koss etal Emission Factors'!AA$9:AA$532)</f>
        <v>4.3788831535431875E-5</v>
      </c>
      <c r="S301" s="56">
        <f>(1-S$5)/1*'Koss etal Emission Factors'!AC304/SUM('Koss etal Emission Factors'!AC$9:AC$532)</f>
        <v>5.3074490494677393E-5</v>
      </c>
      <c r="T301" s="56">
        <f>(1-T$5)/1*'Koss etal Emission Factors'!AE304/SUM('Koss etal Emission Factors'!AE$9:AE$532)</f>
        <v>4.6103004765212803E-5</v>
      </c>
      <c r="U301" s="56">
        <f>(1-U$5)/1*'Koss etal Emission Factors'!AG304/SUM('Koss etal Emission Factors'!AG$9:AG$532)</f>
        <v>5.4051975319019891E-5</v>
      </c>
      <c r="V301" s="56">
        <f>(1-V$5)/1*'Koss etal Emission Factors'!AI304/SUM('Koss etal Emission Factors'!AI$9:AI$532)</f>
        <v>6.6364762355686531E-5</v>
      </c>
      <c r="W301" s="56">
        <f>(1-W$5)/1*'Koss etal Emission Factors'!AK304/SUM('Koss etal Emission Factors'!AK$9:AK$532)</f>
        <v>4.1670767631890147E-5</v>
      </c>
      <c r="X301" s="56">
        <f>(1-X$5)/1*'Koss etal Emission Factors'!AM304/SUM('Koss etal Emission Factors'!AM$9:AM$532)</f>
        <v>4.8640737685745593E-5</v>
      </c>
      <c r="Y301" s="56">
        <f>(1-Y$5)/1*'Koss etal Emission Factors'!AO304/SUM('Koss etal Emission Factors'!AO$9:AO$532)</f>
        <v>5.5831480104858526E-5</v>
      </c>
      <c r="Z301" s="56">
        <f t="shared" si="47"/>
        <v>5.8828708748883116E-5</v>
      </c>
      <c r="AA301" s="56">
        <f t="shared" si="48"/>
        <v>4.515575265881787E-5</v>
      </c>
    </row>
    <row r="302" spans="1:27" x14ac:dyDescent="0.25">
      <c r="A302">
        <v>142.08600000000001</v>
      </c>
      <c r="B302" t="s">
        <v>547</v>
      </c>
      <c r="C302" s="13" t="s">
        <v>120</v>
      </c>
      <c r="D302" s="13" t="s">
        <v>122</v>
      </c>
      <c r="E302" s="13">
        <v>3370</v>
      </c>
      <c r="F302" s="13">
        <v>128.215</v>
      </c>
      <c r="G302" s="29">
        <v>156.83200148</v>
      </c>
      <c r="H302" s="30">
        <v>6.9091020479646943</v>
      </c>
      <c r="I302" s="56">
        <f>(1-I$5)/1*'Koss etal Emission Factors'!I305/SUM('Koss etal Emission Factors'!I$9:I$532)</f>
        <v>2.1072191065038439E-5</v>
      </c>
      <c r="J302" s="56">
        <f>(1-J$5)/1*'Koss etal Emission Factors'!K305/SUM('Koss etal Emission Factors'!K$9:K$532)</f>
        <v>2.6416921703120449E-5</v>
      </c>
      <c r="K302" s="56">
        <f>(1-K$5)/1*'Koss etal Emission Factors'!M305/SUM('Koss etal Emission Factors'!M$9:M$532)</f>
        <v>1.3023303232264241E-5</v>
      </c>
      <c r="L302" s="56">
        <f>(1-L$5)/1*'Koss etal Emission Factors'!O305/SUM('Koss etal Emission Factors'!O$9:O$532)</f>
        <v>6.8533946835097606E-5</v>
      </c>
      <c r="M302" s="56">
        <f>(1-M$5)/1*'Koss etal Emission Factors'!Q305/SUM('Koss etal Emission Factors'!Q$9:Q$532)</f>
        <v>9.3680605871437599E-5</v>
      </c>
      <c r="N302" s="56">
        <f>(1-N$5)/1*'Koss etal Emission Factors'!S305/SUM('Koss etal Emission Factors'!S$9:S$532)</f>
        <v>3.5636534651166454E-5</v>
      </c>
      <c r="O302" s="56">
        <f>(1-O$5)/1*'Koss etal Emission Factors'!U305/SUM('Koss etal Emission Factors'!U$9:U$532)</f>
        <v>4.3739800264728111E-5</v>
      </c>
      <c r="P302" s="56">
        <f>(1-P$5)/1*'Koss etal Emission Factors'!W305/SUM('Koss etal Emission Factors'!W$9:W$532)</f>
        <v>1.0236300561677479E-5</v>
      </c>
      <c r="Q302" s="56">
        <f>(1-Q$5)/1*'Koss etal Emission Factors'!Y305/SUM('Koss etal Emission Factors'!Y$9:Y$532)</f>
        <v>2.1222871789719883E-5</v>
      </c>
      <c r="R302" s="56">
        <f>(1-R$5)/1*'Koss etal Emission Factors'!AA305/SUM('Koss etal Emission Factors'!AA$9:AA$532)</f>
        <v>1.6352643475569726E-5</v>
      </c>
      <c r="S302" s="56">
        <f>(1-S$5)/1*'Koss etal Emission Factors'!AC305/SUM('Koss etal Emission Factors'!AC$9:AC$532)</f>
        <v>1.7650749262417777E-5</v>
      </c>
      <c r="T302" s="56">
        <f>(1-T$5)/1*'Koss etal Emission Factors'!AE305/SUM('Koss etal Emission Factors'!AE$9:AE$532)</f>
        <v>1.9414001888292295E-5</v>
      </c>
      <c r="U302" s="56">
        <f>(1-U$5)/1*'Koss etal Emission Factors'!AG305/SUM('Koss etal Emission Factors'!AG$9:AG$532)</f>
        <v>1.4393647791626117E-5</v>
      </c>
      <c r="V302" s="56">
        <f>(1-V$5)/1*'Koss etal Emission Factors'!AI305/SUM('Koss etal Emission Factors'!AI$9:AI$532)</f>
        <v>2.3036164145907855E-5</v>
      </c>
      <c r="W302" s="56">
        <f>(1-W$5)/1*'Koss etal Emission Factors'!AK305/SUM('Koss etal Emission Factors'!AK$9:AK$532)</f>
        <v>3.783857319557679E-5</v>
      </c>
      <c r="X302" s="56">
        <f>(1-X$5)/1*'Koss etal Emission Factors'!AM305/SUM('Koss etal Emission Factors'!AM$9:AM$532)</f>
        <v>3.6082528486999596E-5</v>
      </c>
      <c r="Y302" s="56">
        <f>(1-Y$5)/1*'Koss etal Emission Factors'!AO305/SUM('Koss etal Emission Factors'!AO$9:AO$532)</f>
        <v>6.0232865667558675E-5</v>
      </c>
      <c r="Z302" s="56">
        <f t="shared" si="47"/>
        <v>3.0314977324147431E-5</v>
      </c>
      <c r="AA302" s="56">
        <f t="shared" si="48"/>
        <v>3.696055084128819E-5</v>
      </c>
    </row>
    <row r="303" spans="1:27" x14ac:dyDescent="0.25">
      <c r="A303">
        <v>142.12299999999999</v>
      </c>
      <c r="B303" t="s">
        <v>548</v>
      </c>
      <c r="C303" s="13" t="s">
        <v>120</v>
      </c>
      <c r="D303" s="13" t="s">
        <v>122</v>
      </c>
      <c r="E303" s="13">
        <v>3369</v>
      </c>
      <c r="F303" s="13">
        <v>130.23099999999999</v>
      </c>
      <c r="G303" s="29">
        <v>10.562088812800001</v>
      </c>
      <c r="H303" s="30">
        <v>5.7441927167025053</v>
      </c>
      <c r="I303" s="56">
        <f>(1-I$5)/1*'Koss etal Emission Factors'!I306/SUM('Koss etal Emission Factors'!I$9:I$532)</f>
        <v>7.0942162729703918E-6</v>
      </c>
      <c r="J303" s="56">
        <f>(1-J$5)/1*'Koss etal Emission Factors'!K306/SUM('Koss etal Emission Factors'!K$9:K$532)</f>
        <v>9.6401749970792063E-6</v>
      </c>
      <c r="K303" s="56">
        <f>(1-K$5)/1*'Koss etal Emission Factors'!M306/SUM('Koss etal Emission Factors'!M$9:M$532)</f>
        <v>6.3893973589798766E-6</v>
      </c>
      <c r="L303" s="56">
        <f>(1-L$5)/1*'Koss etal Emission Factors'!O306/SUM('Koss etal Emission Factors'!O$9:O$532)</f>
        <v>2.7244482172482238E-5</v>
      </c>
      <c r="M303" s="56">
        <f>(1-M$5)/1*'Koss etal Emission Factors'!Q306/SUM('Koss etal Emission Factors'!Q$9:Q$532)</f>
        <v>3.0339738853518988E-5</v>
      </c>
      <c r="N303" s="56">
        <f>(1-N$5)/1*'Koss etal Emission Factors'!S306/SUM('Koss etal Emission Factors'!S$9:S$532)</f>
        <v>1.0145796793055447E-5</v>
      </c>
      <c r="O303" s="56">
        <f>(1-O$5)/1*'Koss etal Emission Factors'!U306/SUM('Koss etal Emission Factors'!U$9:U$532)</f>
        <v>1.3574102734027319E-5</v>
      </c>
      <c r="P303" s="56">
        <f>(1-P$5)/1*'Koss etal Emission Factors'!W306/SUM('Koss etal Emission Factors'!W$9:W$532)</f>
        <v>5.0989849093106248E-6</v>
      </c>
      <c r="Q303" s="56">
        <f>(1-Q$5)/1*'Koss etal Emission Factors'!Y306/SUM('Koss etal Emission Factors'!Y$9:Y$532)</f>
        <v>8.5400401023410116E-6</v>
      </c>
      <c r="R303" s="56">
        <f>(1-R$5)/1*'Koss etal Emission Factors'!AA306/SUM('Koss etal Emission Factors'!AA$9:AA$532)</f>
        <v>4.9616913670124929E-6</v>
      </c>
      <c r="S303" s="56">
        <f>(1-S$5)/1*'Koss etal Emission Factors'!AC306/SUM('Koss etal Emission Factors'!AC$9:AC$532)</f>
        <v>4.4651518898315495E-6</v>
      </c>
      <c r="T303" s="56">
        <f>(1-T$5)/1*'Koss etal Emission Factors'!AE306/SUM('Koss etal Emission Factors'!AE$9:AE$532)</f>
        <v>5.1197675129835801E-6</v>
      </c>
      <c r="U303" s="56">
        <f>(1-U$5)/1*'Koss etal Emission Factors'!AG306/SUM('Koss etal Emission Factors'!AG$9:AG$532)</f>
        <v>4.773232497344534E-6</v>
      </c>
      <c r="V303" s="56">
        <f>(1-V$5)/1*'Koss etal Emission Factors'!AI306/SUM('Koss etal Emission Factors'!AI$9:AI$532)</f>
        <v>7.4701375299324214E-6</v>
      </c>
      <c r="W303" s="56">
        <f>(1-W$5)/1*'Koss etal Emission Factors'!AK306/SUM('Koss etal Emission Factors'!AK$9:AK$532)</f>
        <v>8.9773995112942544E-6</v>
      </c>
      <c r="X303" s="56">
        <f>(1-X$5)/1*'Koss etal Emission Factors'!AM306/SUM('Koss etal Emission Factors'!AM$9:AM$532)</f>
        <v>1.0792095918306014E-5</v>
      </c>
      <c r="Y303" s="56">
        <f>(1-Y$5)/1*'Koss etal Emission Factors'!AO306/SUM('Koss etal Emission Factors'!AO$9:AO$532)</f>
        <v>1.3156277691670757E-5</v>
      </c>
      <c r="Z303" s="56">
        <f t="shared" si="47"/>
        <v>1.0346922499347833E-5</v>
      </c>
      <c r="AA303" s="56">
        <f t="shared" si="48"/>
        <v>9.8847477148001341E-6</v>
      </c>
    </row>
    <row r="304" spans="1:27" x14ac:dyDescent="0.25">
      <c r="A304">
        <v>167.179</v>
      </c>
      <c r="B304" t="s">
        <v>549</v>
      </c>
      <c r="C304" s="13" t="s">
        <v>120</v>
      </c>
      <c r="D304" s="13" t="s">
        <v>122</v>
      </c>
      <c r="E304" s="13">
        <v>3402</v>
      </c>
      <c r="F304" s="13">
        <v>170.34</v>
      </c>
      <c r="G304" s="29">
        <v>18.050465580000001</v>
      </c>
      <c r="H304" s="30">
        <v>6.0935335774942301</v>
      </c>
      <c r="I304" s="56">
        <f>(1-I$5)/1*'Koss etal Emission Factors'!I307/SUM('Koss etal Emission Factors'!I$9:I$532)</f>
        <v>1.1742636434817556E-4</v>
      </c>
      <c r="J304" s="56">
        <f>(1-J$5)/1*'Koss etal Emission Factors'!K307/SUM('Koss etal Emission Factors'!K$9:K$532)</f>
        <v>1.0583984868568548E-4</v>
      </c>
      <c r="K304" s="56">
        <f>(1-K$5)/1*'Koss etal Emission Factors'!M307/SUM('Koss etal Emission Factors'!M$9:M$532)</f>
        <v>1.6597910458105645E-4</v>
      </c>
      <c r="L304" s="56">
        <f>(1-L$5)/1*'Koss etal Emission Factors'!O307/SUM('Koss etal Emission Factors'!O$9:O$532)</f>
        <v>9.6201567538201679E-5</v>
      </c>
      <c r="M304" s="56">
        <f>(1-M$5)/1*'Koss etal Emission Factors'!Q307/SUM('Koss etal Emission Factors'!Q$9:Q$532)</f>
        <v>1.6682576017163327E-4</v>
      </c>
      <c r="N304" s="56">
        <f>(1-N$5)/1*'Koss etal Emission Factors'!S307/SUM('Koss etal Emission Factors'!S$9:S$532)</f>
        <v>1.3179595274131895E-4</v>
      </c>
      <c r="O304" s="56">
        <f>(1-O$5)/1*'Koss etal Emission Factors'!U307/SUM('Koss etal Emission Factors'!U$9:U$532)</f>
        <v>2.449155355424588E-4</v>
      </c>
      <c r="P304" s="56">
        <f>(1-P$5)/1*'Koss etal Emission Factors'!W307/SUM('Koss etal Emission Factors'!W$9:W$532)</f>
        <v>7.4426202453386407E-5</v>
      </c>
      <c r="Q304" s="56">
        <f>(1-Q$5)/1*'Koss etal Emission Factors'!Y307/SUM('Koss etal Emission Factors'!Y$9:Y$532)</f>
        <v>8.7898662271595736E-5</v>
      </c>
      <c r="R304" s="56">
        <f>(1-R$5)/1*'Koss etal Emission Factors'!AA307/SUM('Koss etal Emission Factors'!AA$9:AA$532)</f>
        <v>6.2013991270678704E-5</v>
      </c>
      <c r="S304" s="56">
        <f>(1-S$5)/1*'Koss etal Emission Factors'!AC307/SUM('Koss etal Emission Factors'!AC$9:AC$532)</f>
        <v>7.0421778472787747E-5</v>
      </c>
      <c r="T304" s="56">
        <f>(1-T$5)/1*'Koss etal Emission Factors'!AE307/SUM('Koss etal Emission Factors'!AE$9:AE$532)</f>
        <v>7.3310445196235116E-5</v>
      </c>
      <c r="U304" s="56">
        <f>(1-U$5)/1*'Koss etal Emission Factors'!AG307/SUM('Koss etal Emission Factors'!AG$9:AG$532)</f>
        <v>7.4375044973312582E-5</v>
      </c>
      <c r="V304" s="56">
        <f>(1-V$5)/1*'Koss etal Emission Factors'!AI307/SUM('Koss etal Emission Factors'!AI$9:AI$532)</f>
        <v>6.4396371852921215E-5</v>
      </c>
      <c r="W304" s="56">
        <f>(1-W$5)/1*'Koss etal Emission Factors'!AK307/SUM('Koss etal Emission Factors'!AK$9:AK$532)</f>
        <v>9.7346510932371525E-5</v>
      </c>
      <c r="X304" s="56">
        <f>(1-X$5)/1*'Koss etal Emission Factors'!AM307/SUM('Koss etal Emission Factors'!AM$9:AM$532)</f>
        <v>1.0515454418375965E-4</v>
      </c>
      <c r="Y304" s="56">
        <f>(1-Y$5)/1*'Koss etal Emission Factors'!AO307/SUM('Koss etal Emission Factors'!AO$9:AO$532)</f>
        <v>2.0169353693709472E-4</v>
      </c>
      <c r="Z304" s="56">
        <f t="shared" si="47"/>
        <v>1.0970190214996056E-4</v>
      </c>
      <c r="AA304" s="56">
        <f t="shared" si="48"/>
        <v>1.0125052755806559E-4</v>
      </c>
    </row>
    <row r="305" spans="1:27" x14ac:dyDescent="0.25">
      <c r="A305">
        <v>143.03399999999999</v>
      </c>
      <c r="B305" t="s">
        <v>550</v>
      </c>
      <c r="C305" s="13" t="s">
        <v>120</v>
      </c>
      <c r="D305" s="13" t="s">
        <v>122</v>
      </c>
      <c r="E305" s="13">
        <v>3370</v>
      </c>
      <c r="F305" s="13">
        <v>128.215</v>
      </c>
      <c r="G305" s="29">
        <v>156.83200148</v>
      </c>
      <c r="H305" s="30">
        <v>6.9091020479646943</v>
      </c>
      <c r="I305" s="56">
        <f>(1-I$5)/1*'Koss etal Emission Factors'!I308/SUM('Koss etal Emission Factors'!I$9:I$532)</f>
        <v>1.0583560199257658E-3</v>
      </c>
      <c r="J305" s="56">
        <f>(1-J$5)/1*'Koss etal Emission Factors'!K308/SUM('Koss etal Emission Factors'!K$9:K$532)</f>
        <v>1.1786585182064452E-3</v>
      </c>
      <c r="K305" s="56">
        <f>(1-K$5)/1*'Koss etal Emission Factors'!M308/SUM('Koss etal Emission Factors'!M$9:M$532)</f>
        <v>2.2089829677028466E-3</v>
      </c>
      <c r="L305" s="56">
        <f>(1-L$5)/1*'Koss etal Emission Factors'!O308/SUM('Koss etal Emission Factors'!O$9:O$532)</f>
        <v>7.4465431671669733E-4</v>
      </c>
      <c r="M305" s="56">
        <f>(1-M$5)/1*'Koss etal Emission Factors'!Q308/SUM('Koss etal Emission Factors'!Q$9:Q$532)</f>
        <v>1.0063094229009221E-3</v>
      </c>
      <c r="N305" s="56">
        <f>(1-N$5)/1*'Koss etal Emission Factors'!S308/SUM('Koss etal Emission Factors'!S$9:S$532)</f>
        <v>2.0289142599986191E-3</v>
      </c>
      <c r="O305" s="56">
        <f>(1-O$5)/1*'Koss etal Emission Factors'!U308/SUM('Koss etal Emission Factors'!U$9:U$532)</f>
        <v>2.2442917676165379E-3</v>
      </c>
      <c r="P305" s="56">
        <f>(1-P$5)/1*'Koss etal Emission Factors'!W308/SUM('Koss etal Emission Factors'!W$9:W$532)</f>
        <v>4.01591084324249E-4</v>
      </c>
      <c r="Q305" s="56">
        <f>(1-Q$5)/1*'Koss etal Emission Factors'!Y308/SUM('Koss etal Emission Factors'!Y$9:Y$532)</f>
        <v>3.3554078747553742E-4</v>
      </c>
      <c r="R305" s="56">
        <f>(1-R$5)/1*'Koss etal Emission Factors'!AA308/SUM('Koss etal Emission Factors'!AA$9:AA$532)</f>
        <v>1.0276067679275713E-3</v>
      </c>
      <c r="S305" s="56">
        <f>(1-S$5)/1*'Koss etal Emission Factors'!AC308/SUM('Koss etal Emission Factors'!AC$9:AC$532)</f>
        <v>1.0554086094115701E-3</v>
      </c>
      <c r="T305" s="56">
        <f>(1-T$5)/1*'Koss etal Emission Factors'!AE308/SUM('Koss etal Emission Factors'!AE$9:AE$532)</f>
        <v>3.3623200324110297E-4</v>
      </c>
      <c r="U305" s="56">
        <f>(1-U$5)/1*'Koss etal Emission Factors'!AG308/SUM('Koss etal Emission Factors'!AG$9:AG$532)</f>
        <v>4.4565826195828496E-4</v>
      </c>
      <c r="V305" s="56">
        <f>(1-V$5)/1*'Koss etal Emission Factors'!AI308/SUM('Koss etal Emission Factors'!AI$9:AI$532)</f>
        <v>5.4323937661890842E-4</v>
      </c>
      <c r="W305" s="56">
        <f>(1-W$5)/1*'Koss etal Emission Factors'!AK308/SUM('Koss etal Emission Factors'!AK$9:AK$532)</f>
        <v>5.9019069890841518E-4</v>
      </c>
      <c r="X305" s="56">
        <f>(1-X$5)/1*'Koss etal Emission Factors'!AM308/SUM('Koss etal Emission Factors'!AM$9:AM$532)</f>
        <v>7.1812785520776262E-4</v>
      </c>
      <c r="Y305" s="56">
        <f>(1-Y$5)/1*'Koss etal Emission Factors'!AO308/SUM('Koss etal Emission Factors'!AO$9:AO$532)</f>
        <v>2.7073178531167714E-4</v>
      </c>
      <c r="Z305" s="56">
        <f t="shared" si="47"/>
        <v>1.0439602974303612E-3</v>
      </c>
      <c r="AA305" s="56">
        <f t="shared" si="48"/>
        <v>6.541592770580889E-4</v>
      </c>
    </row>
    <row r="306" spans="1:27" x14ac:dyDescent="0.25">
      <c r="A306">
        <v>143.07</v>
      </c>
      <c r="B306" t="s">
        <v>551</v>
      </c>
      <c r="C306" s="13" t="s">
        <v>120</v>
      </c>
      <c r="D306" s="13" t="s">
        <v>122</v>
      </c>
      <c r="E306" s="13">
        <v>3370</v>
      </c>
      <c r="F306" s="13">
        <v>128.215</v>
      </c>
      <c r="G306" s="29">
        <v>156.83200148</v>
      </c>
      <c r="H306" s="30">
        <v>6.9091020479646943</v>
      </c>
      <c r="I306" s="56">
        <f>(1-I$5)/1*'Koss etal Emission Factors'!I309/SUM('Koss etal Emission Factors'!I$9:I$532)</f>
        <v>1.1356845423175753E-3</v>
      </c>
      <c r="J306" s="56">
        <f>(1-J$5)/1*'Koss etal Emission Factors'!K309/SUM('Koss etal Emission Factors'!K$9:K$532)</f>
        <v>1.0228195072951804E-3</v>
      </c>
      <c r="K306" s="56">
        <f>(1-K$5)/1*'Koss etal Emission Factors'!M309/SUM('Koss etal Emission Factors'!M$9:M$532)</f>
        <v>1.0532823858822107E-3</v>
      </c>
      <c r="L306" s="56">
        <f>(1-L$5)/1*'Koss etal Emission Factors'!O309/SUM('Koss etal Emission Factors'!O$9:O$532)</f>
        <v>1.3711554887777344E-3</v>
      </c>
      <c r="M306" s="56">
        <f>(1-M$5)/1*'Koss etal Emission Factors'!Q309/SUM('Koss etal Emission Factors'!Q$9:Q$532)</f>
        <v>2.1197626256556669E-3</v>
      </c>
      <c r="N306" s="56">
        <f>(1-N$5)/1*'Koss etal Emission Factors'!S309/SUM('Koss etal Emission Factors'!S$9:S$532)</f>
        <v>1.560273658925377E-3</v>
      </c>
      <c r="O306" s="56">
        <f>(1-O$5)/1*'Koss etal Emission Factors'!U309/SUM('Koss etal Emission Factors'!U$9:U$532)</f>
        <v>1.7818589880119391E-3</v>
      </c>
      <c r="P306" s="56">
        <f>(1-P$5)/1*'Koss etal Emission Factors'!W309/SUM('Koss etal Emission Factors'!W$9:W$532)</f>
        <v>4.9134921508055989E-4</v>
      </c>
      <c r="Q306" s="56">
        <f>(1-Q$5)/1*'Koss etal Emission Factors'!Y309/SUM('Koss etal Emission Factors'!Y$9:Y$532)</f>
        <v>7.0090239172599527E-4</v>
      </c>
      <c r="R306" s="56">
        <f>(1-R$5)/1*'Koss etal Emission Factors'!AA309/SUM('Koss etal Emission Factors'!AA$9:AA$532)</f>
        <v>6.6810692779926159E-4</v>
      </c>
      <c r="S306" s="56">
        <f>(1-S$5)/1*'Koss etal Emission Factors'!AC309/SUM('Koss etal Emission Factors'!AC$9:AC$532)</f>
        <v>6.6510710364974272E-4</v>
      </c>
      <c r="T306" s="56">
        <f>(1-T$5)/1*'Koss etal Emission Factors'!AE309/SUM('Koss etal Emission Factors'!AE$9:AE$532)</f>
        <v>6.586783382851526E-4</v>
      </c>
      <c r="U306" s="56">
        <f>(1-U$5)/1*'Koss etal Emission Factors'!AG309/SUM('Koss etal Emission Factors'!AG$9:AG$532)</f>
        <v>6.173557533014247E-4</v>
      </c>
      <c r="V306" s="56">
        <f>(1-V$5)/1*'Koss etal Emission Factors'!AI309/SUM('Koss etal Emission Factors'!AI$9:AI$532)</f>
        <v>5.1876121785287242E-4</v>
      </c>
      <c r="W306" s="56">
        <f>(1-W$5)/1*'Koss etal Emission Factors'!AK309/SUM('Koss etal Emission Factors'!AK$9:AK$532)</f>
        <v>1.0456813675130908E-3</v>
      </c>
      <c r="X306" s="56">
        <f>(1-X$5)/1*'Koss etal Emission Factors'!AM309/SUM('Koss etal Emission Factors'!AM$9:AM$532)</f>
        <v>1.766518940485395E-3</v>
      </c>
      <c r="Y306" s="56">
        <f>(1-Y$5)/1*'Koss etal Emission Factors'!AO309/SUM('Koss etal Emission Factors'!AO$9:AO$532)</f>
        <v>4.7318594539659807E-4</v>
      </c>
      <c r="Z306" s="56">
        <f t="shared" si="47"/>
        <v>1.0260784388971922E-3</v>
      </c>
      <c r="AA306" s="56">
        <f t="shared" si="48"/>
        <v>1.406100153999243E-3</v>
      </c>
    </row>
    <row r="307" spans="1:27" x14ac:dyDescent="0.25">
      <c r="A307">
        <v>143.08600000000001</v>
      </c>
      <c r="B307" t="s">
        <v>552</v>
      </c>
      <c r="C307" s="34" t="s">
        <v>553</v>
      </c>
      <c r="D307" s="13" t="s">
        <v>122</v>
      </c>
      <c r="E307" s="13">
        <v>556</v>
      </c>
      <c r="F307" s="13">
        <v>142.20099999999999</v>
      </c>
      <c r="G307" s="29">
        <v>8.9025632177999992</v>
      </c>
      <c r="H307" s="30">
        <v>5.7081462431462864</v>
      </c>
      <c r="I307" s="56">
        <f>(1-I$5)/1*'Koss etal Emission Factors'!I310/SUM('Koss etal Emission Factors'!I$9:I$532)</f>
        <v>1.1612913153344268E-3</v>
      </c>
      <c r="J307" s="56">
        <f>(1-J$5)/1*'Koss etal Emission Factors'!K310/SUM('Koss etal Emission Factors'!K$9:K$532)</f>
        <v>1.254959673749815E-3</v>
      </c>
      <c r="K307" s="56">
        <f>(1-K$5)/1*'Koss etal Emission Factors'!M310/SUM('Koss etal Emission Factors'!M$9:M$532)</f>
        <v>1.0004396591273012E-3</v>
      </c>
      <c r="L307" s="56">
        <f>(1-L$5)/1*'Koss etal Emission Factors'!O310/SUM('Koss etal Emission Factors'!O$9:O$532)</f>
        <v>1.3403921752094283E-3</v>
      </c>
      <c r="M307" s="56">
        <f>(1-M$5)/1*'Koss etal Emission Factors'!Q310/SUM('Koss etal Emission Factors'!Q$9:Q$532)</f>
        <v>8.304565410076943E-4</v>
      </c>
      <c r="N307" s="56">
        <f>(1-N$5)/1*'Koss etal Emission Factors'!S310/SUM('Koss etal Emission Factors'!S$9:S$532)</f>
        <v>6.9372148752174282E-4</v>
      </c>
      <c r="O307" s="56">
        <f>(1-O$5)/1*'Koss etal Emission Factors'!U310/SUM('Koss etal Emission Factors'!U$9:U$532)</f>
        <v>4.7666159895773055E-4</v>
      </c>
      <c r="P307" s="56">
        <f>(1-P$5)/1*'Koss etal Emission Factors'!W310/SUM('Koss etal Emission Factors'!W$9:W$532)</f>
        <v>1.6621375975014311E-3</v>
      </c>
      <c r="Q307" s="56">
        <f>(1-Q$5)/1*'Koss etal Emission Factors'!Y310/SUM('Koss etal Emission Factors'!Y$9:Y$532)</f>
        <v>1.5011850776229236E-3</v>
      </c>
      <c r="R307" s="56">
        <f>(1-R$5)/1*'Koss etal Emission Factors'!AA310/SUM('Koss etal Emission Factors'!AA$9:AA$532)</f>
        <v>1.3871808878601431E-3</v>
      </c>
      <c r="S307" s="56">
        <f>(1-S$5)/1*'Koss etal Emission Factors'!AC310/SUM('Koss etal Emission Factors'!AC$9:AC$532)</f>
        <v>1.5131352009899038E-3</v>
      </c>
      <c r="T307" s="56">
        <f>(1-T$5)/1*'Koss etal Emission Factors'!AE310/SUM('Koss etal Emission Factors'!AE$9:AE$532)</f>
        <v>1.0909811596464855E-3</v>
      </c>
      <c r="U307" s="56">
        <f>(1-U$5)/1*'Koss etal Emission Factors'!AG310/SUM('Koss etal Emission Factors'!AG$9:AG$532)</f>
        <v>1.2391752189977183E-3</v>
      </c>
      <c r="V307" s="56">
        <f>(1-V$5)/1*'Koss etal Emission Factors'!AI310/SUM('Koss etal Emission Factors'!AI$9:AI$532)</f>
        <v>7.7197988315624508E-4</v>
      </c>
      <c r="W307" s="56">
        <f>(1-W$5)/1*'Koss etal Emission Factors'!AK310/SUM('Koss etal Emission Factors'!AK$9:AK$532)</f>
        <v>6.8876521266539661E-4</v>
      </c>
      <c r="X307" s="56">
        <f>(1-X$5)/1*'Koss etal Emission Factors'!AM310/SUM('Koss etal Emission Factors'!AM$9:AM$532)</f>
        <v>1.3691376239374691E-4</v>
      </c>
      <c r="Y307" s="56">
        <f>(1-Y$5)/1*'Koss etal Emission Factors'!AO310/SUM('Koss etal Emission Factors'!AO$9:AO$532)</f>
        <v>1.6138703905636482E-3</v>
      </c>
      <c r="Z307" s="56">
        <f t="shared" si="47"/>
        <v>1.1374069626202135E-3</v>
      </c>
      <c r="AA307" s="56">
        <f t="shared" si="48"/>
        <v>4.1283948752957175E-4</v>
      </c>
    </row>
    <row r="308" spans="1:27" x14ac:dyDescent="0.25">
      <c r="A308">
        <v>143.107</v>
      </c>
      <c r="B308" t="s">
        <v>554</v>
      </c>
      <c r="C308" s="13" t="s">
        <v>120</v>
      </c>
      <c r="D308" s="13" t="s">
        <v>122</v>
      </c>
      <c r="E308" s="13">
        <v>3369</v>
      </c>
      <c r="F308" s="13">
        <v>130.23099999999999</v>
      </c>
      <c r="G308" s="29">
        <v>10.562088812800001</v>
      </c>
      <c r="H308" s="30">
        <v>5.7441927167025053</v>
      </c>
      <c r="I308" s="56">
        <f>(1-I$5)/1*'Koss etal Emission Factors'!I311/SUM('Koss etal Emission Factors'!I$9:I$532)</f>
        <v>1.8666243421590003E-4</v>
      </c>
      <c r="J308" s="56">
        <f>(1-J$5)/1*'Koss etal Emission Factors'!K311/SUM('Koss etal Emission Factors'!K$9:K$532)</f>
        <v>3.8262035076671637E-4</v>
      </c>
      <c r="K308" s="56">
        <f>(1-K$5)/1*'Koss etal Emission Factors'!M311/SUM('Koss etal Emission Factors'!M$9:M$532)</f>
        <v>2.2624820683549347E-4</v>
      </c>
      <c r="L308" s="56">
        <f>(1-L$5)/1*'Koss etal Emission Factors'!O311/SUM('Koss etal Emission Factors'!O$9:O$532)</f>
        <v>3.435880897381938E-4</v>
      </c>
      <c r="M308" s="56">
        <f>(1-M$5)/1*'Koss etal Emission Factors'!Q311/SUM('Koss etal Emission Factors'!Q$9:Q$532)</f>
        <v>3.4823357437590457E-4</v>
      </c>
      <c r="N308" s="56">
        <f>(1-N$5)/1*'Koss etal Emission Factors'!S311/SUM('Koss etal Emission Factors'!S$9:S$532)</f>
        <v>4.3016011891541258E-4</v>
      </c>
      <c r="O308" s="56">
        <f>(1-O$5)/1*'Koss etal Emission Factors'!U311/SUM('Koss etal Emission Factors'!U$9:U$532)</f>
        <v>5.0137302865131488E-4</v>
      </c>
      <c r="P308" s="56">
        <f>(1-P$5)/1*'Koss etal Emission Factors'!W311/SUM('Koss etal Emission Factors'!W$9:W$532)</f>
        <v>2.3332834529658615E-4</v>
      </c>
      <c r="Q308" s="56">
        <f>(1-Q$5)/1*'Koss etal Emission Factors'!Y311/SUM('Koss etal Emission Factors'!Y$9:Y$532)</f>
        <v>1.3574756865260097E-4</v>
      </c>
      <c r="R308" s="56">
        <f>(1-R$5)/1*'Koss etal Emission Factors'!AA311/SUM('Koss etal Emission Factors'!AA$9:AA$532)</f>
        <v>2.319004402518879E-4</v>
      </c>
      <c r="S308" s="56">
        <f>(1-S$5)/1*'Koss etal Emission Factors'!AC311/SUM('Koss etal Emission Factors'!AC$9:AC$532)</f>
        <v>2.0924359072251701E-4</v>
      </c>
      <c r="T308" s="56">
        <f>(1-T$5)/1*'Koss etal Emission Factors'!AE311/SUM('Koss etal Emission Factors'!AE$9:AE$532)</f>
        <v>1.8524563010599286E-4</v>
      </c>
      <c r="U308" s="56">
        <f>(1-U$5)/1*'Koss etal Emission Factors'!AG311/SUM('Koss etal Emission Factors'!AG$9:AG$532)</f>
        <v>1.5280139045822873E-4</v>
      </c>
      <c r="V308" s="56">
        <f>(1-V$5)/1*'Koss etal Emission Factors'!AI311/SUM('Koss etal Emission Factors'!AI$9:AI$532)</f>
        <v>1.8243867512058383E-4</v>
      </c>
      <c r="W308" s="56">
        <f>(1-W$5)/1*'Koss etal Emission Factors'!AK311/SUM('Koss etal Emission Factors'!AK$9:AK$532)</f>
        <v>2.4332561312850613E-4</v>
      </c>
      <c r="X308" s="56">
        <f>(1-X$5)/1*'Koss etal Emission Factors'!AM311/SUM('Koss etal Emission Factors'!AM$9:AM$532)</f>
        <v>1.8455224000179211E-4</v>
      </c>
      <c r="Y308" s="56">
        <f>(1-Y$5)/1*'Koss etal Emission Factors'!AO311/SUM('Koss etal Emission Factors'!AO$9:AO$532)</f>
        <v>3.0689566184222914E-4</v>
      </c>
      <c r="Z308" s="56">
        <f t="shared" si="47"/>
        <v>2.6782796029338094E-4</v>
      </c>
      <c r="AA308" s="56">
        <f t="shared" si="48"/>
        <v>2.1393892656514912E-4</v>
      </c>
    </row>
    <row r="309" spans="1:27" x14ac:dyDescent="0.25">
      <c r="A309">
        <v>143.143</v>
      </c>
      <c r="B309" t="s">
        <v>555</v>
      </c>
      <c r="C309" s="13" t="s">
        <v>120</v>
      </c>
      <c r="D309" s="13" t="s">
        <v>122</v>
      </c>
      <c r="E309" s="13">
        <v>3369</v>
      </c>
      <c r="F309" s="13">
        <v>130.23099999999999</v>
      </c>
      <c r="G309" s="29">
        <v>10.562088812800001</v>
      </c>
      <c r="H309" s="30">
        <v>5.7441927167025053</v>
      </c>
      <c r="I309" s="56">
        <f>(1-I$5)/1*'Koss etal Emission Factors'!I312/SUM('Koss etal Emission Factors'!I$9:I$532)</f>
        <v>1.0354752868737905E-4</v>
      </c>
      <c r="J309" s="56">
        <f>(1-J$5)/1*'Koss etal Emission Factors'!K312/SUM('Koss etal Emission Factors'!K$9:K$532)</f>
        <v>1.4544084449391335E-4</v>
      </c>
      <c r="K309" s="56">
        <f>(1-K$5)/1*'Koss etal Emission Factors'!M312/SUM('Koss etal Emission Factors'!M$9:M$532)</f>
        <v>9.5414845961428911E-5</v>
      </c>
      <c r="L309" s="56">
        <f>(1-L$5)/1*'Koss etal Emission Factors'!O312/SUM('Koss etal Emission Factors'!O$9:O$532)</f>
        <v>2.1419824426231336E-4</v>
      </c>
      <c r="M309" s="56">
        <f>(1-M$5)/1*'Koss etal Emission Factors'!Q312/SUM('Koss etal Emission Factors'!Q$9:Q$532)</f>
        <v>2.3055041607866948E-4</v>
      </c>
      <c r="N309" s="56">
        <f>(1-N$5)/1*'Koss etal Emission Factors'!S312/SUM('Koss etal Emission Factors'!S$9:S$532)</f>
        <v>1.6909755075326688E-4</v>
      </c>
      <c r="O309" s="56">
        <f>(1-O$5)/1*'Koss etal Emission Factors'!U312/SUM('Koss etal Emission Factors'!U$9:U$532)</f>
        <v>2.5986341762017817E-4</v>
      </c>
      <c r="P309" s="56">
        <f>(1-P$5)/1*'Koss etal Emission Factors'!W312/SUM('Koss etal Emission Factors'!W$9:W$532)</f>
        <v>8.6490241227994374E-5</v>
      </c>
      <c r="Q309" s="56">
        <f>(1-Q$5)/1*'Koss etal Emission Factors'!Y312/SUM('Koss etal Emission Factors'!Y$9:Y$532)</f>
        <v>9.732611548302372E-5</v>
      </c>
      <c r="R309" s="56">
        <f>(1-R$5)/1*'Koss etal Emission Factors'!AA312/SUM('Koss etal Emission Factors'!AA$9:AA$532)</f>
        <v>4.128083492048721E-5</v>
      </c>
      <c r="S309" s="56">
        <f>(1-S$5)/1*'Koss etal Emission Factors'!AC312/SUM('Koss etal Emission Factors'!AC$9:AC$532)</f>
        <v>3.3859932686918741E-5</v>
      </c>
      <c r="T309" s="56">
        <f>(1-T$5)/1*'Koss etal Emission Factors'!AE312/SUM('Koss etal Emission Factors'!AE$9:AE$532)</f>
        <v>5.6995014895980038E-5</v>
      </c>
      <c r="U309" s="56">
        <f>(1-U$5)/1*'Koss etal Emission Factors'!AG312/SUM('Koss etal Emission Factors'!AG$9:AG$532)</f>
        <v>5.9980163831933139E-5</v>
      </c>
      <c r="V309" s="56">
        <f>(1-V$5)/1*'Koss etal Emission Factors'!AI312/SUM('Koss etal Emission Factors'!AI$9:AI$532)</f>
        <v>8.7643055209793308E-5</v>
      </c>
      <c r="W309" s="56">
        <f>(1-W$5)/1*'Koss etal Emission Factors'!AK312/SUM('Koss etal Emission Factors'!AK$9:AK$532)</f>
        <v>1.5164550456020864E-4</v>
      </c>
      <c r="X309" s="56">
        <f>(1-X$5)/1*'Koss etal Emission Factors'!AM312/SUM('Koss etal Emission Factors'!AM$9:AM$532)</f>
        <v>1.5994779255815684E-4</v>
      </c>
      <c r="Y309" s="56">
        <f>(1-Y$5)/1*'Koss etal Emission Factors'!AO312/SUM('Koss etal Emission Factors'!AO$9:AO$532)</f>
        <v>3.0441683561798296E-4</v>
      </c>
      <c r="Z309" s="56">
        <f t="shared" si="47"/>
        <v>1.2012058615094856E-4</v>
      </c>
      <c r="AA309" s="56">
        <f t="shared" si="48"/>
        <v>1.5579664855918274E-4</v>
      </c>
    </row>
    <row r="310" spans="1:27" x14ac:dyDescent="0.25">
      <c r="A310">
        <v>169.19499999999999</v>
      </c>
      <c r="B310" t="s">
        <v>556</v>
      </c>
      <c r="C310" s="13" t="s">
        <v>120</v>
      </c>
      <c r="D310" s="13" t="s">
        <v>122</v>
      </c>
      <c r="E310" s="13">
        <v>3402</v>
      </c>
      <c r="F310" s="13">
        <v>170.34</v>
      </c>
      <c r="G310" s="29">
        <v>18.050465580000001</v>
      </c>
      <c r="H310" s="30">
        <v>6.0935335774942301</v>
      </c>
      <c r="I310" s="56">
        <f>(1-I$5)/1*'Koss etal Emission Factors'!I313/SUM('Koss etal Emission Factors'!I$9:I$532)</f>
        <v>6.5070298202657661E-5</v>
      </c>
      <c r="J310" s="56">
        <f>(1-J$5)/1*'Koss etal Emission Factors'!K313/SUM('Koss etal Emission Factors'!K$9:K$532)</f>
        <v>8.4882991162051418E-5</v>
      </c>
      <c r="K310" s="56">
        <f>(1-K$5)/1*'Koss etal Emission Factors'!M313/SUM('Koss etal Emission Factors'!M$9:M$532)</f>
        <v>5.4944701079872908E-5</v>
      </c>
      <c r="L310" s="56">
        <f>(1-L$5)/1*'Koss etal Emission Factors'!O313/SUM('Koss etal Emission Factors'!O$9:O$532)</f>
        <v>1.230167557157499E-4</v>
      </c>
      <c r="M310" s="56">
        <f>(1-M$5)/1*'Koss etal Emission Factors'!Q313/SUM('Koss etal Emission Factors'!Q$9:Q$532)</f>
        <v>1.3327021856469564E-4</v>
      </c>
      <c r="N310" s="56">
        <f>(1-N$5)/1*'Koss etal Emission Factors'!S313/SUM('Koss etal Emission Factors'!S$9:S$532)</f>
        <v>9.1495713836148873E-5</v>
      </c>
      <c r="O310" s="56">
        <f>(1-O$5)/1*'Koss etal Emission Factors'!U313/SUM('Koss etal Emission Factors'!U$9:U$532)</f>
        <v>8.7468976262219269E-5</v>
      </c>
      <c r="P310" s="56">
        <f>(1-P$5)/1*'Koss etal Emission Factors'!W313/SUM('Koss etal Emission Factors'!W$9:W$532)</f>
        <v>7.4891410027918707E-5</v>
      </c>
      <c r="Q310" s="56">
        <f>(1-Q$5)/1*'Koss etal Emission Factors'!Y313/SUM('Koss etal Emission Factors'!Y$9:Y$532)</f>
        <v>1.3529438279563449E-4</v>
      </c>
      <c r="R310" s="56">
        <f>(1-R$5)/1*'Koss etal Emission Factors'!AA313/SUM('Koss etal Emission Factors'!AA$9:AA$532)</f>
        <v>1.4775472586868338E-4</v>
      </c>
      <c r="S310" s="56">
        <f>(1-S$5)/1*'Koss etal Emission Factors'!AC313/SUM('Koss etal Emission Factors'!AC$9:AC$532)</f>
        <v>1.6182639293746027E-4</v>
      </c>
      <c r="T310" s="56">
        <f>(1-T$5)/1*'Koss etal Emission Factors'!AE313/SUM('Koss etal Emission Factors'!AE$9:AE$532)</f>
        <v>1.5388561398465149E-4</v>
      </c>
      <c r="U310" s="56">
        <f>(1-U$5)/1*'Koss etal Emission Factors'!AG313/SUM('Koss etal Emission Factors'!AG$9:AG$532)</f>
        <v>1.2666299224105206E-4</v>
      </c>
      <c r="V310" s="56">
        <f>(1-V$5)/1*'Koss etal Emission Factors'!AI313/SUM('Koss etal Emission Factors'!AI$9:AI$532)</f>
        <v>8.4897889917765181E-5</v>
      </c>
      <c r="W310" s="56">
        <f>(1-W$5)/1*'Koss etal Emission Factors'!AK313/SUM('Koss etal Emission Factors'!AK$9:AK$532)</f>
        <v>1.2953539615328388E-4</v>
      </c>
      <c r="X310" s="56">
        <f>(1-X$5)/1*'Koss etal Emission Factors'!AM313/SUM('Koss etal Emission Factors'!AM$9:AM$532)</f>
        <v>8.5985241934688006E-5</v>
      </c>
      <c r="Y310" s="56">
        <f>(1-Y$5)/1*'Koss etal Emission Factors'!AO313/SUM('Koss etal Emission Factors'!AO$9:AO$532)</f>
        <v>3.6098804621768015E-4</v>
      </c>
      <c r="Z310" s="56">
        <f t="shared" si="47"/>
        <v>1.0895450447118293E-4</v>
      </c>
      <c r="AA310" s="56">
        <f t="shared" si="48"/>
        <v>1.0776031904398594E-4</v>
      </c>
    </row>
    <row r="311" spans="1:27" x14ac:dyDescent="0.25">
      <c r="A311">
        <v>144.04400000000001</v>
      </c>
      <c r="B311" t="s">
        <v>557</v>
      </c>
      <c r="C311" s="13" t="s">
        <v>120</v>
      </c>
      <c r="D311" s="13" t="s">
        <v>122</v>
      </c>
      <c r="E311" s="13">
        <v>3369</v>
      </c>
      <c r="F311" s="13">
        <v>130.23099999999999</v>
      </c>
      <c r="G311" s="29">
        <v>10.562088812800001</v>
      </c>
      <c r="H311" s="30">
        <v>5.7441927167025053</v>
      </c>
      <c r="I311" s="56">
        <f>(1-I$5)/1*'Koss etal Emission Factors'!I314/SUM('Koss etal Emission Factors'!I$9:I$532)</f>
        <v>3.2285935499056265E-5</v>
      </c>
      <c r="J311" s="56">
        <f>(1-J$5)/1*'Koss etal Emission Factors'!K314/SUM('Koss etal Emission Factors'!K$9:K$532)</f>
        <v>3.7540529651794201E-5</v>
      </c>
      <c r="K311" s="56">
        <f>(1-K$5)/1*'Koss etal Emission Factors'!M314/SUM('Koss etal Emission Factors'!M$9:M$532)</f>
        <v>2.9280148227500109E-5</v>
      </c>
      <c r="L311" s="56">
        <f>(1-L$5)/1*'Koss etal Emission Factors'!O314/SUM('Koss etal Emission Factors'!O$9:O$532)</f>
        <v>3.0104787444001442E-5</v>
      </c>
      <c r="M311" s="56">
        <f>(1-M$5)/1*'Koss etal Emission Factors'!Q314/SUM('Koss etal Emission Factors'!Q$9:Q$532)</f>
        <v>7.1445424706383646E-5</v>
      </c>
      <c r="N311" s="56">
        <f>(1-N$5)/1*'Koss etal Emission Factors'!S314/SUM('Koss etal Emission Factors'!S$9:S$532)</f>
        <v>3.0662157860831685E-5</v>
      </c>
      <c r="O311" s="56">
        <f>(1-O$5)/1*'Koss etal Emission Factors'!U314/SUM('Koss etal Emission Factors'!U$9:U$532)</f>
        <v>3.9370146932593816E-5</v>
      </c>
      <c r="P311" s="56">
        <f>(1-P$5)/1*'Koss etal Emission Factors'!W314/SUM('Koss etal Emission Factors'!W$9:W$532)</f>
        <v>2.6748476344731789E-5</v>
      </c>
      <c r="Q311" s="56">
        <f>(1-Q$5)/1*'Koss etal Emission Factors'!Y314/SUM('Koss etal Emission Factors'!Y$9:Y$532)</f>
        <v>3.3195210960207429E-5</v>
      </c>
      <c r="R311" s="56">
        <f>(1-R$5)/1*'Koss etal Emission Factors'!AA314/SUM('Koss etal Emission Factors'!AA$9:AA$532)</f>
        <v>2.6368776186080553E-5</v>
      </c>
      <c r="S311" s="56">
        <f>(1-S$5)/1*'Koss etal Emission Factors'!AC314/SUM('Koss etal Emission Factors'!AC$9:AC$532)</f>
        <v>3.1184663508688664E-5</v>
      </c>
      <c r="T311" s="56">
        <f>(1-T$5)/1*'Koss etal Emission Factors'!AE314/SUM('Koss etal Emission Factors'!AE$9:AE$532)</f>
        <v>3.4518983273684137E-5</v>
      </c>
      <c r="U311" s="56">
        <f>(1-U$5)/1*'Koss etal Emission Factors'!AG314/SUM('Koss etal Emission Factors'!AG$9:AG$532)</f>
        <v>3.4274620692563228E-5</v>
      </c>
      <c r="V311" s="56">
        <f>(1-V$5)/1*'Koss etal Emission Factors'!AI314/SUM('Koss etal Emission Factors'!AI$9:AI$532)</f>
        <v>4.3066868096860025E-5</v>
      </c>
      <c r="W311" s="56">
        <f>(1-W$5)/1*'Koss etal Emission Factors'!AK314/SUM('Koss etal Emission Factors'!AK$9:AK$532)</f>
        <v>2.1608340193306387E-5</v>
      </c>
      <c r="X311" s="56">
        <f>(1-X$5)/1*'Koss etal Emission Factors'!AM314/SUM('Koss etal Emission Factors'!AM$9:AM$532)</f>
        <v>4.2802963239219027E-5</v>
      </c>
      <c r="Y311" s="56">
        <f>(1-Y$5)/1*'Koss etal Emission Factors'!AO314/SUM('Koss etal Emission Factors'!AO$9:AO$532)</f>
        <v>7.1156241071190294E-5</v>
      </c>
      <c r="Z311" s="56">
        <f t="shared" si="47"/>
        <v>3.5717623527498355E-5</v>
      </c>
      <c r="AA311" s="56">
        <f t="shared" si="48"/>
        <v>3.220565171626271E-5</v>
      </c>
    </row>
    <row r="312" spans="1:27" x14ac:dyDescent="0.25">
      <c r="A312">
        <v>144.066</v>
      </c>
      <c r="B312" t="s">
        <v>558</v>
      </c>
      <c r="C312" s="13" t="s">
        <v>120</v>
      </c>
      <c r="D312" s="13" t="s">
        <v>122</v>
      </c>
      <c r="E312" s="13">
        <v>3370</v>
      </c>
      <c r="F312" s="13">
        <v>128.215</v>
      </c>
      <c r="G312" s="29">
        <v>156.83200148</v>
      </c>
      <c r="H312" s="30">
        <v>6.9091020479646943</v>
      </c>
      <c r="I312" s="56">
        <f>(1-I$5)/1*'Koss etal Emission Factors'!I315/SUM('Koss etal Emission Factors'!I$9:I$532)</f>
        <v>8.8452350686670661E-5</v>
      </c>
      <c r="J312" s="56">
        <f>(1-J$5)/1*'Koss etal Emission Factors'!K315/SUM('Koss etal Emission Factors'!K$9:K$532)</f>
        <v>9.8458793425969197E-5</v>
      </c>
      <c r="K312" s="56">
        <f>(1-K$5)/1*'Koss etal Emission Factors'!M315/SUM('Koss etal Emission Factors'!M$9:M$532)</f>
        <v>8.4446022984212756E-5</v>
      </c>
      <c r="L312" s="56">
        <f>(1-L$5)/1*'Koss etal Emission Factors'!O315/SUM('Koss etal Emission Factors'!O$9:O$532)</f>
        <v>1.2230867875648316E-4</v>
      </c>
      <c r="M312" s="56">
        <f>(1-M$5)/1*'Koss etal Emission Factors'!Q315/SUM('Koss etal Emission Factors'!Q$9:Q$532)</f>
        <v>2.2313341421476232E-4</v>
      </c>
      <c r="N312" s="56">
        <f>(1-N$5)/1*'Koss etal Emission Factors'!S315/SUM('Koss etal Emission Factors'!S$9:S$532)</f>
        <v>7.8274451797897044E-5</v>
      </c>
      <c r="O312" s="56">
        <f>(1-O$5)/1*'Koss etal Emission Factors'!U315/SUM('Koss etal Emission Factors'!U$9:U$532)</f>
        <v>9.9466853470480174E-5</v>
      </c>
      <c r="P312" s="56">
        <f>(1-P$5)/1*'Koss etal Emission Factors'!W315/SUM('Koss etal Emission Factors'!W$9:W$532)</f>
        <v>5.8119219733738018E-5</v>
      </c>
      <c r="Q312" s="56">
        <f>(1-Q$5)/1*'Koss etal Emission Factors'!Y315/SUM('Koss etal Emission Factors'!Y$9:Y$532)</f>
        <v>8.4095067437143299E-5</v>
      </c>
      <c r="R312" s="56">
        <f>(1-R$5)/1*'Koss etal Emission Factors'!AA315/SUM('Koss etal Emission Factors'!AA$9:AA$532)</f>
        <v>5.9444020908596112E-5</v>
      </c>
      <c r="S312" s="56">
        <f>(1-S$5)/1*'Koss etal Emission Factors'!AC315/SUM('Koss etal Emission Factors'!AC$9:AC$532)</f>
        <v>7.777989135002946E-5</v>
      </c>
      <c r="T312" s="56">
        <f>(1-T$5)/1*'Koss etal Emission Factors'!AE315/SUM('Koss etal Emission Factors'!AE$9:AE$532)</f>
        <v>8.3604716874390112E-5</v>
      </c>
      <c r="U312" s="56">
        <f>(1-U$5)/1*'Koss etal Emission Factors'!AG315/SUM('Koss etal Emission Factors'!AG$9:AG$532)</f>
        <v>5.8240971727740006E-5</v>
      </c>
      <c r="V312" s="56">
        <f>(1-V$5)/1*'Koss etal Emission Factors'!AI315/SUM('Koss etal Emission Factors'!AI$9:AI$532)</f>
        <v>7.4336701487954504E-5</v>
      </c>
      <c r="W312" s="56">
        <f>(1-W$5)/1*'Koss etal Emission Factors'!AK315/SUM('Koss etal Emission Factors'!AK$9:AK$532)</f>
        <v>9.6485215080781644E-5</v>
      </c>
      <c r="X312" s="56">
        <f>(1-X$5)/1*'Koss etal Emission Factors'!AM315/SUM('Koss etal Emission Factors'!AM$9:AM$532)</f>
        <v>1.1968883070713659E-4</v>
      </c>
      <c r="Y312" s="56">
        <f>(1-Y$5)/1*'Koss etal Emission Factors'!AO315/SUM('Koss etal Emission Factors'!AO$9:AO$532)</f>
        <v>1.5811276859597996E-4</v>
      </c>
      <c r="Z312" s="56">
        <f t="shared" si="47"/>
        <v>9.2154368204004747E-5</v>
      </c>
      <c r="AA312" s="56">
        <f t="shared" si="48"/>
        <v>1.0808702289395912E-4</v>
      </c>
    </row>
    <row r="313" spans="1:27" x14ac:dyDescent="0.25">
      <c r="A313">
        <v>171.21100000000001</v>
      </c>
      <c r="B313" t="s">
        <v>559</v>
      </c>
      <c r="C313" s="13" t="s">
        <v>120</v>
      </c>
      <c r="D313" s="13" t="s">
        <v>122</v>
      </c>
      <c r="E313" s="13">
        <v>3402</v>
      </c>
      <c r="F313" s="13">
        <v>170.34</v>
      </c>
      <c r="G313" s="29">
        <v>18.050465580000001</v>
      </c>
      <c r="H313" s="30">
        <v>6.0935335774942301</v>
      </c>
      <c r="I313" s="56">
        <f>(1-I$5)/1*'Koss etal Emission Factors'!I316/SUM('Koss etal Emission Factors'!I$9:I$532)</f>
        <v>4.1834463886322326E-5</v>
      </c>
      <c r="J313" s="56">
        <f>(1-J$5)/1*'Koss etal Emission Factors'!K316/SUM('Koss etal Emission Factors'!K$9:K$532)</f>
        <v>5.3197334279684851E-5</v>
      </c>
      <c r="K313" s="56">
        <f>(1-K$5)/1*'Koss etal Emission Factors'!M316/SUM('Koss etal Emission Factors'!M$9:M$532)</f>
        <v>3.9007731775846287E-5</v>
      </c>
      <c r="L313" s="56">
        <f>(1-L$5)/1*'Koss etal Emission Factors'!O316/SUM('Koss etal Emission Factors'!O$9:O$532)</f>
        <v>5.259387559026963E-5</v>
      </c>
      <c r="M313" s="56">
        <f>(1-M$5)/1*'Koss etal Emission Factors'!Q316/SUM('Koss etal Emission Factors'!Q$9:Q$532)</f>
        <v>3.9662839451954564E-5</v>
      </c>
      <c r="N313" s="56">
        <f>(1-N$5)/1*'Koss etal Emission Factors'!S316/SUM('Koss etal Emission Factors'!S$9:S$532)</f>
        <v>9.5780921544337796E-5</v>
      </c>
      <c r="O313" s="56">
        <f>(1-O$5)/1*'Koss etal Emission Factors'!U316/SUM('Koss etal Emission Factors'!U$9:U$532)</f>
        <v>1.0606806484703539E-4</v>
      </c>
      <c r="P313" s="56">
        <f>(1-P$5)/1*'Koss etal Emission Factors'!W316/SUM('Koss etal Emission Factors'!W$9:W$532)</f>
        <v>4.7621244522880707E-5</v>
      </c>
      <c r="Q313" s="56">
        <f>(1-Q$5)/1*'Koss etal Emission Factors'!Y316/SUM('Koss etal Emission Factors'!Y$9:Y$532)</f>
        <v>5.2126664234362373E-5</v>
      </c>
      <c r="R313" s="56">
        <f>(1-R$5)/1*'Koss etal Emission Factors'!AA316/SUM('Koss etal Emission Factors'!AA$9:AA$532)</f>
        <v>2.9744405260956129E-5</v>
      </c>
      <c r="S313" s="56">
        <f>(1-S$5)/1*'Koss etal Emission Factors'!AC316/SUM('Koss etal Emission Factors'!AC$9:AC$532)</f>
        <v>3.0904553076248368E-5</v>
      </c>
      <c r="T313" s="56">
        <f>(1-T$5)/1*'Koss etal Emission Factors'!AE316/SUM('Koss etal Emission Factors'!AE$9:AE$532)</f>
        <v>2.3371941453307355E-5</v>
      </c>
      <c r="U313" s="56">
        <f>(1-U$5)/1*'Koss etal Emission Factors'!AG316/SUM('Koss etal Emission Factors'!AG$9:AG$532)</f>
        <v>2.2353872946735027E-5</v>
      </c>
      <c r="V313" s="56">
        <f>(1-V$5)/1*'Koss etal Emission Factors'!AI316/SUM('Koss etal Emission Factors'!AI$9:AI$532)</f>
        <v>2.5066464388742918E-5</v>
      </c>
      <c r="W313" s="56">
        <f>(1-W$5)/1*'Koss etal Emission Factors'!AK316/SUM('Koss etal Emission Factors'!AK$9:AK$532)</f>
        <v>3.5487453144330037E-5</v>
      </c>
      <c r="X313" s="56">
        <f>(1-X$5)/1*'Koss etal Emission Factors'!AM316/SUM('Koss etal Emission Factors'!AM$9:AM$532)</f>
        <v>2.3396559687746538E-5</v>
      </c>
      <c r="Y313" s="56">
        <f>(1-Y$5)/1*'Koss etal Emission Factors'!AO316/SUM('Koss etal Emission Factors'!AO$9:AO$532)</f>
        <v>1.4064629306662741E-4</v>
      </c>
      <c r="Z313" s="56">
        <f t="shared" si="47"/>
        <v>4.7095312661334535E-5</v>
      </c>
      <c r="AA313" s="56">
        <f t="shared" si="48"/>
        <v>2.9442006416038287E-5</v>
      </c>
    </row>
    <row r="314" spans="1:27" x14ac:dyDescent="0.25">
      <c r="A314">
        <v>144.13800000000001</v>
      </c>
      <c r="B314" t="s">
        <v>560</v>
      </c>
      <c r="C314" s="13" t="s">
        <v>120</v>
      </c>
      <c r="D314" s="13" t="s">
        <v>122</v>
      </c>
      <c r="E314" s="13">
        <v>3369</v>
      </c>
      <c r="F314" s="13">
        <v>130.23099999999999</v>
      </c>
      <c r="G314" s="29">
        <v>10.562088812800001</v>
      </c>
      <c r="H314" s="30">
        <v>5.7441927167025053</v>
      </c>
      <c r="I314" s="56">
        <f>(1-I$5)/1*'Koss etal Emission Factors'!I317/SUM('Koss etal Emission Factors'!I$9:I$532)</f>
        <v>6.392915377755143E-6</v>
      </c>
      <c r="J314" s="56">
        <f>(1-J$5)/1*'Koss etal Emission Factors'!K317/SUM('Koss etal Emission Factors'!K$9:K$532)</f>
        <v>8.9302383024488553E-6</v>
      </c>
      <c r="K314" s="56">
        <f>(1-K$5)/1*'Koss etal Emission Factors'!M317/SUM('Koss etal Emission Factors'!M$9:M$532)</f>
        <v>5.6736700647662296E-6</v>
      </c>
      <c r="L314" s="56">
        <f>(1-L$5)/1*'Koss etal Emission Factors'!O317/SUM('Koss etal Emission Factors'!O$9:O$532)</f>
        <v>2.5589059399232981E-5</v>
      </c>
      <c r="M314" s="56">
        <f>(1-M$5)/1*'Koss etal Emission Factors'!Q317/SUM('Koss etal Emission Factors'!Q$9:Q$532)</f>
        <v>3.4157800668929119E-5</v>
      </c>
      <c r="N314" s="56">
        <f>(1-N$5)/1*'Koss etal Emission Factors'!S317/SUM('Koss etal Emission Factors'!S$9:S$532)</f>
        <v>8.9499164647026452E-6</v>
      </c>
      <c r="O314" s="56">
        <f>(1-O$5)/1*'Koss etal Emission Factors'!U317/SUM('Koss etal Emission Factors'!U$9:U$532)</f>
        <v>1.5799671155324834E-5</v>
      </c>
      <c r="P314" s="56">
        <f>(1-P$5)/1*'Koss etal Emission Factors'!W317/SUM('Koss etal Emission Factors'!W$9:W$532)</f>
        <v>4.9989339226229492E-6</v>
      </c>
      <c r="Q314" s="56">
        <f>(1-Q$5)/1*'Koss etal Emission Factors'!Y317/SUM('Koss etal Emission Factors'!Y$9:Y$532)</f>
        <v>7.718368627177297E-6</v>
      </c>
      <c r="R314" s="56">
        <f>(1-R$5)/1*'Koss etal Emission Factors'!AA317/SUM('Koss etal Emission Factors'!AA$9:AA$532)</f>
        <v>3.5944329878476714E-6</v>
      </c>
      <c r="S314" s="56">
        <f>(1-S$5)/1*'Koss etal Emission Factors'!AC317/SUM('Koss etal Emission Factors'!AC$9:AC$532)</f>
        <v>3.2649480408507354E-6</v>
      </c>
      <c r="T314" s="56">
        <f>(1-T$5)/1*'Koss etal Emission Factors'!AE317/SUM('Koss etal Emission Factors'!AE$9:AE$532)</f>
        <v>5.0175645149833356E-6</v>
      </c>
      <c r="U314" s="56">
        <f>(1-U$5)/1*'Koss etal Emission Factors'!AG317/SUM('Koss etal Emission Factors'!AG$9:AG$532)</f>
        <v>4.5036357574318669E-6</v>
      </c>
      <c r="V314" s="56">
        <f>(1-V$5)/1*'Koss etal Emission Factors'!AI317/SUM('Koss etal Emission Factors'!AI$9:AI$532)</f>
        <v>7.680721977714427E-6</v>
      </c>
      <c r="W314" s="56">
        <f>(1-W$5)/1*'Koss etal Emission Factors'!AK317/SUM('Koss etal Emission Factors'!AK$9:AK$532)</f>
        <v>8.5511264927944357E-6</v>
      </c>
      <c r="X314" s="56">
        <f>(1-X$5)/1*'Koss etal Emission Factors'!AM317/SUM('Koss etal Emission Factors'!AM$9:AM$532)</f>
        <v>9.9231674382880759E-6</v>
      </c>
      <c r="Y314" s="56">
        <f>(1-Y$5)/1*'Koss etal Emission Factors'!AO317/SUM('Koss etal Emission Factors'!AO$9:AO$532)</f>
        <v>4.6021726631821084E-5</v>
      </c>
      <c r="Z314" s="56">
        <f t="shared" si="47"/>
        <v>1.0162276947270576E-5</v>
      </c>
      <c r="AA314" s="56">
        <f t="shared" si="48"/>
        <v>9.2371469655412549E-6</v>
      </c>
    </row>
    <row r="315" spans="1:27" x14ac:dyDescent="0.25">
      <c r="A315">
        <v>171.11699999999999</v>
      </c>
      <c r="B315" t="s">
        <v>561</v>
      </c>
      <c r="C315" s="13" t="s">
        <v>120</v>
      </c>
      <c r="D315" s="13" t="s">
        <v>122</v>
      </c>
      <c r="E315" s="13">
        <v>3402</v>
      </c>
      <c r="F315" s="13">
        <v>170.34</v>
      </c>
      <c r="G315" s="29">
        <v>18.050465580000001</v>
      </c>
      <c r="H315" s="30">
        <v>6.0935335774942301</v>
      </c>
      <c r="I315" s="56">
        <f>(1-I$5)/1*'Koss etal Emission Factors'!I318/SUM('Koss etal Emission Factors'!I$9:I$532)</f>
        <v>5.34631465579344E-4</v>
      </c>
      <c r="J315" s="56">
        <f>(1-J$5)/1*'Koss etal Emission Factors'!K318/SUM('Koss etal Emission Factors'!K$9:K$532)</f>
        <v>5.5716100134368452E-4</v>
      </c>
      <c r="K315" s="56">
        <f>(1-K$5)/1*'Koss etal Emission Factors'!M318/SUM('Koss etal Emission Factors'!M$9:M$532)</f>
        <v>4.3253512699400343E-4</v>
      </c>
      <c r="L315" s="56">
        <f>(1-L$5)/1*'Koss etal Emission Factors'!O318/SUM('Koss etal Emission Factors'!O$9:O$532)</f>
        <v>5.5229208569346536E-4</v>
      </c>
      <c r="M315" s="56">
        <f>(1-M$5)/1*'Koss etal Emission Factors'!Q318/SUM('Koss etal Emission Factors'!Q$9:Q$532)</f>
        <v>5.9471298245120227E-4</v>
      </c>
      <c r="N315" s="56">
        <f>(1-N$5)/1*'Koss etal Emission Factors'!S318/SUM('Koss etal Emission Factors'!S$9:S$532)</f>
        <v>1.2786995513075037E-3</v>
      </c>
      <c r="O315" s="56">
        <f>(1-O$5)/1*'Koss etal Emission Factors'!U318/SUM('Koss etal Emission Factors'!U$9:U$532)</f>
        <v>9.1858800304615005E-4</v>
      </c>
      <c r="P315" s="56">
        <f>(1-P$5)/1*'Koss etal Emission Factors'!W318/SUM('Koss etal Emission Factors'!W$9:W$532)</f>
        <v>4.0284910004919348E-4</v>
      </c>
      <c r="Q315" s="56">
        <f>(1-Q$5)/1*'Koss etal Emission Factors'!Y318/SUM('Koss etal Emission Factors'!Y$9:Y$532)</f>
        <v>3.8485097087306695E-4</v>
      </c>
      <c r="R315" s="56">
        <f>(1-R$5)/1*'Koss etal Emission Factors'!AA318/SUM('Koss etal Emission Factors'!AA$9:AA$532)</f>
        <v>4.067174052553955E-4</v>
      </c>
      <c r="S315" s="56">
        <f>(1-S$5)/1*'Koss etal Emission Factors'!AC318/SUM('Koss etal Emission Factors'!AC$9:AC$532)</f>
        <v>4.4659701675465514E-4</v>
      </c>
      <c r="T315" s="56">
        <f>(1-T$5)/1*'Koss etal Emission Factors'!AE318/SUM('Koss etal Emission Factors'!AE$9:AE$532)</f>
        <v>2.1925746827352311E-4</v>
      </c>
      <c r="U315" s="56">
        <f>(1-U$5)/1*'Koss etal Emission Factors'!AG318/SUM('Koss etal Emission Factors'!AG$9:AG$532)</f>
        <v>1.914310873961569E-4</v>
      </c>
      <c r="V315" s="56">
        <f>(1-V$5)/1*'Koss etal Emission Factors'!AI318/SUM('Koss etal Emission Factors'!AI$9:AI$532)</f>
        <v>1.5153273269904571E-4</v>
      </c>
      <c r="W315" s="56">
        <f>(1-W$5)/1*'Koss etal Emission Factors'!AK318/SUM('Koss etal Emission Factors'!AK$9:AK$532)</f>
        <v>2.5333517666554259E-4</v>
      </c>
      <c r="X315" s="56">
        <f>(1-X$5)/1*'Koss etal Emission Factors'!AM318/SUM('Koss etal Emission Factors'!AM$9:AM$532)</f>
        <v>1.2323695727669282E-4</v>
      </c>
      <c r="Y315" s="56">
        <f>(1-Y$5)/1*'Koss etal Emission Factors'!AO318/SUM('Koss etal Emission Factors'!AO$9:AO$532)</f>
        <v>1.4639416658801159E-3</v>
      </c>
      <c r="Z315" s="56">
        <f t="shared" si="47"/>
        <v>5.0513257126545631E-4</v>
      </c>
      <c r="AA315" s="56">
        <f t="shared" si="48"/>
        <v>1.8828606697111769E-4</v>
      </c>
    </row>
    <row r="316" spans="1:27" x14ac:dyDescent="0.25">
      <c r="A316">
        <v>145.05000000000001</v>
      </c>
      <c r="B316" t="s">
        <v>562</v>
      </c>
      <c r="C316" s="34" t="s">
        <v>563</v>
      </c>
      <c r="D316" s="13" t="s">
        <v>122</v>
      </c>
      <c r="E316" s="13">
        <v>955</v>
      </c>
      <c r="F316" s="13">
        <v>162.14099999999999</v>
      </c>
      <c r="G316" s="29">
        <v>1.0003789605599999E-5</v>
      </c>
      <c r="H316" s="30">
        <v>-0.18421407717188476</v>
      </c>
      <c r="I316" s="56">
        <f>(1-I$5)/1*'Koss etal Emission Factors'!I319/SUM('Koss etal Emission Factors'!I$9:I$532)</f>
        <v>5.5547565815926127E-3</v>
      </c>
      <c r="J316" s="56">
        <f>(1-J$5)/1*'Koss etal Emission Factors'!K319/SUM('Koss etal Emission Factors'!K$9:K$532)</f>
        <v>5.3727006521897113E-3</v>
      </c>
      <c r="K316" s="56">
        <f>(1-K$5)/1*'Koss etal Emission Factors'!M319/SUM('Koss etal Emission Factors'!M$9:M$532)</f>
        <v>7.0401961397222193E-3</v>
      </c>
      <c r="L316" s="56">
        <f>(1-L$5)/1*'Koss etal Emission Factors'!O319/SUM('Koss etal Emission Factors'!O$9:O$532)</f>
        <v>3.1274550200063797E-3</v>
      </c>
      <c r="M316" s="56">
        <f>(1-M$5)/1*'Koss etal Emission Factors'!Q319/SUM('Koss etal Emission Factors'!Q$9:Q$532)</f>
        <v>5.9607029711318052E-3</v>
      </c>
      <c r="N316" s="56">
        <f>(1-N$5)/1*'Koss etal Emission Factors'!S319/SUM('Koss etal Emission Factors'!S$9:S$532)</f>
        <v>1.1819217614721191E-2</v>
      </c>
      <c r="O316" s="56">
        <f>(1-O$5)/1*'Koss etal Emission Factors'!U319/SUM('Koss etal Emission Factors'!U$9:U$532)</f>
        <v>1.2810433484533453E-2</v>
      </c>
      <c r="P316" s="56">
        <f>(1-P$5)/1*'Koss etal Emission Factors'!W319/SUM('Koss etal Emission Factors'!W$9:W$532)</f>
        <v>1.5365573767474308E-3</v>
      </c>
      <c r="Q316" s="56">
        <f>(1-Q$5)/1*'Koss etal Emission Factors'!Y319/SUM('Koss etal Emission Factors'!Y$9:Y$532)</f>
        <v>1.2234039160554143E-3</v>
      </c>
      <c r="R316" s="56">
        <f>(1-R$5)/1*'Koss etal Emission Factors'!AA319/SUM('Koss etal Emission Factors'!AA$9:AA$532)</f>
        <v>2.4120980616811564E-3</v>
      </c>
      <c r="S316" s="56">
        <f>(1-S$5)/1*'Koss etal Emission Factors'!AC319/SUM('Koss etal Emission Factors'!AC$9:AC$532)</f>
        <v>2.7706484270104254E-3</v>
      </c>
      <c r="T316" s="56">
        <f>(1-T$5)/1*'Koss etal Emission Factors'!AE319/SUM('Koss etal Emission Factors'!AE$9:AE$532)</f>
        <v>1.1624839250009957E-3</v>
      </c>
      <c r="U316" s="56">
        <f>(1-U$5)/1*'Koss etal Emission Factors'!AG319/SUM('Koss etal Emission Factors'!AG$9:AG$532)</f>
        <v>1.324818687963771E-3</v>
      </c>
      <c r="V316" s="56">
        <f>(1-V$5)/1*'Koss etal Emission Factors'!AI319/SUM('Koss etal Emission Factors'!AI$9:AI$532)</f>
        <v>1.7996554735868302E-3</v>
      </c>
      <c r="W316" s="56">
        <f>(1-W$5)/1*'Koss etal Emission Factors'!AK319/SUM('Koss etal Emission Factors'!AK$9:AK$532)</f>
        <v>2.0244490888327235E-3</v>
      </c>
      <c r="X316" s="56">
        <f>(1-X$5)/1*'Koss etal Emission Factors'!AM319/SUM('Koss etal Emission Factors'!AM$9:AM$532)</f>
        <v>2.9539278582198696E-3</v>
      </c>
      <c r="Y316" s="56">
        <f>(1-Y$5)/1*'Koss etal Emission Factors'!AO319/SUM('Koss etal Emission Factors'!AO$9:AO$532)</f>
        <v>7.5845771139676395E-3</v>
      </c>
      <c r="Z316" s="56">
        <f t="shared" si="47"/>
        <v>4.5653663094245281E-3</v>
      </c>
      <c r="AA316" s="56">
        <f t="shared" si="48"/>
        <v>2.4891884735262966E-3</v>
      </c>
    </row>
    <row r="317" spans="1:27" x14ac:dyDescent="0.25">
      <c r="A317">
        <v>145.065</v>
      </c>
      <c r="B317" t="s">
        <v>564</v>
      </c>
      <c r="C317" s="34" t="s">
        <v>565</v>
      </c>
      <c r="D317" s="13" t="s">
        <v>122</v>
      </c>
      <c r="E317" s="13">
        <v>3469</v>
      </c>
      <c r="F317" s="13">
        <v>144.173</v>
      </c>
      <c r="G317" s="29">
        <v>2.5176793123999999</v>
      </c>
      <c r="H317" s="30">
        <v>5.1656128731772695</v>
      </c>
      <c r="I317" s="56">
        <f>(1-I$5)/1*'Koss etal Emission Factors'!I320/SUM('Koss etal Emission Factors'!I$9:I$532)</f>
        <v>7.5820794779977887E-4</v>
      </c>
      <c r="J317" s="56">
        <f>(1-J$5)/1*'Koss etal Emission Factors'!K320/SUM('Koss etal Emission Factors'!K$9:K$532)</f>
        <v>8.4884410494219542E-4</v>
      </c>
      <c r="K317" s="56">
        <f>(1-K$5)/1*'Koss etal Emission Factors'!M320/SUM('Koss etal Emission Factors'!M$9:M$532)</f>
        <v>6.5018273321751504E-4</v>
      </c>
      <c r="L317" s="56">
        <f>(1-L$5)/1*'Koss etal Emission Factors'!O320/SUM('Koss etal Emission Factors'!O$9:O$532)</f>
        <v>6.5572212869750954E-4</v>
      </c>
      <c r="M317" s="56">
        <f>(1-M$5)/1*'Koss etal Emission Factors'!Q320/SUM('Koss etal Emission Factors'!Q$9:Q$532)</f>
        <v>5.1602913335368247E-4</v>
      </c>
      <c r="N317" s="56">
        <f>(1-N$5)/1*'Koss etal Emission Factors'!S320/SUM('Koss etal Emission Factors'!S$9:S$532)</f>
        <v>5.4333138971602083E-4</v>
      </c>
      <c r="O317" s="56">
        <f>(1-O$5)/1*'Koss etal Emission Factors'!U320/SUM('Koss etal Emission Factors'!U$9:U$532)</f>
        <v>3.2854545593484117E-4</v>
      </c>
      <c r="P317" s="56">
        <f>(1-P$5)/1*'Koss etal Emission Factors'!W320/SUM('Koss etal Emission Factors'!W$9:W$532)</f>
        <v>7.8039769616387096E-4</v>
      </c>
      <c r="Q317" s="56">
        <f>(1-Q$5)/1*'Koss etal Emission Factors'!Y320/SUM('Koss etal Emission Factors'!Y$9:Y$532)</f>
        <v>9.0548117403939626E-4</v>
      </c>
      <c r="R317" s="56">
        <f>(1-R$5)/1*'Koss etal Emission Factors'!AA320/SUM('Koss etal Emission Factors'!AA$9:AA$532)</f>
        <v>1.050330844762741E-3</v>
      </c>
      <c r="S317" s="56">
        <f>(1-S$5)/1*'Koss etal Emission Factors'!AC320/SUM('Koss etal Emission Factors'!AC$9:AC$532)</f>
        <v>1.0596197459448726E-3</v>
      </c>
      <c r="T317" s="56">
        <f>(1-T$5)/1*'Koss etal Emission Factors'!AE320/SUM('Koss etal Emission Factors'!AE$9:AE$532)</f>
        <v>9.3014244288043937E-4</v>
      </c>
      <c r="U317" s="56">
        <f>(1-U$5)/1*'Koss etal Emission Factors'!AG320/SUM('Koss etal Emission Factors'!AG$9:AG$532)</f>
        <v>9.2519140412744268E-4</v>
      </c>
      <c r="V317" s="56">
        <f>(1-V$5)/1*'Koss etal Emission Factors'!AI320/SUM('Koss etal Emission Factors'!AI$9:AI$532)</f>
        <v>6.4651969704968882E-4</v>
      </c>
      <c r="W317" s="56">
        <f>(1-W$5)/1*'Koss etal Emission Factors'!AK320/SUM('Koss etal Emission Factors'!AK$9:AK$532)</f>
        <v>4.6444801084867841E-4</v>
      </c>
      <c r="X317" s="56">
        <f>(1-X$5)/1*'Koss etal Emission Factors'!AM320/SUM('Koss etal Emission Factors'!AM$9:AM$532)</f>
        <v>2.28581275757556E-4</v>
      </c>
      <c r="Y317" s="56">
        <f>(1-Y$5)/1*'Koss etal Emission Factors'!AO320/SUM('Koss etal Emission Factors'!AO$9:AO$532)</f>
        <v>1.773842822907318E-4</v>
      </c>
      <c r="Z317" s="56">
        <f t="shared" si="47"/>
        <v>7.5703899275928529E-4</v>
      </c>
      <c r="AA317" s="56">
        <f t="shared" si="48"/>
        <v>3.4651464330311718E-4</v>
      </c>
    </row>
    <row r="318" spans="1:27" x14ac:dyDescent="0.25">
      <c r="A318">
        <v>145.101</v>
      </c>
      <c r="B318" t="s">
        <v>566</v>
      </c>
      <c r="C318" s="34" t="s">
        <v>567</v>
      </c>
      <c r="D318" s="13" t="s">
        <v>122</v>
      </c>
      <c r="E318" s="13">
        <v>3470</v>
      </c>
      <c r="F318" s="13">
        <v>144.21700000000001</v>
      </c>
      <c r="G318" s="29">
        <v>3.0705923107999999</v>
      </c>
      <c r="H318" s="30">
        <v>5.251967141518266</v>
      </c>
      <c r="I318" s="56">
        <f>(1-I$5)/1*'Koss etal Emission Factors'!I321/SUM('Koss etal Emission Factors'!I$9:I$532)</f>
        <v>5.0281425334186103E-4</v>
      </c>
      <c r="J318" s="56">
        <f>(1-J$5)/1*'Koss etal Emission Factors'!K321/SUM('Koss etal Emission Factors'!K$9:K$532)</f>
        <v>5.8139505628149288E-4</v>
      </c>
      <c r="K318" s="56">
        <f>(1-K$5)/1*'Koss etal Emission Factors'!M321/SUM('Koss etal Emission Factors'!M$9:M$532)</f>
        <v>4.0903475437817642E-4</v>
      </c>
      <c r="L318" s="56">
        <f>(1-L$5)/1*'Koss etal Emission Factors'!O321/SUM('Koss etal Emission Factors'!O$9:O$532)</f>
        <v>8.0330208926169058E-4</v>
      </c>
      <c r="M318" s="56">
        <f>(1-M$5)/1*'Koss etal Emission Factors'!Q321/SUM('Koss etal Emission Factors'!Q$9:Q$532)</f>
        <v>4.7449041226710619E-4</v>
      </c>
      <c r="N318" s="56">
        <f>(1-N$5)/1*'Koss etal Emission Factors'!S321/SUM('Koss etal Emission Factors'!S$9:S$532)</f>
        <v>3.3577907206918365E-4</v>
      </c>
      <c r="O318" s="56">
        <f>(1-O$5)/1*'Koss etal Emission Factors'!U321/SUM('Koss etal Emission Factors'!U$9:U$532)</f>
        <v>1.4575432222365022E-4</v>
      </c>
      <c r="P318" s="56">
        <f>(1-P$5)/1*'Koss etal Emission Factors'!W321/SUM('Koss etal Emission Factors'!W$9:W$532)</f>
        <v>7.7893308548116413E-4</v>
      </c>
      <c r="Q318" s="56">
        <f>(1-Q$5)/1*'Koss etal Emission Factors'!Y321/SUM('Koss etal Emission Factors'!Y$9:Y$532)</f>
        <v>6.4549102056851932E-4</v>
      </c>
      <c r="R318" s="56">
        <f>(1-R$5)/1*'Koss etal Emission Factors'!AA321/SUM('Koss etal Emission Factors'!AA$9:AA$532)</f>
        <v>4.2663880529692177E-4</v>
      </c>
      <c r="S318" s="56">
        <f>(1-S$5)/1*'Koss etal Emission Factors'!AC321/SUM('Koss etal Emission Factors'!AC$9:AC$532)</f>
        <v>4.5898394514040983E-4</v>
      </c>
      <c r="T318" s="56">
        <f>(1-T$5)/1*'Koss etal Emission Factors'!AE321/SUM('Koss etal Emission Factors'!AE$9:AE$532)</f>
        <v>2.8781404664657365E-4</v>
      </c>
      <c r="U318" s="56">
        <f>(1-U$5)/1*'Koss etal Emission Factors'!AG321/SUM('Koss etal Emission Factors'!AG$9:AG$532)</f>
        <v>2.7282034447338266E-4</v>
      </c>
      <c r="V318" s="56">
        <f>(1-V$5)/1*'Koss etal Emission Factors'!AI321/SUM('Koss etal Emission Factors'!AI$9:AI$532)</f>
        <v>2.617444650185617E-4</v>
      </c>
      <c r="W318" s="56">
        <f>(1-W$5)/1*'Koss etal Emission Factors'!AK321/SUM('Koss etal Emission Factors'!AK$9:AK$532)</f>
        <v>3.3558904266948764E-4</v>
      </c>
      <c r="X318" s="56">
        <f>(1-X$5)/1*'Koss etal Emission Factors'!AM321/SUM('Koss etal Emission Factors'!AM$9:AM$532)</f>
        <v>6.953036492047694E-5</v>
      </c>
      <c r="Y318" s="56">
        <f>(1-Y$5)/1*'Koss etal Emission Factors'!AO321/SUM('Koss etal Emission Factors'!AO$9:AO$532)</f>
        <v>1.36571137575055E-3</v>
      </c>
      <c r="Z318" s="56">
        <f t="shared" si="47"/>
        <v>4.5607111946062098E-4</v>
      </c>
      <c r="AA318" s="56">
        <f t="shared" si="48"/>
        <v>2.025597037949823E-4</v>
      </c>
    </row>
    <row r="319" spans="1:27" x14ac:dyDescent="0.25">
      <c r="A319">
        <v>145.12200000000001</v>
      </c>
      <c r="B319" t="s">
        <v>568</v>
      </c>
      <c r="C319" s="13" t="s">
        <v>120</v>
      </c>
      <c r="D319" s="13" t="s">
        <v>122</v>
      </c>
      <c r="E319" s="13">
        <v>3369</v>
      </c>
      <c r="F319" s="13">
        <v>130.23099999999999</v>
      </c>
      <c r="G319" s="29">
        <v>10.562088812800001</v>
      </c>
      <c r="H319" s="30">
        <v>5.7441927167025053</v>
      </c>
      <c r="I319" s="56">
        <f>(1-I$5)/1*'Koss etal Emission Factors'!I322/SUM('Koss etal Emission Factors'!I$9:I$532)</f>
        <v>3.9981510139444653E-4</v>
      </c>
      <c r="J319" s="56">
        <f>(1-J$5)/1*'Koss etal Emission Factors'!K322/SUM('Koss etal Emission Factors'!K$9:K$532)</f>
        <v>6.1966979439177111E-4</v>
      </c>
      <c r="K319" s="56">
        <f>(1-K$5)/1*'Koss etal Emission Factors'!M322/SUM('Koss etal Emission Factors'!M$9:M$532)</f>
        <v>2.8813045654944972E-4</v>
      </c>
      <c r="L319" s="56">
        <f>(1-L$5)/1*'Koss etal Emission Factors'!O322/SUM('Koss etal Emission Factors'!O$9:O$532)</f>
        <v>5.139336148602769E-4</v>
      </c>
      <c r="M319" s="56">
        <f>(1-M$5)/1*'Koss etal Emission Factors'!Q322/SUM('Koss etal Emission Factors'!Q$9:Q$532)</f>
        <v>8.3534045548829341E-4</v>
      </c>
      <c r="N319" s="56">
        <f>(1-N$5)/1*'Koss etal Emission Factors'!S322/SUM('Koss etal Emission Factors'!S$9:S$532)</f>
        <v>1.1564274877651725E-3</v>
      </c>
      <c r="O319" s="56">
        <f>(1-O$5)/1*'Koss etal Emission Factors'!U322/SUM('Koss etal Emission Factors'!U$9:U$532)</f>
        <v>1.5932243533455408E-3</v>
      </c>
      <c r="P319" s="56">
        <f>(1-P$5)/1*'Koss etal Emission Factors'!W322/SUM('Koss etal Emission Factors'!W$9:W$532)</f>
        <v>1.6971222400810485E-4</v>
      </c>
      <c r="Q319" s="56">
        <f>(1-Q$5)/1*'Koss etal Emission Factors'!Y322/SUM('Koss etal Emission Factors'!Y$9:Y$532)</f>
        <v>1.5371708052346213E-4</v>
      </c>
      <c r="R319" s="56">
        <f>(1-R$5)/1*'Koss etal Emission Factors'!AA322/SUM('Koss etal Emission Factors'!AA$9:AA$532)</f>
        <v>2.7580645649344642E-4</v>
      </c>
      <c r="S319" s="56">
        <f>(1-S$5)/1*'Koss etal Emission Factors'!AC322/SUM('Koss etal Emission Factors'!AC$9:AC$532)</f>
        <v>2.6161236658298786E-4</v>
      </c>
      <c r="T319" s="56">
        <f>(1-T$5)/1*'Koss etal Emission Factors'!AE322/SUM('Koss etal Emission Factors'!AE$9:AE$532)</f>
        <v>1.8032516795521761E-4</v>
      </c>
      <c r="U319" s="56">
        <f>(1-U$5)/1*'Koss etal Emission Factors'!AG322/SUM('Koss etal Emission Factors'!AG$9:AG$532)</f>
        <v>1.710064775772421E-4</v>
      </c>
      <c r="V319" s="56">
        <f>(1-V$5)/1*'Koss etal Emission Factors'!AI322/SUM('Koss etal Emission Factors'!AI$9:AI$532)</f>
        <v>1.9997759357975116E-4</v>
      </c>
      <c r="W319" s="56">
        <f>(1-W$5)/1*'Koss etal Emission Factors'!AK322/SUM('Koss etal Emission Factors'!AK$9:AK$532)</f>
        <v>3.5269941727785002E-4</v>
      </c>
      <c r="X319" s="56">
        <f>(1-X$5)/1*'Koss etal Emission Factors'!AM322/SUM('Koss etal Emission Factors'!AM$9:AM$532)</f>
        <v>3.4969761017619749E-4</v>
      </c>
      <c r="Y319" s="56">
        <f>(1-Y$5)/1*'Koss etal Emission Factors'!AO322/SUM('Koss etal Emission Factors'!AO$9:AO$532)</f>
        <v>9.1153774457257777E-4</v>
      </c>
      <c r="Z319" s="56">
        <f t="shared" si="47"/>
        <v>4.8704990217965453E-4</v>
      </c>
      <c r="AA319" s="56">
        <f t="shared" si="48"/>
        <v>3.5119851372702375E-4</v>
      </c>
    </row>
    <row r="320" spans="1:27" x14ac:dyDescent="0.25">
      <c r="A320">
        <v>145.15899999999999</v>
      </c>
      <c r="B320" t="s">
        <v>569</v>
      </c>
      <c r="C320" s="13" t="s">
        <v>120</v>
      </c>
      <c r="D320" s="13" t="s">
        <v>122</v>
      </c>
      <c r="E320" s="13">
        <v>3369</v>
      </c>
      <c r="F320" s="13">
        <v>130.23099999999999</v>
      </c>
      <c r="G320" s="29">
        <v>10.562088812800001</v>
      </c>
      <c r="H320" s="30">
        <v>5.7441927167025053</v>
      </c>
      <c r="I320" s="56">
        <f>(1-I$5)/1*'Koss etal Emission Factors'!I323/SUM('Koss etal Emission Factors'!I$9:I$532)</f>
        <v>8.7983488474271341E-5</v>
      </c>
      <c r="J320" s="56">
        <f>(1-J$5)/1*'Koss etal Emission Factors'!K323/SUM('Koss etal Emission Factors'!K$9:K$532)</f>
        <v>1.0202216770414707E-4</v>
      </c>
      <c r="K320" s="56">
        <f>(1-K$5)/1*'Koss etal Emission Factors'!M323/SUM('Koss etal Emission Factors'!M$9:M$532)</f>
        <v>1.1100135789284838E-4</v>
      </c>
      <c r="L320" s="56">
        <f>(1-L$5)/1*'Koss etal Emission Factors'!O323/SUM('Koss etal Emission Factors'!O$9:O$532)</f>
        <v>9.0017510101464841E-5</v>
      </c>
      <c r="M320" s="56">
        <f>(1-M$5)/1*'Koss etal Emission Factors'!Q323/SUM('Koss etal Emission Factors'!Q$9:Q$532)</f>
        <v>3.6792722850501213E-5</v>
      </c>
      <c r="N320" s="56">
        <f>(1-N$5)/1*'Koss etal Emission Factors'!S323/SUM('Koss etal Emission Factors'!S$9:S$532)</f>
        <v>1.5442417988637986E-4</v>
      </c>
      <c r="O320" s="56">
        <f>(1-O$5)/1*'Koss etal Emission Factors'!U323/SUM('Koss etal Emission Factors'!U$9:U$532)</f>
        <v>2.9880828591351917E-4</v>
      </c>
      <c r="P320" s="56">
        <f>(1-P$5)/1*'Koss etal Emission Factors'!W323/SUM('Koss etal Emission Factors'!W$9:W$532)</f>
        <v>9.6296861169483313E-5</v>
      </c>
      <c r="Q320" s="56">
        <f>(1-Q$5)/1*'Koss etal Emission Factors'!Y323/SUM('Koss etal Emission Factors'!Y$9:Y$532)</f>
        <v>1.0112456497586872E-4</v>
      </c>
      <c r="R320" s="56">
        <f>(1-R$5)/1*'Koss etal Emission Factors'!AA323/SUM('Koss etal Emission Factors'!AA$9:AA$532)</f>
        <v>4.2182835648061684E-5</v>
      </c>
      <c r="S320" s="56">
        <f>(1-S$5)/1*'Koss etal Emission Factors'!AC323/SUM('Koss etal Emission Factors'!AC$9:AC$532)</f>
        <v>4.7928321987037231E-5</v>
      </c>
      <c r="T320" s="56">
        <f>(1-T$5)/1*'Koss etal Emission Factors'!AE323/SUM('Koss etal Emission Factors'!AE$9:AE$532)</f>
        <v>4.8577954087363983E-5</v>
      </c>
      <c r="U320" s="56">
        <f>(1-U$5)/1*'Koss etal Emission Factors'!AG323/SUM('Koss etal Emission Factors'!AG$9:AG$532)</f>
        <v>4.4091071016813268E-5</v>
      </c>
      <c r="V320" s="56">
        <f>(1-V$5)/1*'Koss etal Emission Factors'!AI323/SUM('Koss etal Emission Factors'!AI$9:AI$532)</f>
        <v>8.498008830816337E-5</v>
      </c>
      <c r="W320" s="56">
        <f>(1-W$5)/1*'Koss etal Emission Factors'!AK323/SUM('Koss etal Emission Factors'!AK$9:AK$532)</f>
        <v>8.8121962812035494E-5</v>
      </c>
      <c r="X320" s="56">
        <f>(1-X$5)/1*'Koss etal Emission Factors'!AM323/SUM('Koss etal Emission Factors'!AM$9:AM$532)</f>
        <v>1.1002899259142646E-4</v>
      </c>
      <c r="Y320" s="56">
        <f>(1-Y$5)/1*'Koss etal Emission Factors'!AO323/SUM('Koss etal Emission Factors'!AO$9:AO$532)</f>
        <v>1.9015905143357869E-4</v>
      </c>
      <c r="Z320" s="56">
        <f t="shared" si="47"/>
        <v>9.6159386429708814E-5</v>
      </c>
      <c r="AA320" s="56">
        <f t="shared" si="48"/>
        <v>9.9075477701730978E-5</v>
      </c>
    </row>
    <row r="321" spans="1:27" x14ac:dyDescent="0.25">
      <c r="A321">
        <v>173.13200000000001</v>
      </c>
      <c r="B321" t="s">
        <v>570</v>
      </c>
      <c r="C321" s="13" t="s">
        <v>120</v>
      </c>
      <c r="D321" s="13" t="s">
        <v>122</v>
      </c>
      <c r="E321" s="13">
        <v>3402</v>
      </c>
      <c r="F321" s="13">
        <v>170.34</v>
      </c>
      <c r="G321" s="29">
        <v>18.050465580000001</v>
      </c>
      <c r="H321" s="30">
        <v>6.0935335774942301</v>
      </c>
      <c r="I321" s="56">
        <f>(1-I$5)/1*'Koss etal Emission Factors'!I324/SUM('Koss etal Emission Factors'!I$9:I$532)</f>
        <v>2.917046017996939E-4</v>
      </c>
      <c r="J321" s="56">
        <f>(1-J$5)/1*'Koss etal Emission Factors'!K324/SUM('Koss etal Emission Factors'!K$9:K$532)</f>
        <v>2.9842977206886187E-4</v>
      </c>
      <c r="K321" s="56">
        <f>(1-K$5)/1*'Koss etal Emission Factors'!M324/SUM('Koss etal Emission Factors'!M$9:M$532)</f>
        <v>2.1107679412456484E-4</v>
      </c>
      <c r="L321" s="56">
        <f>(1-L$5)/1*'Koss etal Emission Factors'!O324/SUM('Koss etal Emission Factors'!O$9:O$532)</f>
        <v>3.5003147092950226E-4</v>
      </c>
      <c r="M321" s="56">
        <f>(1-M$5)/1*'Koss etal Emission Factors'!Q324/SUM('Koss etal Emission Factors'!Q$9:Q$532)</f>
        <v>3.2034534949605296E-4</v>
      </c>
      <c r="N321" s="56">
        <f>(1-N$5)/1*'Koss etal Emission Factors'!S324/SUM('Koss etal Emission Factors'!S$9:S$532)</f>
        <v>6.304659554542154E-4</v>
      </c>
      <c r="O321" s="56">
        <f>(1-O$5)/1*'Koss etal Emission Factors'!U324/SUM('Koss etal Emission Factors'!U$9:U$532)</f>
        <v>3.548474462162175E-4</v>
      </c>
      <c r="P321" s="56">
        <f>(1-P$5)/1*'Koss etal Emission Factors'!W324/SUM('Koss etal Emission Factors'!W$9:W$532)</f>
        <v>2.2345273739598733E-4</v>
      </c>
      <c r="Q321" s="56">
        <f>(1-Q$5)/1*'Koss etal Emission Factors'!Y324/SUM('Koss etal Emission Factors'!Y$9:Y$532)</f>
        <v>1.4417563820565306E-4</v>
      </c>
      <c r="R321" s="56">
        <f>(1-R$5)/1*'Koss etal Emission Factors'!AA324/SUM('Koss etal Emission Factors'!AA$9:AA$532)</f>
        <v>1.4959509116830682E-4</v>
      </c>
      <c r="S321" s="56">
        <f>(1-S$5)/1*'Koss etal Emission Factors'!AC324/SUM('Koss etal Emission Factors'!AC$9:AC$532)</f>
        <v>1.6655344359107506E-4</v>
      </c>
      <c r="T321" s="56">
        <f>(1-T$5)/1*'Koss etal Emission Factors'!AE324/SUM('Koss etal Emission Factors'!AE$9:AE$532)</f>
        <v>7.0224561751959562E-5</v>
      </c>
      <c r="U321" s="56">
        <f>(1-U$5)/1*'Koss etal Emission Factors'!AG324/SUM('Koss etal Emission Factors'!AG$9:AG$532)</f>
        <v>6.7538063539430325E-5</v>
      </c>
      <c r="V321" s="56">
        <f>(1-V$5)/1*'Koss etal Emission Factors'!AI324/SUM('Koss etal Emission Factors'!AI$9:AI$532)</f>
        <v>5.33545837865523E-5</v>
      </c>
      <c r="W321" s="56">
        <f>(1-W$5)/1*'Koss etal Emission Factors'!AK324/SUM('Koss etal Emission Factors'!AK$9:AK$532)</f>
        <v>9.6806153792867934E-5</v>
      </c>
      <c r="X321" s="56">
        <f>(1-X$5)/1*'Koss etal Emission Factors'!AM324/SUM('Koss etal Emission Factors'!AM$9:AM$532)</f>
        <v>3.354901830687163E-5</v>
      </c>
      <c r="Y321" s="56">
        <f>(1-Y$5)/1*'Koss etal Emission Factors'!AO324/SUM('Koss etal Emission Factors'!AO$9:AO$532)</f>
        <v>8.2159269714336756E-4</v>
      </c>
      <c r="Z321" s="56">
        <f t="shared" si="47"/>
        <v>2.3798539353771952E-4</v>
      </c>
      <c r="AA321" s="56">
        <f t="shared" si="48"/>
        <v>6.5177586049869782E-5</v>
      </c>
    </row>
    <row r="322" spans="1:27" x14ac:dyDescent="0.25">
      <c r="A322">
        <v>147.029</v>
      </c>
      <c r="B322" t="s">
        <v>571</v>
      </c>
      <c r="C322" s="13" t="s">
        <v>120</v>
      </c>
      <c r="D322" s="13" t="s">
        <v>122</v>
      </c>
      <c r="E322" s="13">
        <v>3371</v>
      </c>
      <c r="F322" s="13">
        <v>142.24199999999999</v>
      </c>
      <c r="G322" s="29">
        <v>1585.9718476</v>
      </c>
      <c r="H322" s="30">
        <v>7.9590518503622718</v>
      </c>
      <c r="I322" s="56">
        <f>(1-I$5)/1*'Koss etal Emission Factors'!I325/SUM('Koss etal Emission Factors'!I$9:I$532)</f>
        <v>4.8492050215504527E-5</v>
      </c>
      <c r="J322" s="56">
        <f>(1-J$5)/1*'Koss etal Emission Factors'!K325/SUM('Koss etal Emission Factors'!K$9:K$532)</f>
        <v>6.6800175883529228E-5</v>
      </c>
      <c r="K322" s="56">
        <f>(1-K$5)/1*'Koss etal Emission Factors'!M325/SUM('Koss etal Emission Factors'!M$9:M$532)</f>
        <v>4.2739276653903994E-5</v>
      </c>
      <c r="L322" s="56">
        <f>(1-L$5)/1*'Koss etal Emission Factors'!O325/SUM('Koss etal Emission Factors'!O$9:O$532)</f>
        <v>5.2751137775277837E-5</v>
      </c>
      <c r="M322" s="56">
        <f>(1-M$5)/1*'Koss etal Emission Factors'!Q325/SUM('Koss etal Emission Factors'!Q$9:Q$532)</f>
        <v>6.5672611801514483E-5</v>
      </c>
      <c r="N322" s="56">
        <f>(1-N$5)/1*'Koss etal Emission Factors'!S325/SUM('Koss etal Emission Factors'!S$9:S$532)</f>
        <v>5.4045047651698527E-5</v>
      </c>
      <c r="O322" s="56">
        <f>(1-O$5)/1*'Koss etal Emission Factors'!U325/SUM('Koss etal Emission Factors'!U$9:U$532)</f>
        <v>7.9904344014626857E-5</v>
      </c>
      <c r="P322" s="56">
        <f>(1-P$5)/1*'Koss etal Emission Factors'!W325/SUM('Koss etal Emission Factors'!W$9:W$532)</f>
        <v>5.1277975275270987E-5</v>
      </c>
      <c r="Q322" s="56">
        <f>(1-Q$5)/1*'Koss etal Emission Factors'!Y325/SUM('Koss etal Emission Factors'!Y$9:Y$532)</f>
        <v>5.1412649137447478E-5</v>
      </c>
      <c r="R322" s="56">
        <f>(1-R$5)/1*'Koss etal Emission Factors'!AA325/SUM('Koss etal Emission Factors'!AA$9:AA$532)</f>
        <v>3.6148987369025198E-5</v>
      </c>
      <c r="S322" s="56">
        <f>(1-S$5)/1*'Koss etal Emission Factors'!AC325/SUM('Koss etal Emission Factors'!AC$9:AC$532)</f>
        <v>3.5166083541999261E-5</v>
      </c>
      <c r="T322" s="56">
        <f>(1-T$5)/1*'Koss etal Emission Factors'!AE325/SUM('Koss etal Emission Factors'!AE$9:AE$532)</f>
        <v>4.7476623208851106E-5</v>
      </c>
      <c r="U322" s="56">
        <f>(1-U$5)/1*'Koss etal Emission Factors'!AG325/SUM('Koss etal Emission Factors'!AG$9:AG$532)</f>
        <v>6.4578868891582752E-5</v>
      </c>
      <c r="V322" s="56">
        <f>(1-V$5)/1*'Koss etal Emission Factors'!AI325/SUM('Koss etal Emission Factors'!AI$9:AI$532)</f>
        <v>1.2084859545794716E-4</v>
      </c>
      <c r="W322" s="56">
        <f>(1-W$5)/1*'Koss etal Emission Factors'!AK325/SUM('Koss etal Emission Factors'!AK$9:AK$532)</f>
        <v>5.5524640733134212E-5</v>
      </c>
      <c r="X322" s="56">
        <f>(1-X$5)/1*'Koss etal Emission Factors'!AM325/SUM('Koss etal Emission Factors'!AM$9:AM$532)</f>
        <v>6.0188993254205928E-5</v>
      </c>
      <c r="Y322" s="56">
        <f>(1-Y$5)/1*'Koss etal Emission Factors'!AO325/SUM('Koss etal Emission Factors'!AO$9:AO$532)</f>
        <v>7.116559923867428E-5</v>
      </c>
      <c r="Z322" s="56">
        <f t="shared" si="47"/>
        <v>5.8379601919869956E-5</v>
      </c>
      <c r="AA322" s="56">
        <f t="shared" si="48"/>
        <v>5.7856816993670073E-5</v>
      </c>
    </row>
    <row r="323" spans="1:27" x14ac:dyDescent="0.25">
      <c r="A323">
        <v>147.04400000000001</v>
      </c>
      <c r="B323" t="s">
        <v>572</v>
      </c>
      <c r="C323" s="13" t="s">
        <v>120</v>
      </c>
      <c r="D323" s="13" t="s">
        <v>122</v>
      </c>
      <c r="E323" s="13">
        <v>3369</v>
      </c>
      <c r="F323" s="13">
        <v>130.23099999999999</v>
      </c>
      <c r="G323" s="29">
        <v>10.562088812800001</v>
      </c>
      <c r="H323" s="30">
        <v>5.7441927167025053</v>
      </c>
      <c r="I323" s="56">
        <f>(1-I$5)/1*'Koss etal Emission Factors'!I326/SUM('Koss etal Emission Factors'!I$9:I$532)</f>
        <v>4.7867971794339693E-4</v>
      </c>
      <c r="J323" s="56">
        <f>(1-J$5)/1*'Koss etal Emission Factors'!K326/SUM('Koss etal Emission Factors'!K$9:K$532)</f>
        <v>4.8908689605247323E-4</v>
      </c>
      <c r="K323" s="56">
        <f>(1-K$5)/1*'Koss etal Emission Factors'!M326/SUM('Koss etal Emission Factors'!M$9:M$532)</f>
        <v>4.2797541279126529E-4</v>
      </c>
      <c r="L323" s="56">
        <f>(1-L$5)/1*'Koss etal Emission Factors'!O326/SUM('Koss etal Emission Factors'!O$9:O$532)</f>
        <v>3.4821660177423075E-4</v>
      </c>
      <c r="M323" s="56">
        <f>(1-M$5)/1*'Koss etal Emission Factors'!Q326/SUM('Koss etal Emission Factors'!Q$9:Q$532)</f>
        <v>4.7372127784896207E-4</v>
      </c>
      <c r="N323" s="56">
        <f>(1-N$5)/1*'Koss etal Emission Factors'!S326/SUM('Koss etal Emission Factors'!S$9:S$532)</f>
        <v>3.101413554037913E-4</v>
      </c>
      <c r="O323" s="56">
        <f>(1-O$5)/1*'Koss etal Emission Factors'!U326/SUM('Koss etal Emission Factors'!U$9:U$532)</f>
        <v>2.664504633070841E-4</v>
      </c>
      <c r="P323" s="56">
        <f>(1-P$5)/1*'Koss etal Emission Factors'!W326/SUM('Koss etal Emission Factors'!W$9:W$532)</f>
        <v>4.3263197672801379E-4</v>
      </c>
      <c r="Q323" s="56">
        <f>(1-Q$5)/1*'Koss etal Emission Factors'!Y326/SUM('Koss etal Emission Factors'!Y$9:Y$532)</f>
        <v>5.7075295474233239E-4</v>
      </c>
      <c r="R323" s="56">
        <f>(1-R$5)/1*'Koss etal Emission Factors'!AA326/SUM('Koss etal Emission Factors'!AA$9:AA$532)</f>
        <v>5.5944444339444701E-4</v>
      </c>
      <c r="S323" s="56">
        <f>(1-S$5)/1*'Koss etal Emission Factors'!AC326/SUM('Koss etal Emission Factors'!AC$9:AC$532)</f>
        <v>5.3719333250085003E-4</v>
      </c>
      <c r="T323" s="56">
        <f>(1-T$5)/1*'Koss etal Emission Factors'!AE326/SUM('Koss etal Emission Factors'!AE$9:AE$532)</f>
        <v>6.1083515460302678E-4</v>
      </c>
      <c r="U323" s="56">
        <f>(1-U$5)/1*'Koss etal Emission Factors'!AG326/SUM('Koss etal Emission Factors'!AG$9:AG$532)</f>
        <v>6.2092570950519389E-4</v>
      </c>
      <c r="V323" s="56">
        <f>(1-V$5)/1*'Koss etal Emission Factors'!AI326/SUM('Koss etal Emission Factors'!AI$9:AI$532)</f>
        <v>3.1966888789034613E-3</v>
      </c>
      <c r="W323" s="56">
        <f>(1-W$5)/1*'Koss etal Emission Factors'!AK326/SUM('Koss etal Emission Factors'!AK$9:AK$532)</f>
        <v>2.6685139666529081E-4</v>
      </c>
      <c r="X323" s="56">
        <f>(1-X$5)/1*'Koss etal Emission Factors'!AM326/SUM('Koss etal Emission Factors'!AM$9:AM$532)</f>
        <v>3.0388133884107769E-4</v>
      </c>
      <c r="Y323" s="56">
        <f>(1-Y$5)/1*'Koss etal Emission Factors'!AO326/SUM('Koss etal Emission Factors'!AO$9:AO$532)</f>
        <v>3.7123197513561415E-4</v>
      </c>
      <c r="Z323" s="56">
        <f t="shared" si="47"/>
        <v>6.6591029824989486E-4</v>
      </c>
      <c r="AA323" s="56">
        <f t="shared" si="48"/>
        <v>2.8536636775318425E-4</v>
      </c>
    </row>
    <row r="324" spans="1:27" x14ac:dyDescent="0.25">
      <c r="A324">
        <v>147.065</v>
      </c>
      <c r="B324" t="s">
        <v>573</v>
      </c>
      <c r="C324" s="13" t="s">
        <v>120</v>
      </c>
      <c r="D324" s="13" t="s">
        <v>122</v>
      </c>
      <c r="E324" s="13">
        <v>3370</v>
      </c>
      <c r="F324" s="13">
        <v>128.215</v>
      </c>
      <c r="G324" s="29">
        <v>156.83200148</v>
      </c>
      <c r="H324" s="30">
        <v>6.9091020479646943</v>
      </c>
      <c r="I324" s="56">
        <f>(1-I$5)/1*'Koss etal Emission Factors'!I327/SUM('Koss etal Emission Factors'!I$9:I$532)</f>
        <v>2.9866297978809874E-4</v>
      </c>
      <c r="J324" s="56">
        <f>(1-J$5)/1*'Koss etal Emission Factors'!K327/SUM('Koss etal Emission Factors'!K$9:K$532)</f>
        <v>3.6718054539848998E-4</v>
      </c>
      <c r="K324" s="56">
        <f>(1-K$5)/1*'Koss etal Emission Factors'!M327/SUM('Koss etal Emission Factors'!M$9:M$532)</f>
        <v>2.6009821484723809E-4</v>
      </c>
      <c r="L324" s="56">
        <f>(1-L$5)/1*'Koss etal Emission Factors'!O327/SUM('Koss etal Emission Factors'!O$9:O$532)</f>
        <v>3.2964497025425918E-4</v>
      </c>
      <c r="M324" s="56">
        <f>(1-M$5)/1*'Koss etal Emission Factors'!Q327/SUM('Koss etal Emission Factors'!Q$9:Q$532)</f>
        <v>5.5910181679187242E-4</v>
      </c>
      <c r="N324" s="56">
        <f>(1-N$5)/1*'Koss etal Emission Factors'!S327/SUM('Koss etal Emission Factors'!S$9:S$532)</f>
        <v>5.2338196986495859E-4</v>
      </c>
      <c r="O324" s="56">
        <f>(1-O$5)/1*'Koss etal Emission Factors'!U327/SUM('Koss etal Emission Factors'!U$9:U$532)</f>
        <v>4.7125862015563768E-4</v>
      </c>
      <c r="P324" s="56">
        <f>(1-P$5)/1*'Koss etal Emission Factors'!W327/SUM('Koss etal Emission Factors'!W$9:W$532)</f>
        <v>1.7195857525420096E-4</v>
      </c>
      <c r="Q324" s="56">
        <f>(1-Q$5)/1*'Koss etal Emission Factors'!Y327/SUM('Koss etal Emission Factors'!Y$9:Y$532)</f>
        <v>1.7569837566612458E-4</v>
      </c>
      <c r="R324" s="56">
        <f>(1-R$5)/1*'Koss etal Emission Factors'!AA327/SUM('Koss etal Emission Factors'!AA$9:AA$532)</f>
        <v>2.1309101996670038E-4</v>
      </c>
      <c r="S324" s="56">
        <f>(1-S$5)/1*'Koss etal Emission Factors'!AC327/SUM('Koss etal Emission Factors'!AC$9:AC$532)</f>
        <v>2.5568584054713853E-4</v>
      </c>
      <c r="T324" s="56">
        <f>(1-T$5)/1*'Koss etal Emission Factors'!AE327/SUM('Koss etal Emission Factors'!AE$9:AE$532)</f>
        <v>8.0341326298888815E-4</v>
      </c>
      <c r="U324" s="56">
        <f>(1-U$5)/1*'Koss etal Emission Factors'!AG327/SUM('Koss etal Emission Factors'!AG$9:AG$532)</f>
        <v>7.2632135924657394E-4</v>
      </c>
      <c r="V324" s="56">
        <f>(1-V$5)/1*'Koss etal Emission Factors'!AI327/SUM('Koss etal Emission Factors'!AI$9:AI$532)</f>
        <v>2.1780746824620091E-4</v>
      </c>
      <c r="W324" s="56">
        <f>(1-W$5)/1*'Koss etal Emission Factors'!AK327/SUM('Koss etal Emission Factors'!AK$9:AK$532)</f>
        <v>2.5786264483045122E-4</v>
      </c>
      <c r="X324" s="56">
        <f>(1-X$5)/1*'Koss etal Emission Factors'!AM327/SUM('Koss etal Emission Factors'!AM$9:AM$532)</f>
        <v>4.650799165392351E-4</v>
      </c>
      <c r="Y324" s="56">
        <f>(1-Y$5)/1*'Koss etal Emission Factors'!AO327/SUM('Koss etal Emission Factors'!AO$9:AO$532)</f>
        <v>3.0491085980841656E-4</v>
      </c>
      <c r="Z324" s="56">
        <f t="shared" si="47"/>
        <v>3.83807501358313E-4</v>
      </c>
      <c r="AA324" s="56">
        <f t="shared" si="48"/>
        <v>3.6147128068484313E-4</v>
      </c>
    </row>
    <row r="325" spans="1:27" x14ac:dyDescent="0.25">
      <c r="A325">
        <v>147.08000000000001</v>
      </c>
      <c r="B325" t="s">
        <v>574</v>
      </c>
      <c r="C325" s="34" t="s">
        <v>575</v>
      </c>
      <c r="D325" s="13" t="s">
        <v>122</v>
      </c>
      <c r="E325" s="13">
        <v>3471</v>
      </c>
      <c r="F325" s="13">
        <v>146.18899999999999</v>
      </c>
      <c r="G325" s="29">
        <v>15.682933504000001</v>
      </c>
      <c r="H325" s="30">
        <v>5.9660705227160076</v>
      </c>
      <c r="I325" s="56">
        <f>(1-I$5)/1*'Koss etal Emission Factors'!I328/SUM('Koss etal Emission Factors'!I$9:I$532)</f>
        <v>1.4970242993853453E-3</v>
      </c>
      <c r="J325" s="56">
        <f>(1-J$5)/1*'Koss etal Emission Factors'!K328/SUM('Koss etal Emission Factors'!K$9:K$532)</f>
        <v>1.4643022515202558E-3</v>
      </c>
      <c r="K325" s="56">
        <f>(1-K$5)/1*'Koss etal Emission Factors'!M328/SUM('Koss etal Emission Factors'!M$9:M$532)</f>
        <v>1.1676199579179303E-3</v>
      </c>
      <c r="L325" s="56">
        <f>(1-L$5)/1*'Koss etal Emission Factors'!O328/SUM('Koss etal Emission Factors'!O$9:O$532)</f>
        <v>1.5923021469811181E-3</v>
      </c>
      <c r="M325" s="56">
        <f>(1-M$5)/1*'Koss etal Emission Factors'!Q328/SUM('Koss etal Emission Factors'!Q$9:Q$532)</f>
        <v>1.9110387640331736E-3</v>
      </c>
      <c r="N325" s="56">
        <f>(1-N$5)/1*'Koss etal Emission Factors'!S328/SUM('Koss etal Emission Factors'!S$9:S$532)</f>
        <v>1.8370181184745747E-3</v>
      </c>
      <c r="O325" s="56">
        <f>(1-O$5)/1*'Koss etal Emission Factors'!U328/SUM('Koss etal Emission Factors'!U$9:U$532)</f>
        <v>1.5646620117157827E-3</v>
      </c>
      <c r="P325" s="56">
        <f>(1-P$5)/1*'Koss etal Emission Factors'!W328/SUM('Koss etal Emission Factors'!W$9:W$532)</f>
        <v>1.0672511058209589E-3</v>
      </c>
      <c r="Q325" s="56">
        <f>(1-Q$5)/1*'Koss etal Emission Factors'!Y328/SUM('Koss etal Emission Factors'!Y$9:Y$532)</f>
        <v>1.1868957383728029E-3</v>
      </c>
      <c r="R325" s="56">
        <f>(1-R$5)/1*'Koss etal Emission Factors'!AA328/SUM('Koss etal Emission Factors'!AA$9:AA$532)</f>
        <v>1.3579789469010579E-3</v>
      </c>
      <c r="S325" s="56">
        <f>(1-S$5)/1*'Koss etal Emission Factors'!AC328/SUM('Koss etal Emission Factors'!AC$9:AC$532)</f>
        <v>1.2872606146597989E-3</v>
      </c>
      <c r="T325" s="56">
        <f>(1-T$5)/1*'Koss etal Emission Factors'!AE328/SUM('Koss etal Emission Factors'!AE$9:AE$532)</f>
        <v>1.0246373935454702E-3</v>
      </c>
      <c r="U325" s="56">
        <f>(1-U$5)/1*'Koss etal Emission Factors'!AG328/SUM('Koss etal Emission Factors'!AG$9:AG$532)</f>
        <v>9.2159441560031325E-4</v>
      </c>
      <c r="V325" s="56">
        <f>(1-V$5)/1*'Koss etal Emission Factors'!AI328/SUM('Koss etal Emission Factors'!AI$9:AI$532)</f>
        <v>1.2834300108409238E-3</v>
      </c>
      <c r="W325" s="56">
        <f>(1-W$5)/1*'Koss etal Emission Factors'!AK328/SUM('Koss etal Emission Factors'!AK$9:AK$532)</f>
        <v>1.0271037163042081E-3</v>
      </c>
      <c r="X325" s="56">
        <f>(1-X$5)/1*'Koss etal Emission Factors'!AM328/SUM('Koss etal Emission Factors'!AM$9:AM$532)</f>
        <v>8.9096467972583253E-4</v>
      </c>
      <c r="Y325" s="56">
        <f>(1-Y$5)/1*'Koss etal Emission Factors'!AO328/SUM('Koss etal Emission Factors'!AO$9:AO$532)</f>
        <v>1.8835488379538722E-3</v>
      </c>
      <c r="Z325" s="56">
        <f t="shared" si="47"/>
        <v>1.3687868411263932E-3</v>
      </c>
      <c r="AA325" s="56">
        <f t="shared" si="48"/>
        <v>9.5903419801502028E-4</v>
      </c>
    </row>
    <row r="326" spans="1:27" x14ac:dyDescent="0.25">
      <c r="A326">
        <v>179.179</v>
      </c>
      <c r="B326" t="s">
        <v>576</v>
      </c>
      <c r="C326" s="13" t="s">
        <v>120</v>
      </c>
      <c r="D326" s="13" t="s">
        <v>122</v>
      </c>
      <c r="E326" s="13">
        <v>3402</v>
      </c>
      <c r="F326" s="13">
        <v>170.34</v>
      </c>
      <c r="G326" s="29">
        <v>18.050465580000001</v>
      </c>
      <c r="H326" s="30">
        <v>6.0935335774942301</v>
      </c>
      <c r="I326" s="56">
        <f>(1-I$5)/1*'Koss etal Emission Factors'!I329/SUM('Koss etal Emission Factors'!I$9:I$532)</f>
        <v>9.0883107214832773E-5</v>
      </c>
      <c r="J326" s="56">
        <f>(1-J$5)/1*'Koss etal Emission Factors'!K329/SUM('Koss etal Emission Factors'!K$9:K$532)</f>
        <v>9.791561073655718E-5</v>
      </c>
      <c r="K326" s="56">
        <f>(1-K$5)/1*'Koss etal Emission Factors'!M329/SUM('Koss etal Emission Factors'!M$9:M$532)</f>
        <v>9.260538950542524E-5</v>
      </c>
      <c r="L326" s="56">
        <f>(1-L$5)/1*'Koss etal Emission Factors'!O329/SUM('Koss etal Emission Factors'!O$9:O$532)</f>
        <v>9.2991592181077115E-5</v>
      </c>
      <c r="M326" s="56">
        <f>(1-M$5)/1*'Koss etal Emission Factors'!Q329/SUM('Koss etal Emission Factors'!Q$9:Q$532)</f>
        <v>1.368170621183403E-4</v>
      </c>
      <c r="N326" s="56">
        <f>(1-N$5)/1*'Koss etal Emission Factors'!S329/SUM('Koss etal Emission Factors'!S$9:S$532)</f>
        <v>1.3099958315129266E-4</v>
      </c>
      <c r="O326" s="56">
        <f>(1-O$5)/1*'Koss etal Emission Factors'!U329/SUM('Koss etal Emission Factors'!U$9:U$532)</f>
        <v>8.9072470740560536E-5</v>
      </c>
      <c r="P326" s="56">
        <f>(1-P$5)/1*'Koss etal Emission Factors'!W329/SUM('Koss etal Emission Factors'!W$9:W$532)</f>
        <v>7.5479836737973424E-5</v>
      </c>
      <c r="Q326" s="56">
        <f>(1-Q$5)/1*'Koss etal Emission Factors'!Y329/SUM('Koss etal Emission Factors'!Y$9:Y$532)</f>
        <v>4.0985416472135317E-5</v>
      </c>
      <c r="R326" s="56">
        <f>(1-R$5)/1*'Koss etal Emission Factors'!AA329/SUM('Koss etal Emission Factors'!AA$9:AA$532)</f>
        <v>6.3895487626094936E-5</v>
      </c>
      <c r="S326" s="56">
        <f>(1-S$5)/1*'Koss etal Emission Factors'!AC329/SUM('Koss etal Emission Factors'!AC$9:AC$532)</f>
        <v>6.4353151526430765E-5</v>
      </c>
      <c r="T326" s="56">
        <f>(1-T$5)/1*'Koss etal Emission Factors'!AE329/SUM('Koss etal Emission Factors'!AE$9:AE$532)</f>
        <v>7.7235268706032226E-5</v>
      </c>
      <c r="U326" s="56">
        <f>(1-U$5)/1*'Koss etal Emission Factors'!AG329/SUM('Koss etal Emission Factors'!AG$9:AG$532)</f>
        <v>7.3069890611073199E-5</v>
      </c>
      <c r="V326" s="56">
        <f>(1-V$5)/1*'Koss etal Emission Factors'!AI329/SUM('Koss etal Emission Factors'!AI$9:AI$532)</f>
        <v>3.4876842282765754E-5</v>
      </c>
      <c r="W326" s="56">
        <f>(1-W$5)/1*'Koss etal Emission Factors'!AK329/SUM('Koss etal Emission Factors'!AK$9:AK$532)</f>
        <v>6.3918068644505736E-5</v>
      </c>
      <c r="X326" s="56">
        <f>(1-X$5)/1*'Koss etal Emission Factors'!AM329/SUM('Koss etal Emission Factors'!AM$9:AM$532)</f>
        <v>4.5030596419592886E-5</v>
      </c>
      <c r="Y326" s="56">
        <f>(1-Y$5)/1*'Koss etal Emission Factors'!AO329/SUM('Koss etal Emission Factors'!AO$9:AO$532)</f>
        <v>2.2530114665396069E-4</v>
      </c>
      <c r="Z326" s="56">
        <f t="shared" si="47"/>
        <v>8.2941479257899402E-5</v>
      </c>
      <c r="AA326" s="56">
        <f t="shared" si="48"/>
        <v>5.4474332532049308E-5</v>
      </c>
    </row>
    <row r="327" spans="1:27" x14ac:dyDescent="0.25">
      <c r="A327">
        <v>148.03899999999999</v>
      </c>
      <c r="B327" t="s">
        <v>577</v>
      </c>
      <c r="C327" s="13" t="s">
        <v>120</v>
      </c>
      <c r="D327" s="13" t="s">
        <v>122</v>
      </c>
      <c r="E327" s="13">
        <v>3369</v>
      </c>
      <c r="F327" s="13">
        <v>130.23099999999999</v>
      </c>
      <c r="G327" s="29">
        <v>10.562088812800001</v>
      </c>
      <c r="H327" s="30">
        <v>5.7441927167025053</v>
      </c>
      <c r="I327" s="56">
        <f>(1-I$5)/1*'Koss etal Emission Factors'!I330/SUM('Koss etal Emission Factors'!I$9:I$532)</f>
        <v>5.4257866401158193E-5</v>
      </c>
      <c r="J327" s="56">
        <f>(1-J$5)/1*'Koss etal Emission Factors'!K330/SUM('Koss etal Emission Factors'!K$9:K$532)</f>
        <v>5.8855401726861749E-5</v>
      </c>
      <c r="K327" s="56">
        <f>(1-K$5)/1*'Koss etal Emission Factors'!M330/SUM('Koss etal Emission Factors'!M$9:M$532)</f>
        <v>5.1833196168735535E-5</v>
      </c>
      <c r="L327" s="56">
        <f>(1-L$5)/1*'Koss etal Emission Factors'!O330/SUM('Koss etal Emission Factors'!O$9:O$532)</f>
        <v>5.3220740133288454E-5</v>
      </c>
      <c r="M327" s="56">
        <f>(1-M$5)/1*'Koss etal Emission Factors'!Q330/SUM('Koss etal Emission Factors'!Q$9:Q$532)</f>
        <v>1.4593348329318368E-4</v>
      </c>
      <c r="N327" s="56">
        <f>(1-N$5)/1*'Koss etal Emission Factors'!S330/SUM('Koss etal Emission Factors'!S$9:S$532)</f>
        <v>5.3045366753623135E-5</v>
      </c>
      <c r="O327" s="56">
        <f>(1-O$5)/1*'Koss etal Emission Factors'!U330/SUM('Koss etal Emission Factors'!U$9:U$532)</f>
        <v>6.1584873825496132E-5</v>
      </c>
      <c r="P327" s="56">
        <f>(1-P$5)/1*'Koss etal Emission Factors'!W330/SUM('Koss etal Emission Factors'!W$9:W$532)</f>
        <v>3.7578884977802457E-5</v>
      </c>
      <c r="Q327" s="56">
        <f>(1-Q$5)/1*'Koss etal Emission Factors'!Y330/SUM('Koss etal Emission Factors'!Y$9:Y$532)</f>
        <v>4.4476728650564567E-5</v>
      </c>
      <c r="R327" s="56">
        <f>(1-R$5)/1*'Koss etal Emission Factors'!AA330/SUM('Koss etal Emission Factors'!AA$9:AA$532)</f>
        <v>3.6328145822289738E-5</v>
      </c>
      <c r="S327" s="56">
        <f>(1-S$5)/1*'Koss etal Emission Factors'!AC330/SUM('Koss etal Emission Factors'!AC$9:AC$532)</f>
        <v>4.2860887761974691E-5</v>
      </c>
      <c r="T327" s="56">
        <f>(1-T$5)/1*'Koss etal Emission Factors'!AE330/SUM('Koss etal Emission Factors'!AE$9:AE$532)</f>
        <v>4.9100451847469516E-5</v>
      </c>
      <c r="U327" s="56">
        <f>(1-U$5)/1*'Koss etal Emission Factors'!AG330/SUM('Koss etal Emission Factors'!AG$9:AG$532)</f>
        <v>3.9476991323252483E-5</v>
      </c>
      <c r="V327" s="56">
        <f>(1-V$5)/1*'Koss etal Emission Factors'!AI330/SUM('Koss etal Emission Factors'!AI$9:AI$532)</f>
        <v>8.2029427040139792E-5</v>
      </c>
      <c r="W327" s="56">
        <f>(1-W$5)/1*'Koss etal Emission Factors'!AK330/SUM('Koss etal Emission Factors'!AK$9:AK$532)</f>
        <v>3.3972164740673319E-5</v>
      </c>
      <c r="X327" s="56">
        <f>(1-X$5)/1*'Koss etal Emission Factors'!AM330/SUM('Koss etal Emission Factors'!AM$9:AM$532)</f>
        <v>4.9458585639356427E-5</v>
      </c>
      <c r="Y327" s="56">
        <f>(1-Y$5)/1*'Koss etal Emission Factors'!AO330/SUM('Koss etal Emission Factors'!AO$9:AO$532)</f>
        <v>1.5323498701880439E-4</v>
      </c>
      <c r="Z327" s="56">
        <f t="shared" ref="Z327:Z390" si="49">AVERAGE(I327:V327)</f>
        <v>5.7898746123274296E-5</v>
      </c>
      <c r="AA327" s="56">
        <f t="shared" ref="AA327:AA390" si="50">AVERAGE(W327:X327)</f>
        <v>4.1715375190014869E-5</v>
      </c>
    </row>
    <row r="328" spans="1:27" x14ac:dyDescent="0.25">
      <c r="A328">
        <v>148.07599999999999</v>
      </c>
      <c r="B328" t="s">
        <v>578</v>
      </c>
      <c r="C328" s="13" t="s">
        <v>120</v>
      </c>
      <c r="D328" s="13" t="s">
        <v>122</v>
      </c>
      <c r="E328" s="13">
        <v>3369</v>
      </c>
      <c r="F328" s="13">
        <v>130.23099999999999</v>
      </c>
      <c r="G328" s="29">
        <v>10.562088812800001</v>
      </c>
      <c r="H328" s="30">
        <v>5.7441927167025053</v>
      </c>
      <c r="I328" s="56">
        <f>(1-I$5)/1*'Koss etal Emission Factors'!I331/SUM('Koss etal Emission Factors'!I$9:I$532)</f>
        <v>8.070085964809347E-5</v>
      </c>
      <c r="J328" s="56">
        <f>(1-J$5)/1*'Koss etal Emission Factors'!K331/SUM('Koss etal Emission Factors'!K$9:K$532)</f>
        <v>7.5000625824059845E-5</v>
      </c>
      <c r="K328" s="56">
        <f>(1-K$5)/1*'Koss etal Emission Factors'!M331/SUM('Koss etal Emission Factors'!M$9:M$532)</f>
        <v>5.2036107798863736E-5</v>
      </c>
      <c r="L328" s="56">
        <f>(1-L$5)/1*'Koss etal Emission Factors'!O331/SUM('Koss etal Emission Factors'!O$9:O$532)</f>
        <v>1.5893964831496023E-4</v>
      </c>
      <c r="M328" s="56">
        <f>(1-M$5)/1*'Koss etal Emission Factors'!Q331/SUM('Koss etal Emission Factors'!Q$9:Q$532)</f>
        <v>2.288249330061633E-4</v>
      </c>
      <c r="N328" s="56">
        <f>(1-N$5)/1*'Koss etal Emission Factors'!S331/SUM('Koss etal Emission Factors'!S$9:S$532)</f>
        <v>9.2666160160945362E-5</v>
      </c>
      <c r="O328" s="56">
        <f>(1-O$5)/1*'Koss etal Emission Factors'!U331/SUM('Koss etal Emission Factors'!U$9:U$532)</f>
        <v>8.811628668923547E-5</v>
      </c>
      <c r="P328" s="56">
        <f>(1-P$5)/1*'Koss etal Emission Factors'!W331/SUM('Koss etal Emission Factors'!W$9:W$532)</f>
        <v>4.6338511186918149E-5</v>
      </c>
      <c r="Q328" s="56">
        <f>(1-Q$5)/1*'Koss etal Emission Factors'!Y331/SUM('Koss etal Emission Factors'!Y$9:Y$532)</f>
        <v>7.3203566640633134E-5</v>
      </c>
      <c r="R328" s="56">
        <f>(1-R$5)/1*'Koss etal Emission Factors'!AA331/SUM('Koss etal Emission Factors'!AA$9:AA$532)</f>
        <v>5.2159611148851652E-5</v>
      </c>
      <c r="S328" s="56">
        <f>(1-S$5)/1*'Koss etal Emission Factors'!AC331/SUM('Koss etal Emission Factors'!AC$9:AC$532)</f>
        <v>6.6348052721626336E-5</v>
      </c>
      <c r="T328" s="56">
        <f>(1-T$5)/1*'Koss etal Emission Factors'!AE331/SUM('Koss etal Emission Factors'!AE$9:AE$532)</f>
        <v>5.7384287146588047E-5</v>
      </c>
      <c r="U328" s="56">
        <f>(1-U$5)/1*'Koss etal Emission Factors'!AG331/SUM('Koss etal Emission Factors'!AG$9:AG$532)</f>
        <v>3.7139709064712759E-5</v>
      </c>
      <c r="V328" s="56">
        <f>(1-V$5)/1*'Koss etal Emission Factors'!AI331/SUM('Koss etal Emission Factors'!AI$9:AI$532)</f>
        <v>5.9368178885992511E-5</v>
      </c>
      <c r="W328" s="56">
        <f>(1-W$5)/1*'Koss etal Emission Factors'!AK331/SUM('Koss etal Emission Factors'!AK$9:AK$532)</f>
        <v>6.2075447433485218E-5</v>
      </c>
      <c r="X328" s="56">
        <f>(1-X$5)/1*'Koss etal Emission Factors'!AM331/SUM('Koss etal Emission Factors'!AM$9:AM$532)</f>
        <v>6.230705159472884E-5</v>
      </c>
      <c r="Y328" s="56">
        <f>(1-Y$5)/1*'Koss etal Emission Factors'!AO331/SUM('Koss etal Emission Factors'!AO$9:AO$532)</f>
        <v>1.2943063815297275E-4</v>
      </c>
      <c r="Z328" s="56">
        <f t="shared" si="49"/>
        <v>8.3444752731260294E-5</v>
      </c>
      <c r="AA328" s="56">
        <f t="shared" si="50"/>
        <v>6.2191249514107036E-5</v>
      </c>
    </row>
    <row r="329" spans="1:27" x14ac:dyDescent="0.25">
      <c r="A329">
        <v>148.16999999999999</v>
      </c>
      <c r="B329" t="s">
        <v>579</v>
      </c>
      <c r="C329" s="13" t="s">
        <v>120</v>
      </c>
      <c r="D329" s="13" t="s">
        <v>122</v>
      </c>
      <c r="E329" s="13">
        <v>3369</v>
      </c>
      <c r="F329" s="13">
        <v>130.23099999999999</v>
      </c>
      <c r="G329" s="29">
        <v>10.562088812800001</v>
      </c>
      <c r="H329" s="30">
        <v>5.7441927167025053</v>
      </c>
      <c r="I329" s="56">
        <f>(1-I$5)/1*'Koss etal Emission Factors'!I332/SUM('Koss etal Emission Factors'!I$9:I$532)</f>
        <v>8.8118459090589159E-6</v>
      </c>
      <c r="J329" s="56">
        <f>(1-J$5)/1*'Koss etal Emission Factors'!K332/SUM('Koss etal Emission Factors'!K$9:K$532)</f>
        <v>9.9941507610299854E-6</v>
      </c>
      <c r="K329" s="56">
        <f>(1-K$5)/1*'Koss etal Emission Factors'!M332/SUM('Koss etal Emission Factors'!M$9:M$532)</f>
        <v>7.6509859256141291E-6</v>
      </c>
      <c r="L329" s="56">
        <f>(1-L$5)/1*'Koss etal Emission Factors'!O332/SUM('Koss etal Emission Factors'!O$9:O$532)</f>
        <v>1.7855294324724627E-5</v>
      </c>
      <c r="M329" s="56">
        <f>(1-M$5)/1*'Koss etal Emission Factors'!Q332/SUM('Koss etal Emission Factors'!Q$9:Q$532)</f>
        <v>1.3000728384243793E-5</v>
      </c>
      <c r="N329" s="56">
        <f>(1-N$5)/1*'Koss etal Emission Factors'!S332/SUM('Koss etal Emission Factors'!S$9:S$532)</f>
        <v>1.2896245206076121E-5</v>
      </c>
      <c r="O329" s="56">
        <f>(1-O$5)/1*'Koss etal Emission Factors'!U332/SUM('Koss etal Emission Factors'!U$9:U$532)</f>
        <v>1.7383148898292136E-5</v>
      </c>
      <c r="P329" s="56">
        <f>(1-P$5)/1*'Koss etal Emission Factors'!W332/SUM('Koss etal Emission Factors'!W$9:W$532)</f>
        <v>9.0654605305171674E-6</v>
      </c>
      <c r="Q329" s="56">
        <f>(1-Q$5)/1*'Koss etal Emission Factors'!Y332/SUM('Koss etal Emission Factors'!Y$9:Y$532)</f>
        <v>1.2229131296251621E-5</v>
      </c>
      <c r="R329" s="56">
        <f>(1-R$5)/1*'Koss etal Emission Factors'!AA332/SUM('Koss etal Emission Factors'!AA$9:AA$532)</f>
        <v>5.7740352621890488E-6</v>
      </c>
      <c r="S329" s="56">
        <f>(1-S$5)/1*'Koss etal Emission Factors'!AC332/SUM('Koss etal Emission Factors'!AC$9:AC$532)</f>
        <v>6.1552945311715046E-6</v>
      </c>
      <c r="T329" s="56">
        <f>(1-T$5)/1*'Koss etal Emission Factors'!AE332/SUM('Koss etal Emission Factors'!AE$9:AE$532)</f>
        <v>7.3523479129993541E-6</v>
      </c>
      <c r="U329" s="56">
        <f>(1-U$5)/1*'Koss etal Emission Factors'!AG332/SUM('Koss etal Emission Factors'!AG$9:AG$532)</f>
        <v>6.1091192322041375E-6</v>
      </c>
      <c r="V329" s="56">
        <f>(1-V$5)/1*'Koss etal Emission Factors'!AI332/SUM('Koss etal Emission Factors'!AI$9:AI$532)</f>
        <v>1.2617844347027362E-5</v>
      </c>
      <c r="W329" s="56">
        <f>(1-W$5)/1*'Koss etal Emission Factors'!AK332/SUM('Koss etal Emission Factors'!AK$9:AK$532)</f>
        <v>1.1019729631481944E-5</v>
      </c>
      <c r="X329" s="56">
        <f>(1-X$5)/1*'Koss etal Emission Factors'!AM332/SUM('Koss etal Emission Factors'!AM$9:AM$532)</f>
        <v>1.2277347901791905E-5</v>
      </c>
      <c r="Y329" s="56">
        <f>(1-Y$5)/1*'Koss etal Emission Factors'!AO332/SUM('Koss etal Emission Factors'!AO$9:AO$532)</f>
        <v>2.0815393697807343E-5</v>
      </c>
      <c r="Z329" s="56">
        <f t="shared" si="49"/>
        <v>1.0492545180099992E-5</v>
      </c>
      <c r="AA329" s="56">
        <f t="shared" si="50"/>
        <v>1.1648538766636924E-5</v>
      </c>
    </row>
    <row r="330" spans="1:27" x14ac:dyDescent="0.25">
      <c r="A330">
        <v>149.023</v>
      </c>
      <c r="B330" t="s">
        <v>580</v>
      </c>
      <c r="C330" s="13" t="s">
        <v>120</v>
      </c>
      <c r="D330" s="13" t="s">
        <v>122</v>
      </c>
      <c r="E330" s="13">
        <v>3369</v>
      </c>
      <c r="F330" s="13">
        <v>130.23099999999999</v>
      </c>
      <c r="G330" s="29">
        <v>10.562088812800001</v>
      </c>
      <c r="H330" s="30">
        <v>5.7441927167025053</v>
      </c>
      <c r="I330" s="56">
        <f>(1-I$5)/1*'Koss etal Emission Factors'!I333/SUM('Koss etal Emission Factors'!I$9:I$532)</f>
        <v>2.2881182954029725E-4</v>
      </c>
      <c r="J330" s="56">
        <f>(1-J$5)/1*'Koss etal Emission Factors'!K333/SUM('Koss etal Emission Factors'!K$9:K$532)</f>
        <v>2.6679785159622289E-4</v>
      </c>
      <c r="K330" s="56">
        <f>(1-K$5)/1*'Koss etal Emission Factors'!M333/SUM('Koss etal Emission Factors'!M$9:M$532)</f>
        <v>1.7088637741882843E-4</v>
      </c>
      <c r="L330" s="56">
        <f>(1-L$5)/1*'Koss etal Emission Factors'!O333/SUM('Koss etal Emission Factors'!O$9:O$532)</f>
        <v>1.1830127292588262E-4</v>
      </c>
      <c r="M330" s="56">
        <f>(1-M$5)/1*'Koss etal Emission Factors'!Q333/SUM('Koss etal Emission Factors'!Q$9:Q$532)</f>
        <v>3.14555471033013E-4</v>
      </c>
      <c r="N330" s="56">
        <f>(1-N$5)/1*'Koss etal Emission Factors'!S333/SUM('Koss etal Emission Factors'!S$9:S$532)</f>
        <v>2.8104453389453599E-4</v>
      </c>
      <c r="O330" s="56">
        <f>(1-O$5)/1*'Koss etal Emission Factors'!U333/SUM('Koss etal Emission Factors'!U$9:U$532)</f>
        <v>1.7959630877062028E-4</v>
      </c>
      <c r="P330" s="56">
        <f>(1-P$5)/1*'Koss etal Emission Factors'!W333/SUM('Koss etal Emission Factors'!W$9:W$532)</f>
        <v>1.6370178641549564E-4</v>
      </c>
      <c r="Q330" s="56">
        <f>(1-Q$5)/1*'Koss etal Emission Factors'!Y333/SUM('Koss etal Emission Factors'!Y$9:Y$532)</f>
        <v>1.3362650052379445E-4</v>
      </c>
      <c r="R330" s="56">
        <f>(1-R$5)/1*'Koss etal Emission Factors'!AA333/SUM('Koss etal Emission Factors'!AA$9:AA$532)</f>
        <v>2.3586609487643795E-4</v>
      </c>
      <c r="S330" s="56">
        <f>(1-S$5)/1*'Koss etal Emission Factors'!AC333/SUM('Koss etal Emission Factors'!AC$9:AC$532)</f>
        <v>2.3787931914897469E-4</v>
      </c>
      <c r="T330" s="56">
        <f>(1-T$5)/1*'Koss etal Emission Factors'!AE333/SUM('Koss etal Emission Factors'!AE$9:AE$532)</f>
        <v>2.6055737621775608E-4</v>
      </c>
      <c r="U330" s="56">
        <f>(1-U$5)/1*'Koss etal Emission Factors'!AG333/SUM('Koss etal Emission Factors'!AG$9:AG$532)</f>
        <v>2.8054314135337769E-4</v>
      </c>
      <c r="V330" s="56">
        <f>(1-V$5)/1*'Koss etal Emission Factors'!AI333/SUM('Koss etal Emission Factors'!AI$9:AI$532)</f>
        <v>2.0398443892757359E-4</v>
      </c>
      <c r="W330" s="56">
        <f>(1-W$5)/1*'Koss etal Emission Factors'!AK333/SUM('Koss etal Emission Factors'!AK$9:AK$532)</f>
        <v>1.1426696969328125E-4</v>
      </c>
      <c r="X330" s="56">
        <f>(1-X$5)/1*'Koss etal Emission Factors'!AM333/SUM('Koss etal Emission Factors'!AM$9:AM$532)</f>
        <v>2.4712157179829181E-4</v>
      </c>
      <c r="Y330" s="56">
        <f>(1-Y$5)/1*'Koss etal Emission Factors'!AO333/SUM('Koss etal Emission Factors'!AO$9:AO$532)</f>
        <v>4.970906225231301E-4</v>
      </c>
      <c r="Z330" s="56">
        <f t="shared" si="49"/>
        <v>2.1972516447448651E-4</v>
      </c>
      <c r="AA330" s="56">
        <f t="shared" si="50"/>
        <v>1.8069427074578654E-4</v>
      </c>
    </row>
    <row r="331" spans="1:27" x14ac:dyDescent="0.25">
      <c r="A331">
        <v>149.06</v>
      </c>
      <c r="B331" t="s">
        <v>581</v>
      </c>
      <c r="C331" s="13" t="s">
        <v>120</v>
      </c>
      <c r="D331" s="13" t="s">
        <v>122</v>
      </c>
      <c r="E331" s="13">
        <v>3369</v>
      </c>
      <c r="F331" s="13">
        <v>130.23099999999999</v>
      </c>
      <c r="G331" s="29">
        <v>10.562088812800001</v>
      </c>
      <c r="H331" s="30">
        <v>5.7441927167025053</v>
      </c>
      <c r="I331" s="56">
        <f>(1-I$5)/1*'Koss etal Emission Factors'!I334/SUM('Koss etal Emission Factors'!I$9:I$532)</f>
        <v>1.5470332042349909E-3</v>
      </c>
      <c r="J331" s="56">
        <f>(1-J$5)/1*'Koss etal Emission Factors'!K334/SUM('Koss etal Emission Factors'!K$9:K$532)</f>
        <v>1.4181004300098175E-3</v>
      </c>
      <c r="K331" s="56">
        <f>(1-K$5)/1*'Koss etal Emission Factors'!M334/SUM('Koss etal Emission Factors'!M$9:M$532)</f>
        <v>1.5337684298130825E-3</v>
      </c>
      <c r="L331" s="56">
        <f>(1-L$5)/1*'Koss etal Emission Factors'!O334/SUM('Koss etal Emission Factors'!O$9:O$532)</f>
        <v>1.2558457715075764E-3</v>
      </c>
      <c r="M331" s="56">
        <f>(1-M$5)/1*'Koss etal Emission Factors'!Q334/SUM('Koss etal Emission Factors'!Q$9:Q$532)</f>
        <v>1.87760545804072E-3</v>
      </c>
      <c r="N331" s="56">
        <f>(1-N$5)/1*'Koss etal Emission Factors'!S334/SUM('Koss etal Emission Factors'!S$9:S$532)</f>
        <v>1.7356879232633077E-3</v>
      </c>
      <c r="O331" s="56">
        <f>(1-O$5)/1*'Koss etal Emission Factors'!U334/SUM('Koss etal Emission Factors'!U$9:U$532)</f>
        <v>1.619400084219174E-3</v>
      </c>
      <c r="P331" s="56">
        <f>(1-P$5)/1*'Koss etal Emission Factors'!W334/SUM('Koss etal Emission Factors'!W$9:W$532)</f>
        <v>9.3221178735799126E-4</v>
      </c>
      <c r="Q331" s="56">
        <f>(1-Q$5)/1*'Koss etal Emission Factors'!Y334/SUM('Koss etal Emission Factors'!Y$9:Y$532)</f>
        <v>9.2734491791610324E-4</v>
      </c>
      <c r="R331" s="56">
        <f>(1-R$5)/1*'Koss etal Emission Factors'!AA334/SUM('Koss etal Emission Factors'!AA$9:AA$532)</f>
        <v>1.3659501676867762E-3</v>
      </c>
      <c r="S331" s="56">
        <f>(1-S$5)/1*'Koss etal Emission Factors'!AC334/SUM('Koss etal Emission Factors'!AC$9:AC$532)</f>
        <v>1.4298704539901954E-3</v>
      </c>
      <c r="T331" s="56">
        <f>(1-T$5)/1*'Koss etal Emission Factors'!AE334/SUM('Koss etal Emission Factors'!AE$9:AE$532)</f>
        <v>1.0490303499272788E-3</v>
      </c>
      <c r="U331" s="56">
        <f>(1-U$5)/1*'Koss etal Emission Factors'!AG334/SUM('Koss etal Emission Factors'!AG$9:AG$532)</f>
        <v>9.517388351874648E-4</v>
      </c>
      <c r="V331" s="56">
        <f>(1-V$5)/1*'Koss etal Emission Factors'!AI334/SUM('Koss etal Emission Factors'!AI$9:AI$532)</f>
        <v>5.4008582884760049E-3</v>
      </c>
      <c r="W331" s="56">
        <f>(1-W$5)/1*'Koss etal Emission Factors'!AK334/SUM('Koss etal Emission Factors'!AK$9:AK$532)</f>
        <v>9.659615824270173E-4</v>
      </c>
      <c r="X331" s="56">
        <f>(1-X$5)/1*'Koss etal Emission Factors'!AM334/SUM('Koss etal Emission Factors'!AM$9:AM$532)</f>
        <v>1.2641462763237003E-3</v>
      </c>
      <c r="Y331" s="56">
        <f>(1-Y$5)/1*'Koss etal Emission Factors'!AO334/SUM('Koss etal Emission Factors'!AO$9:AO$532)</f>
        <v>1.035333242477578E-3</v>
      </c>
      <c r="Z331" s="56">
        <f t="shared" si="49"/>
        <v>1.6460318644021773E-3</v>
      </c>
      <c r="AA331" s="56">
        <f t="shared" si="50"/>
        <v>1.1150539293753588E-3</v>
      </c>
    </row>
    <row r="332" spans="1:27" x14ac:dyDescent="0.25">
      <c r="A332">
        <v>149.096</v>
      </c>
      <c r="B332" t="s">
        <v>582</v>
      </c>
      <c r="C332" s="34" t="s">
        <v>583</v>
      </c>
      <c r="D332" s="13" t="s">
        <v>122</v>
      </c>
      <c r="E332" s="13">
        <v>3077</v>
      </c>
      <c r="F332" s="13">
        <v>148.20500000000001</v>
      </c>
      <c r="G332" s="29">
        <v>23.168563838000001</v>
      </c>
      <c r="H332" s="30">
        <v>6.1414904958261154</v>
      </c>
      <c r="I332" s="56">
        <f>(1-I$5)/1*'Koss etal Emission Factors'!I335/SUM('Koss etal Emission Factors'!I$9:I$532)</f>
        <v>1.8380358215318209E-3</v>
      </c>
      <c r="J332" s="56">
        <f>(1-J$5)/1*'Koss etal Emission Factors'!K335/SUM('Koss etal Emission Factors'!K$9:K$532)</f>
        <v>9.2058146935255591E-4</v>
      </c>
      <c r="K332" s="56">
        <f>(1-K$5)/1*'Koss etal Emission Factors'!M335/SUM('Koss etal Emission Factors'!M$9:M$532)</f>
        <v>6.2057852211927392E-4</v>
      </c>
      <c r="L332" s="56">
        <f>(1-L$5)/1*'Koss etal Emission Factors'!O335/SUM('Koss etal Emission Factors'!O$9:O$532)</f>
        <v>9.2406543099647924E-4</v>
      </c>
      <c r="M332" s="56">
        <f>(1-M$5)/1*'Koss etal Emission Factors'!Q335/SUM('Koss etal Emission Factors'!Q$9:Q$532)</f>
        <v>1.0049157055944849E-3</v>
      </c>
      <c r="N332" s="56">
        <f>(1-N$5)/1*'Koss etal Emission Factors'!S335/SUM('Koss etal Emission Factors'!S$9:S$532)</f>
        <v>1.0717479261617207E-3</v>
      </c>
      <c r="O332" s="56">
        <f>(1-O$5)/1*'Koss etal Emission Factors'!U335/SUM('Koss etal Emission Factors'!U$9:U$532)</f>
        <v>8.0488524737771345E-4</v>
      </c>
      <c r="P332" s="56">
        <f>(1-P$5)/1*'Koss etal Emission Factors'!W335/SUM('Koss etal Emission Factors'!W$9:W$532)</f>
        <v>6.5071140062434771E-4</v>
      </c>
      <c r="Q332" s="56">
        <f>(1-Q$5)/1*'Koss etal Emission Factors'!Y335/SUM('Koss etal Emission Factors'!Y$9:Y$532)</f>
        <v>7.7569982687842253E-4</v>
      </c>
      <c r="R332" s="56">
        <f>(1-R$5)/1*'Koss etal Emission Factors'!AA335/SUM('Koss etal Emission Factors'!AA$9:AA$532)</f>
        <v>5.4614503247018035E-4</v>
      </c>
      <c r="S332" s="56">
        <f>(1-S$5)/1*'Koss etal Emission Factors'!AC335/SUM('Koss etal Emission Factors'!AC$9:AC$532)</f>
        <v>5.1505892031004799E-4</v>
      </c>
      <c r="T332" s="56">
        <f>(1-T$5)/1*'Koss etal Emission Factors'!AE335/SUM('Koss etal Emission Factors'!AE$9:AE$532)</f>
        <v>4.3542410472670361E-4</v>
      </c>
      <c r="U332" s="56">
        <f>(1-U$5)/1*'Koss etal Emission Factors'!AG335/SUM('Koss etal Emission Factors'!AG$9:AG$532)</f>
        <v>3.6053516521691804E-4</v>
      </c>
      <c r="V332" s="56">
        <f>(1-V$5)/1*'Koss etal Emission Factors'!AI335/SUM('Koss etal Emission Factors'!AI$9:AI$532)</f>
        <v>1.8120635163278889E-4</v>
      </c>
      <c r="W332" s="56">
        <f>(1-W$5)/1*'Koss etal Emission Factors'!AK335/SUM('Koss etal Emission Factors'!AK$9:AK$532)</f>
        <v>5.421082241927371E-4</v>
      </c>
      <c r="X332" s="56">
        <f>(1-X$5)/1*'Koss etal Emission Factors'!AM335/SUM('Koss etal Emission Factors'!AM$9:AM$532)</f>
        <v>4.705213564586412E-4</v>
      </c>
      <c r="Y332" s="56">
        <f>(1-Y$5)/1*'Koss etal Emission Factors'!AO335/SUM('Koss etal Emission Factors'!AO$9:AO$532)</f>
        <v>7.3494694783176706E-4</v>
      </c>
      <c r="Z332" s="56">
        <f t="shared" si="49"/>
        <v>7.606850660709614E-4</v>
      </c>
      <c r="AA332" s="56">
        <f t="shared" si="50"/>
        <v>5.0631479032568912E-4</v>
      </c>
    </row>
    <row r="333" spans="1:27" x14ac:dyDescent="0.25">
      <c r="A333">
        <v>149.13200000000001</v>
      </c>
      <c r="B333" t="s">
        <v>584</v>
      </c>
      <c r="C333" s="34" t="s">
        <v>585</v>
      </c>
      <c r="D333" s="13" t="s">
        <v>122</v>
      </c>
      <c r="E333" s="13">
        <v>3472</v>
      </c>
      <c r="F333" s="13">
        <v>148.249</v>
      </c>
      <c r="G333" s="29">
        <v>94.540230063999999</v>
      </c>
      <c r="H333" s="30">
        <v>6.7523369537146527</v>
      </c>
      <c r="I333" s="56">
        <f>(1-I$5)/1*'Koss etal Emission Factors'!I336/SUM('Koss etal Emission Factors'!I$9:I$532)</f>
        <v>2.8612423651579145E-4</v>
      </c>
      <c r="J333" s="56">
        <f>(1-J$5)/1*'Koss etal Emission Factors'!K336/SUM('Koss etal Emission Factors'!K$9:K$532)</f>
        <v>4.8579196303960326E-4</v>
      </c>
      <c r="K333" s="56">
        <f>(1-K$5)/1*'Koss etal Emission Factors'!M336/SUM('Koss etal Emission Factors'!M$9:M$532)</f>
        <v>2.7520034543826157E-4</v>
      </c>
      <c r="L333" s="56">
        <f>(1-L$5)/1*'Koss etal Emission Factors'!O336/SUM('Koss etal Emission Factors'!O$9:O$532)</f>
        <v>5.0889507040654148E-4</v>
      </c>
      <c r="M333" s="56">
        <f>(1-M$5)/1*'Koss etal Emission Factors'!Q336/SUM('Koss etal Emission Factors'!Q$9:Q$532)</f>
        <v>3.7237135487061995E-4</v>
      </c>
      <c r="N333" s="56">
        <f>(1-N$5)/1*'Koss etal Emission Factors'!S336/SUM('Koss etal Emission Factors'!S$9:S$532)</f>
        <v>8.671428188795874E-4</v>
      </c>
      <c r="O333" s="56">
        <f>(1-O$5)/1*'Koss etal Emission Factors'!U336/SUM('Koss etal Emission Factors'!U$9:U$532)</f>
        <v>2.7822492295359418E-4</v>
      </c>
      <c r="P333" s="56">
        <f>(1-P$5)/1*'Koss etal Emission Factors'!W336/SUM('Koss etal Emission Factors'!W$9:W$532)</f>
        <v>6.458379731385653E-4</v>
      </c>
      <c r="Q333" s="56">
        <f>(1-Q$5)/1*'Koss etal Emission Factors'!Y336/SUM('Koss etal Emission Factors'!Y$9:Y$532)</f>
        <v>2.1020620284995095E-4</v>
      </c>
      <c r="R333" s="56">
        <f>(1-R$5)/1*'Koss etal Emission Factors'!AA336/SUM('Koss etal Emission Factors'!AA$9:AA$532)</f>
        <v>2.0827946249660055E-4</v>
      </c>
      <c r="S333" s="56">
        <f>(1-S$5)/1*'Koss etal Emission Factors'!AC336/SUM('Koss etal Emission Factors'!AC$9:AC$532)</f>
        <v>1.9930251438489606E-4</v>
      </c>
      <c r="T333" s="56">
        <f>(1-T$5)/1*'Koss etal Emission Factors'!AE336/SUM('Koss etal Emission Factors'!AE$9:AE$532)</f>
        <v>1.7145108020830623E-4</v>
      </c>
      <c r="U333" s="56">
        <f>(1-U$5)/1*'Koss etal Emission Factors'!AG336/SUM('Koss etal Emission Factors'!AG$9:AG$532)</f>
        <v>1.3249454019795222E-4</v>
      </c>
      <c r="V333" s="56">
        <f>(1-V$5)/1*'Koss etal Emission Factors'!AI336/SUM('Koss etal Emission Factors'!AI$9:AI$532)</f>
        <v>3.9747618808400157E-4</v>
      </c>
      <c r="W333" s="56">
        <f>(1-W$5)/1*'Koss etal Emission Factors'!AK336/SUM('Koss etal Emission Factors'!AK$9:AK$532)</f>
        <v>1.7352677166246504E-4</v>
      </c>
      <c r="X333" s="56">
        <f>(1-X$5)/1*'Koss etal Emission Factors'!AM336/SUM('Koss etal Emission Factors'!AM$9:AM$532)</f>
        <v>8.6348470871896007E-5</v>
      </c>
      <c r="Y333" s="56">
        <f>(1-Y$5)/1*'Koss etal Emission Factors'!AO336/SUM('Koss etal Emission Factors'!AO$9:AO$532)</f>
        <v>1.082232895798478E-3</v>
      </c>
      <c r="Z333" s="56">
        <f t="shared" si="49"/>
        <v>3.599141909617337E-4</v>
      </c>
      <c r="AA333" s="56">
        <f t="shared" si="50"/>
        <v>1.2993762126718052E-4</v>
      </c>
    </row>
    <row r="334" spans="1:27" x14ac:dyDescent="0.25">
      <c r="A334">
        <v>150.05500000000001</v>
      </c>
      <c r="B334" t="s">
        <v>586</v>
      </c>
      <c r="C334" s="13" t="s">
        <v>120</v>
      </c>
      <c r="D334" s="13" t="s">
        <v>122</v>
      </c>
      <c r="E334" s="13">
        <v>3369</v>
      </c>
      <c r="F334" s="13">
        <v>130.23099999999999</v>
      </c>
      <c r="G334" s="29">
        <v>10.562088812800001</v>
      </c>
      <c r="H334" s="30">
        <v>5.7441927167025053</v>
      </c>
      <c r="I334" s="56">
        <f>(1-I$5)/1*'Koss etal Emission Factors'!I337/SUM('Koss etal Emission Factors'!I$9:I$532)</f>
        <v>1.1976842589990022E-4</v>
      </c>
      <c r="J334" s="56">
        <f>(1-J$5)/1*'Koss etal Emission Factors'!K337/SUM('Koss etal Emission Factors'!K$9:K$532)</f>
        <v>1.0701657337768197E-4</v>
      </c>
      <c r="K334" s="56">
        <f>(1-K$5)/1*'Koss etal Emission Factors'!M337/SUM('Koss etal Emission Factors'!M$9:M$532)</f>
        <v>1.3533770918915342E-4</v>
      </c>
      <c r="L334" s="56">
        <f>(1-L$5)/1*'Koss etal Emission Factors'!O337/SUM('Koss etal Emission Factors'!O$9:O$532)</f>
        <v>1.0397572040113258E-4</v>
      </c>
      <c r="M334" s="56">
        <f>(1-M$5)/1*'Koss etal Emission Factors'!Q337/SUM('Koss etal Emission Factors'!Q$9:Q$532)</f>
        <v>2.4916490636563051E-4</v>
      </c>
      <c r="N334" s="56">
        <f>(1-N$5)/1*'Koss etal Emission Factors'!S337/SUM('Koss etal Emission Factors'!S$9:S$532)</f>
        <v>1.358003015476772E-4</v>
      </c>
      <c r="O334" s="56">
        <f>(1-O$5)/1*'Koss etal Emission Factors'!U337/SUM('Koss etal Emission Factors'!U$9:U$532)</f>
        <v>1.7973950541598778E-4</v>
      </c>
      <c r="P334" s="56">
        <f>(1-P$5)/1*'Koss etal Emission Factors'!W337/SUM('Koss etal Emission Factors'!W$9:W$532)</f>
        <v>6.6048776916130728E-5</v>
      </c>
      <c r="Q334" s="56">
        <f>(1-Q$5)/1*'Koss etal Emission Factors'!Y337/SUM('Koss etal Emission Factors'!Y$9:Y$532)</f>
        <v>6.5942698041462455E-5</v>
      </c>
      <c r="R334" s="56">
        <f>(1-R$5)/1*'Koss etal Emission Factors'!AA337/SUM('Koss etal Emission Factors'!AA$9:AA$532)</f>
        <v>5.0709713715810964E-5</v>
      </c>
      <c r="S334" s="56">
        <f>(1-S$5)/1*'Koss etal Emission Factors'!AC337/SUM('Koss etal Emission Factors'!AC$9:AC$532)</f>
        <v>5.960444645035802E-5</v>
      </c>
      <c r="T334" s="56">
        <f>(1-T$5)/1*'Koss etal Emission Factors'!AE337/SUM('Koss etal Emission Factors'!AE$9:AE$532)</f>
        <v>6.3625838825828311E-5</v>
      </c>
      <c r="U334" s="56">
        <f>(1-U$5)/1*'Koss etal Emission Factors'!AG337/SUM('Koss etal Emission Factors'!AG$9:AG$532)</f>
        <v>5.1818260649354311E-5</v>
      </c>
      <c r="V334" s="56">
        <f>(1-V$5)/1*'Koss etal Emission Factors'!AI337/SUM('Koss etal Emission Factors'!AI$9:AI$532)</f>
        <v>5.435035857309026E-5</v>
      </c>
      <c r="W334" s="56">
        <f>(1-W$5)/1*'Koss etal Emission Factors'!AK337/SUM('Koss etal Emission Factors'!AK$9:AK$532)</f>
        <v>8.9152197391483465E-5</v>
      </c>
      <c r="X334" s="56">
        <f>(1-X$5)/1*'Koss etal Emission Factors'!AM337/SUM('Koss etal Emission Factors'!AM$9:AM$532)</f>
        <v>1.2241607852963931E-4</v>
      </c>
      <c r="Y334" s="56">
        <f>(1-Y$5)/1*'Koss etal Emission Factors'!AO337/SUM('Koss etal Emission Factors'!AO$9:AO$532)</f>
        <v>1.1463145798835779E-4</v>
      </c>
      <c r="Z334" s="56">
        <f t="shared" si="49"/>
        <v>1.0306451681208561E-4</v>
      </c>
      <c r="AA334" s="56">
        <f t="shared" si="50"/>
        <v>1.0578413796056139E-4</v>
      </c>
    </row>
    <row r="335" spans="1:27" x14ac:dyDescent="0.25">
      <c r="A335">
        <v>150.07599999999999</v>
      </c>
      <c r="B335" t="s">
        <v>587</v>
      </c>
      <c r="C335" s="13" t="s">
        <v>120</v>
      </c>
      <c r="D335" s="13" t="s">
        <v>122</v>
      </c>
      <c r="E335" s="13">
        <v>3371</v>
      </c>
      <c r="F335" s="13">
        <v>142.24199999999999</v>
      </c>
      <c r="G335" s="29">
        <v>1585.9718476</v>
      </c>
      <c r="H335" s="30">
        <v>7.9590518503622718</v>
      </c>
      <c r="I335" s="56">
        <f>(1-I$5)/1*'Koss etal Emission Factors'!I338/SUM('Koss etal Emission Factors'!I$9:I$532)</f>
        <v>1.8497530151192712E-4</v>
      </c>
      <c r="J335" s="56">
        <f>(1-J$5)/1*'Koss etal Emission Factors'!K338/SUM('Koss etal Emission Factors'!K$9:K$532)</f>
        <v>1.6055070146100983E-4</v>
      </c>
      <c r="K335" s="56">
        <f>(1-K$5)/1*'Koss etal Emission Factors'!M338/SUM('Koss etal Emission Factors'!M$9:M$532)</f>
        <v>1.7448689935857479E-4</v>
      </c>
      <c r="L335" s="56">
        <f>(1-L$5)/1*'Koss etal Emission Factors'!O338/SUM('Koss etal Emission Factors'!O$9:O$532)</f>
        <v>1.3952154117038008E-4</v>
      </c>
      <c r="M335" s="56">
        <f>(1-M$5)/1*'Koss etal Emission Factors'!Q338/SUM('Koss etal Emission Factors'!Q$9:Q$532)</f>
        <v>3.3541578877525181E-4</v>
      </c>
      <c r="N335" s="56">
        <f>(1-N$5)/1*'Koss etal Emission Factors'!S338/SUM('Koss etal Emission Factors'!S$9:S$532)</f>
        <v>2.2054294590876457E-4</v>
      </c>
      <c r="O335" s="56">
        <f>(1-O$5)/1*'Koss etal Emission Factors'!U338/SUM('Koss etal Emission Factors'!U$9:U$532)</f>
        <v>2.324805236286083E-4</v>
      </c>
      <c r="P335" s="56">
        <f>(1-P$5)/1*'Koss etal Emission Factors'!W338/SUM('Koss etal Emission Factors'!W$9:W$532)</f>
        <v>8.3838078457722625E-5</v>
      </c>
      <c r="Q335" s="56">
        <f>(1-Q$5)/1*'Koss etal Emission Factors'!Y338/SUM('Koss etal Emission Factors'!Y$9:Y$532)</f>
        <v>9.5970515867206893E-5</v>
      </c>
      <c r="R335" s="56">
        <f>(1-R$5)/1*'Koss etal Emission Factors'!AA338/SUM('Koss etal Emission Factors'!AA$9:AA$532)</f>
        <v>7.1153844021657985E-5</v>
      </c>
      <c r="S335" s="56">
        <f>(1-S$5)/1*'Koss etal Emission Factors'!AC338/SUM('Koss etal Emission Factors'!AC$9:AC$532)</f>
        <v>7.4448503150319168E-5</v>
      </c>
      <c r="T335" s="56">
        <f>(1-T$5)/1*'Koss etal Emission Factors'!AE338/SUM('Koss etal Emission Factors'!AE$9:AE$532)</f>
        <v>8.1367670247770244E-5</v>
      </c>
      <c r="U335" s="56">
        <f>(1-U$5)/1*'Koss etal Emission Factors'!AG338/SUM('Koss etal Emission Factors'!AG$9:AG$532)</f>
        <v>6.6832181995684554E-5</v>
      </c>
      <c r="V335" s="56">
        <f>(1-V$5)/1*'Koss etal Emission Factors'!AI338/SUM('Koss etal Emission Factors'!AI$9:AI$532)</f>
        <v>4.7191074479862066E-5</v>
      </c>
      <c r="W335" s="56">
        <f>(1-W$5)/1*'Koss etal Emission Factors'!AK338/SUM('Koss etal Emission Factors'!AK$9:AK$532)</f>
        <v>1.4819605842366406E-4</v>
      </c>
      <c r="X335" s="56">
        <f>(1-X$5)/1*'Koss etal Emission Factors'!AM338/SUM('Koss etal Emission Factors'!AM$9:AM$532)</f>
        <v>1.8525398525275235E-4</v>
      </c>
      <c r="Y335" s="56">
        <f>(1-Y$5)/1*'Koss etal Emission Factors'!AO338/SUM('Koss etal Emission Factors'!AO$9:AO$532)</f>
        <v>7.5913019366479913E-5</v>
      </c>
      <c r="Z335" s="56">
        <f t="shared" si="49"/>
        <v>1.4062682643105283E-4</v>
      </c>
      <c r="AA335" s="56">
        <f t="shared" si="50"/>
        <v>1.6672502183820822E-4</v>
      </c>
    </row>
    <row r="336" spans="1:27" x14ac:dyDescent="0.25">
      <c r="A336">
        <v>150.09100000000001</v>
      </c>
      <c r="B336" t="s">
        <v>588</v>
      </c>
      <c r="C336" s="13" t="s">
        <v>120</v>
      </c>
      <c r="D336" s="13" t="s">
        <v>122</v>
      </c>
      <c r="E336" s="13">
        <v>3369</v>
      </c>
      <c r="F336" s="13">
        <v>130.23099999999999</v>
      </c>
      <c r="G336" s="29">
        <v>10.562088812800001</v>
      </c>
      <c r="H336" s="30">
        <v>5.7441927167025053</v>
      </c>
      <c r="I336" s="56">
        <f>(1-I$5)/1*'Koss etal Emission Factors'!I339/SUM('Koss etal Emission Factors'!I$9:I$532)</f>
        <v>1.9758155707601265E-5</v>
      </c>
      <c r="J336" s="56">
        <f>(1-J$5)/1*'Koss etal Emission Factors'!K339/SUM('Koss etal Emission Factors'!K$9:K$532)</f>
        <v>2.6019751449312209E-5</v>
      </c>
      <c r="K336" s="56">
        <f>(1-K$5)/1*'Koss etal Emission Factors'!M339/SUM('Koss etal Emission Factors'!M$9:M$532)</f>
        <v>2.4072479215011165E-5</v>
      </c>
      <c r="L336" s="56">
        <f>(1-L$5)/1*'Koss etal Emission Factors'!O339/SUM('Koss etal Emission Factors'!O$9:O$532)</f>
        <v>1.0182369065224502E-4</v>
      </c>
      <c r="M336" s="56">
        <f>(1-M$5)/1*'Koss etal Emission Factors'!Q339/SUM('Koss etal Emission Factors'!Q$9:Q$532)</f>
        <v>8.3036662098869365E-5</v>
      </c>
      <c r="N336" s="56">
        <f>(1-N$5)/1*'Koss etal Emission Factors'!S339/SUM('Koss etal Emission Factors'!S$9:S$532)</f>
        <v>2.4458229818004764E-5</v>
      </c>
      <c r="O336" s="56">
        <f>(1-O$5)/1*'Koss etal Emission Factors'!U339/SUM('Koss etal Emission Factors'!U$9:U$532)</f>
        <v>3.1477086249981051E-5</v>
      </c>
      <c r="P336" s="56">
        <f>(1-P$5)/1*'Koss etal Emission Factors'!W339/SUM('Koss etal Emission Factors'!W$9:W$532)</f>
        <v>2.2777536796759314E-5</v>
      </c>
      <c r="Q336" s="56">
        <f>(1-Q$5)/1*'Koss etal Emission Factors'!Y339/SUM('Koss etal Emission Factors'!Y$9:Y$532)</f>
        <v>4.8439037483832351E-5</v>
      </c>
      <c r="R336" s="56">
        <f>(1-R$5)/1*'Koss etal Emission Factors'!AA339/SUM('Koss etal Emission Factors'!AA$9:AA$532)</f>
        <v>2.5378748347186739E-5</v>
      </c>
      <c r="S336" s="56">
        <f>(1-S$5)/1*'Koss etal Emission Factors'!AC339/SUM('Koss etal Emission Factors'!AC$9:AC$532)</f>
        <v>3.1140556344050754E-5</v>
      </c>
      <c r="T336" s="56">
        <f>(1-T$5)/1*'Koss etal Emission Factors'!AE339/SUM('Koss etal Emission Factors'!AE$9:AE$532)</f>
        <v>2.8263982162056498E-5</v>
      </c>
      <c r="U336" s="56">
        <f>(1-U$5)/1*'Koss etal Emission Factors'!AG339/SUM('Koss etal Emission Factors'!AG$9:AG$532)</f>
        <v>1.9574105345191435E-5</v>
      </c>
      <c r="V336" s="56">
        <f>(1-V$5)/1*'Koss etal Emission Factors'!AI339/SUM('Koss etal Emission Factors'!AI$9:AI$532)</f>
        <v>4.0109226489334386E-5</v>
      </c>
      <c r="W336" s="56">
        <f>(1-W$5)/1*'Koss etal Emission Factors'!AK339/SUM('Koss etal Emission Factors'!AK$9:AK$532)</f>
        <v>2.3437275796890865E-5</v>
      </c>
      <c r="X336" s="56">
        <f>(1-X$5)/1*'Koss etal Emission Factors'!AM339/SUM('Koss etal Emission Factors'!AM$9:AM$532)</f>
        <v>2.4633356550319356E-5</v>
      </c>
      <c r="Y336" s="56">
        <f>(1-Y$5)/1*'Koss etal Emission Factors'!AO339/SUM('Koss etal Emission Factors'!AO$9:AO$532)</f>
        <v>5.4831679606685846E-5</v>
      </c>
      <c r="Z336" s="56">
        <f t="shared" si="49"/>
        <v>3.7594946297102594E-5</v>
      </c>
      <c r="AA336" s="56">
        <f t="shared" si="50"/>
        <v>2.4035316173605109E-5</v>
      </c>
    </row>
    <row r="337" spans="1:27" x14ac:dyDescent="0.25">
      <c r="A337">
        <v>181.19499999999999</v>
      </c>
      <c r="B337" t="s">
        <v>589</v>
      </c>
      <c r="C337" s="13" t="s">
        <v>120</v>
      </c>
      <c r="D337" s="13" t="s">
        <v>122</v>
      </c>
      <c r="E337" s="13">
        <v>3402</v>
      </c>
      <c r="F337" s="13">
        <v>170.34</v>
      </c>
      <c r="G337" s="29">
        <v>18.050465580000001</v>
      </c>
      <c r="H337" s="30">
        <v>6.0935335774942301</v>
      </c>
      <c r="I337" s="56">
        <f>(1-I$5)/1*'Koss etal Emission Factors'!I340/SUM('Koss etal Emission Factors'!I$9:I$532)</f>
        <v>9.1287376346565696E-5</v>
      </c>
      <c r="J337" s="56">
        <f>(1-J$5)/1*'Koss etal Emission Factors'!K340/SUM('Koss etal Emission Factors'!K$9:K$532)</f>
        <v>7.8416481678081118E-5</v>
      </c>
      <c r="K337" s="56">
        <f>(1-K$5)/1*'Koss etal Emission Factors'!M340/SUM('Koss etal Emission Factors'!M$9:M$532)</f>
        <v>1.0624192067131265E-4</v>
      </c>
      <c r="L337" s="56">
        <f>(1-L$5)/1*'Koss etal Emission Factors'!O340/SUM('Koss etal Emission Factors'!O$9:O$532)</f>
        <v>8.0231116098542562E-5</v>
      </c>
      <c r="M337" s="56">
        <f>(1-M$5)/1*'Koss etal Emission Factors'!Q340/SUM('Koss etal Emission Factors'!Q$9:Q$532)</f>
        <v>1.3265368649041588E-4</v>
      </c>
      <c r="N337" s="56">
        <f>(1-N$5)/1*'Koss etal Emission Factors'!S340/SUM('Koss etal Emission Factors'!S$9:S$532)</f>
        <v>1.0440517829525824E-4</v>
      </c>
      <c r="O337" s="56">
        <f>(1-O$5)/1*'Koss etal Emission Factors'!U340/SUM('Koss etal Emission Factors'!U$9:U$532)</f>
        <v>1.6110392478283606E-4</v>
      </c>
      <c r="P337" s="56">
        <f>(1-P$5)/1*'Koss etal Emission Factors'!W340/SUM('Koss etal Emission Factors'!W$9:W$532)</f>
        <v>5.5172290229087744E-5</v>
      </c>
      <c r="Q337" s="56">
        <f>(1-Q$5)/1*'Koss etal Emission Factors'!Y340/SUM('Koss etal Emission Factors'!Y$9:Y$532)</f>
        <v>8.8902795476070862E-5</v>
      </c>
      <c r="R337" s="56">
        <f>(1-R$5)/1*'Koss etal Emission Factors'!AA340/SUM('Koss etal Emission Factors'!AA$9:AA$532)</f>
        <v>1.2838543541704415E-4</v>
      </c>
      <c r="S337" s="56">
        <f>(1-S$5)/1*'Koss etal Emission Factors'!AC340/SUM('Koss etal Emission Factors'!AC$9:AC$532)</f>
        <v>1.4370952474738712E-4</v>
      </c>
      <c r="T337" s="56">
        <f>(1-T$5)/1*'Koss etal Emission Factors'!AE340/SUM('Koss etal Emission Factors'!AE$9:AE$532)</f>
        <v>1.504851914565242E-4</v>
      </c>
      <c r="U337" s="56">
        <f>(1-U$5)/1*'Koss etal Emission Factors'!AG340/SUM('Koss etal Emission Factors'!AG$9:AG$532)</f>
        <v>1.1000787096270976E-4</v>
      </c>
      <c r="V337" s="56">
        <f>(1-V$5)/1*'Koss etal Emission Factors'!AI340/SUM('Koss etal Emission Factors'!AI$9:AI$532)</f>
        <v>7.0341598767331842E-5</v>
      </c>
      <c r="W337" s="56">
        <f>(1-W$5)/1*'Koss etal Emission Factors'!AK340/SUM('Koss etal Emission Factors'!AK$9:AK$532)</f>
        <v>1.4741306219494596E-4</v>
      </c>
      <c r="X337" s="56">
        <f>(1-X$5)/1*'Koss etal Emission Factors'!AM340/SUM('Koss etal Emission Factors'!AM$9:AM$532)</f>
        <v>6.6154061025325286E-5</v>
      </c>
      <c r="Y337" s="56">
        <f>(1-Y$5)/1*'Koss etal Emission Factors'!AO340/SUM('Koss etal Emission Factors'!AO$9:AO$532)</f>
        <v>1.8153691470379948E-4</v>
      </c>
      <c r="Z337" s="56">
        <f t="shared" si="49"/>
        <v>1.0723888510136913E-4</v>
      </c>
      <c r="AA337" s="56">
        <f t="shared" si="50"/>
        <v>1.0678356161013562E-4</v>
      </c>
    </row>
    <row r="338" spans="1:27" x14ac:dyDescent="0.25">
      <c r="A338">
        <v>151.024</v>
      </c>
      <c r="B338" t="s">
        <v>590</v>
      </c>
      <c r="C338" s="13" t="s">
        <v>120</v>
      </c>
      <c r="D338" s="13" t="s">
        <v>122</v>
      </c>
      <c r="E338" s="13">
        <v>3371</v>
      </c>
      <c r="F338" s="13">
        <v>142.24199999999999</v>
      </c>
      <c r="G338" s="29">
        <v>1585.9718476</v>
      </c>
      <c r="H338" s="30">
        <v>7.9590518503622718</v>
      </c>
      <c r="I338" s="56">
        <f>(1-I$5)/1*'Koss etal Emission Factors'!I341/SUM('Koss etal Emission Factors'!I$9:I$532)</f>
        <v>9.8147739958834936E-5</v>
      </c>
      <c r="J338" s="56">
        <f>(1-J$5)/1*'Koss etal Emission Factors'!K341/SUM('Koss etal Emission Factors'!K$9:K$532)</f>
        <v>9.4185550907186074E-5</v>
      </c>
      <c r="K338" s="56">
        <f>(1-K$5)/1*'Koss etal Emission Factors'!M341/SUM('Koss etal Emission Factors'!M$9:M$532)</f>
        <v>6.9486797863646765E-5</v>
      </c>
      <c r="L338" s="56">
        <f>(1-L$5)/1*'Koss etal Emission Factors'!O341/SUM('Koss etal Emission Factors'!O$9:O$532)</f>
        <v>6.4378412734274708E-5</v>
      </c>
      <c r="M338" s="56">
        <f>(1-M$5)/1*'Koss etal Emission Factors'!Q341/SUM('Koss etal Emission Factors'!Q$9:Q$532)</f>
        <v>1.3517566570518484E-4</v>
      </c>
      <c r="N338" s="56">
        <f>(1-N$5)/1*'Koss etal Emission Factors'!S341/SUM('Koss etal Emission Factors'!S$9:S$532)</f>
        <v>8.9720557000257795E-5</v>
      </c>
      <c r="O338" s="56">
        <f>(1-O$5)/1*'Koss etal Emission Factors'!U341/SUM('Koss etal Emission Factors'!U$9:U$532)</f>
        <v>1.4340574326473536E-4</v>
      </c>
      <c r="P338" s="56">
        <f>(1-P$5)/1*'Koss etal Emission Factors'!W341/SUM('Koss etal Emission Factors'!W$9:W$532)</f>
        <v>5.4676462330458561E-5</v>
      </c>
      <c r="Q338" s="56">
        <f>(1-Q$5)/1*'Koss etal Emission Factors'!Y341/SUM('Koss etal Emission Factors'!Y$9:Y$532)</f>
        <v>7.0969696791970319E-5</v>
      </c>
      <c r="R338" s="56">
        <f>(1-R$5)/1*'Koss etal Emission Factors'!AA341/SUM('Koss etal Emission Factors'!AA$9:AA$532)</f>
        <v>3.9623840958549139E-5</v>
      </c>
      <c r="S338" s="56">
        <f>(1-S$5)/1*'Koss etal Emission Factors'!AC341/SUM('Koss etal Emission Factors'!AC$9:AC$532)</f>
        <v>4.1262651678624583E-5</v>
      </c>
      <c r="T338" s="56">
        <f>(1-T$5)/1*'Koss etal Emission Factors'!AE341/SUM('Koss etal Emission Factors'!AE$9:AE$532)</f>
        <v>5.0072236778175752E-5</v>
      </c>
      <c r="U338" s="56">
        <f>(1-U$5)/1*'Koss etal Emission Factors'!AG341/SUM('Koss etal Emission Factors'!AG$9:AG$532)</f>
        <v>5.4188657504010402E-5</v>
      </c>
      <c r="V338" s="56">
        <f>(1-V$5)/1*'Koss etal Emission Factors'!AI341/SUM('Koss etal Emission Factors'!AI$9:AI$532)</f>
        <v>5.1414897483608569E-5</v>
      </c>
      <c r="W338" s="56">
        <f>(1-W$5)/1*'Koss etal Emission Factors'!AK341/SUM('Koss etal Emission Factors'!AK$9:AK$532)</f>
        <v>1.0543190049932188E-4</v>
      </c>
      <c r="X338" s="56">
        <f>(1-X$5)/1*'Koss etal Emission Factors'!AM341/SUM('Koss etal Emission Factors'!AM$9:AM$532)</f>
        <v>1.1371187290020364E-4</v>
      </c>
      <c r="Y338" s="56">
        <f>(1-Y$5)/1*'Koss etal Emission Factors'!AO341/SUM('Koss etal Emission Factors'!AO$9:AO$532)</f>
        <v>5.6472623393412457E-5</v>
      </c>
      <c r="Z338" s="56">
        <f t="shared" si="49"/>
        <v>7.5479207925679848E-5</v>
      </c>
      <c r="AA338" s="56">
        <f t="shared" si="50"/>
        <v>1.0957188669976275E-4</v>
      </c>
    </row>
    <row r="339" spans="1:27" x14ac:dyDescent="0.25">
      <c r="A339">
        <v>151.03899999999999</v>
      </c>
      <c r="B339" t="s">
        <v>591</v>
      </c>
      <c r="C339" s="13" t="s">
        <v>120</v>
      </c>
      <c r="D339" s="13" t="s">
        <v>122</v>
      </c>
      <c r="E339" s="13">
        <v>3369</v>
      </c>
      <c r="F339" s="13">
        <v>130.23099999999999</v>
      </c>
      <c r="G339" s="29">
        <v>10.562088812800001</v>
      </c>
      <c r="H339" s="30">
        <v>5.7441927167025053</v>
      </c>
      <c r="I339" s="56">
        <f>(1-I$5)/1*'Koss etal Emission Factors'!I342/SUM('Koss etal Emission Factors'!I$9:I$532)</f>
        <v>4.3802464015680421E-4</v>
      </c>
      <c r="J339" s="56">
        <f>(1-J$5)/1*'Koss etal Emission Factors'!K342/SUM('Koss etal Emission Factors'!K$9:K$532)</f>
        <v>4.0213659333147514E-4</v>
      </c>
      <c r="K339" s="56">
        <f>(1-K$5)/1*'Koss etal Emission Factors'!M342/SUM('Koss etal Emission Factors'!M$9:M$532)</f>
        <v>5.3255026948419604E-4</v>
      </c>
      <c r="L339" s="56">
        <f>(1-L$5)/1*'Koss etal Emission Factors'!O342/SUM('Koss etal Emission Factors'!O$9:O$532)</f>
        <v>2.4662165611836128E-4</v>
      </c>
      <c r="M339" s="56">
        <f>(1-M$5)/1*'Koss etal Emission Factors'!Q342/SUM('Koss etal Emission Factors'!Q$9:Q$532)</f>
        <v>5.202078583062315E-4</v>
      </c>
      <c r="N339" s="56">
        <f>(1-N$5)/1*'Koss etal Emission Factors'!S342/SUM('Koss etal Emission Factors'!S$9:S$532)</f>
        <v>3.9123604844911244E-4</v>
      </c>
      <c r="O339" s="56">
        <f>(1-O$5)/1*'Koss etal Emission Factors'!U342/SUM('Koss etal Emission Factors'!U$9:U$532)</f>
        <v>3.8463234845266189E-4</v>
      </c>
      <c r="P339" s="56">
        <f>(1-P$5)/1*'Koss etal Emission Factors'!W342/SUM('Koss etal Emission Factors'!W$9:W$532)</f>
        <v>2.5151534213187015E-4</v>
      </c>
      <c r="Q339" s="56">
        <f>(1-Q$5)/1*'Koss etal Emission Factors'!Y342/SUM('Koss etal Emission Factors'!Y$9:Y$532)</f>
        <v>2.3339863224791248E-4</v>
      </c>
      <c r="R339" s="56">
        <f>(1-R$5)/1*'Koss etal Emission Factors'!AA342/SUM('Koss etal Emission Factors'!AA$9:AA$532)</f>
        <v>3.4096093136909097E-4</v>
      </c>
      <c r="S339" s="56">
        <f>(1-S$5)/1*'Koss etal Emission Factors'!AC342/SUM('Koss etal Emission Factors'!AC$9:AC$532)</f>
        <v>4.1828261201628354E-4</v>
      </c>
      <c r="T339" s="56">
        <f>(1-T$5)/1*'Koss etal Emission Factors'!AE342/SUM('Koss etal Emission Factors'!AE$9:AE$532)</f>
        <v>3.5294609501834972E-4</v>
      </c>
      <c r="U339" s="56">
        <f>(1-U$5)/1*'Koss etal Emission Factors'!AG342/SUM('Koss etal Emission Factors'!AG$9:AG$532)</f>
        <v>3.2563474623856394E-4</v>
      </c>
      <c r="V339" s="56">
        <f>(1-V$5)/1*'Koss etal Emission Factors'!AI342/SUM('Koss etal Emission Factors'!AI$9:AI$532)</f>
        <v>2.7052468832307845E-4</v>
      </c>
      <c r="W339" s="56">
        <f>(1-W$5)/1*'Koss etal Emission Factors'!AK342/SUM('Koss etal Emission Factors'!AK$9:AK$532)</f>
        <v>1.789247342019943E-4</v>
      </c>
      <c r="X339" s="56">
        <f>(1-X$5)/1*'Koss etal Emission Factors'!AM342/SUM('Koss etal Emission Factors'!AM$9:AM$532)</f>
        <v>1.6535682630152196E-4</v>
      </c>
      <c r="Y339" s="56">
        <f>(1-Y$5)/1*'Koss etal Emission Factors'!AO342/SUM('Koss etal Emission Factors'!AO$9:AO$532)</f>
        <v>1.5592752767256855E-4</v>
      </c>
      <c r="Z339" s="56">
        <f t="shared" si="49"/>
        <v>3.6490517583171372E-4</v>
      </c>
      <c r="AA339" s="56">
        <f t="shared" si="50"/>
        <v>1.7214078025175813E-4</v>
      </c>
    </row>
    <row r="340" spans="1:27" x14ac:dyDescent="0.25">
      <c r="A340">
        <v>151.07499999999999</v>
      </c>
      <c r="B340" t="s">
        <v>592</v>
      </c>
      <c r="C340" s="34" t="s">
        <v>593</v>
      </c>
      <c r="D340" s="13" t="s">
        <v>122</v>
      </c>
      <c r="E340" s="13">
        <v>2426</v>
      </c>
      <c r="F340" s="13">
        <v>150.17699999999999</v>
      </c>
      <c r="G340" s="29">
        <v>0.92819576331999998</v>
      </c>
      <c r="H340" s="30">
        <v>4.749971532545632</v>
      </c>
      <c r="I340" s="56">
        <f>(1-I$5)/1*'Koss etal Emission Factors'!I343/SUM('Koss etal Emission Factors'!I$9:I$532)</f>
        <v>5.7875573609100428E-3</v>
      </c>
      <c r="J340" s="56">
        <f>(1-J$5)/1*'Koss etal Emission Factors'!K343/SUM('Koss etal Emission Factors'!K$9:K$532)</f>
        <v>4.8293739235406091E-3</v>
      </c>
      <c r="K340" s="56">
        <f>(1-K$5)/1*'Koss etal Emission Factors'!M343/SUM('Koss etal Emission Factors'!M$9:M$532)</f>
        <v>6.3045697965847976E-3</v>
      </c>
      <c r="L340" s="56">
        <f>(1-L$5)/1*'Koss etal Emission Factors'!O343/SUM('Koss etal Emission Factors'!O$9:O$532)</f>
        <v>3.6400790288945916E-3</v>
      </c>
      <c r="M340" s="56">
        <f>(1-M$5)/1*'Koss etal Emission Factors'!Q343/SUM('Koss etal Emission Factors'!Q$9:Q$532)</f>
        <v>6.6561307496261803E-3</v>
      </c>
      <c r="N340" s="56">
        <f>(1-N$5)/1*'Koss etal Emission Factors'!S343/SUM('Koss etal Emission Factors'!S$9:S$532)</f>
        <v>6.6926386040524408E-3</v>
      </c>
      <c r="O340" s="56">
        <f>(1-O$5)/1*'Koss etal Emission Factors'!U343/SUM('Koss etal Emission Factors'!U$9:U$532)</f>
        <v>6.1986440332075145E-3</v>
      </c>
      <c r="P340" s="56">
        <f>(1-P$5)/1*'Koss etal Emission Factors'!W343/SUM('Koss etal Emission Factors'!W$9:W$532)</f>
        <v>3.0016808576529197E-3</v>
      </c>
      <c r="Q340" s="56">
        <f>(1-Q$5)/1*'Koss etal Emission Factors'!Y343/SUM('Koss etal Emission Factors'!Y$9:Y$532)</f>
        <v>2.5792172614466998E-3</v>
      </c>
      <c r="R340" s="56">
        <f>(1-R$5)/1*'Koss etal Emission Factors'!AA343/SUM('Koss etal Emission Factors'!AA$9:AA$532)</f>
        <v>2.0857769036744314E-3</v>
      </c>
      <c r="S340" s="56">
        <f>(1-S$5)/1*'Koss etal Emission Factors'!AC343/SUM('Koss etal Emission Factors'!AC$9:AC$532)</f>
        <v>2.1208660683232246E-3</v>
      </c>
      <c r="T340" s="56">
        <f>(1-T$5)/1*'Koss etal Emission Factors'!AE343/SUM('Koss etal Emission Factors'!AE$9:AE$532)</f>
        <v>2.145552421954485E-3</v>
      </c>
      <c r="U340" s="56">
        <f>(1-U$5)/1*'Koss etal Emission Factors'!AG343/SUM('Koss etal Emission Factors'!AG$9:AG$532)</f>
        <v>1.9367308071485158E-3</v>
      </c>
      <c r="V340" s="56">
        <f>(1-V$5)/1*'Koss etal Emission Factors'!AI343/SUM('Koss etal Emission Factors'!AI$9:AI$532)</f>
        <v>1.4902829126461226E-3</v>
      </c>
      <c r="W340" s="56">
        <f>(1-W$5)/1*'Koss etal Emission Factors'!AK343/SUM('Koss etal Emission Factors'!AK$9:AK$532)</f>
        <v>5.1646453681666923E-3</v>
      </c>
      <c r="X340" s="56">
        <f>(1-X$5)/1*'Koss etal Emission Factors'!AM343/SUM('Koss etal Emission Factors'!AM$9:AM$532)</f>
        <v>7.6791446595280057E-3</v>
      </c>
      <c r="Y340" s="56">
        <f>(1-Y$5)/1*'Koss etal Emission Factors'!AO343/SUM('Koss etal Emission Factors'!AO$9:AO$532)</f>
        <v>1.9628168691792616E-3</v>
      </c>
      <c r="Z340" s="56">
        <f t="shared" si="49"/>
        <v>3.9620786235473266E-3</v>
      </c>
      <c r="AA340" s="56">
        <f t="shared" si="50"/>
        <v>6.421895013847349E-3</v>
      </c>
    </row>
    <row r="341" spans="1:27" x14ac:dyDescent="0.25">
      <c r="A341">
        <v>151.11199999999999</v>
      </c>
      <c r="B341" t="s">
        <v>594</v>
      </c>
      <c r="C341" s="13" t="s">
        <v>120</v>
      </c>
      <c r="D341" s="13" t="s">
        <v>122</v>
      </c>
      <c r="E341" s="13">
        <v>3368</v>
      </c>
      <c r="F341" s="13">
        <v>174.28399999999999</v>
      </c>
      <c r="G341" s="29">
        <v>0.61810612318000002</v>
      </c>
      <c r="H341" s="30">
        <v>4.6380490911164136</v>
      </c>
      <c r="I341" s="56">
        <f>(1-I$5)/1*'Koss etal Emission Factors'!I344/SUM('Koss etal Emission Factors'!I$9:I$532)</f>
        <v>5.8959342869562676E-4</v>
      </c>
      <c r="J341" s="56">
        <f>(1-J$5)/1*'Koss etal Emission Factors'!K344/SUM('Koss etal Emission Factors'!K$9:K$532)</f>
        <v>5.3729222054950279E-4</v>
      </c>
      <c r="K341" s="56">
        <f>(1-K$5)/1*'Koss etal Emission Factors'!M344/SUM('Koss etal Emission Factors'!M$9:M$532)</f>
        <v>5.4475685340519425E-4</v>
      </c>
      <c r="L341" s="56">
        <f>(1-L$5)/1*'Koss etal Emission Factors'!O344/SUM('Koss etal Emission Factors'!O$9:O$532)</f>
        <v>1.0949498769215291E-3</v>
      </c>
      <c r="M341" s="56">
        <f>(1-M$5)/1*'Koss etal Emission Factors'!Q344/SUM('Koss etal Emission Factors'!Q$9:Q$532)</f>
        <v>6.0296960977711299E-4</v>
      </c>
      <c r="N341" s="56">
        <f>(1-N$5)/1*'Koss etal Emission Factors'!S344/SUM('Koss etal Emission Factors'!S$9:S$532)</f>
        <v>7.4489084538745839E-4</v>
      </c>
      <c r="O341" s="56">
        <f>(1-O$5)/1*'Koss etal Emission Factors'!U344/SUM('Koss etal Emission Factors'!U$9:U$532)</f>
        <v>5.6213767825114133E-4</v>
      </c>
      <c r="P341" s="56">
        <f>(1-P$5)/1*'Koss etal Emission Factors'!W344/SUM('Koss etal Emission Factors'!W$9:W$532)</f>
        <v>6.7104624718122353E-4</v>
      </c>
      <c r="Q341" s="56">
        <f>(1-Q$5)/1*'Koss etal Emission Factors'!Y344/SUM('Koss etal Emission Factors'!Y$9:Y$532)</f>
        <v>1.3978705760998096E-3</v>
      </c>
      <c r="R341" s="56">
        <f>(1-R$5)/1*'Koss etal Emission Factors'!AA344/SUM('Koss etal Emission Factors'!AA$9:AA$532)</f>
        <v>3.3393982688564806E-4</v>
      </c>
      <c r="S341" s="56">
        <f>(1-S$5)/1*'Koss etal Emission Factors'!AC344/SUM('Koss etal Emission Factors'!AC$9:AC$532)</f>
        <v>2.9448717273301649E-4</v>
      </c>
      <c r="T341" s="56">
        <f>(1-T$5)/1*'Koss etal Emission Factors'!AE344/SUM('Koss etal Emission Factors'!AE$9:AE$532)</f>
        <v>2.3446801501501201E-4</v>
      </c>
      <c r="U341" s="56">
        <f>(1-U$5)/1*'Koss etal Emission Factors'!AG344/SUM('Koss etal Emission Factors'!AG$9:AG$532)</f>
        <v>1.9511762049441745E-4</v>
      </c>
      <c r="V341" s="56">
        <f>(1-V$5)/1*'Koss etal Emission Factors'!AI344/SUM('Koss etal Emission Factors'!AI$9:AI$532)</f>
        <v>2.2826297303121392E-4</v>
      </c>
      <c r="W341" s="56">
        <f>(1-W$5)/1*'Koss etal Emission Factors'!AK344/SUM('Koss etal Emission Factors'!AK$9:AK$532)</f>
        <v>2.48519413327596E-4</v>
      </c>
      <c r="X341" s="56">
        <f>(1-X$5)/1*'Koss etal Emission Factors'!AM344/SUM('Koss etal Emission Factors'!AM$9:AM$532)</f>
        <v>9.5803613861246303E-5</v>
      </c>
      <c r="Y341" s="56">
        <f>(1-Y$5)/1*'Koss etal Emission Factors'!AO344/SUM('Koss etal Emission Factors'!AO$9:AO$532)</f>
        <v>6.2548685672141969E-4</v>
      </c>
      <c r="Z341" s="56">
        <f t="shared" si="49"/>
        <v>5.7369878174485037E-4</v>
      </c>
      <c r="AA341" s="56">
        <f t="shared" si="50"/>
        <v>1.7216151359442116E-4</v>
      </c>
    </row>
    <row r="342" spans="1:27" x14ac:dyDescent="0.25">
      <c r="A342">
        <v>183.21100000000001</v>
      </c>
      <c r="B342" t="s">
        <v>595</v>
      </c>
      <c r="C342" s="13" t="s">
        <v>120</v>
      </c>
      <c r="D342" s="13" t="s">
        <v>122</v>
      </c>
      <c r="E342" s="13">
        <v>3402</v>
      </c>
      <c r="F342" s="13">
        <v>170.34</v>
      </c>
      <c r="G342" s="29">
        <v>18.050465580000001</v>
      </c>
      <c r="H342" s="30">
        <v>6.0935335774942301</v>
      </c>
      <c r="I342" s="56">
        <f>(1-I$5)/1*'Koss etal Emission Factors'!I345/SUM('Koss etal Emission Factors'!I$9:I$532)</f>
        <v>5.7263212124501921E-5</v>
      </c>
      <c r="J342" s="56">
        <f>(1-J$5)/1*'Koss etal Emission Factors'!K345/SUM('Koss etal Emission Factors'!K$9:K$532)</f>
        <v>7.0332745850398333E-5</v>
      </c>
      <c r="K342" s="56">
        <f>(1-K$5)/1*'Koss etal Emission Factors'!M345/SUM('Koss etal Emission Factors'!M$9:M$532)</f>
        <v>4.8578783495236437E-5</v>
      </c>
      <c r="L342" s="56">
        <f>(1-L$5)/1*'Koss etal Emission Factors'!O345/SUM('Koss etal Emission Factors'!O$9:O$532)</f>
        <v>1.0292730583441122E-4</v>
      </c>
      <c r="M342" s="56">
        <f>(1-M$5)/1*'Koss etal Emission Factors'!Q345/SUM('Koss etal Emission Factors'!Q$9:Q$532)</f>
        <v>1.256111960576389E-4</v>
      </c>
      <c r="N342" s="56">
        <f>(1-N$5)/1*'Koss etal Emission Factors'!S345/SUM('Koss etal Emission Factors'!S$9:S$532)</f>
        <v>8.8985662963851083E-5</v>
      </c>
      <c r="O342" s="56">
        <f>(1-O$5)/1*'Koss etal Emission Factors'!U345/SUM('Koss etal Emission Factors'!U$9:U$532)</f>
        <v>8.6050559598643361E-5</v>
      </c>
      <c r="P342" s="56">
        <f>(1-P$5)/1*'Koss etal Emission Factors'!W345/SUM('Koss etal Emission Factors'!W$9:W$532)</f>
        <v>5.1795569428378691E-5</v>
      </c>
      <c r="Q342" s="56">
        <f>(1-Q$5)/1*'Koss etal Emission Factors'!Y345/SUM('Koss etal Emission Factors'!Y$9:Y$532)</f>
        <v>1.0010974529267035E-4</v>
      </c>
      <c r="R342" s="56">
        <f>(1-R$5)/1*'Koss etal Emission Factors'!AA345/SUM('Koss etal Emission Factors'!AA$9:AA$532)</f>
        <v>1.1598403406669004E-4</v>
      </c>
      <c r="S342" s="56">
        <f>(1-S$5)/1*'Koss etal Emission Factors'!AC345/SUM('Koss etal Emission Factors'!AC$9:AC$532)</f>
        <v>1.2068199236764997E-4</v>
      </c>
      <c r="T342" s="56">
        <f>(1-T$5)/1*'Koss etal Emission Factors'!AE345/SUM('Koss etal Emission Factors'!AE$9:AE$532)</f>
        <v>1.1358071027420862E-4</v>
      </c>
      <c r="U342" s="56">
        <f>(1-U$5)/1*'Koss etal Emission Factors'!AG345/SUM('Koss etal Emission Factors'!AG$9:AG$532)</f>
        <v>9.0796167702567303E-5</v>
      </c>
      <c r="V342" s="56">
        <f>(1-V$5)/1*'Koss etal Emission Factors'!AI345/SUM('Koss etal Emission Factors'!AI$9:AI$532)</f>
        <v>6.2765842829419523E-5</v>
      </c>
      <c r="W342" s="56">
        <f>(1-W$5)/1*'Koss etal Emission Factors'!AK345/SUM('Koss etal Emission Factors'!AK$9:AK$532)</f>
        <v>8.8334426258624601E-5</v>
      </c>
      <c r="X342" s="56">
        <f>(1-X$5)/1*'Koss etal Emission Factors'!AM345/SUM('Koss etal Emission Factors'!AM$9:AM$532)</f>
        <v>5.487764431487812E-5</v>
      </c>
      <c r="Y342" s="56">
        <f>(1-Y$5)/1*'Koss etal Emission Factors'!AO345/SUM('Koss etal Emission Factors'!AO$9:AO$532)</f>
        <v>3.4083969399285917E-4</v>
      </c>
      <c r="Z342" s="56">
        <f t="shared" si="49"/>
        <v>8.8247394849018984E-5</v>
      </c>
      <c r="AA342" s="56">
        <f t="shared" si="50"/>
        <v>7.1606035286751364E-5</v>
      </c>
    </row>
    <row r="343" spans="1:27" x14ac:dyDescent="0.25">
      <c r="A343">
        <v>152.03399999999999</v>
      </c>
      <c r="B343" t="s">
        <v>596</v>
      </c>
      <c r="C343" s="13" t="s">
        <v>120</v>
      </c>
      <c r="D343" s="13" t="s">
        <v>122</v>
      </c>
      <c r="E343" s="13">
        <v>3370</v>
      </c>
      <c r="F343" s="13">
        <v>128.215</v>
      </c>
      <c r="G343" s="29">
        <v>156.83200148</v>
      </c>
      <c r="H343" s="30">
        <v>6.9091020479646943</v>
      </c>
      <c r="I343" s="56">
        <f>(1-I$5)/1*'Koss etal Emission Factors'!I346/SUM('Koss etal Emission Factors'!I$9:I$532)</f>
        <v>4.6460742439921153E-5</v>
      </c>
      <c r="J343" s="56">
        <f>(1-J$5)/1*'Koss etal Emission Factors'!K346/SUM('Koss etal Emission Factors'!K$9:K$532)</f>
        <v>3.7276297114789748E-5</v>
      </c>
      <c r="K343" s="56">
        <f>(1-K$5)/1*'Koss etal Emission Factors'!M346/SUM('Koss etal Emission Factors'!M$9:M$532)</f>
        <v>5.4577431029340857E-5</v>
      </c>
      <c r="L343" s="56">
        <f>(1-L$5)/1*'Koss etal Emission Factors'!O346/SUM('Koss etal Emission Factors'!O$9:O$532)</f>
        <v>2.3607992707532387E-5</v>
      </c>
      <c r="M343" s="56">
        <f>(1-M$5)/1*'Koss etal Emission Factors'!Q346/SUM('Koss etal Emission Factors'!Q$9:Q$532)</f>
        <v>7.7219478742756139E-5</v>
      </c>
      <c r="N343" s="56">
        <f>(1-N$5)/1*'Koss etal Emission Factors'!S346/SUM('Koss etal Emission Factors'!S$9:S$532)</f>
        <v>3.3209495866305292E-5</v>
      </c>
      <c r="O343" s="56">
        <f>(1-O$5)/1*'Koss etal Emission Factors'!U346/SUM('Koss etal Emission Factors'!U$9:U$532)</f>
        <v>7.4283336771845403E-5</v>
      </c>
      <c r="P343" s="56">
        <f>(1-P$5)/1*'Koss etal Emission Factors'!W346/SUM('Koss etal Emission Factors'!W$9:W$532)</f>
        <v>2.140224154132795E-5</v>
      </c>
      <c r="Q343" s="56">
        <f>(1-Q$5)/1*'Koss etal Emission Factors'!Y346/SUM('Koss etal Emission Factors'!Y$9:Y$532)</f>
        <v>1.9561678461969583E-5</v>
      </c>
      <c r="R343" s="56">
        <f>(1-R$5)/1*'Koss etal Emission Factors'!AA346/SUM('Koss etal Emission Factors'!AA$9:AA$532)</f>
        <v>1.8334472999429281E-5</v>
      </c>
      <c r="S343" s="56">
        <f>(1-S$5)/1*'Koss etal Emission Factors'!AC346/SUM('Koss etal Emission Factors'!AC$9:AC$532)</f>
        <v>2.1969259798323065E-5</v>
      </c>
      <c r="T343" s="56">
        <f>(1-T$5)/1*'Koss etal Emission Factors'!AE346/SUM('Koss etal Emission Factors'!AE$9:AE$532)</f>
        <v>2.4504231402598707E-5</v>
      </c>
      <c r="U343" s="56">
        <f>(1-U$5)/1*'Koss etal Emission Factors'!AG346/SUM('Koss etal Emission Factors'!AG$9:AG$532)</f>
        <v>2.8046880246413685E-5</v>
      </c>
      <c r="V343" s="56">
        <f>(1-V$5)/1*'Koss etal Emission Factors'!AI346/SUM('Koss etal Emission Factors'!AI$9:AI$532)</f>
        <v>2.0621488572734646E-5</v>
      </c>
      <c r="W343" s="56">
        <f>(1-W$5)/1*'Koss etal Emission Factors'!AK346/SUM('Koss etal Emission Factors'!AK$9:AK$532)</f>
        <v>2.8144115160899768E-5</v>
      </c>
      <c r="X343" s="56">
        <f>(1-X$5)/1*'Koss etal Emission Factors'!AM346/SUM('Koss etal Emission Factors'!AM$9:AM$532)</f>
        <v>3.87776032714184E-5</v>
      </c>
      <c r="Y343" s="56">
        <f>(1-Y$5)/1*'Koss etal Emission Factors'!AO346/SUM('Koss etal Emission Factors'!AO$9:AO$532)</f>
        <v>2.1407373962300061E-5</v>
      </c>
      <c r="Z343" s="56">
        <f t="shared" si="49"/>
        <v>3.5791073406806279E-5</v>
      </c>
      <c r="AA343" s="56">
        <f t="shared" si="50"/>
        <v>3.3460859216159086E-5</v>
      </c>
    </row>
    <row r="344" spans="1:27" x14ac:dyDescent="0.25">
      <c r="A344">
        <v>152.071</v>
      </c>
      <c r="B344" t="s">
        <v>597</v>
      </c>
      <c r="C344" s="13" t="s">
        <v>120</v>
      </c>
      <c r="D344" s="13" t="s">
        <v>122</v>
      </c>
      <c r="E344" s="13">
        <v>3369</v>
      </c>
      <c r="F344" s="13">
        <v>130.23099999999999</v>
      </c>
      <c r="G344" s="29">
        <v>10.562088812800001</v>
      </c>
      <c r="H344" s="30">
        <v>5.7441927167025053</v>
      </c>
      <c r="I344" s="56">
        <f>(1-I$5)/1*'Koss etal Emission Factors'!I347/SUM('Koss etal Emission Factors'!I$9:I$532)</f>
        <v>4.2201776777872992E-5</v>
      </c>
      <c r="J344" s="56">
        <f>(1-J$5)/1*'Koss etal Emission Factors'!K347/SUM('Koss etal Emission Factors'!K$9:K$532)</f>
        <v>5.249191555071312E-5</v>
      </c>
      <c r="K344" s="56">
        <f>(1-K$5)/1*'Koss etal Emission Factors'!M347/SUM('Koss etal Emission Factors'!M$9:M$532)</f>
        <v>3.6265526031542251E-5</v>
      </c>
      <c r="L344" s="56">
        <f>(1-L$5)/1*'Koss etal Emission Factors'!O347/SUM('Koss etal Emission Factors'!O$9:O$532)</f>
        <v>1.0996379579670387E-4</v>
      </c>
      <c r="M344" s="56">
        <f>(1-M$5)/1*'Koss etal Emission Factors'!Q347/SUM('Koss etal Emission Factors'!Q$9:Q$532)</f>
        <v>2.3183653859899642E-4</v>
      </c>
      <c r="N344" s="56">
        <f>(1-N$5)/1*'Koss etal Emission Factors'!S347/SUM('Koss etal Emission Factors'!S$9:S$532)</f>
        <v>5.4718466134485652E-5</v>
      </c>
      <c r="O344" s="56">
        <f>(1-O$5)/1*'Koss etal Emission Factors'!U347/SUM('Koss etal Emission Factors'!U$9:U$532)</f>
        <v>1.1236517582079404E-4</v>
      </c>
      <c r="P344" s="56">
        <f>(1-P$5)/1*'Koss etal Emission Factors'!W347/SUM('Koss etal Emission Factors'!W$9:W$532)</f>
        <v>2.2479265326490192E-5</v>
      </c>
      <c r="Q344" s="56">
        <f>(1-Q$5)/1*'Koss etal Emission Factors'!Y347/SUM('Koss etal Emission Factors'!Y$9:Y$532)</f>
        <v>3.1896368420276201E-5</v>
      </c>
      <c r="R344" s="56">
        <f>(1-R$5)/1*'Koss etal Emission Factors'!AA347/SUM('Koss etal Emission Factors'!AA$9:AA$532)</f>
        <v>3.0634321662165604E-5</v>
      </c>
      <c r="S344" s="56">
        <f>(1-S$5)/1*'Koss etal Emission Factors'!AC347/SUM('Koss etal Emission Factors'!AC$9:AC$532)</f>
        <v>3.6109198503521599E-5</v>
      </c>
      <c r="T344" s="56">
        <f>(1-T$5)/1*'Koss etal Emission Factors'!AE347/SUM('Koss etal Emission Factors'!AE$9:AE$532)</f>
        <v>3.7962926134913985E-5</v>
      </c>
      <c r="U344" s="56">
        <f>(1-U$5)/1*'Koss etal Emission Factors'!AG347/SUM('Koss etal Emission Factors'!AG$9:AG$532)</f>
        <v>3.3429184779469925E-5</v>
      </c>
      <c r="V344" s="56">
        <f>(1-V$5)/1*'Koss etal Emission Factors'!AI347/SUM('Koss etal Emission Factors'!AI$9:AI$532)</f>
        <v>2.9168490253701007E-5</v>
      </c>
      <c r="W344" s="56">
        <f>(1-W$5)/1*'Koss etal Emission Factors'!AK347/SUM('Koss etal Emission Factors'!AK$9:AK$532)</f>
        <v>2.9500448599500105E-5</v>
      </c>
      <c r="X344" s="56">
        <f>(1-X$5)/1*'Koss etal Emission Factors'!AM347/SUM('Koss etal Emission Factors'!AM$9:AM$532)</f>
        <v>3.5081434099084849E-5</v>
      </c>
      <c r="Y344" s="56">
        <f>(1-Y$5)/1*'Koss etal Emission Factors'!AO347/SUM('Koss etal Emission Factors'!AO$9:AO$532)</f>
        <v>6.5995755783277617E-5</v>
      </c>
      <c r="Z344" s="56">
        <f t="shared" si="49"/>
        <v>6.1537353556546199E-5</v>
      </c>
      <c r="AA344" s="56">
        <f t="shared" si="50"/>
        <v>3.2290941349292479E-5</v>
      </c>
    </row>
    <row r="345" spans="1:27" x14ac:dyDescent="0.25">
      <c r="A345">
        <v>153.05500000000001</v>
      </c>
      <c r="B345" t="s">
        <v>598</v>
      </c>
      <c r="C345" s="34" t="s">
        <v>599</v>
      </c>
      <c r="D345" s="13" t="s">
        <v>122</v>
      </c>
      <c r="E345" s="13">
        <v>3473</v>
      </c>
      <c r="F345" s="13">
        <v>152.149</v>
      </c>
      <c r="G345" s="29">
        <v>1.5590674680000001E-2</v>
      </c>
      <c r="H345" s="30">
        <v>2.9808625381472793</v>
      </c>
      <c r="I345" s="56">
        <f>(1-I$5)/1*'Koss etal Emission Factors'!I348/SUM('Koss etal Emission Factors'!I$9:I$532)</f>
        <v>6.9360882496027291E-3</v>
      </c>
      <c r="J345" s="56">
        <f>(1-J$5)/1*'Koss etal Emission Factors'!K348/SUM('Koss etal Emission Factors'!K$9:K$532)</f>
        <v>4.768479959920394E-3</v>
      </c>
      <c r="K345" s="56">
        <f>(1-K$5)/1*'Koss etal Emission Factors'!M348/SUM('Koss etal Emission Factors'!M$9:M$532)</f>
        <v>1.01129575911841E-2</v>
      </c>
      <c r="L345" s="56">
        <f>(1-L$5)/1*'Koss etal Emission Factors'!O348/SUM('Koss etal Emission Factors'!O$9:O$532)</f>
        <v>3.3465586770195744E-3</v>
      </c>
      <c r="M345" s="56">
        <f>(1-M$5)/1*'Koss etal Emission Factors'!Q348/SUM('Koss etal Emission Factors'!Q$9:Q$532)</f>
        <v>1.0781323030598634E-2</v>
      </c>
      <c r="N345" s="56">
        <f>(1-N$5)/1*'Koss etal Emission Factors'!S348/SUM('Koss etal Emission Factors'!S$9:S$532)</f>
        <v>5.5226342603604331E-3</v>
      </c>
      <c r="O345" s="56">
        <f>(1-O$5)/1*'Koss etal Emission Factors'!U348/SUM('Koss etal Emission Factors'!U$9:U$532)</f>
        <v>8.7764762021091316E-3</v>
      </c>
      <c r="P345" s="56">
        <f>(1-P$5)/1*'Koss etal Emission Factors'!W348/SUM('Koss etal Emission Factors'!W$9:W$532)</f>
        <v>2.4065730142319884E-3</v>
      </c>
      <c r="Q345" s="56">
        <f>(1-Q$5)/1*'Koss etal Emission Factors'!Y348/SUM('Koss etal Emission Factors'!Y$9:Y$532)</f>
        <v>2.58341665178942E-3</v>
      </c>
      <c r="R345" s="56">
        <f>(1-R$5)/1*'Koss etal Emission Factors'!AA348/SUM('Koss etal Emission Factors'!AA$9:AA$532)</f>
        <v>3.1052949335140193E-3</v>
      </c>
      <c r="S345" s="56">
        <f>(1-S$5)/1*'Koss etal Emission Factors'!AC348/SUM('Koss etal Emission Factors'!AC$9:AC$532)</f>
        <v>3.3081171798153494E-3</v>
      </c>
      <c r="T345" s="56">
        <f>(1-T$5)/1*'Koss etal Emission Factors'!AE348/SUM('Koss etal Emission Factors'!AE$9:AE$532)</f>
        <v>3.0935217068200696E-3</v>
      </c>
      <c r="U345" s="56">
        <f>(1-U$5)/1*'Koss etal Emission Factors'!AG348/SUM('Koss etal Emission Factors'!AG$9:AG$532)</f>
        <v>2.9886091947039927E-3</v>
      </c>
      <c r="V345" s="56">
        <f>(1-V$5)/1*'Koss etal Emission Factors'!AI348/SUM('Koss etal Emission Factors'!AI$9:AI$532)</f>
        <v>2.304875485173869E-3</v>
      </c>
      <c r="W345" s="56">
        <f>(1-W$5)/1*'Koss etal Emission Factors'!AK348/SUM('Koss etal Emission Factors'!AK$9:AK$532)</f>
        <v>3.3826222320392199E-3</v>
      </c>
      <c r="X345" s="56">
        <f>(1-X$5)/1*'Koss etal Emission Factors'!AM348/SUM('Koss etal Emission Factors'!AM$9:AM$532)</f>
        <v>3.8185432860309079E-3</v>
      </c>
      <c r="Y345" s="56">
        <f>(1-Y$5)/1*'Koss etal Emission Factors'!AO348/SUM('Koss etal Emission Factors'!AO$9:AO$532)</f>
        <v>2.8840784026631051E-3</v>
      </c>
      <c r="Z345" s="56">
        <f t="shared" si="49"/>
        <v>5.0024947240602646E-3</v>
      </c>
      <c r="AA345" s="56">
        <f t="shared" si="50"/>
        <v>3.6005827590350637E-3</v>
      </c>
    </row>
    <row r="346" spans="1:27" x14ac:dyDescent="0.25">
      <c r="A346">
        <v>153.07</v>
      </c>
      <c r="B346" t="s">
        <v>600</v>
      </c>
      <c r="C346" s="34" t="s">
        <v>601</v>
      </c>
      <c r="D346" s="13" t="s">
        <v>122</v>
      </c>
      <c r="E346" s="13">
        <v>847</v>
      </c>
      <c r="F346" s="13">
        <v>152.196</v>
      </c>
      <c r="G346" s="29">
        <v>0.88125708677999903</v>
      </c>
      <c r="H346" s="30">
        <v>4.7332343873041651</v>
      </c>
      <c r="I346" s="56">
        <f>(1-I$5)/1*'Koss etal Emission Factors'!I349/SUM('Koss etal Emission Factors'!I$9:I$532)</f>
        <v>3.3645776548307094E-4</v>
      </c>
      <c r="J346" s="56">
        <f>(1-J$5)/1*'Koss etal Emission Factors'!K349/SUM('Koss etal Emission Factors'!K$9:K$532)</f>
        <v>3.4228885646608572E-4</v>
      </c>
      <c r="K346" s="56">
        <f>(1-K$5)/1*'Koss etal Emission Factors'!M349/SUM('Koss etal Emission Factors'!M$9:M$532)</f>
        <v>4.4273472353166109E-4</v>
      </c>
      <c r="L346" s="56">
        <f>(1-L$5)/1*'Koss etal Emission Factors'!O349/SUM('Koss etal Emission Factors'!O$9:O$532)</f>
        <v>4.3472001600447984E-4</v>
      </c>
      <c r="M346" s="56">
        <f>(1-M$5)/1*'Koss etal Emission Factors'!Q349/SUM('Koss etal Emission Factors'!Q$9:Q$532)</f>
        <v>2.0602437968024844E-4</v>
      </c>
      <c r="N346" s="56">
        <f>(1-N$5)/1*'Koss etal Emission Factors'!S349/SUM('Koss etal Emission Factors'!S$9:S$532)</f>
        <v>9.8839832588167335E-5</v>
      </c>
      <c r="O346" s="56">
        <f>(1-O$5)/1*'Koss etal Emission Factors'!U349/SUM('Koss etal Emission Factors'!U$9:U$532)</f>
        <v>4.040039290480251E-6</v>
      </c>
      <c r="P346" s="56">
        <f>(1-P$5)/1*'Koss etal Emission Factors'!W349/SUM('Koss etal Emission Factors'!W$9:W$532)</f>
        <v>5.9414865254560714E-4</v>
      </c>
      <c r="Q346" s="56">
        <f>(1-Q$5)/1*'Koss etal Emission Factors'!Y349/SUM('Koss etal Emission Factors'!Y$9:Y$532)</f>
        <v>4.6901767729720661E-4</v>
      </c>
      <c r="R346" s="56">
        <f>(1-R$5)/1*'Koss etal Emission Factors'!AA349/SUM('Koss etal Emission Factors'!AA$9:AA$532)</f>
        <v>4.593108326342126E-4</v>
      </c>
      <c r="S346" s="56">
        <f>(1-S$5)/1*'Koss etal Emission Factors'!AC349/SUM('Koss etal Emission Factors'!AC$9:AC$532)</f>
        <v>5.4691886251354374E-4</v>
      </c>
      <c r="T346" s="56">
        <f>(1-T$5)/1*'Koss etal Emission Factors'!AE349/SUM('Koss etal Emission Factors'!AE$9:AE$532)</f>
        <v>1.3486608648590949E-3</v>
      </c>
      <c r="U346" s="56">
        <f>(1-U$5)/1*'Koss etal Emission Factors'!AG349/SUM('Koss etal Emission Factors'!AG$9:AG$532)</f>
        <v>2.1536314117107029E-3</v>
      </c>
      <c r="V346" s="56">
        <f>(1-V$5)/1*'Koss etal Emission Factors'!AI349/SUM('Koss etal Emission Factors'!AI$9:AI$532)</f>
        <v>2.1871556474964749E-4</v>
      </c>
      <c r="W346" s="56">
        <f>(1-W$5)/1*'Koss etal Emission Factors'!AK349/SUM('Koss etal Emission Factors'!AK$9:AK$532)</f>
        <v>5.0397473737462459E-5</v>
      </c>
      <c r="X346" s="56">
        <f>(1-X$5)/1*'Koss etal Emission Factors'!AM349/SUM('Koss etal Emission Factors'!AM$9:AM$532)</f>
        <v>7.5504525071924363E-6</v>
      </c>
      <c r="Y346" s="56">
        <f>(1-Y$5)/1*'Koss etal Emission Factors'!AO349/SUM('Koss etal Emission Factors'!AO$9:AO$532)</f>
        <v>5.1543480710975953E-5</v>
      </c>
      <c r="Z346" s="56">
        <f t="shared" si="49"/>
        <v>5.4682210566815779E-4</v>
      </c>
      <c r="AA346" s="56">
        <f t="shared" si="50"/>
        <v>2.8973963122327447E-5</v>
      </c>
    </row>
    <row r="347" spans="1:27" x14ac:dyDescent="0.25">
      <c r="A347">
        <v>153.09100000000001</v>
      </c>
      <c r="B347" t="s">
        <v>602</v>
      </c>
      <c r="C347" s="13" t="s">
        <v>120</v>
      </c>
      <c r="D347" s="13" t="s">
        <v>122</v>
      </c>
      <c r="E347" s="13">
        <v>3369</v>
      </c>
      <c r="F347" s="13">
        <v>130.23099999999999</v>
      </c>
      <c r="G347" s="29">
        <v>10.562088812800001</v>
      </c>
      <c r="H347" s="30">
        <v>5.7441927167025053</v>
      </c>
      <c r="I347" s="56">
        <f>(1-I$5)/1*'Koss etal Emission Factors'!I350/SUM('Koss etal Emission Factors'!I$9:I$532)</f>
        <v>3.1501788354110689E-3</v>
      </c>
      <c r="J347" s="56">
        <f>(1-J$5)/1*'Koss etal Emission Factors'!K350/SUM('Koss etal Emission Factors'!K$9:K$532)</f>
        <v>2.5976009327253694E-3</v>
      </c>
      <c r="K347" s="56">
        <f>(1-K$5)/1*'Koss etal Emission Factors'!M350/SUM('Koss etal Emission Factors'!M$9:M$532)</f>
        <v>4.3132635342595397E-3</v>
      </c>
      <c r="L347" s="56">
        <f>(1-L$5)/1*'Koss etal Emission Factors'!O350/SUM('Koss etal Emission Factors'!O$9:O$532)</f>
        <v>2.5421273355884576E-3</v>
      </c>
      <c r="M347" s="56">
        <f>(1-M$5)/1*'Koss etal Emission Factors'!Q350/SUM('Koss etal Emission Factors'!Q$9:Q$532)</f>
        <v>5.0636924204408885E-3</v>
      </c>
      <c r="N347" s="56">
        <f>(1-N$5)/1*'Koss etal Emission Factors'!S350/SUM('Koss etal Emission Factors'!S$9:S$532)</f>
        <v>4.811848284196704E-3</v>
      </c>
      <c r="O347" s="56">
        <f>(1-O$5)/1*'Koss etal Emission Factors'!U350/SUM('Koss etal Emission Factors'!U$9:U$532)</f>
        <v>5.4186380481507515E-3</v>
      </c>
      <c r="P347" s="56">
        <f>(1-P$5)/1*'Koss etal Emission Factors'!W350/SUM('Koss etal Emission Factors'!W$9:W$532)</f>
        <v>1.2184712365115129E-3</v>
      </c>
      <c r="Q347" s="56">
        <f>(1-Q$5)/1*'Koss etal Emission Factors'!Y350/SUM('Koss etal Emission Factors'!Y$9:Y$532)</f>
        <v>1.6491057329278051E-3</v>
      </c>
      <c r="R347" s="56">
        <f>(1-R$5)/1*'Koss etal Emission Factors'!AA350/SUM('Koss etal Emission Factors'!AA$9:AA$532)</f>
        <v>1.6750761053337666E-3</v>
      </c>
      <c r="S347" s="56">
        <f>(1-S$5)/1*'Koss etal Emission Factors'!AC350/SUM('Koss etal Emission Factors'!AC$9:AC$532)</f>
        <v>1.6189125641486895E-3</v>
      </c>
      <c r="T347" s="56">
        <f>(1-T$5)/1*'Koss etal Emission Factors'!AE350/SUM('Koss etal Emission Factors'!AE$9:AE$532)</f>
        <v>1.2140396595477858E-3</v>
      </c>
      <c r="U347" s="56">
        <f>(1-U$5)/1*'Koss etal Emission Factors'!AG350/SUM('Koss etal Emission Factors'!AG$9:AG$532)</f>
        <v>1.1550337334983723E-3</v>
      </c>
      <c r="V347" s="56">
        <f>(1-V$5)/1*'Koss etal Emission Factors'!AI350/SUM('Koss etal Emission Factors'!AI$9:AI$532)</f>
        <v>8.8000552971207607E-4</v>
      </c>
      <c r="W347" s="56">
        <f>(1-W$5)/1*'Koss etal Emission Factors'!AK350/SUM('Koss etal Emission Factors'!AK$9:AK$532)</f>
        <v>1.7616966437716387E-3</v>
      </c>
      <c r="X347" s="56">
        <f>(1-X$5)/1*'Koss etal Emission Factors'!AM350/SUM('Koss etal Emission Factors'!AM$9:AM$532)</f>
        <v>2.7496290663871522E-3</v>
      </c>
      <c r="Y347" s="56">
        <f>(1-Y$5)/1*'Koss etal Emission Factors'!AO350/SUM('Koss etal Emission Factors'!AO$9:AO$532)</f>
        <v>1.4333687503417401E-3</v>
      </c>
      <c r="Z347" s="56">
        <f t="shared" si="49"/>
        <v>2.664856710889485E-3</v>
      </c>
      <c r="AA347" s="56">
        <f t="shared" si="50"/>
        <v>2.2556628550793956E-3</v>
      </c>
    </row>
    <row r="348" spans="1:27" x14ac:dyDescent="0.25">
      <c r="A348">
        <v>153.12700000000001</v>
      </c>
      <c r="B348" t="s">
        <v>603</v>
      </c>
      <c r="C348" s="34" t="s">
        <v>604</v>
      </c>
      <c r="D348" s="13" t="s">
        <v>122</v>
      </c>
      <c r="E348" s="13">
        <v>330</v>
      </c>
      <c r="F348" s="13">
        <v>152.23699999999999</v>
      </c>
      <c r="G348" s="29">
        <v>86.675031996000001</v>
      </c>
      <c r="H348" s="30">
        <v>6.7261427540901879</v>
      </c>
      <c r="I348" s="56">
        <f>(1-I$5)/1*'Koss etal Emission Factors'!I351/SUM('Koss etal Emission Factors'!I$9:I$532)</f>
        <v>8.3270128100616618E-4</v>
      </c>
      <c r="J348" s="56">
        <f>(1-J$5)/1*'Koss etal Emission Factors'!K351/SUM('Koss etal Emission Factors'!K$9:K$532)</f>
        <v>9.133649218313818E-4</v>
      </c>
      <c r="K348" s="56">
        <f>(1-K$5)/1*'Koss etal Emission Factors'!M351/SUM('Koss etal Emission Factors'!M$9:M$532)</f>
        <v>7.2112561934406202E-4</v>
      </c>
      <c r="L348" s="56">
        <f>(1-L$5)/1*'Koss etal Emission Factors'!O351/SUM('Koss etal Emission Factors'!O$9:O$532)</f>
        <v>1.3105827940988104E-3</v>
      </c>
      <c r="M348" s="56">
        <f>(1-M$5)/1*'Koss etal Emission Factors'!Q351/SUM('Koss etal Emission Factors'!Q$9:Q$532)</f>
        <v>7.8528126870142502E-4</v>
      </c>
      <c r="N348" s="56">
        <f>(1-N$5)/1*'Koss etal Emission Factors'!S351/SUM('Koss etal Emission Factors'!S$9:S$532)</f>
        <v>8.9275361487770836E-4</v>
      </c>
      <c r="O348" s="56">
        <f>(1-O$5)/1*'Koss etal Emission Factors'!U351/SUM('Koss etal Emission Factors'!U$9:U$532)</f>
        <v>5.5937690851841056E-4</v>
      </c>
      <c r="P348" s="56">
        <f>(1-P$5)/1*'Koss etal Emission Factors'!W351/SUM('Koss etal Emission Factors'!W$9:W$532)</f>
        <v>6.957343446338019E-4</v>
      </c>
      <c r="Q348" s="56">
        <f>(1-Q$5)/1*'Koss etal Emission Factors'!Y351/SUM('Koss etal Emission Factors'!Y$9:Y$532)</f>
        <v>1.2230199944123946E-2</v>
      </c>
      <c r="R348" s="56">
        <f>(1-R$5)/1*'Koss etal Emission Factors'!AA351/SUM('Koss etal Emission Factors'!AA$9:AA$532)</f>
        <v>2.0457766747524953E-4</v>
      </c>
      <c r="S348" s="56">
        <f>(1-S$5)/1*'Koss etal Emission Factors'!AC351/SUM('Koss etal Emission Factors'!AC$9:AC$532)</f>
        <v>2.042431155641333E-4</v>
      </c>
      <c r="T348" s="56">
        <f>(1-T$5)/1*'Koss etal Emission Factors'!AE351/SUM('Koss etal Emission Factors'!AE$9:AE$532)</f>
        <v>2.5650478310027897E-4</v>
      </c>
      <c r="U348" s="56">
        <f>(1-U$5)/1*'Koss etal Emission Factors'!AG351/SUM('Koss etal Emission Factors'!AG$9:AG$532)</f>
        <v>2.2217021809723523E-4</v>
      </c>
      <c r="V348" s="56">
        <f>(1-V$5)/1*'Koss etal Emission Factors'!AI351/SUM('Koss etal Emission Factors'!AI$9:AI$532)</f>
        <v>2.0968091785580304E-4</v>
      </c>
      <c r="W348" s="56">
        <f>(1-W$5)/1*'Koss etal Emission Factors'!AK351/SUM('Koss etal Emission Factors'!AK$9:AK$532)</f>
        <v>2.977831130129591E-4</v>
      </c>
      <c r="X348" s="56">
        <f>(1-X$5)/1*'Koss etal Emission Factors'!AM351/SUM('Koss etal Emission Factors'!AM$9:AM$532)</f>
        <v>2.0087655976001054E-4</v>
      </c>
      <c r="Y348" s="56">
        <f>(1-Y$5)/1*'Koss etal Emission Factors'!AO351/SUM('Koss etal Emission Factors'!AO$9:AO$532)</f>
        <v>6.1875985772304816E-4</v>
      </c>
      <c r="Z348" s="56">
        <f t="shared" si="49"/>
        <v>1.4313069570877439E-3</v>
      </c>
      <c r="AA348" s="56">
        <f t="shared" si="50"/>
        <v>2.4932983638648482E-4</v>
      </c>
    </row>
    <row r="349" spans="1:27" x14ac:dyDescent="0.25">
      <c r="A349">
        <v>183.11699999999999</v>
      </c>
      <c r="B349" t="s">
        <v>605</v>
      </c>
      <c r="C349" s="13" t="s">
        <v>120</v>
      </c>
      <c r="D349" s="13" t="s">
        <v>122</v>
      </c>
      <c r="E349" s="13">
        <v>3401</v>
      </c>
      <c r="F349" s="13">
        <v>198.39400000000001</v>
      </c>
      <c r="G349" s="29">
        <v>1.5465218677999999</v>
      </c>
      <c r="H349" s="30">
        <v>5.09261312535161</v>
      </c>
      <c r="I349" s="56">
        <f>(1-I$5)/1*'Koss etal Emission Factors'!I352/SUM('Koss etal Emission Factors'!I$9:I$532)</f>
        <v>1.9762333369534909E-4</v>
      </c>
      <c r="J349" s="56">
        <f>(1-J$5)/1*'Koss etal Emission Factors'!K352/SUM('Koss etal Emission Factors'!K$9:K$532)</f>
        <v>2.4636706325571815E-4</v>
      </c>
      <c r="K349" s="56">
        <f>(1-K$5)/1*'Koss etal Emission Factors'!M352/SUM('Koss etal Emission Factors'!M$9:M$532)</f>
        <v>1.1401662471655351E-4</v>
      </c>
      <c r="L349" s="56">
        <f>(1-L$5)/1*'Koss etal Emission Factors'!O352/SUM('Koss etal Emission Factors'!O$9:O$532)</f>
        <v>2.1629705902940518E-4</v>
      </c>
      <c r="M349" s="56">
        <f>(1-M$5)/1*'Koss etal Emission Factors'!Q352/SUM('Koss etal Emission Factors'!Q$9:Q$532)</f>
        <v>2.0611377790958184E-4</v>
      </c>
      <c r="N349" s="56">
        <f>(1-N$5)/1*'Koss etal Emission Factors'!S352/SUM('Koss etal Emission Factors'!S$9:S$532)</f>
        <v>3.3152721384433083E-4</v>
      </c>
      <c r="O349" s="56">
        <f>(1-O$5)/1*'Koss etal Emission Factors'!U352/SUM('Koss etal Emission Factors'!U$9:U$532)</f>
        <v>2.5783248885415924E-4</v>
      </c>
      <c r="P349" s="56">
        <f>(1-P$5)/1*'Koss etal Emission Factors'!W352/SUM('Koss etal Emission Factors'!W$9:W$532)</f>
        <v>1.6732679008508671E-4</v>
      </c>
      <c r="Q349" s="56">
        <f>(1-Q$5)/1*'Koss etal Emission Factors'!Y352/SUM('Koss etal Emission Factors'!Y$9:Y$532)</f>
        <v>1.534079642315051E-4</v>
      </c>
      <c r="R349" s="56">
        <f>(1-R$5)/1*'Koss etal Emission Factors'!AA352/SUM('Koss etal Emission Factors'!AA$9:AA$532)</f>
        <v>1.4298418858899682E-4</v>
      </c>
      <c r="S349" s="56">
        <f>(1-S$5)/1*'Koss etal Emission Factors'!AC352/SUM('Koss etal Emission Factors'!AC$9:AC$532)</f>
        <v>1.4577717282724564E-4</v>
      </c>
      <c r="T349" s="56">
        <f>(1-T$5)/1*'Koss etal Emission Factors'!AE352/SUM('Koss etal Emission Factors'!AE$9:AE$532)</f>
        <v>9.310889784050598E-5</v>
      </c>
      <c r="U349" s="56">
        <f>(1-U$5)/1*'Koss etal Emission Factors'!AG352/SUM('Koss etal Emission Factors'!AG$9:AG$532)</f>
        <v>1.4045150457905583E-4</v>
      </c>
      <c r="V349" s="56">
        <f>(1-V$5)/1*'Koss etal Emission Factors'!AI352/SUM('Koss etal Emission Factors'!AI$9:AI$532)</f>
        <v>1.0741763941415557E-4</v>
      </c>
      <c r="W349" s="56">
        <f>(1-W$5)/1*'Koss etal Emission Factors'!AK352/SUM('Koss etal Emission Factors'!AK$9:AK$532)</f>
        <v>1.2644603854026153E-4</v>
      </c>
      <c r="X349" s="56">
        <f>(1-X$5)/1*'Koss etal Emission Factors'!AM352/SUM('Koss etal Emission Factors'!AM$9:AM$532)</f>
        <v>1.1747168873483357E-4</v>
      </c>
      <c r="Y349" s="56">
        <f>(1-Y$5)/1*'Koss etal Emission Factors'!AO352/SUM('Koss etal Emission Factors'!AO$9:AO$532)</f>
        <v>4.1015759923295137E-4</v>
      </c>
      <c r="Z349" s="56">
        <f t="shared" si="49"/>
        <v>1.8001797991940355E-4</v>
      </c>
      <c r="AA349" s="56">
        <f t="shared" si="50"/>
        <v>1.2195886363754754E-4</v>
      </c>
    </row>
    <row r="350" spans="1:27" x14ac:dyDescent="0.25">
      <c r="A350">
        <v>185.13200000000001</v>
      </c>
      <c r="B350" t="s">
        <v>606</v>
      </c>
      <c r="C350" s="13" t="s">
        <v>120</v>
      </c>
      <c r="D350" s="13" t="s">
        <v>122</v>
      </c>
      <c r="E350" s="13">
        <v>3401</v>
      </c>
      <c r="F350" s="13">
        <v>198.39400000000001</v>
      </c>
      <c r="G350" s="29">
        <v>1.5465218677999999</v>
      </c>
      <c r="H350" s="30">
        <v>5.09261312535161</v>
      </c>
      <c r="I350" s="56">
        <f>(1-I$5)/1*'Koss etal Emission Factors'!I353/SUM('Koss etal Emission Factors'!I$9:I$532)</f>
        <v>2.6100264289071048E-4</v>
      </c>
      <c r="J350" s="56">
        <f>(1-J$5)/1*'Koss etal Emission Factors'!K353/SUM('Koss etal Emission Factors'!K$9:K$532)</f>
        <v>2.9864505997789786E-4</v>
      </c>
      <c r="K350" s="56">
        <f>(1-K$5)/1*'Koss etal Emission Factors'!M353/SUM('Koss etal Emission Factors'!M$9:M$532)</f>
        <v>2.2809702165971877E-4</v>
      </c>
      <c r="L350" s="56">
        <f>(1-L$5)/1*'Koss etal Emission Factors'!O353/SUM('Koss etal Emission Factors'!O$9:O$532)</f>
        <v>2.9089334395855019E-4</v>
      </c>
      <c r="M350" s="56">
        <f>(1-M$5)/1*'Koss etal Emission Factors'!Q353/SUM('Koss etal Emission Factors'!Q$9:Q$532)</f>
        <v>3.0861045113205664E-4</v>
      </c>
      <c r="N350" s="56">
        <f>(1-N$5)/1*'Koss etal Emission Factors'!S353/SUM('Koss etal Emission Factors'!S$9:S$532)</f>
        <v>5.1721834246283788E-4</v>
      </c>
      <c r="O350" s="56">
        <f>(1-O$5)/1*'Koss etal Emission Factors'!U353/SUM('Koss etal Emission Factors'!U$9:U$532)</f>
        <v>2.9754107258946039E-4</v>
      </c>
      <c r="P350" s="56">
        <f>(1-P$5)/1*'Koss etal Emission Factors'!W353/SUM('Koss etal Emission Factors'!W$9:W$532)</f>
        <v>1.3127486319688714E-4</v>
      </c>
      <c r="Q350" s="56">
        <f>(1-Q$5)/1*'Koss etal Emission Factors'!Y353/SUM('Koss etal Emission Factors'!Y$9:Y$532)</f>
        <v>1.2304372022373309E-4</v>
      </c>
      <c r="R350" s="56">
        <f>(1-R$5)/1*'Koss etal Emission Factors'!AA353/SUM('Koss etal Emission Factors'!AA$9:AA$532)</f>
        <v>1.5201749971028105E-4</v>
      </c>
      <c r="S350" s="56">
        <f>(1-S$5)/1*'Koss etal Emission Factors'!AC353/SUM('Koss etal Emission Factors'!AC$9:AC$532)</f>
        <v>1.6258779037227301E-4</v>
      </c>
      <c r="T350" s="56">
        <f>(1-T$5)/1*'Koss etal Emission Factors'!AE353/SUM('Koss etal Emission Factors'!AE$9:AE$532)</f>
        <v>8.8698879713262641E-5</v>
      </c>
      <c r="U350" s="56">
        <f>(1-U$5)/1*'Koss etal Emission Factors'!AG353/SUM('Koss etal Emission Factors'!AG$9:AG$532)</f>
        <v>7.6171004956562341E-5</v>
      </c>
      <c r="V350" s="56">
        <f>(1-V$5)/1*'Koss etal Emission Factors'!AI353/SUM('Koss etal Emission Factors'!AI$9:AI$532)</f>
        <v>4.5292422135299643E-5</v>
      </c>
      <c r="W350" s="56">
        <f>(1-W$5)/1*'Koss etal Emission Factors'!AK353/SUM('Koss etal Emission Factors'!AK$9:AK$532)</f>
        <v>1.0115032455982161E-4</v>
      </c>
      <c r="X350" s="56">
        <f>(1-X$5)/1*'Koss etal Emission Factors'!AM353/SUM('Koss etal Emission Factors'!AM$9:AM$532)</f>
        <v>4.8517873982338259E-5</v>
      </c>
      <c r="Y350" s="56">
        <f>(1-Y$5)/1*'Koss etal Emission Factors'!AO353/SUM('Koss etal Emission Factors'!AO$9:AO$532)</f>
        <v>9.625702258125677E-4</v>
      </c>
      <c r="Z350" s="56">
        <f t="shared" si="49"/>
        <v>2.1293529392710933E-4</v>
      </c>
      <c r="AA350" s="56">
        <f t="shared" si="50"/>
        <v>7.4834099271079931E-5</v>
      </c>
    </row>
    <row r="351" spans="1:27" x14ac:dyDescent="0.25">
      <c r="A351">
        <v>154.08600000000001</v>
      </c>
      <c r="B351" t="s">
        <v>607</v>
      </c>
      <c r="C351" s="13" t="s">
        <v>120</v>
      </c>
      <c r="D351" s="13" t="s">
        <v>122</v>
      </c>
      <c r="E351" s="13">
        <v>3369</v>
      </c>
      <c r="F351" s="13">
        <v>130.23099999999999</v>
      </c>
      <c r="G351" s="29">
        <v>10.562088812800001</v>
      </c>
      <c r="H351" s="30">
        <v>5.7441927167025053</v>
      </c>
      <c r="I351" s="56">
        <f>(1-I$5)/1*'Koss etal Emission Factors'!I354/SUM('Koss etal Emission Factors'!I$9:I$532)</f>
        <v>2.968190240823089E-5</v>
      </c>
      <c r="J351" s="56">
        <f>(1-J$5)/1*'Koss etal Emission Factors'!K354/SUM('Koss etal Emission Factors'!K$9:K$532)</f>
        <v>4.7485872692906008E-5</v>
      </c>
      <c r="K351" s="56">
        <f>(1-K$5)/1*'Koss etal Emission Factors'!M354/SUM('Koss etal Emission Factors'!M$9:M$532)</f>
        <v>2.100807878943927E-5</v>
      </c>
      <c r="L351" s="56">
        <f>(1-L$5)/1*'Koss etal Emission Factors'!O354/SUM('Koss etal Emission Factors'!O$9:O$532)</f>
        <v>1.5575608188536858E-4</v>
      </c>
      <c r="M351" s="56">
        <f>(1-M$5)/1*'Koss etal Emission Factors'!Q354/SUM('Koss etal Emission Factors'!Q$9:Q$532)</f>
        <v>2.4417462687361172E-4</v>
      </c>
      <c r="N351" s="56">
        <f>(1-N$5)/1*'Koss etal Emission Factors'!S354/SUM('Koss etal Emission Factors'!S$9:S$532)</f>
        <v>4.5088903271433107E-5</v>
      </c>
      <c r="O351" s="56">
        <f>(1-O$5)/1*'Koss etal Emission Factors'!U354/SUM('Koss etal Emission Factors'!U$9:U$532)</f>
        <v>8.3727848420827157E-5</v>
      </c>
      <c r="P351" s="56">
        <f>(1-P$5)/1*'Koss etal Emission Factors'!W354/SUM('Koss etal Emission Factors'!W$9:W$532)</f>
        <v>2.2217701353180598E-5</v>
      </c>
      <c r="Q351" s="56">
        <f>(1-Q$5)/1*'Koss etal Emission Factors'!Y354/SUM('Koss etal Emission Factors'!Y$9:Y$532)</f>
        <v>2.139492409716384E-5</v>
      </c>
      <c r="R351" s="56">
        <f>(1-R$5)/1*'Koss etal Emission Factors'!AA354/SUM('Koss etal Emission Factors'!AA$9:AA$532)</f>
        <v>1.3244532561416525E-5</v>
      </c>
      <c r="S351" s="56">
        <f>(1-S$5)/1*'Koss etal Emission Factors'!AC354/SUM('Koss etal Emission Factors'!AC$9:AC$532)</f>
        <v>1.2581219448085107E-5</v>
      </c>
      <c r="T351" s="56">
        <f>(1-T$5)/1*'Koss etal Emission Factors'!AE354/SUM('Koss etal Emission Factors'!AE$9:AE$532)</f>
        <v>1.5631919995813963E-5</v>
      </c>
      <c r="U351" s="56">
        <f>(1-U$5)/1*'Koss etal Emission Factors'!AG354/SUM('Koss etal Emission Factors'!AG$9:AG$532)</f>
        <v>1.4762385577462674E-5</v>
      </c>
      <c r="V351" s="56">
        <f>(1-V$5)/1*'Koss etal Emission Factors'!AI354/SUM('Koss etal Emission Factors'!AI$9:AI$532)</f>
        <v>3.8025888713647157E-5</v>
      </c>
      <c r="W351" s="56">
        <f>(1-W$5)/1*'Koss etal Emission Factors'!AK354/SUM('Koss etal Emission Factors'!AK$9:AK$532)</f>
        <v>4.755950502824486E-5</v>
      </c>
      <c r="X351" s="56">
        <f>(1-X$5)/1*'Koss etal Emission Factors'!AM354/SUM('Koss etal Emission Factors'!AM$9:AM$532)</f>
        <v>8.222472668618668E-5</v>
      </c>
      <c r="Y351" s="56">
        <f>(1-Y$5)/1*'Koss etal Emission Factors'!AO354/SUM('Koss etal Emission Factors'!AO$9:AO$532)</f>
        <v>1.1592963168700822E-4</v>
      </c>
      <c r="Z351" s="56">
        <f t="shared" si="49"/>
        <v>5.4627277577756174E-5</v>
      </c>
      <c r="AA351" s="56">
        <f t="shared" si="50"/>
        <v>6.4892115857215763E-5</v>
      </c>
    </row>
    <row r="352" spans="1:27" x14ac:dyDescent="0.25">
      <c r="A352">
        <v>187.148</v>
      </c>
      <c r="B352" t="s">
        <v>608</v>
      </c>
      <c r="C352" s="13" t="s">
        <v>120</v>
      </c>
      <c r="D352" s="13" t="s">
        <v>122</v>
      </c>
      <c r="E352" s="13">
        <v>3401</v>
      </c>
      <c r="F352" s="13">
        <v>198.39400000000001</v>
      </c>
      <c r="G352" s="29">
        <v>1.5465218677999999</v>
      </c>
      <c r="H352" s="30">
        <v>5.09261312535161</v>
      </c>
      <c r="I352" s="56">
        <f>(1-I$5)/1*'Koss etal Emission Factors'!I355/SUM('Koss etal Emission Factors'!I$9:I$532)</f>
        <v>1.9257061226590798E-4</v>
      </c>
      <c r="J352" s="56">
        <f>(1-J$5)/1*'Koss etal Emission Factors'!K355/SUM('Koss etal Emission Factors'!K$9:K$532)</f>
        <v>2.2585276100455396E-4</v>
      </c>
      <c r="K352" s="56">
        <f>(1-K$5)/1*'Koss etal Emission Factors'!M355/SUM('Koss etal Emission Factors'!M$9:M$532)</f>
        <v>2.0198084549343204E-4</v>
      </c>
      <c r="L352" s="56">
        <f>(1-L$5)/1*'Koss etal Emission Factors'!O355/SUM('Koss etal Emission Factors'!O$9:O$532)</f>
        <v>2.1772274398945433E-4</v>
      </c>
      <c r="M352" s="56">
        <f>(1-M$5)/1*'Koss etal Emission Factors'!Q355/SUM('Koss etal Emission Factors'!Q$9:Q$532)</f>
        <v>2.1619890222277519E-4</v>
      </c>
      <c r="N352" s="56">
        <f>(1-N$5)/1*'Koss etal Emission Factors'!S355/SUM('Koss etal Emission Factors'!S$9:S$532)</f>
        <v>4.2668052222034317E-4</v>
      </c>
      <c r="O352" s="56">
        <f>(1-O$5)/1*'Koss etal Emission Factors'!U355/SUM('Koss etal Emission Factors'!U$9:U$532)</f>
        <v>2.1634241567057615E-4</v>
      </c>
      <c r="P352" s="56">
        <f>(1-P$5)/1*'Koss etal Emission Factors'!W355/SUM('Koss etal Emission Factors'!W$9:W$532)</f>
        <v>1.2199542931725914E-4</v>
      </c>
      <c r="Q352" s="56">
        <f>(1-Q$5)/1*'Koss etal Emission Factors'!Y355/SUM('Koss etal Emission Factors'!Y$9:Y$532)</f>
        <v>1.3492866774599514E-4</v>
      </c>
      <c r="R352" s="56">
        <f>(1-R$5)/1*'Koss etal Emission Factors'!AA355/SUM('Koss etal Emission Factors'!AA$9:AA$532)</f>
        <v>9.8082601239569755E-5</v>
      </c>
      <c r="S352" s="56">
        <f>(1-S$5)/1*'Koss etal Emission Factors'!AC355/SUM('Koss etal Emission Factors'!AC$9:AC$532)</f>
        <v>9.9574219339279547E-5</v>
      </c>
      <c r="T352" s="56">
        <f>(1-T$5)/1*'Koss etal Emission Factors'!AE355/SUM('Koss etal Emission Factors'!AE$9:AE$532)</f>
        <v>6.2069003586271516E-5</v>
      </c>
      <c r="U352" s="56">
        <f>(1-U$5)/1*'Koss etal Emission Factors'!AG355/SUM('Koss etal Emission Factors'!AG$9:AG$532)</f>
        <v>4.8561034636459463E-5</v>
      </c>
      <c r="V352" s="56">
        <f>(1-V$5)/1*'Koss etal Emission Factors'!AI355/SUM('Koss etal Emission Factors'!AI$9:AI$532)</f>
        <v>4.300652404041691E-5</v>
      </c>
      <c r="W352" s="56">
        <f>(1-W$5)/1*'Koss etal Emission Factors'!AK355/SUM('Koss etal Emission Factors'!AK$9:AK$532)</f>
        <v>6.483309733184863E-5</v>
      </c>
      <c r="X352" s="56">
        <f>(1-X$5)/1*'Koss etal Emission Factors'!AM355/SUM('Koss etal Emission Factors'!AM$9:AM$532)</f>
        <v>4.125469406592099E-5</v>
      </c>
      <c r="Y352" s="56">
        <f>(1-Y$5)/1*'Koss etal Emission Factors'!AO355/SUM('Koss etal Emission Factors'!AO$9:AO$532)</f>
        <v>7.9660638996112843E-4</v>
      </c>
      <c r="Z352" s="56">
        <f t="shared" si="49"/>
        <v>1.6468330591230674E-4</v>
      </c>
      <c r="AA352" s="56">
        <f t="shared" si="50"/>
        <v>5.3043895698884813E-5</v>
      </c>
    </row>
    <row r="353" spans="1:27" x14ac:dyDescent="0.25">
      <c r="A353">
        <v>155.03399999999999</v>
      </c>
      <c r="B353" t="s">
        <v>609</v>
      </c>
      <c r="C353" s="13" t="s">
        <v>120</v>
      </c>
      <c r="D353" s="13" t="s">
        <v>122</v>
      </c>
      <c r="E353" s="13">
        <v>3370</v>
      </c>
      <c r="F353" s="13">
        <v>128.215</v>
      </c>
      <c r="G353" s="29">
        <v>156.83200148</v>
      </c>
      <c r="H353" s="30">
        <v>6.9091020479646943</v>
      </c>
      <c r="I353" s="56">
        <f>(1-I$5)/1*'Koss etal Emission Factors'!I356/SUM('Koss etal Emission Factors'!I$9:I$532)</f>
        <v>2.3799175960157154E-4</v>
      </c>
      <c r="J353" s="56">
        <f>(1-J$5)/1*'Koss etal Emission Factors'!K356/SUM('Koss etal Emission Factors'!K$9:K$532)</f>
        <v>2.4653580242766526E-4</v>
      </c>
      <c r="K353" s="56">
        <f>(1-K$5)/1*'Koss etal Emission Factors'!M356/SUM('Koss etal Emission Factors'!M$9:M$532)</f>
        <v>2.7730280209205136E-4</v>
      </c>
      <c r="L353" s="56">
        <f>(1-L$5)/1*'Koss etal Emission Factors'!O356/SUM('Koss etal Emission Factors'!O$9:O$532)</f>
        <v>1.4424576074830334E-4</v>
      </c>
      <c r="M353" s="56">
        <f>(1-M$5)/1*'Koss etal Emission Factors'!Q356/SUM('Koss etal Emission Factors'!Q$9:Q$532)</f>
        <v>1.9567896479532492E-4</v>
      </c>
      <c r="N353" s="56">
        <f>(1-N$5)/1*'Koss etal Emission Factors'!S356/SUM('Koss etal Emission Factors'!S$9:S$532)</f>
        <v>2.2936287974865719E-4</v>
      </c>
      <c r="O353" s="56">
        <f>(1-O$5)/1*'Koss etal Emission Factors'!U356/SUM('Koss etal Emission Factors'!U$9:U$532)</f>
        <v>4.1542886569992843E-4</v>
      </c>
      <c r="P353" s="56">
        <f>(1-P$5)/1*'Koss etal Emission Factors'!W356/SUM('Koss etal Emission Factors'!W$9:W$532)</f>
        <v>1.7309816779799973E-4</v>
      </c>
      <c r="Q353" s="56">
        <f>(1-Q$5)/1*'Koss etal Emission Factors'!Y356/SUM('Koss etal Emission Factors'!Y$9:Y$532)</f>
        <v>1.7383734518624993E-4</v>
      </c>
      <c r="R353" s="56">
        <f>(1-R$5)/1*'Koss etal Emission Factors'!AA356/SUM('Koss etal Emission Factors'!AA$9:AA$532)</f>
        <v>1.0451866911541549E-4</v>
      </c>
      <c r="S353" s="56">
        <f>(1-S$5)/1*'Koss etal Emission Factors'!AC356/SUM('Koss etal Emission Factors'!AC$9:AC$532)</f>
        <v>1.4166682415883963E-4</v>
      </c>
      <c r="T353" s="56">
        <f>(1-T$5)/1*'Koss etal Emission Factors'!AE356/SUM('Koss etal Emission Factors'!AE$9:AE$532)</f>
        <v>1.395213664320659E-4</v>
      </c>
      <c r="U353" s="56">
        <f>(1-U$5)/1*'Koss etal Emission Factors'!AG356/SUM('Koss etal Emission Factors'!AG$9:AG$532)</f>
        <v>2.0412445273402665E-4</v>
      </c>
      <c r="V353" s="56">
        <f>(1-V$5)/1*'Koss etal Emission Factors'!AI356/SUM('Koss etal Emission Factors'!AI$9:AI$532)</f>
        <v>2.2099820100364141E-4</v>
      </c>
      <c r="W353" s="56">
        <f>(1-W$5)/1*'Koss etal Emission Factors'!AK356/SUM('Koss etal Emission Factors'!AK$9:AK$532)</f>
        <v>2.1706943873112003E-4</v>
      </c>
      <c r="X353" s="56">
        <f>(1-X$5)/1*'Koss etal Emission Factors'!AM356/SUM('Koss etal Emission Factors'!AM$9:AM$532)</f>
        <v>8.5220782573259871E-5</v>
      </c>
      <c r="Y353" s="56">
        <f>(1-Y$5)/1*'Koss etal Emission Factors'!AO356/SUM('Koss etal Emission Factors'!AO$9:AO$532)</f>
        <v>5.5390993337705381E-5</v>
      </c>
      <c r="Z353" s="56">
        <f t="shared" si="49"/>
        <v>2.0745084725298145E-4</v>
      </c>
      <c r="AA353" s="56">
        <f t="shared" si="50"/>
        <v>1.5114511065218996E-4</v>
      </c>
    </row>
    <row r="354" spans="1:27" x14ac:dyDescent="0.25">
      <c r="A354">
        <v>155.07</v>
      </c>
      <c r="B354" t="s">
        <v>610</v>
      </c>
      <c r="C354" s="34" t="s">
        <v>611</v>
      </c>
      <c r="D354" s="13" t="s">
        <v>122</v>
      </c>
      <c r="E354" s="13">
        <v>969</v>
      </c>
      <c r="F354" s="13">
        <v>154.16499999999999</v>
      </c>
      <c r="G354" s="29">
        <v>5.6496130753999998E-4</v>
      </c>
      <c r="H354" s="30">
        <v>1.5457330189374663</v>
      </c>
      <c r="I354" s="56">
        <f>(1-I$5)/1*'Koss etal Emission Factors'!I357/SUM('Koss etal Emission Factors'!I$9:I$532)</f>
        <v>8.0617162916267807E-4</v>
      </c>
      <c r="J354" s="56">
        <f>(1-J$5)/1*'Koss etal Emission Factors'!K357/SUM('Koss etal Emission Factors'!K$9:K$532)</f>
        <v>7.3838741936272788E-4</v>
      </c>
      <c r="K354" s="56">
        <f>(1-K$5)/1*'Koss etal Emission Factors'!M357/SUM('Koss etal Emission Factors'!M$9:M$532)</f>
        <v>7.7566087581476149E-4</v>
      </c>
      <c r="L354" s="56">
        <f>(1-L$5)/1*'Koss etal Emission Factors'!O357/SUM('Koss etal Emission Factors'!O$9:O$532)</f>
        <v>8.9693134059013759E-4</v>
      </c>
      <c r="M354" s="56">
        <f>(1-M$5)/1*'Koss etal Emission Factors'!Q357/SUM('Koss etal Emission Factors'!Q$9:Q$532)</f>
        <v>1.381920092126023E-3</v>
      </c>
      <c r="N354" s="56">
        <f>(1-N$5)/1*'Koss etal Emission Factors'!S357/SUM('Koss etal Emission Factors'!S$9:S$532)</f>
        <v>1.0143185086529125E-3</v>
      </c>
      <c r="O354" s="56">
        <f>(1-O$5)/1*'Koss etal Emission Factors'!U357/SUM('Koss etal Emission Factors'!U$9:U$532)</f>
        <v>6.9760324451769145E-4</v>
      </c>
      <c r="P354" s="56">
        <f>(1-P$5)/1*'Koss etal Emission Factors'!W357/SUM('Koss etal Emission Factors'!W$9:W$532)</f>
        <v>4.2308802751853683E-4</v>
      </c>
      <c r="Q354" s="56">
        <f>(1-Q$5)/1*'Koss etal Emission Factors'!Y357/SUM('Koss etal Emission Factors'!Y$9:Y$532)</f>
        <v>1.8528177230781003E-3</v>
      </c>
      <c r="R354" s="56">
        <f>(1-R$5)/1*'Koss etal Emission Factors'!AA357/SUM('Koss etal Emission Factors'!AA$9:AA$532)</f>
        <v>7.3808182937536559E-3</v>
      </c>
      <c r="S354" s="56">
        <f>(1-S$5)/1*'Koss etal Emission Factors'!AC357/SUM('Koss etal Emission Factors'!AC$9:AC$532)</f>
        <v>6.4054280580524581E-3</v>
      </c>
      <c r="T354" s="56">
        <f>(1-T$5)/1*'Koss etal Emission Factors'!AE357/SUM('Koss etal Emission Factors'!AE$9:AE$532)</f>
        <v>5.648355582094716E-3</v>
      </c>
      <c r="U354" s="56">
        <f>(1-U$5)/1*'Koss etal Emission Factors'!AG357/SUM('Koss etal Emission Factors'!AG$9:AG$532)</f>
        <v>4.8462366656194383E-3</v>
      </c>
      <c r="V354" s="56">
        <f>(1-V$5)/1*'Koss etal Emission Factors'!AI357/SUM('Koss etal Emission Factors'!AI$9:AI$532)</f>
        <v>2.0644712879863019E-3</v>
      </c>
      <c r="W354" s="56">
        <f>(1-W$5)/1*'Koss etal Emission Factors'!AK357/SUM('Koss etal Emission Factors'!AK$9:AK$532)</f>
        <v>3.8581185664647525E-3</v>
      </c>
      <c r="X354" s="56">
        <f>(1-X$5)/1*'Koss etal Emission Factors'!AM357/SUM('Koss etal Emission Factors'!AM$9:AM$532)</f>
        <v>2.3834392771236034E-3</v>
      </c>
      <c r="Y354" s="56">
        <f>(1-Y$5)/1*'Koss etal Emission Factors'!AO357/SUM('Koss etal Emission Factors'!AO$9:AO$532)</f>
        <v>9.9152831338045135E-4</v>
      </c>
      <c r="Z354" s="56">
        <f t="shared" si="49"/>
        <v>2.4951577677378672E-3</v>
      </c>
      <c r="AA354" s="56">
        <f t="shared" si="50"/>
        <v>3.1207789217941777E-3</v>
      </c>
    </row>
    <row r="355" spans="1:27" x14ac:dyDescent="0.25">
      <c r="A355">
        <v>189.16399999999999</v>
      </c>
      <c r="B355" t="s">
        <v>612</v>
      </c>
      <c r="C355" s="13" t="s">
        <v>120</v>
      </c>
      <c r="D355" s="13" t="s">
        <v>122</v>
      </c>
      <c r="E355" s="13">
        <v>3401</v>
      </c>
      <c r="F355" s="13">
        <v>198.39400000000001</v>
      </c>
      <c r="G355" s="29">
        <v>1.5465218677999999</v>
      </c>
      <c r="H355" s="30">
        <v>5.09261312535161</v>
      </c>
      <c r="I355" s="56">
        <f>(1-I$5)/1*'Koss etal Emission Factors'!I358/SUM('Koss etal Emission Factors'!I$9:I$532)</f>
        <v>1.7972237366828121E-4</v>
      </c>
      <c r="J355" s="56">
        <f>(1-J$5)/1*'Koss etal Emission Factors'!K358/SUM('Koss etal Emission Factors'!K$9:K$532)</f>
        <v>1.5607996907972466E-4</v>
      </c>
      <c r="K355" s="56">
        <f>(1-K$5)/1*'Koss etal Emission Factors'!M358/SUM('Koss etal Emission Factors'!M$9:M$532)</f>
        <v>1.5145816858156737E-4</v>
      </c>
      <c r="L355" s="56">
        <f>(1-L$5)/1*'Koss etal Emission Factors'!O358/SUM('Koss etal Emission Factors'!O$9:O$532)</f>
        <v>1.5153502187412562E-4</v>
      </c>
      <c r="M355" s="56">
        <f>(1-M$5)/1*'Koss etal Emission Factors'!Q358/SUM('Koss etal Emission Factors'!Q$9:Q$532)</f>
        <v>2.0816288602158161E-4</v>
      </c>
      <c r="N355" s="56">
        <f>(1-N$5)/1*'Koss etal Emission Factors'!S358/SUM('Koss etal Emission Factors'!S$9:S$532)</f>
        <v>3.8127982136976755E-4</v>
      </c>
      <c r="O355" s="56">
        <f>(1-O$5)/1*'Koss etal Emission Factors'!U358/SUM('Koss etal Emission Factors'!U$9:U$532)</f>
        <v>2.2989066602099355E-4</v>
      </c>
      <c r="P355" s="56">
        <f>(1-P$5)/1*'Koss etal Emission Factors'!W358/SUM('Koss etal Emission Factors'!W$9:W$532)</f>
        <v>1.70301019637727E-4</v>
      </c>
      <c r="Q355" s="56">
        <f>(1-Q$5)/1*'Koss etal Emission Factors'!Y358/SUM('Koss etal Emission Factors'!Y$9:Y$532)</f>
        <v>2.1364685320332191E-4</v>
      </c>
      <c r="R355" s="56">
        <f>(1-R$5)/1*'Koss etal Emission Factors'!AA358/SUM('Koss etal Emission Factors'!AA$9:AA$532)</f>
        <v>1.210428213330646E-4</v>
      </c>
      <c r="S355" s="56">
        <f>(1-S$5)/1*'Koss etal Emission Factors'!AC358/SUM('Koss etal Emission Factors'!AC$9:AC$532)</f>
        <v>1.3303100056661198E-4</v>
      </c>
      <c r="T355" s="56">
        <f>(1-T$5)/1*'Koss etal Emission Factors'!AE358/SUM('Koss etal Emission Factors'!AE$9:AE$532)</f>
        <v>8.7465084613877947E-5</v>
      </c>
      <c r="U355" s="56">
        <f>(1-U$5)/1*'Koss etal Emission Factors'!AG358/SUM('Koss etal Emission Factors'!AG$9:AG$532)</f>
        <v>6.8568839819562673E-5</v>
      </c>
      <c r="V355" s="56">
        <f>(1-V$5)/1*'Koss etal Emission Factors'!AI358/SUM('Koss etal Emission Factors'!AI$9:AI$532)</f>
        <v>5.3522633829144138E-5</v>
      </c>
      <c r="W355" s="56">
        <f>(1-W$5)/1*'Koss etal Emission Factors'!AK358/SUM('Koss etal Emission Factors'!AK$9:AK$532)</f>
        <v>4.0140559672585937E-5</v>
      </c>
      <c r="X355" s="56">
        <f>(1-X$5)/1*'Koss etal Emission Factors'!AM358/SUM('Koss etal Emission Factors'!AM$9:AM$532)</f>
        <v>2.5458664918558339E-5</v>
      </c>
      <c r="Y355" s="56">
        <f>(1-Y$5)/1*'Koss etal Emission Factors'!AO358/SUM('Koss etal Emission Factors'!AO$9:AO$532)</f>
        <v>1.0159966568740423E-3</v>
      </c>
      <c r="Z355" s="56">
        <f t="shared" si="49"/>
        <v>1.6469336854423941E-4</v>
      </c>
      <c r="AA355" s="56">
        <f t="shared" si="50"/>
        <v>3.2799612295572136E-5</v>
      </c>
    </row>
    <row r="356" spans="1:27" x14ac:dyDescent="0.25">
      <c r="A356">
        <v>155.107</v>
      </c>
      <c r="B356" t="s">
        <v>613</v>
      </c>
      <c r="C356" s="13" t="s">
        <v>120</v>
      </c>
      <c r="D356" s="13" t="s">
        <v>122</v>
      </c>
      <c r="E356" s="13">
        <v>3369</v>
      </c>
      <c r="F356" s="13">
        <v>130.23099999999999</v>
      </c>
      <c r="G356" s="29">
        <v>10.562088812800001</v>
      </c>
      <c r="H356" s="30">
        <v>5.7441927167025053</v>
      </c>
      <c r="I356" s="56">
        <f>(1-I$5)/1*'Koss etal Emission Factors'!I359/SUM('Koss etal Emission Factors'!I$9:I$532)</f>
        <v>2.3932314832396387E-4</v>
      </c>
      <c r="J356" s="56">
        <f>(1-J$5)/1*'Koss etal Emission Factors'!K359/SUM('Koss etal Emission Factors'!K$9:K$532)</f>
        <v>2.6879499777941068E-4</v>
      </c>
      <c r="K356" s="56">
        <f>(1-K$5)/1*'Koss etal Emission Factors'!M359/SUM('Koss etal Emission Factors'!M$9:M$532)</f>
        <v>1.9014645947684042E-4</v>
      </c>
      <c r="L356" s="56">
        <f>(1-L$5)/1*'Koss etal Emission Factors'!O359/SUM('Koss etal Emission Factors'!O$9:O$532)</f>
        <v>2.9124678674808887E-4</v>
      </c>
      <c r="M356" s="56">
        <f>(1-M$5)/1*'Koss etal Emission Factors'!Q359/SUM('Koss etal Emission Factors'!Q$9:Q$532)</f>
        <v>3.0024305281947363E-4</v>
      </c>
      <c r="N356" s="56">
        <f>(1-N$5)/1*'Koss etal Emission Factors'!S359/SUM('Koss etal Emission Factors'!S$9:S$532)</f>
        <v>3.3137894927383658E-4</v>
      </c>
      <c r="O356" s="56">
        <f>(1-O$5)/1*'Koss etal Emission Factors'!U359/SUM('Koss etal Emission Factors'!U$9:U$532)</f>
        <v>3.3440112090616026E-4</v>
      </c>
      <c r="P356" s="56">
        <f>(1-P$5)/1*'Koss etal Emission Factors'!W359/SUM('Koss etal Emission Factors'!W$9:W$532)</f>
        <v>2.1892756998186111E-4</v>
      </c>
      <c r="Q356" s="56">
        <f>(1-Q$5)/1*'Koss etal Emission Factors'!Y359/SUM('Koss etal Emission Factors'!Y$9:Y$532)</f>
        <v>1.7850812797931689E-4</v>
      </c>
      <c r="R356" s="56">
        <f>(1-R$5)/1*'Koss etal Emission Factors'!AA359/SUM('Koss etal Emission Factors'!AA$9:AA$532)</f>
        <v>1.2773354698561127E-5</v>
      </c>
      <c r="S356" s="56">
        <f>(1-S$5)/1*'Koss etal Emission Factors'!AC359/SUM('Koss etal Emission Factors'!AC$9:AC$532)</f>
        <v>1.4024880875272044E-5</v>
      </c>
      <c r="T356" s="56">
        <f>(1-T$5)/1*'Koss etal Emission Factors'!AE359/SUM('Koss etal Emission Factors'!AE$9:AE$532)</f>
        <v>1.2696391055114197E-5</v>
      </c>
      <c r="U356" s="56">
        <f>(1-U$5)/1*'Koss etal Emission Factors'!AG359/SUM('Koss etal Emission Factors'!AG$9:AG$532)</f>
        <v>5.6893579360250163E-6</v>
      </c>
      <c r="V356" s="56">
        <f>(1-V$5)/1*'Koss etal Emission Factors'!AI359/SUM('Koss etal Emission Factors'!AI$9:AI$532)</f>
        <v>6.0467810686430396E-5</v>
      </c>
      <c r="W356" s="56">
        <f>(1-W$5)/1*'Koss etal Emission Factors'!AK359/SUM('Koss etal Emission Factors'!AK$9:AK$532)</f>
        <v>7.6918834823199499E-5</v>
      </c>
      <c r="X356" s="56">
        <f>(1-X$5)/1*'Koss etal Emission Factors'!AM359/SUM('Koss etal Emission Factors'!AM$9:AM$532)</f>
        <v>2.5148125159661638E-4</v>
      </c>
      <c r="Y356" s="56">
        <f>(1-Y$5)/1*'Koss etal Emission Factors'!AO359/SUM('Koss etal Emission Factors'!AO$9:AO$532)</f>
        <v>1.7534507230643093E-4</v>
      </c>
      <c r="Z356" s="56">
        <f t="shared" si="49"/>
        <v>1.7561585775288248E-4</v>
      </c>
      <c r="AA356" s="56">
        <f t="shared" si="50"/>
        <v>1.6420004320990793E-4</v>
      </c>
    </row>
    <row r="357" spans="1:27" x14ac:dyDescent="0.25">
      <c r="A357">
        <v>155.143</v>
      </c>
      <c r="B357" t="s">
        <v>614</v>
      </c>
      <c r="C357" s="34" t="s">
        <v>615</v>
      </c>
      <c r="D357" s="13" t="s">
        <v>122</v>
      </c>
      <c r="E357" s="13">
        <v>2758</v>
      </c>
      <c r="F357" s="13">
        <v>154.25299999999999</v>
      </c>
      <c r="G357" s="29">
        <v>253.07582006000001</v>
      </c>
      <c r="H357" s="30">
        <v>7.1972127983287075</v>
      </c>
      <c r="I357" s="56">
        <f>(1-I$5)/1*'Koss etal Emission Factors'!I360/SUM('Koss etal Emission Factors'!I$9:I$532)</f>
        <v>1.1374091561651053E-4</v>
      </c>
      <c r="J357" s="56">
        <f>(1-J$5)/1*'Koss etal Emission Factors'!K360/SUM('Koss etal Emission Factors'!K$9:K$532)</f>
        <v>1.9295662341318619E-4</v>
      </c>
      <c r="K357" s="56">
        <f>(1-K$5)/1*'Koss etal Emission Factors'!M360/SUM('Koss etal Emission Factors'!M$9:M$532)</f>
        <v>1.3611068664544013E-4</v>
      </c>
      <c r="L357" s="56">
        <f>(1-L$5)/1*'Koss etal Emission Factors'!O360/SUM('Koss etal Emission Factors'!O$9:O$532)</f>
        <v>2.2060297034096375E-4</v>
      </c>
      <c r="M357" s="56">
        <f>(1-M$5)/1*'Koss etal Emission Factors'!Q360/SUM('Koss etal Emission Factors'!Q$9:Q$532)</f>
        <v>2.255615756066338E-4</v>
      </c>
      <c r="N357" s="56">
        <f>(1-N$5)/1*'Koss etal Emission Factors'!S360/SUM('Koss etal Emission Factors'!S$9:S$532)</f>
        <v>2.5141612965692313E-4</v>
      </c>
      <c r="O357" s="56">
        <f>(1-O$5)/1*'Koss etal Emission Factors'!U360/SUM('Koss etal Emission Factors'!U$9:U$532)</f>
        <v>1.7369445133305348E-4</v>
      </c>
      <c r="P357" s="56">
        <f>(1-P$5)/1*'Koss etal Emission Factors'!W360/SUM('Koss etal Emission Factors'!W$9:W$532)</f>
        <v>1.2318888411790306E-4</v>
      </c>
      <c r="Q357" s="56">
        <f>(1-Q$5)/1*'Koss etal Emission Factors'!Y360/SUM('Koss etal Emission Factors'!Y$9:Y$532)</f>
        <v>2.6213615671670428E-4</v>
      </c>
      <c r="R357" s="56">
        <f>(1-R$5)/1*'Koss etal Emission Factors'!AA360/SUM('Koss etal Emission Factors'!AA$9:AA$532)</f>
        <v>1.4027463871412957E-4</v>
      </c>
      <c r="S357" s="56">
        <f>(1-S$5)/1*'Koss etal Emission Factors'!AC360/SUM('Koss etal Emission Factors'!AC$9:AC$532)</f>
        <v>1.2277957743708174E-4</v>
      </c>
      <c r="T357" s="56">
        <f>(1-T$5)/1*'Koss etal Emission Factors'!AE360/SUM('Koss etal Emission Factors'!AE$9:AE$532)</f>
        <v>1.7691459491208096E-4</v>
      </c>
      <c r="U357" s="56">
        <f>(1-U$5)/1*'Koss etal Emission Factors'!AG360/SUM('Koss etal Emission Factors'!AG$9:AG$532)</f>
        <v>1.9335376139515805E-4</v>
      </c>
      <c r="V357" s="56">
        <f>(1-V$5)/1*'Koss etal Emission Factors'!AI360/SUM('Koss etal Emission Factors'!AI$9:AI$532)</f>
        <v>1.701030452472569E-4</v>
      </c>
      <c r="W357" s="56">
        <f>(1-W$5)/1*'Koss etal Emission Factors'!AK360/SUM('Koss etal Emission Factors'!AK$9:AK$532)</f>
        <v>3.3472864423477876E-4</v>
      </c>
      <c r="X357" s="56">
        <f>(1-X$5)/1*'Koss etal Emission Factors'!AM360/SUM('Koss etal Emission Factors'!AM$9:AM$532)</f>
        <v>1.7195626245399109E-4</v>
      </c>
      <c r="Y357" s="56">
        <f>(1-Y$5)/1*'Koss etal Emission Factors'!AO360/SUM('Koss etal Emission Factors'!AO$9:AO$532)</f>
        <v>3.9533904983796262E-4</v>
      </c>
      <c r="Z357" s="56">
        <f t="shared" si="49"/>
        <v>1.7877385793950182E-4</v>
      </c>
      <c r="AA357" s="56">
        <f t="shared" si="50"/>
        <v>2.5334245334438491E-4</v>
      </c>
    </row>
    <row r="358" spans="1:27" x14ac:dyDescent="0.25">
      <c r="A358">
        <v>191.179</v>
      </c>
      <c r="B358" t="s">
        <v>616</v>
      </c>
      <c r="C358" s="13" t="s">
        <v>120</v>
      </c>
      <c r="D358" s="13" t="s">
        <v>122</v>
      </c>
      <c r="E358" s="13">
        <v>3401</v>
      </c>
      <c r="F358" s="13">
        <v>198.39400000000001</v>
      </c>
      <c r="G358" s="29">
        <v>1.5465218677999999</v>
      </c>
      <c r="H358" s="30">
        <v>5.09261312535161</v>
      </c>
      <c r="I358" s="56">
        <f>(1-I$5)/1*'Koss etal Emission Factors'!I361/SUM('Koss etal Emission Factors'!I$9:I$532)</f>
        <v>2.2550569215773095E-4</v>
      </c>
      <c r="J358" s="56">
        <f>(1-J$5)/1*'Koss etal Emission Factors'!K361/SUM('Koss etal Emission Factors'!K$9:K$532)</f>
        <v>2.2456582533209707E-4</v>
      </c>
      <c r="K358" s="56">
        <f>(1-K$5)/1*'Koss etal Emission Factors'!M361/SUM('Koss etal Emission Factors'!M$9:M$532)</f>
        <v>1.9979461761567929E-4</v>
      </c>
      <c r="L358" s="56">
        <f>(1-L$5)/1*'Koss etal Emission Factors'!O361/SUM('Koss etal Emission Factors'!O$9:O$532)</f>
        <v>2.5169892135909336E-4</v>
      </c>
      <c r="M358" s="56">
        <f>(1-M$5)/1*'Koss etal Emission Factors'!Q361/SUM('Koss etal Emission Factors'!Q$9:Q$532)</f>
        <v>3.5300262217745468E-4</v>
      </c>
      <c r="N358" s="56">
        <f>(1-N$5)/1*'Koss etal Emission Factors'!S361/SUM('Koss etal Emission Factors'!S$9:S$532)</f>
        <v>4.9186068109726799E-4</v>
      </c>
      <c r="O358" s="56">
        <f>(1-O$5)/1*'Koss etal Emission Factors'!U361/SUM('Koss etal Emission Factors'!U$9:U$532)</f>
        <v>3.555126177301827E-4</v>
      </c>
      <c r="P358" s="56">
        <f>(1-P$5)/1*'Koss etal Emission Factors'!W361/SUM('Koss etal Emission Factors'!W$9:W$532)</f>
        <v>2.0856498825225149E-4</v>
      </c>
      <c r="Q358" s="56">
        <f>(1-Q$5)/1*'Koss etal Emission Factors'!Y361/SUM('Koss etal Emission Factors'!Y$9:Y$532)</f>
        <v>8.6807849850810003E-5</v>
      </c>
      <c r="R358" s="56">
        <f>(1-R$5)/1*'Koss etal Emission Factors'!AA361/SUM('Koss etal Emission Factors'!AA$9:AA$532)</f>
        <v>2.9307706531123796E-4</v>
      </c>
      <c r="S358" s="56">
        <f>(1-S$5)/1*'Koss etal Emission Factors'!AC361/SUM('Koss etal Emission Factors'!AC$9:AC$532)</f>
        <v>3.2086166054704201E-4</v>
      </c>
      <c r="T358" s="56">
        <f>(1-T$5)/1*'Koss etal Emission Factors'!AE361/SUM('Koss etal Emission Factors'!AE$9:AE$532)</f>
        <v>1.6793519557194774E-4</v>
      </c>
      <c r="U358" s="56">
        <f>(1-U$5)/1*'Koss etal Emission Factors'!AG361/SUM('Koss etal Emission Factors'!AG$9:AG$532)</f>
        <v>1.3450540715191639E-4</v>
      </c>
      <c r="V358" s="56">
        <f>(1-V$5)/1*'Koss etal Emission Factors'!AI361/SUM('Koss etal Emission Factors'!AI$9:AI$532)</f>
        <v>7.1770937444811311E-5</v>
      </c>
      <c r="W358" s="56">
        <f>(1-W$5)/1*'Koss etal Emission Factors'!AK361/SUM('Koss etal Emission Factors'!AK$9:AK$532)</f>
        <v>9.9318023642933179E-5</v>
      </c>
      <c r="X358" s="56">
        <f>(1-X$5)/1*'Koss etal Emission Factors'!AM361/SUM('Koss etal Emission Factors'!AM$9:AM$532)</f>
        <v>8.0436092279087949E-5</v>
      </c>
      <c r="Y358" s="56">
        <f>(1-Y$5)/1*'Koss etal Emission Factors'!AO361/SUM('Koss etal Emission Factors'!AO$9:AO$532)</f>
        <v>8.1218882698097278E-4</v>
      </c>
      <c r="Z358" s="56">
        <f t="shared" si="49"/>
        <v>2.4181886297139447E-4</v>
      </c>
      <c r="AA358" s="56">
        <f t="shared" si="50"/>
        <v>8.9877057961010564E-5</v>
      </c>
    </row>
    <row r="359" spans="1:27" x14ac:dyDescent="0.25">
      <c r="A359">
        <v>156.066</v>
      </c>
      <c r="B359" t="s">
        <v>617</v>
      </c>
      <c r="C359" s="13" t="s">
        <v>120</v>
      </c>
      <c r="D359" s="13" t="s">
        <v>122</v>
      </c>
      <c r="E359" s="13">
        <v>3370</v>
      </c>
      <c r="F359" s="13">
        <v>128.215</v>
      </c>
      <c r="G359" s="29">
        <v>156.83200148</v>
      </c>
      <c r="H359" s="30">
        <v>6.9091020479646943</v>
      </c>
      <c r="I359" s="56">
        <f>(1-I$5)/1*'Koss etal Emission Factors'!I362/SUM('Koss etal Emission Factors'!I$9:I$532)</f>
        <v>3.6865295695554143E-5</v>
      </c>
      <c r="J359" s="56">
        <f>(1-J$5)/1*'Koss etal Emission Factors'!K362/SUM('Koss etal Emission Factors'!K$9:K$532)</f>
        <v>4.3062373588961038E-5</v>
      </c>
      <c r="K359" s="56">
        <f>(1-K$5)/1*'Koss etal Emission Factors'!M362/SUM('Koss etal Emission Factors'!M$9:M$532)</f>
        <v>3.2736023162340779E-5</v>
      </c>
      <c r="L359" s="56">
        <f>(1-L$5)/1*'Koss etal Emission Factors'!O362/SUM('Koss etal Emission Factors'!O$9:O$532)</f>
        <v>6.2790501505094627E-5</v>
      </c>
      <c r="M359" s="56">
        <f>(1-M$5)/1*'Koss etal Emission Factors'!Q362/SUM('Koss etal Emission Factors'!Q$9:Q$532)</f>
        <v>1.0482286394259327E-4</v>
      </c>
      <c r="N359" s="56">
        <f>(1-N$5)/1*'Koss etal Emission Factors'!S362/SUM('Koss etal Emission Factors'!S$9:S$532)</f>
        <v>2.9925134279103518E-5</v>
      </c>
      <c r="O359" s="56">
        <f>(1-O$5)/1*'Koss etal Emission Factors'!U362/SUM('Koss etal Emission Factors'!U$9:U$532)</f>
        <v>4.3822792729086274E-5</v>
      </c>
      <c r="P359" s="56">
        <f>(1-P$5)/1*'Koss etal Emission Factors'!W362/SUM('Koss etal Emission Factors'!W$9:W$532)</f>
        <v>3.0787813580506237E-5</v>
      </c>
      <c r="Q359" s="56">
        <f>(1-Q$5)/1*'Koss etal Emission Factors'!Y362/SUM('Koss etal Emission Factors'!Y$9:Y$532)</f>
        <v>4.3065717663590259E-5</v>
      </c>
      <c r="R359" s="56">
        <f>(1-R$5)/1*'Koss etal Emission Factors'!AA362/SUM('Koss etal Emission Factors'!AA$9:AA$532)</f>
        <v>2.65142315639785E-5</v>
      </c>
      <c r="S359" s="56">
        <f>(1-S$5)/1*'Koss etal Emission Factors'!AC362/SUM('Koss etal Emission Factors'!AC$9:AC$532)</f>
        <v>3.1929994759097129E-5</v>
      </c>
      <c r="T359" s="56">
        <f>(1-T$5)/1*'Koss etal Emission Factors'!AE362/SUM('Koss etal Emission Factors'!AE$9:AE$532)</f>
        <v>4.001104630092261E-5</v>
      </c>
      <c r="U359" s="56">
        <f>(1-U$5)/1*'Koss etal Emission Factors'!AG362/SUM('Koss etal Emission Factors'!AG$9:AG$532)</f>
        <v>3.8239248817392862E-5</v>
      </c>
      <c r="V359" s="56">
        <f>(1-V$5)/1*'Koss etal Emission Factors'!AI362/SUM('Koss etal Emission Factors'!AI$9:AI$532)</f>
        <v>3.8431792193851511E-5</v>
      </c>
      <c r="W359" s="56">
        <f>(1-W$5)/1*'Koss etal Emission Factors'!AK362/SUM('Koss etal Emission Factors'!AK$9:AK$532)</f>
        <v>3.1471176070290838E-5</v>
      </c>
      <c r="X359" s="56">
        <f>(1-X$5)/1*'Koss etal Emission Factors'!AM362/SUM('Koss etal Emission Factors'!AM$9:AM$532)</f>
        <v>4.905688893922203E-5</v>
      </c>
      <c r="Y359" s="56">
        <f>(1-Y$5)/1*'Koss etal Emission Factors'!AO362/SUM('Koss etal Emission Factors'!AO$9:AO$532)</f>
        <v>5.8514662591138697E-5</v>
      </c>
      <c r="Z359" s="56">
        <f t="shared" si="49"/>
        <v>4.3071773555862332E-5</v>
      </c>
      <c r="AA359" s="56">
        <f t="shared" si="50"/>
        <v>4.0264032504756434E-5</v>
      </c>
    </row>
    <row r="360" spans="1:27" x14ac:dyDescent="0.25">
      <c r="A360">
        <v>157.05000000000001</v>
      </c>
      <c r="B360" t="s">
        <v>618</v>
      </c>
      <c r="C360" s="13" t="s">
        <v>120</v>
      </c>
      <c r="D360" s="13" t="s">
        <v>122</v>
      </c>
      <c r="E360" s="13">
        <v>3370</v>
      </c>
      <c r="F360" s="13">
        <v>128.215</v>
      </c>
      <c r="G360" s="29">
        <v>156.83200148</v>
      </c>
      <c r="H360" s="30">
        <v>6.9091020479646943</v>
      </c>
      <c r="I360" s="56">
        <f>(1-I$5)/1*'Koss etal Emission Factors'!I363/SUM('Koss etal Emission Factors'!I$9:I$532)</f>
        <v>3.4245258945936791E-4</v>
      </c>
      <c r="J360" s="56">
        <f>(1-J$5)/1*'Koss etal Emission Factors'!K363/SUM('Koss etal Emission Factors'!K$9:K$532)</f>
        <v>3.6636936520069137E-4</v>
      </c>
      <c r="K360" s="56">
        <f>(1-K$5)/1*'Koss etal Emission Factors'!M363/SUM('Koss etal Emission Factors'!M$9:M$532)</f>
        <v>4.0088671016914982E-4</v>
      </c>
      <c r="L360" s="56">
        <f>(1-L$5)/1*'Koss etal Emission Factors'!O363/SUM('Koss etal Emission Factors'!O$9:O$532)</f>
        <v>2.6016764887247718E-4</v>
      </c>
      <c r="M360" s="56">
        <f>(1-M$5)/1*'Koss etal Emission Factors'!Q363/SUM('Koss etal Emission Factors'!Q$9:Q$532)</f>
        <v>3.172021839638667E-4</v>
      </c>
      <c r="N360" s="56">
        <f>(1-N$5)/1*'Koss etal Emission Factors'!S363/SUM('Koss etal Emission Factors'!S$9:S$532)</f>
        <v>3.6588240509358307E-4</v>
      </c>
      <c r="O360" s="56">
        <f>(1-O$5)/1*'Koss etal Emission Factors'!U363/SUM('Koss etal Emission Factors'!U$9:U$532)</f>
        <v>4.0572536829018525E-4</v>
      </c>
      <c r="P360" s="56">
        <f>(1-P$5)/1*'Koss etal Emission Factors'!W363/SUM('Koss etal Emission Factors'!W$9:W$532)</f>
        <v>1.8445056072703052E-4</v>
      </c>
      <c r="Q360" s="56">
        <f>(1-Q$5)/1*'Koss etal Emission Factors'!Y363/SUM('Koss etal Emission Factors'!Y$9:Y$532)</f>
        <v>2.8376677703904153E-4</v>
      </c>
      <c r="R360" s="56">
        <f>(1-R$5)/1*'Koss etal Emission Factors'!AA363/SUM('Koss etal Emission Factors'!AA$9:AA$532)</f>
        <v>2.9179213556288641E-4</v>
      </c>
      <c r="S360" s="56">
        <f>(1-S$5)/1*'Koss etal Emission Factors'!AC363/SUM('Koss etal Emission Factors'!AC$9:AC$532)</f>
        <v>4.0163265631529927E-4</v>
      </c>
      <c r="T360" s="56">
        <f>(1-T$5)/1*'Koss etal Emission Factors'!AE363/SUM('Koss etal Emission Factors'!AE$9:AE$532)</f>
        <v>2.7918484007426252E-4</v>
      </c>
      <c r="U360" s="56">
        <f>(1-U$5)/1*'Koss etal Emission Factors'!AG363/SUM('Koss etal Emission Factors'!AG$9:AG$532)</f>
        <v>3.1740002473493336E-4</v>
      </c>
      <c r="V360" s="56">
        <f>(1-V$5)/1*'Koss etal Emission Factors'!AI363/SUM('Koss etal Emission Factors'!AI$9:AI$532)</f>
        <v>3.1380540270860931E-4</v>
      </c>
      <c r="W360" s="56">
        <f>(1-W$5)/1*'Koss etal Emission Factors'!AK363/SUM('Koss etal Emission Factors'!AK$9:AK$532)</f>
        <v>6.2059518283846533E-4</v>
      </c>
      <c r="X360" s="56">
        <f>(1-X$5)/1*'Koss etal Emission Factors'!AM363/SUM('Koss etal Emission Factors'!AM$9:AM$532)</f>
        <v>4.040187541874071E-4</v>
      </c>
      <c r="Y360" s="56">
        <f>(1-Y$5)/1*'Koss etal Emission Factors'!AO363/SUM('Koss etal Emission Factors'!AO$9:AO$532)</f>
        <v>1.4096381786567701E-4</v>
      </c>
      <c r="Z360" s="56">
        <f t="shared" si="49"/>
        <v>3.2362276201509883E-4</v>
      </c>
      <c r="AA360" s="56">
        <f t="shared" si="50"/>
        <v>5.1230696851293622E-4</v>
      </c>
    </row>
    <row r="361" spans="1:27" x14ac:dyDescent="0.25">
      <c r="A361">
        <v>157.065</v>
      </c>
      <c r="B361" t="s">
        <v>619</v>
      </c>
      <c r="C361" s="13" t="s">
        <v>120</v>
      </c>
      <c r="D361" s="13" t="s">
        <v>122</v>
      </c>
      <c r="E361" s="13">
        <v>3368</v>
      </c>
      <c r="F361" s="13">
        <v>174.28399999999999</v>
      </c>
      <c r="G361" s="29">
        <v>0.61810612318000002</v>
      </c>
      <c r="H361" s="30">
        <v>4.6380490911164136</v>
      </c>
      <c r="I361" s="56">
        <f>(1-I$5)/1*'Koss etal Emission Factors'!I364/SUM('Koss etal Emission Factors'!I$9:I$532)</f>
        <v>2.6724760476429243E-4</v>
      </c>
      <c r="J361" s="56">
        <f>(1-J$5)/1*'Koss etal Emission Factors'!K364/SUM('Koss etal Emission Factors'!K$9:K$532)</f>
        <v>3.3035399122880886E-4</v>
      </c>
      <c r="K361" s="56">
        <f>(1-K$5)/1*'Koss etal Emission Factors'!M364/SUM('Koss etal Emission Factors'!M$9:M$532)</f>
        <v>2.3871219865299721E-4</v>
      </c>
      <c r="L361" s="56">
        <f>(1-L$5)/1*'Koss etal Emission Factors'!O364/SUM('Koss etal Emission Factors'!O$9:O$532)</f>
        <v>2.1193065063504856E-4</v>
      </c>
      <c r="M361" s="56">
        <f>(1-M$5)/1*'Koss etal Emission Factors'!Q364/SUM('Koss etal Emission Factors'!Q$9:Q$532)</f>
        <v>1.7777781483990348E-4</v>
      </c>
      <c r="N361" s="56">
        <f>(1-N$5)/1*'Koss etal Emission Factors'!S364/SUM('Koss etal Emission Factors'!S$9:S$532)</f>
        <v>1.1995085914193697E-4</v>
      </c>
      <c r="O361" s="56">
        <f>(1-O$5)/1*'Koss etal Emission Factors'!U364/SUM('Koss etal Emission Factors'!U$9:U$532)</f>
        <v>1.045611126231516E-4</v>
      </c>
      <c r="P361" s="56">
        <f>(1-P$5)/1*'Koss etal Emission Factors'!W364/SUM('Koss etal Emission Factors'!W$9:W$532)</f>
        <v>3.2131381753138411E-4</v>
      </c>
      <c r="Q361" s="56">
        <f>(1-Q$5)/1*'Koss etal Emission Factors'!Y364/SUM('Koss etal Emission Factors'!Y$9:Y$532)</f>
        <v>3.5842924592314931E-4</v>
      </c>
      <c r="R361" s="56">
        <f>(1-R$5)/1*'Koss etal Emission Factors'!AA364/SUM('Koss etal Emission Factors'!AA$9:AA$532)</f>
        <v>3.8924945606210213E-4</v>
      </c>
      <c r="S361" s="56">
        <f>(1-S$5)/1*'Koss etal Emission Factors'!AC364/SUM('Koss etal Emission Factors'!AC$9:AC$532)</f>
        <v>3.8392193328376972E-4</v>
      </c>
      <c r="T361" s="56">
        <f>(1-T$5)/1*'Koss etal Emission Factors'!AE364/SUM('Koss etal Emission Factors'!AE$9:AE$532)</f>
        <v>4.544664708842166E-4</v>
      </c>
      <c r="U361" s="56">
        <f>(1-U$5)/1*'Koss etal Emission Factors'!AG364/SUM('Koss etal Emission Factors'!AG$9:AG$532)</f>
        <v>5.2596622610109878E-4</v>
      </c>
      <c r="V361" s="56">
        <f>(1-V$5)/1*'Koss etal Emission Factors'!AI364/SUM('Koss etal Emission Factors'!AI$9:AI$532)</f>
        <v>1.9038973847116341E-4</v>
      </c>
      <c r="W361" s="56">
        <f>(1-W$5)/1*'Koss etal Emission Factors'!AK364/SUM('Koss etal Emission Factors'!AK$9:AK$532)</f>
        <v>1.3361415587766635E-4</v>
      </c>
      <c r="X361" s="56">
        <f>(1-X$5)/1*'Koss etal Emission Factors'!AM364/SUM('Koss etal Emission Factors'!AM$9:AM$532)</f>
        <v>8.7407150335221768E-5</v>
      </c>
      <c r="Y361" s="56">
        <f>(1-Y$5)/1*'Koss etal Emission Factors'!AO364/SUM('Koss etal Emission Factors'!AO$9:AO$532)</f>
        <v>5.9514027825707484E-5</v>
      </c>
      <c r="Z361" s="56">
        <f t="shared" si="49"/>
        <v>2.9101936572450174E-4</v>
      </c>
      <c r="AA361" s="56">
        <f t="shared" si="50"/>
        <v>1.1051065310644406E-4</v>
      </c>
    </row>
    <row r="362" spans="1:27" x14ac:dyDescent="0.25">
      <c r="A362">
        <v>157.08600000000001</v>
      </c>
      <c r="B362" t="s">
        <v>620</v>
      </c>
      <c r="C362" s="13" t="s">
        <v>120</v>
      </c>
      <c r="D362" s="13" t="s">
        <v>122</v>
      </c>
      <c r="E362" s="13">
        <v>3369</v>
      </c>
      <c r="F362" s="13">
        <v>130.23099999999999</v>
      </c>
      <c r="G362" s="29">
        <v>10.562088812800001</v>
      </c>
      <c r="H362" s="30">
        <v>5.7441927167025053</v>
      </c>
      <c r="I362" s="56">
        <f>(1-I$5)/1*'Koss etal Emission Factors'!I365/SUM('Koss etal Emission Factors'!I$9:I$532)</f>
        <v>3.9410455888976118E-4</v>
      </c>
      <c r="J362" s="56">
        <f>(1-J$5)/1*'Koss etal Emission Factors'!K365/SUM('Koss etal Emission Factors'!K$9:K$532)</f>
        <v>3.6434654875807954E-4</v>
      </c>
      <c r="K362" s="56">
        <f>(1-K$5)/1*'Koss etal Emission Factors'!M365/SUM('Koss etal Emission Factors'!M$9:M$532)</f>
        <v>5.3672155285211726E-4</v>
      </c>
      <c r="L362" s="56">
        <f>(1-L$5)/1*'Koss etal Emission Factors'!O365/SUM('Koss etal Emission Factors'!O$9:O$532)</f>
        <v>3.1081520635990539E-4</v>
      </c>
      <c r="M362" s="56">
        <f>(1-M$5)/1*'Koss etal Emission Factors'!Q365/SUM('Koss etal Emission Factors'!Q$9:Q$532)</f>
        <v>6.4781789664998524E-4</v>
      </c>
      <c r="N362" s="56">
        <f>(1-N$5)/1*'Koss etal Emission Factors'!S365/SUM('Koss etal Emission Factors'!S$9:S$532)</f>
        <v>5.0560227543576411E-4</v>
      </c>
      <c r="O362" s="56">
        <f>(1-O$5)/1*'Koss etal Emission Factors'!U365/SUM('Koss etal Emission Factors'!U$9:U$532)</f>
        <v>6.994724996518438E-4</v>
      </c>
      <c r="P362" s="56">
        <f>(1-P$5)/1*'Koss etal Emission Factors'!W365/SUM('Koss etal Emission Factors'!W$9:W$532)</f>
        <v>1.6282781596024823E-4</v>
      </c>
      <c r="Q362" s="56">
        <f>(1-Q$5)/1*'Koss etal Emission Factors'!Y365/SUM('Koss etal Emission Factors'!Y$9:Y$532)</f>
        <v>2.1974724937225178E-4</v>
      </c>
      <c r="R362" s="56">
        <f>(1-R$5)/1*'Koss etal Emission Factors'!AA365/SUM('Koss etal Emission Factors'!AA$9:AA$532)</f>
        <v>2.2446580790292717E-4</v>
      </c>
      <c r="S362" s="56">
        <f>(1-S$5)/1*'Koss etal Emission Factors'!AC365/SUM('Koss etal Emission Factors'!AC$9:AC$532)</f>
        <v>1.9670198789063383E-4</v>
      </c>
      <c r="T362" s="56">
        <f>(1-T$5)/1*'Koss etal Emission Factors'!AE365/SUM('Koss etal Emission Factors'!AE$9:AE$532)</f>
        <v>2.2359046936813311E-4</v>
      </c>
      <c r="U362" s="56">
        <f>(1-U$5)/1*'Koss etal Emission Factors'!AG365/SUM('Koss etal Emission Factors'!AG$9:AG$532)</f>
        <v>2.079664216916089E-4</v>
      </c>
      <c r="V362" s="56">
        <f>(1-V$5)/1*'Koss etal Emission Factors'!AI365/SUM('Koss etal Emission Factors'!AI$9:AI$532)</f>
        <v>1.5578878269077376E-4</v>
      </c>
      <c r="W362" s="56">
        <f>(1-W$5)/1*'Koss etal Emission Factors'!AK365/SUM('Koss etal Emission Factors'!AK$9:AK$532)</f>
        <v>2.9884991733030992E-4</v>
      </c>
      <c r="X362" s="56">
        <f>(1-X$5)/1*'Koss etal Emission Factors'!AM365/SUM('Koss etal Emission Factors'!AM$9:AM$532)</f>
        <v>5.3058468835395431E-4</v>
      </c>
      <c r="Y362" s="56">
        <f>(1-Y$5)/1*'Koss etal Emission Factors'!AO365/SUM('Koss etal Emission Factors'!AO$9:AO$532)</f>
        <v>2.2758410425644909E-4</v>
      </c>
      <c r="Z362" s="56">
        <f t="shared" si="49"/>
        <v>3.4642636239100229E-4</v>
      </c>
      <c r="AA362" s="56">
        <f t="shared" si="50"/>
        <v>4.1471730284213212E-4</v>
      </c>
    </row>
    <row r="363" spans="1:27" x14ac:dyDescent="0.25">
      <c r="A363">
        <v>157.101</v>
      </c>
      <c r="B363" t="s">
        <v>621</v>
      </c>
      <c r="C363" s="34" t="s">
        <v>622</v>
      </c>
      <c r="D363" s="13" t="s">
        <v>122</v>
      </c>
      <c r="E363" s="13">
        <v>2332</v>
      </c>
      <c r="F363" s="13">
        <v>156.22800000000001</v>
      </c>
      <c r="G363" s="29">
        <v>2.8500377262000001</v>
      </c>
      <c r="H363" s="30">
        <v>5.2543380082251572</v>
      </c>
      <c r="I363" s="56">
        <f>(1-I$5)/1*'Koss etal Emission Factors'!I366/SUM('Koss etal Emission Factors'!I$9:I$532)</f>
        <v>8.070203631937717E-4</v>
      </c>
      <c r="J363" s="56">
        <f>(1-J$5)/1*'Koss etal Emission Factors'!K366/SUM('Koss etal Emission Factors'!K$9:K$532)</f>
        <v>8.6439764097272567E-4</v>
      </c>
      <c r="K363" s="56">
        <f>(1-K$5)/1*'Koss etal Emission Factors'!M366/SUM('Koss etal Emission Factors'!M$9:M$532)</f>
        <v>6.5005156799024058E-4</v>
      </c>
      <c r="L363" s="56">
        <f>(1-L$5)/1*'Koss etal Emission Factors'!O366/SUM('Koss etal Emission Factors'!O$9:O$532)</f>
        <v>9.8073592760867861E-4</v>
      </c>
      <c r="M363" s="56">
        <f>(1-M$5)/1*'Koss etal Emission Factors'!Q366/SUM('Koss etal Emission Factors'!Q$9:Q$532)</f>
        <v>7.3454472801016979E-4</v>
      </c>
      <c r="N363" s="56">
        <f>(1-N$5)/1*'Koss etal Emission Factors'!S366/SUM('Koss etal Emission Factors'!S$9:S$532)</f>
        <v>1.1476320637865268E-3</v>
      </c>
      <c r="O363" s="56">
        <f>(1-O$5)/1*'Koss etal Emission Factors'!U366/SUM('Koss etal Emission Factors'!U$9:U$532)</f>
        <v>7.5015333386982191E-4</v>
      </c>
      <c r="P363" s="56">
        <f>(1-P$5)/1*'Koss etal Emission Factors'!W366/SUM('Koss etal Emission Factors'!W$9:W$532)</f>
        <v>8.8958682053684793E-4</v>
      </c>
      <c r="Q363" s="56">
        <f>(1-Q$5)/1*'Koss etal Emission Factors'!Y366/SUM('Koss etal Emission Factors'!Y$9:Y$532)</f>
        <v>7.4980688472755044E-4</v>
      </c>
      <c r="R363" s="56">
        <f>(1-R$5)/1*'Koss etal Emission Factors'!AA366/SUM('Koss etal Emission Factors'!AA$9:AA$532)</f>
        <v>8.0810772902603753E-4</v>
      </c>
      <c r="S363" s="56">
        <f>(1-S$5)/1*'Koss etal Emission Factors'!AC366/SUM('Koss etal Emission Factors'!AC$9:AC$532)</f>
        <v>8.6149475314985745E-4</v>
      </c>
      <c r="T363" s="56">
        <f>(1-T$5)/1*'Koss etal Emission Factors'!AE366/SUM('Koss etal Emission Factors'!AE$9:AE$532)</f>
        <v>4.8353120179907207E-4</v>
      </c>
      <c r="U363" s="56">
        <f>(1-U$5)/1*'Koss etal Emission Factors'!AG366/SUM('Koss etal Emission Factors'!AG$9:AG$532)</f>
        <v>4.7719146715807196E-4</v>
      </c>
      <c r="V363" s="56">
        <f>(1-V$5)/1*'Koss etal Emission Factors'!AI366/SUM('Koss etal Emission Factors'!AI$9:AI$532)</f>
        <v>3.9353784139484438E-4</v>
      </c>
      <c r="W363" s="56">
        <f>(1-W$5)/1*'Koss etal Emission Factors'!AK366/SUM('Koss etal Emission Factors'!AK$9:AK$532)</f>
        <v>4.7780606112314105E-4</v>
      </c>
      <c r="X363" s="56">
        <f>(1-X$5)/1*'Koss etal Emission Factors'!AM366/SUM('Koss etal Emission Factors'!AM$9:AM$532)</f>
        <v>1.5191642307299733E-4</v>
      </c>
      <c r="Y363" s="56">
        <f>(1-Y$5)/1*'Koss etal Emission Factors'!AO366/SUM('Koss etal Emission Factors'!AO$9:AO$532)</f>
        <v>2.1845227384649567E-3</v>
      </c>
      <c r="Z363" s="56">
        <f t="shared" si="49"/>
        <v>7.5698516594458712E-4</v>
      </c>
      <c r="AA363" s="56">
        <f t="shared" si="50"/>
        <v>3.1486124209806918E-4</v>
      </c>
    </row>
    <row r="364" spans="1:27" x14ac:dyDescent="0.25">
      <c r="A364">
        <v>157.12200000000001</v>
      </c>
      <c r="B364" t="s">
        <v>623</v>
      </c>
      <c r="C364" s="13" t="s">
        <v>120</v>
      </c>
      <c r="D364" s="13" t="s">
        <v>122</v>
      </c>
      <c r="E364" s="13">
        <v>3369</v>
      </c>
      <c r="F364" s="13">
        <v>130.23099999999999</v>
      </c>
      <c r="G364" s="29">
        <v>10.562088812800001</v>
      </c>
      <c r="H364" s="30">
        <v>5.7441927167025053</v>
      </c>
      <c r="I364" s="56">
        <f>(1-I$5)/1*'Koss etal Emission Factors'!I367/SUM('Koss etal Emission Factors'!I$9:I$532)</f>
        <v>1.4125349850742711E-4</v>
      </c>
      <c r="J364" s="56">
        <f>(1-J$5)/1*'Koss etal Emission Factors'!K367/SUM('Koss etal Emission Factors'!K$9:K$532)</f>
        <v>2.7597103323386051E-4</v>
      </c>
      <c r="K364" s="56">
        <f>(1-K$5)/1*'Koss etal Emission Factors'!M367/SUM('Koss etal Emission Factors'!M$9:M$532)</f>
        <v>1.2451150410054164E-4</v>
      </c>
      <c r="L364" s="56">
        <f>(1-L$5)/1*'Koss etal Emission Factors'!O367/SUM('Koss etal Emission Factors'!O$9:O$532)</f>
        <v>2.0412909602776015E-4</v>
      </c>
      <c r="M364" s="56">
        <f>(1-M$5)/1*'Koss etal Emission Factors'!Q367/SUM('Koss etal Emission Factors'!Q$9:Q$532)</f>
        <v>2.5538421632882312E-4</v>
      </c>
      <c r="N364" s="56">
        <f>(1-N$5)/1*'Koss etal Emission Factors'!S367/SUM('Koss etal Emission Factors'!S$9:S$532)</f>
        <v>2.6565153742939612E-4</v>
      </c>
      <c r="O364" s="56">
        <f>(1-O$5)/1*'Koss etal Emission Factors'!U367/SUM('Koss etal Emission Factors'!U$9:U$532)</f>
        <v>2.374200380193503E-4</v>
      </c>
      <c r="P364" s="56">
        <f>(1-P$5)/1*'Koss etal Emission Factors'!W367/SUM('Koss etal Emission Factors'!W$9:W$532)</f>
        <v>1.65084128034665E-4</v>
      </c>
      <c r="Q364" s="56">
        <f>(1-Q$5)/1*'Koss etal Emission Factors'!Y367/SUM('Koss etal Emission Factors'!Y$9:Y$532)</f>
        <v>9.5738183903853785E-5</v>
      </c>
      <c r="R364" s="56">
        <f>(1-R$5)/1*'Koss etal Emission Factors'!AA367/SUM('Koss etal Emission Factors'!AA$9:AA$532)</f>
        <v>1.496771315491334E-4</v>
      </c>
      <c r="S364" s="56">
        <f>(1-S$5)/1*'Koss etal Emission Factors'!AC367/SUM('Koss etal Emission Factors'!AC$9:AC$532)</f>
        <v>1.4062801062064814E-4</v>
      </c>
      <c r="T364" s="56">
        <f>(1-T$5)/1*'Koss etal Emission Factors'!AE367/SUM('Koss etal Emission Factors'!AE$9:AE$532)</f>
        <v>1.1595821465227019E-4</v>
      </c>
      <c r="U364" s="56">
        <f>(1-U$5)/1*'Koss etal Emission Factors'!AG367/SUM('Koss etal Emission Factors'!AG$9:AG$532)</f>
        <v>1.1132366930227225E-4</v>
      </c>
      <c r="V364" s="56">
        <f>(1-V$5)/1*'Koss etal Emission Factors'!AI367/SUM('Koss etal Emission Factors'!AI$9:AI$532)</f>
        <v>1.1019607548324964E-4</v>
      </c>
      <c r="W364" s="56">
        <f>(1-W$5)/1*'Koss etal Emission Factors'!AK367/SUM('Koss etal Emission Factors'!AK$9:AK$532)</f>
        <v>1.3427712259854371E-4</v>
      </c>
      <c r="X364" s="56">
        <f>(1-X$5)/1*'Koss etal Emission Factors'!AM367/SUM('Koss etal Emission Factors'!AM$9:AM$532)</f>
        <v>7.8791303991538239E-5</v>
      </c>
      <c r="Y364" s="56">
        <f>(1-Y$5)/1*'Koss etal Emission Factors'!AO367/SUM('Koss etal Emission Factors'!AO$9:AO$532)</f>
        <v>2.2939915348473821E-4</v>
      </c>
      <c r="Z364" s="56">
        <f t="shared" si="49"/>
        <v>1.7092330979951795E-4</v>
      </c>
      <c r="AA364" s="56">
        <f t="shared" si="50"/>
        <v>1.0653421329504098E-4</v>
      </c>
    </row>
    <row r="365" spans="1:27" x14ac:dyDescent="0.25">
      <c r="A365">
        <v>157.15899999999999</v>
      </c>
      <c r="B365" t="s">
        <v>624</v>
      </c>
      <c r="C365" s="34" t="s">
        <v>625</v>
      </c>
      <c r="D365" s="13" t="s">
        <v>122</v>
      </c>
      <c r="E365" s="13">
        <v>997</v>
      </c>
      <c r="F365" s="13">
        <v>156.26900000000001</v>
      </c>
      <c r="G365" s="29">
        <v>13.802426693999999</v>
      </c>
      <c r="H365" s="30">
        <v>5.9395568085901038</v>
      </c>
      <c r="I365" s="56">
        <f>(1-I$5)/1*'Koss etal Emission Factors'!I368/SUM('Koss etal Emission Factors'!I$9:I$532)</f>
        <v>5.6048555933897451E-5</v>
      </c>
      <c r="J365" s="56">
        <f>(1-J$5)/1*'Koss etal Emission Factors'!K368/SUM('Koss etal Emission Factors'!K$9:K$532)</f>
        <v>8.4299623905055305E-5</v>
      </c>
      <c r="K365" s="56">
        <f>(1-K$5)/1*'Koss etal Emission Factors'!M368/SUM('Koss etal Emission Factors'!M$9:M$532)</f>
        <v>5.3801011145666965E-5</v>
      </c>
      <c r="L365" s="56">
        <f>(1-L$5)/1*'Koss etal Emission Factors'!O368/SUM('Koss etal Emission Factors'!O$9:O$532)</f>
        <v>9.9877529938215414E-5</v>
      </c>
      <c r="M365" s="56">
        <f>(1-M$5)/1*'Koss etal Emission Factors'!Q368/SUM('Koss etal Emission Factors'!Q$9:Q$532)</f>
        <v>1.2632587583489053E-4</v>
      </c>
      <c r="N365" s="56">
        <f>(1-N$5)/1*'Koss etal Emission Factors'!S368/SUM('Koss etal Emission Factors'!S$9:S$532)</f>
        <v>6.9002090027444607E-5</v>
      </c>
      <c r="O365" s="56">
        <f>(1-O$5)/1*'Koss etal Emission Factors'!U368/SUM('Koss etal Emission Factors'!U$9:U$532)</f>
        <v>1.1623579654256688E-4</v>
      </c>
      <c r="P365" s="56">
        <f>(1-P$5)/1*'Koss etal Emission Factors'!W368/SUM('Koss etal Emission Factors'!W$9:W$532)</f>
        <v>6.4774897649786534E-5</v>
      </c>
      <c r="Q365" s="56">
        <f>(1-Q$5)/1*'Koss etal Emission Factors'!Y368/SUM('Koss etal Emission Factors'!Y$9:Y$532)</f>
        <v>6.152522437368683E-5</v>
      </c>
      <c r="R365" s="56">
        <f>(1-R$5)/1*'Koss etal Emission Factors'!AA368/SUM('Koss etal Emission Factors'!AA$9:AA$532)</f>
        <v>3.0374564078007913E-5</v>
      </c>
      <c r="S365" s="56">
        <f>(1-S$5)/1*'Koss etal Emission Factors'!AC368/SUM('Koss etal Emission Factors'!AC$9:AC$532)</f>
        <v>2.4991997635533227E-5</v>
      </c>
      <c r="T365" s="56">
        <f>(1-T$5)/1*'Koss etal Emission Factors'!AE368/SUM('Koss etal Emission Factors'!AE$9:AE$532)</f>
        <v>5.2653385863612098E-5</v>
      </c>
      <c r="U365" s="56">
        <f>(1-U$5)/1*'Koss etal Emission Factors'!AG368/SUM('Koss etal Emission Factors'!AG$9:AG$532)</f>
        <v>5.4613233932788072E-5</v>
      </c>
      <c r="V365" s="56">
        <f>(1-V$5)/1*'Koss etal Emission Factors'!AI368/SUM('Koss etal Emission Factors'!AI$9:AI$532)</f>
        <v>6.4740691777144703E-5</v>
      </c>
      <c r="W365" s="56">
        <f>(1-W$5)/1*'Koss etal Emission Factors'!AK368/SUM('Koss etal Emission Factors'!AK$9:AK$532)</f>
        <v>8.32333965296135E-5</v>
      </c>
      <c r="X365" s="56">
        <f>(1-X$5)/1*'Koss etal Emission Factors'!AM368/SUM('Koss etal Emission Factors'!AM$9:AM$532)</f>
        <v>5.3158718156961181E-5</v>
      </c>
      <c r="Y365" s="56">
        <f>(1-Y$5)/1*'Koss etal Emission Factors'!AO368/SUM('Koss etal Emission Factors'!AO$9:AO$532)</f>
        <v>2.3288561495202737E-4</v>
      </c>
      <c r="Z365" s="56">
        <f t="shared" si="49"/>
        <v>6.8518891331306882E-5</v>
      </c>
      <c r="AA365" s="56">
        <f t="shared" si="50"/>
        <v>6.8196057343287341E-5</v>
      </c>
    </row>
    <row r="366" spans="1:27" x14ac:dyDescent="0.25">
      <c r="A366">
        <v>193.19499999999999</v>
      </c>
      <c r="B366" t="s">
        <v>626</v>
      </c>
      <c r="C366" s="13" t="s">
        <v>120</v>
      </c>
      <c r="D366" s="13" t="s">
        <v>122</v>
      </c>
      <c r="E366" s="13">
        <v>3401</v>
      </c>
      <c r="F366" s="13">
        <v>198.39400000000001</v>
      </c>
      <c r="G366" s="29">
        <v>1.5465218677999999</v>
      </c>
      <c r="H366" s="30">
        <v>5.09261312535161</v>
      </c>
      <c r="I366" s="56">
        <f>(1-I$5)/1*'Koss etal Emission Factors'!I369/SUM('Koss etal Emission Factors'!I$9:I$532)</f>
        <v>7.8193298412074309E-5</v>
      </c>
      <c r="J366" s="56">
        <f>(1-J$5)/1*'Koss etal Emission Factors'!K369/SUM('Koss etal Emission Factors'!K$9:K$532)</f>
        <v>1.034347165127188E-4</v>
      </c>
      <c r="K366" s="56">
        <f>(1-K$5)/1*'Koss etal Emission Factors'!M369/SUM('Koss etal Emission Factors'!M$9:M$532)</f>
        <v>7.2332488539316191E-5</v>
      </c>
      <c r="L366" s="56">
        <f>(1-L$5)/1*'Koss etal Emission Factors'!O369/SUM('Koss etal Emission Factors'!O$9:O$532)</f>
        <v>1.2331182087600519E-4</v>
      </c>
      <c r="M366" s="56">
        <f>(1-M$5)/1*'Koss etal Emission Factors'!Q369/SUM('Koss etal Emission Factors'!Q$9:Q$532)</f>
        <v>1.7222809532275809E-4</v>
      </c>
      <c r="N366" s="56">
        <f>(1-N$5)/1*'Koss etal Emission Factors'!S369/SUM('Koss etal Emission Factors'!S$9:S$532)</f>
        <v>1.7383558819301971E-4</v>
      </c>
      <c r="O366" s="56">
        <f>(1-O$5)/1*'Koss etal Emission Factors'!U369/SUM('Koss etal Emission Factors'!U$9:U$532)</f>
        <v>1.050573736855382E-4</v>
      </c>
      <c r="P366" s="56">
        <f>(1-P$5)/1*'Koss etal Emission Factors'!W369/SUM('Koss etal Emission Factors'!W$9:W$532)</f>
        <v>7.484492616242223E-5</v>
      </c>
      <c r="Q366" s="56">
        <f>(1-Q$5)/1*'Koss etal Emission Factors'!Y369/SUM('Koss etal Emission Factors'!Y$9:Y$532)</f>
        <v>5.8246454383197325E-5</v>
      </c>
      <c r="R366" s="56">
        <f>(1-R$5)/1*'Koss etal Emission Factors'!AA369/SUM('Koss etal Emission Factors'!AA$9:AA$532)</f>
        <v>7.0594195585965279E-5</v>
      </c>
      <c r="S366" s="56">
        <f>(1-S$5)/1*'Koss etal Emission Factors'!AC369/SUM('Koss etal Emission Factors'!AC$9:AC$532)</f>
        <v>7.3068906880818988E-5</v>
      </c>
      <c r="T366" s="56">
        <f>(1-T$5)/1*'Koss etal Emission Factors'!AE369/SUM('Koss etal Emission Factors'!AE$9:AE$532)</f>
        <v>6.1486744669048525E-5</v>
      </c>
      <c r="U366" s="56">
        <f>(1-U$5)/1*'Koss etal Emission Factors'!AG369/SUM('Koss etal Emission Factors'!AG$9:AG$532)</f>
        <v>5.1283696454904425E-5</v>
      </c>
      <c r="V366" s="56">
        <f>(1-V$5)/1*'Koss etal Emission Factors'!AI369/SUM('Koss etal Emission Factors'!AI$9:AI$532)</f>
        <v>4.0693683139792549E-5</v>
      </c>
      <c r="W366" s="56">
        <f>(1-W$5)/1*'Koss etal Emission Factors'!AK369/SUM('Koss etal Emission Factors'!AK$9:AK$532)</f>
        <v>6.3922555728910998E-5</v>
      </c>
      <c r="X366" s="56">
        <f>(1-X$5)/1*'Koss etal Emission Factors'!AM369/SUM('Koss etal Emission Factors'!AM$9:AM$532)</f>
        <v>5.1422772928173765E-5</v>
      </c>
      <c r="Y366" s="56">
        <f>(1-Y$5)/1*'Koss etal Emission Factors'!AO369/SUM('Koss etal Emission Factors'!AO$9:AO$532)</f>
        <v>3.4764721675795319E-4</v>
      </c>
      <c r="Z366" s="56">
        <f t="shared" si="49"/>
        <v>8.9900856344112852E-5</v>
      </c>
      <c r="AA366" s="56">
        <f t="shared" si="50"/>
        <v>5.7672664328542385E-5</v>
      </c>
    </row>
    <row r="367" spans="1:27" x14ac:dyDescent="0.25">
      <c r="A367">
        <v>195.21100000000001</v>
      </c>
      <c r="B367" t="s">
        <v>627</v>
      </c>
      <c r="C367" s="13" t="s">
        <v>120</v>
      </c>
      <c r="D367" s="13" t="s">
        <v>122</v>
      </c>
      <c r="E367" s="13">
        <v>3401</v>
      </c>
      <c r="F367" s="13">
        <v>198.39400000000001</v>
      </c>
      <c r="G367" s="29">
        <v>1.5465218677999999</v>
      </c>
      <c r="H367" s="30">
        <v>5.09261312535161</v>
      </c>
      <c r="I367" s="56">
        <f>(1-I$5)/1*'Koss etal Emission Factors'!I370/SUM('Koss etal Emission Factors'!I$9:I$532)</f>
        <v>3.0386609704715115E-5</v>
      </c>
      <c r="J367" s="56">
        <f>(1-J$5)/1*'Koss etal Emission Factors'!K370/SUM('Koss etal Emission Factors'!K$9:K$532)</f>
        <v>3.7833512879353545E-5</v>
      </c>
      <c r="K367" s="56">
        <f>(1-K$5)/1*'Koss etal Emission Factors'!M370/SUM('Koss etal Emission Factors'!M$9:M$532)</f>
        <v>2.4242084350422615E-5</v>
      </c>
      <c r="L367" s="56">
        <f>(1-L$5)/1*'Koss etal Emission Factors'!O370/SUM('Koss etal Emission Factors'!O$9:O$532)</f>
        <v>3.8021707366302178E-5</v>
      </c>
      <c r="M367" s="56">
        <f>(1-M$5)/1*'Koss etal Emission Factors'!Q370/SUM('Koss etal Emission Factors'!Q$9:Q$532)</f>
        <v>5.2859790726875019E-5</v>
      </c>
      <c r="N367" s="56">
        <f>(1-N$5)/1*'Koss etal Emission Factors'!S370/SUM('Koss etal Emission Factors'!S$9:S$532)</f>
        <v>4.2169015375004725E-5</v>
      </c>
      <c r="O367" s="56">
        <f>(1-O$5)/1*'Koss etal Emission Factors'!U370/SUM('Koss etal Emission Factors'!U$9:U$532)</f>
        <v>4.241577020718476E-5</v>
      </c>
      <c r="P367" s="56">
        <f>(1-P$5)/1*'Koss etal Emission Factors'!W370/SUM('Koss etal Emission Factors'!W$9:W$532)</f>
        <v>1.8645084262164918E-5</v>
      </c>
      <c r="Q367" s="56">
        <f>(1-Q$5)/1*'Koss etal Emission Factors'!Y370/SUM('Koss etal Emission Factors'!Y$9:Y$532)</f>
        <v>3.3433875651692842E-5</v>
      </c>
      <c r="R367" s="56">
        <f>(1-R$5)/1*'Koss etal Emission Factors'!AA370/SUM('Koss etal Emission Factors'!AA$9:AA$532)</f>
        <v>6.1580507636851733E-5</v>
      </c>
      <c r="S367" s="56">
        <f>(1-S$5)/1*'Koss etal Emission Factors'!AC370/SUM('Koss etal Emission Factors'!AC$9:AC$532)</f>
        <v>7.1582136188646576E-5</v>
      </c>
      <c r="T367" s="56">
        <f>(1-T$5)/1*'Koss etal Emission Factors'!AE370/SUM('Koss etal Emission Factors'!AE$9:AE$532)</f>
        <v>7.9497691620175452E-5</v>
      </c>
      <c r="U367" s="56">
        <f>(1-U$5)/1*'Koss etal Emission Factors'!AG370/SUM('Koss etal Emission Factors'!AG$9:AG$532)</f>
        <v>5.4423162909160978E-5</v>
      </c>
      <c r="V367" s="56">
        <f>(1-V$5)/1*'Koss etal Emission Factors'!AI370/SUM('Koss etal Emission Factors'!AI$9:AI$532)</f>
        <v>2.497924276337596E-5</v>
      </c>
      <c r="W367" s="56">
        <f>(1-W$5)/1*'Koss etal Emission Factors'!AK370/SUM('Koss etal Emission Factors'!AK$9:AK$532)</f>
        <v>6.4624896615444511E-5</v>
      </c>
      <c r="X367" s="56">
        <f>(1-X$5)/1*'Koss etal Emission Factors'!AM370/SUM('Koss etal Emission Factors'!AM$9:AM$532)</f>
        <v>2.7483234938272261E-5</v>
      </c>
      <c r="Y367" s="56">
        <f>(1-Y$5)/1*'Koss etal Emission Factors'!AO370/SUM('Koss etal Emission Factors'!AO$9:AO$532)</f>
        <v>1.0318903073706795E-4</v>
      </c>
      <c r="Z367" s="56">
        <f t="shared" si="49"/>
        <v>4.3719299402994746E-5</v>
      </c>
      <c r="AA367" s="56">
        <f t="shared" si="50"/>
        <v>4.6054065776858383E-5</v>
      </c>
    </row>
    <row r="368" spans="1:27" x14ac:dyDescent="0.25">
      <c r="A368">
        <v>158.97499999999999</v>
      </c>
      <c r="B368" t="s">
        <v>628</v>
      </c>
      <c r="C368" s="13" t="s">
        <v>120</v>
      </c>
      <c r="D368" s="13" t="s">
        <v>122</v>
      </c>
      <c r="E368" s="13">
        <v>3358</v>
      </c>
      <c r="F368" s="13">
        <v>134.19999999999999</v>
      </c>
      <c r="G368" s="29">
        <v>31.593847627999999</v>
      </c>
      <c r="H368" s="30">
        <v>6.2330835614540394</v>
      </c>
      <c r="I368" s="56">
        <f>(1-I$5)/1*'Koss etal Emission Factors'!I371/SUM('Koss etal Emission Factors'!I$9:I$532)</f>
        <v>5.6835162455608225E-6</v>
      </c>
      <c r="J368" s="56">
        <f>(1-J$5)/1*'Koss etal Emission Factors'!K371/SUM('Koss etal Emission Factors'!K$9:K$532)</f>
        <v>8.6362967185376863E-6</v>
      </c>
      <c r="K368" s="56">
        <f>(1-K$5)/1*'Koss etal Emission Factors'!M371/SUM('Koss etal Emission Factors'!M$9:M$532)</f>
        <v>4.3373520434933306E-6</v>
      </c>
      <c r="L368" s="56">
        <f>(1-L$5)/1*'Koss etal Emission Factors'!O371/SUM('Koss etal Emission Factors'!O$9:O$532)</f>
        <v>6.3685029464011247E-6</v>
      </c>
      <c r="M368" s="56">
        <f>(1-M$5)/1*'Koss etal Emission Factors'!Q371/SUM('Koss etal Emission Factors'!Q$9:Q$532)</f>
        <v>1.0295992555609318E-5</v>
      </c>
      <c r="N368" s="56">
        <f>(1-N$5)/1*'Koss etal Emission Factors'!S371/SUM('Koss etal Emission Factors'!S$9:S$532)</f>
        <v>6.1785743994713921E-6</v>
      </c>
      <c r="O368" s="56">
        <f>(1-O$5)/1*'Koss etal Emission Factors'!U371/SUM('Koss etal Emission Factors'!U$9:U$532)</f>
        <v>4.4704452934865225E-6</v>
      </c>
      <c r="P368" s="56">
        <f>(1-P$5)/1*'Koss etal Emission Factors'!W371/SUM('Koss etal Emission Factors'!W$9:W$532)</f>
        <v>5.2455566534515317E-6</v>
      </c>
      <c r="Q368" s="56">
        <f>(1-Q$5)/1*'Koss etal Emission Factors'!Y371/SUM('Koss etal Emission Factors'!Y$9:Y$532)</f>
        <v>7.7904429892328425E-6</v>
      </c>
      <c r="R368" s="56">
        <f>(1-R$5)/1*'Koss etal Emission Factors'!AA371/SUM('Koss etal Emission Factors'!AA$9:AA$532)</f>
        <v>4.7144061380480303E-6</v>
      </c>
      <c r="S368" s="56">
        <f>(1-S$5)/1*'Koss etal Emission Factors'!AC371/SUM('Koss etal Emission Factors'!AC$9:AC$532)</f>
        <v>4.8700696318026855E-6</v>
      </c>
      <c r="T368" s="56">
        <f>(1-T$5)/1*'Koss etal Emission Factors'!AE371/SUM('Koss etal Emission Factors'!AE$9:AE$532)</f>
        <v>5.3473674357804015E-6</v>
      </c>
      <c r="U368" s="56">
        <f>(1-U$5)/1*'Koss etal Emission Factors'!AG371/SUM('Koss etal Emission Factors'!AG$9:AG$532)</f>
        <v>6.4884672049596128E-6</v>
      </c>
      <c r="V368" s="56">
        <f>(1-V$5)/1*'Koss etal Emission Factors'!AI371/SUM('Koss etal Emission Factors'!AI$9:AI$532)</f>
        <v>5.3717757151113146E-6</v>
      </c>
      <c r="W368" s="56">
        <f>(1-W$5)/1*'Koss etal Emission Factors'!AK371/SUM('Koss etal Emission Factors'!AK$9:AK$532)</f>
        <v>5.5408200892817679E-6</v>
      </c>
      <c r="X368" s="56">
        <f>(1-X$5)/1*'Koss etal Emission Factors'!AM371/SUM('Koss etal Emission Factors'!AM$9:AM$532)</f>
        <v>2.7564833223267642E-6</v>
      </c>
      <c r="Y368" s="56">
        <f>(1-Y$5)/1*'Koss etal Emission Factors'!AO371/SUM('Koss etal Emission Factors'!AO$9:AO$532)</f>
        <v>5.3613594411154156E-6</v>
      </c>
      <c r="Z368" s="56">
        <f t="shared" si="49"/>
        <v>6.1284832836390443E-6</v>
      </c>
      <c r="AA368" s="56">
        <f t="shared" si="50"/>
        <v>4.1486517058042665E-6</v>
      </c>
    </row>
    <row r="369" spans="1:27" x14ac:dyDescent="0.25">
      <c r="A369">
        <v>159.029</v>
      </c>
      <c r="B369" t="s">
        <v>629</v>
      </c>
      <c r="C369" s="13" t="s">
        <v>120</v>
      </c>
      <c r="D369" s="13" t="s">
        <v>122</v>
      </c>
      <c r="E369" s="13">
        <v>3370</v>
      </c>
      <c r="F369" s="13">
        <v>128.215</v>
      </c>
      <c r="G369" s="29">
        <v>156.83200148</v>
      </c>
      <c r="H369" s="30">
        <v>6.9091020479646943</v>
      </c>
      <c r="I369" s="56">
        <f>(1-I$5)/1*'Koss etal Emission Factors'!I372/SUM('Koss etal Emission Factors'!I$9:I$532)</f>
        <v>7.4128754709245869E-5</v>
      </c>
      <c r="J369" s="56">
        <f>(1-J$5)/1*'Koss etal Emission Factors'!K372/SUM('Koss etal Emission Factors'!K$9:K$532)</f>
        <v>9.8759648866418557E-5</v>
      </c>
      <c r="K369" s="56">
        <f>(1-K$5)/1*'Koss etal Emission Factors'!M372/SUM('Koss etal Emission Factors'!M$9:M$532)</f>
        <v>8.0394457478067123E-5</v>
      </c>
      <c r="L369" s="56">
        <f>(1-L$5)/1*'Koss etal Emission Factors'!O372/SUM('Koss etal Emission Factors'!O$9:O$532)</f>
        <v>4.3265765833558136E-5</v>
      </c>
      <c r="M369" s="56">
        <f>(1-M$5)/1*'Koss etal Emission Factors'!Q372/SUM('Koss etal Emission Factors'!Q$9:Q$532)</f>
        <v>6.9307575691895677E-5</v>
      </c>
      <c r="N369" s="56">
        <f>(1-N$5)/1*'Koss etal Emission Factors'!S372/SUM('Koss etal Emission Factors'!S$9:S$532)</f>
        <v>5.3944195599682078E-5</v>
      </c>
      <c r="O369" s="56">
        <f>(1-O$5)/1*'Koss etal Emission Factors'!U372/SUM('Koss etal Emission Factors'!U$9:U$532)</f>
        <v>1.5995989136877083E-4</v>
      </c>
      <c r="P369" s="56">
        <f>(1-P$5)/1*'Koss etal Emission Factors'!W372/SUM('Koss etal Emission Factors'!W$9:W$532)</f>
        <v>5.6975937994264904E-5</v>
      </c>
      <c r="Q369" s="56">
        <f>(1-Q$5)/1*'Koss etal Emission Factors'!Y372/SUM('Koss etal Emission Factors'!Y$9:Y$532)</f>
        <v>5.1797758166991935E-5</v>
      </c>
      <c r="R369" s="56">
        <f>(1-R$5)/1*'Koss etal Emission Factors'!AA372/SUM('Koss etal Emission Factors'!AA$9:AA$532)</f>
        <v>4.9288973877577567E-5</v>
      </c>
      <c r="S369" s="56">
        <f>(1-S$5)/1*'Koss etal Emission Factors'!AC372/SUM('Koss etal Emission Factors'!AC$9:AC$532)</f>
        <v>5.1265897164592649E-5</v>
      </c>
      <c r="T369" s="56">
        <f>(1-T$5)/1*'Koss etal Emission Factors'!AE372/SUM('Koss etal Emission Factors'!AE$9:AE$532)</f>
        <v>4.840615662083098E-5</v>
      </c>
      <c r="U369" s="56">
        <f>(1-U$5)/1*'Koss etal Emission Factors'!AG372/SUM('Koss etal Emission Factors'!AG$9:AG$532)</f>
        <v>7.0384567189269654E-5</v>
      </c>
      <c r="V369" s="56">
        <f>(1-V$5)/1*'Koss etal Emission Factors'!AI372/SUM('Koss etal Emission Factors'!AI$9:AI$532)</f>
        <v>7.3205495067712873E-5</v>
      </c>
      <c r="W369" s="56">
        <f>(1-W$5)/1*'Koss etal Emission Factors'!AK372/SUM('Koss etal Emission Factors'!AK$9:AK$532)</f>
        <v>7.502674350661097E-5</v>
      </c>
      <c r="X369" s="56">
        <f>(1-X$5)/1*'Koss etal Emission Factors'!AM372/SUM('Koss etal Emission Factors'!AM$9:AM$532)</f>
        <v>6.5629733759740689E-5</v>
      </c>
      <c r="Y369" s="56">
        <f>(1-Y$5)/1*'Koss etal Emission Factors'!AO372/SUM('Koss etal Emission Factors'!AO$9:AO$532)</f>
        <v>2.6936723391343098E-5</v>
      </c>
      <c r="Z369" s="56">
        <f t="shared" si="49"/>
        <v>7.007750540206277E-5</v>
      </c>
      <c r="AA369" s="56">
        <f t="shared" si="50"/>
        <v>7.0328238633175837E-5</v>
      </c>
    </row>
    <row r="370" spans="1:27" x14ac:dyDescent="0.25">
      <c r="A370">
        <v>159.04400000000001</v>
      </c>
      <c r="B370" t="s">
        <v>630</v>
      </c>
      <c r="C370" s="13" t="s">
        <v>120</v>
      </c>
      <c r="D370" s="13" t="s">
        <v>122</v>
      </c>
      <c r="E370" s="13">
        <v>3368</v>
      </c>
      <c r="F370" s="13">
        <v>174.28399999999999</v>
      </c>
      <c r="G370" s="29">
        <v>0.61810612318000002</v>
      </c>
      <c r="H370" s="30">
        <v>4.6380490911164136</v>
      </c>
      <c r="I370" s="56">
        <f>(1-I$5)/1*'Koss etal Emission Factors'!I373/SUM('Koss etal Emission Factors'!I$9:I$532)</f>
        <v>1.3772658775959803E-4</v>
      </c>
      <c r="J370" s="56">
        <f>(1-J$5)/1*'Koss etal Emission Factors'!K373/SUM('Koss etal Emission Factors'!K$9:K$532)</f>
        <v>1.5843239165334072E-4</v>
      </c>
      <c r="K370" s="56">
        <f>(1-K$5)/1*'Koss etal Emission Factors'!M373/SUM('Koss etal Emission Factors'!M$9:M$532)</f>
        <v>1.19524515979505E-4</v>
      </c>
      <c r="L370" s="56">
        <f>(1-L$5)/1*'Koss etal Emission Factors'!O373/SUM('Koss etal Emission Factors'!O$9:O$532)</f>
        <v>9.6966632183197399E-5</v>
      </c>
      <c r="M370" s="56">
        <f>(1-M$5)/1*'Koss etal Emission Factors'!Q373/SUM('Koss etal Emission Factors'!Q$9:Q$532)</f>
        <v>1.1775421307580084E-4</v>
      </c>
      <c r="N370" s="56">
        <f>(1-N$5)/1*'Koss etal Emission Factors'!S373/SUM('Koss etal Emission Factors'!S$9:S$532)</f>
        <v>8.4750680381168384E-5</v>
      </c>
      <c r="O370" s="56">
        <f>(1-O$5)/1*'Koss etal Emission Factors'!U373/SUM('Koss etal Emission Factors'!U$9:U$532)</f>
        <v>7.0133713553937143E-5</v>
      </c>
      <c r="P370" s="56">
        <f>(1-P$5)/1*'Koss etal Emission Factors'!W373/SUM('Koss etal Emission Factors'!W$9:W$532)</f>
        <v>1.5652334947239538E-4</v>
      </c>
      <c r="Q370" s="56">
        <f>(1-Q$5)/1*'Koss etal Emission Factors'!Y373/SUM('Koss etal Emission Factors'!Y$9:Y$532)</f>
        <v>1.7416506386709556E-4</v>
      </c>
      <c r="R370" s="56">
        <f>(1-R$5)/1*'Koss etal Emission Factors'!AA373/SUM('Koss etal Emission Factors'!AA$9:AA$532)</f>
        <v>2.2338708776043704E-4</v>
      </c>
      <c r="S370" s="56">
        <f>(1-S$5)/1*'Koss etal Emission Factors'!AC373/SUM('Koss etal Emission Factors'!AC$9:AC$532)</f>
        <v>2.0626486025997952E-4</v>
      </c>
      <c r="T370" s="56">
        <f>(1-T$5)/1*'Koss etal Emission Factors'!AE373/SUM('Koss etal Emission Factors'!AE$9:AE$532)</f>
        <v>3.3829255778799805E-4</v>
      </c>
      <c r="U370" s="56">
        <f>(1-U$5)/1*'Koss etal Emission Factors'!AG373/SUM('Koss etal Emission Factors'!AG$9:AG$532)</f>
        <v>3.9188590223402308E-4</v>
      </c>
      <c r="V370" s="56">
        <f>(1-V$5)/1*'Koss etal Emission Factors'!AI373/SUM('Koss etal Emission Factors'!AI$9:AI$532)</f>
        <v>1.2851587865119968E-4</v>
      </c>
      <c r="W370" s="56">
        <f>(1-W$5)/1*'Koss etal Emission Factors'!AK373/SUM('Koss etal Emission Factors'!AK$9:AK$532)</f>
        <v>6.4215001455023894E-5</v>
      </c>
      <c r="X370" s="56">
        <f>(1-X$5)/1*'Koss etal Emission Factors'!AM373/SUM('Koss etal Emission Factors'!AM$9:AM$532)</f>
        <v>7.2363224237559387E-5</v>
      </c>
      <c r="Y370" s="56">
        <f>(1-Y$5)/1*'Koss etal Emission Factors'!AO373/SUM('Koss etal Emission Factors'!AO$9:AO$532)</f>
        <v>3.3819111496308953E-5</v>
      </c>
      <c r="Z370" s="56">
        <f t="shared" si="49"/>
        <v>1.717373881871197E-4</v>
      </c>
      <c r="AA370" s="56">
        <f t="shared" si="50"/>
        <v>6.8289112846291633E-5</v>
      </c>
    </row>
    <row r="371" spans="1:27" x14ac:dyDescent="0.25">
      <c r="A371">
        <v>159.065</v>
      </c>
      <c r="B371" t="s">
        <v>631</v>
      </c>
      <c r="C371" s="13" t="s">
        <v>120</v>
      </c>
      <c r="D371" s="13" t="s">
        <v>122</v>
      </c>
      <c r="E371" s="13">
        <v>3370</v>
      </c>
      <c r="F371" s="13">
        <v>128.215</v>
      </c>
      <c r="G371" s="29">
        <v>156.83200148</v>
      </c>
      <c r="H371" s="30">
        <v>6.9091020479646943</v>
      </c>
      <c r="I371" s="56">
        <f>(1-I$5)/1*'Koss etal Emission Factors'!I374/SUM('Koss etal Emission Factors'!I$9:I$532)</f>
        <v>2.7193526281245491E-4</v>
      </c>
      <c r="J371" s="56">
        <f>(1-J$5)/1*'Koss etal Emission Factors'!K374/SUM('Koss etal Emission Factors'!K$9:K$532)</f>
        <v>2.7183572557571578E-4</v>
      </c>
      <c r="K371" s="56">
        <f>(1-K$5)/1*'Koss etal Emission Factors'!M374/SUM('Koss etal Emission Factors'!M$9:M$532)</f>
        <v>2.3402754886085156E-4</v>
      </c>
      <c r="L371" s="56">
        <f>(1-L$5)/1*'Koss etal Emission Factors'!O374/SUM('Koss etal Emission Factors'!O$9:O$532)</f>
        <v>2.4302765921350203E-4</v>
      </c>
      <c r="M371" s="56">
        <f>(1-M$5)/1*'Koss etal Emission Factors'!Q374/SUM('Koss etal Emission Factors'!Q$9:Q$532)</f>
        <v>3.8370200991235146E-4</v>
      </c>
      <c r="N371" s="56">
        <f>(1-N$5)/1*'Koss etal Emission Factors'!S374/SUM('Koss etal Emission Factors'!S$9:S$532)</f>
        <v>3.3872306802585494E-4</v>
      </c>
      <c r="O371" s="56">
        <f>(1-O$5)/1*'Koss etal Emission Factors'!U374/SUM('Koss etal Emission Factors'!U$9:U$532)</f>
        <v>3.2452055237580131E-4</v>
      </c>
      <c r="P371" s="56">
        <f>(1-P$5)/1*'Koss etal Emission Factors'!W374/SUM('Koss etal Emission Factors'!W$9:W$532)</f>
        <v>1.3449147290533049E-4</v>
      </c>
      <c r="Q371" s="56">
        <f>(1-Q$5)/1*'Koss etal Emission Factors'!Y374/SUM('Koss etal Emission Factors'!Y$9:Y$532)</f>
        <v>1.9367144969656012E-4</v>
      </c>
      <c r="R371" s="56">
        <f>(1-R$5)/1*'Koss etal Emission Factors'!AA374/SUM('Koss etal Emission Factors'!AA$9:AA$532)</f>
        <v>2.8069118511401322E-4</v>
      </c>
      <c r="S371" s="56">
        <f>(1-S$5)/1*'Koss etal Emission Factors'!AC374/SUM('Koss etal Emission Factors'!AC$9:AC$532)</f>
        <v>2.7920733325483417E-4</v>
      </c>
      <c r="T371" s="56">
        <f>(1-T$5)/1*'Koss etal Emission Factors'!AE374/SUM('Koss etal Emission Factors'!AE$9:AE$532)</f>
        <v>2.5383519765282379E-4</v>
      </c>
      <c r="U371" s="56">
        <f>(1-U$5)/1*'Koss etal Emission Factors'!AG374/SUM('Koss etal Emission Factors'!AG$9:AG$532)</f>
        <v>2.3964830466987759E-4</v>
      </c>
      <c r="V371" s="56">
        <f>(1-V$5)/1*'Koss etal Emission Factors'!AI374/SUM('Koss etal Emission Factors'!AI$9:AI$532)</f>
        <v>1.9078572595506571E-4</v>
      </c>
      <c r="W371" s="56">
        <f>(1-W$5)/1*'Koss etal Emission Factors'!AK374/SUM('Koss etal Emission Factors'!AK$9:AK$532)</f>
        <v>3.4379816358891301E-4</v>
      </c>
      <c r="X371" s="56">
        <f>(1-X$5)/1*'Koss etal Emission Factors'!AM374/SUM('Koss etal Emission Factors'!AM$9:AM$532)</f>
        <v>4.141835691182601E-4</v>
      </c>
      <c r="Y371" s="56">
        <f>(1-Y$5)/1*'Koss etal Emission Factors'!AO374/SUM('Koss etal Emission Factors'!AO$9:AO$532)</f>
        <v>2.1579433664924207E-4</v>
      </c>
      <c r="Z371" s="56">
        <f t="shared" si="49"/>
        <v>2.6000732114464547E-4</v>
      </c>
      <c r="AA371" s="56">
        <f t="shared" si="50"/>
        <v>3.7899086635358658E-4</v>
      </c>
    </row>
    <row r="372" spans="1:27" x14ac:dyDescent="0.25">
      <c r="A372">
        <v>159.08000000000001</v>
      </c>
      <c r="B372" t="s">
        <v>632</v>
      </c>
      <c r="C372" s="13" t="s">
        <v>120</v>
      </c>
      <c r="D372" s="13" t="s">
        <v>122</v>
      </c>
      <c r="E372" s="13">
        <v>3368</v>
      </c>
      <c r="F372" s="13">
        <v>174.28399999999999</v>
      </c>
      <c r="G372" s="29">
        <v>0.61810612318000002</v>
      </c>
      <c r="H372" s="30">
        <v>4.6380490911164136</v>
      </c>
      <c r="I372" s="56">
        <f>(1-I$5)/1*'Koss etal Emission Factors'!I375/SUM('Koss etal Emission Factors'!I$9:I$532)</f>
        <v>5.8360009061389452E-4</v>
      </c>
      <c r="J372" s="56">
        <f>(1-J$5)/1*'Koss etal Emission Factors'!K375/SUM('Koss etal Emission Factors'!K$9:K$532)</f>
        <v>5.8643878789207938E-4</v>
      </c>
      <c r="K372" s="56">
        <f>(1-K$5)/1*'Koss etal Emission Factors'!M375/SUM('Koss etal Emission Factors'!M$9:M$532)</f>
        <v>4.400399585711737E-4</v>
      </c>
      <c r="L372" s="56">
        <f>(1-L$5)/1*'Koss etal Emission Factors'!O375/SUM('Koss etal Emission Factors'!O$9:O$532)</f>
        <v>5.5169242433143913E-4</v>
      </c>
      <c r="M372" s="56">
        <f>(1-M$5)/1*'Koss etal Emission Factors'!Q375/SUM('Koss etal Emission Factors'!Q$9:Q$532)</f>
        <v>7.3761686374475461E-4</v>
      </c>
      <c r="N372" s="56">
        <f>(1-N$5)/1*'Koss etal Emission Factors'!S375/SUM('Koss etal Emission Factors'!S$9:S$532)</f>
        <v>4.8558053140397296E-4</v>
      </c>
      <c r="O372" s="56">
        <f>(1-O$5)/1*'Koss etal Emission Factors'!U375/SUM('Koss etal Emission Factors'!U$9:U$532)</f>
        <v>3.3613333839044486E-4</v>
      </c>
      <c r="P372" s="56">
        <f>(1-P$5)/1*'Koss etal Emission Factors'!W375/SUM('Koss etal Emission Factors'!W$9:W$532)</f>
        <v>3.9724890101556923E-4</v>
      </c>
      <c r="Q372" s="56">
        <f>(1-Q$5)/1*'Koss etal Emission Factors'!Y375/SUM('Koss etal Emission Factors'!Y$9:Y$532)</f>
        <v>5.3191354151602458E-4</v>
      </c>
      <c r="R372" s="56">
        <f>(1-R$5)/1*'Koss etal Emission Factors'!AA375/SUM('Koss etal Emission Factors'!AA$9:AA$532)</f>
        <v>5.426228393636118E-4</v>
      </c>
      <c r="S372" s="56">
        <f>(1-S$5)/1*'Koss etal Emission Factors'!AC375/SUM('Koss etal Emission Factors'!AC$9:AC$532)</f>
        <v>5.7808227075963536E-4</v>
      </c>
      <c r="T372" s="56">
        <f>(1-T$5)/1*'Koss etal Emission Factors'!AE375/SUM('Koss etal Emission Factors'!AE$9:AE$532)</f>
        <v>3.9497937767200711E-4</v>
      </c>
      <c r="U372" s="56">
        <f>(1-U$5)/1*'Koss etal Emission Factors'!AG375/SUM('Koss etal Emission Factors'!AG$9:AG$532)</f>
        <v>3.3742421826407371E-4</v>
      </c>
      <c r="V372" s="56">
        <f>(1-V$5)/1*'Koss etal Emission Factors'!AI375/SUM('Koss etal Emission Factors'!AI$9:AI$532)</f>
        <v>3.5631240843531282E-4</v>
      </c>
      <c r="W372" s="56">
        <f>(1-W$5)/1*'Koss etal Emission Factors'!AK375/SUM('Koss etal Emission Factors'!AK$9:AK$532)</f>
        <v>3.606482873017703E-4</v>
      </c>
      <c r="X372" s="56">
        <f>(1-X$5)/1*'Koss etal Emission Factors'!AM375/SUM('Koss etal Emission Factors'!AM$9:AM$532)</f>
        <v>3.1407413032678616E-4</v>
      </c>
      <c r="Y372" s="56">
        <f>(1-Y$5)/1*'Koss etal Emission Factors'!AO375/SUM('Koss etal Emission Factors'!AO$9:AO$532)</f>
        <v>4.1809898368622123E-4</v>
      </c>
      <c r="Z372" s="56">
        <f t="shared" si="49"/>
        <v>4.8997753942671386E-4</v>
      </c>
      <c r="AA372" s="56">
        <f t="shared" si="50"/>
        <v>3.3736120881427826E-4</v>
      </c>
    </row>
    <row r="373" spans="1:27" x14ac:dyDescent="0.25">
      <c r="A373">
        <v>197.226</v>
      </c>
      <c r="B373" t="s">
        <v>633</v>
      </c>
      <c r="C373" s="13" t="s">
        <v>120</v>
      </c>
      <c r="D373" s="13" t="s">
        <v>122</v>
      </c>
      <c r="E373" s="13">
        <v>3401</v>
      </c>
      <c r="F373" s="13">
        <v>198.39400000000001</v>
      </c>
      <c r="G373" s="29">
        <v>1.5465218677999999</v>
      </c>
      <c r="H373" s="30">
        <v>5.09261312535161</v>
      </c>
      <c r="I373" s="56">
        <f>(1-I$5)/1*'Koss etal Emission Factors'!I376/SUM('Koss etal Emission Factors'!I$9:I$532)</f>
        <v>4.6289458300641615E-5</v>
      </c>
      <c r="J373" s="56">
        <f>(1-J$5)/1*'Koss etal Emission Factors'!K376/SUM('Koss etal Emission Factors'!K$9:K$532)</f>
        <v>6.7037026810481422E-5</v>
      </c>
      <c r="K373" s="56">
        <f>(1-K$5)/1*'Koss etal Emission Factors'!M376/SUM('Koss etal Emission Factors'!M$9:M$532)</f>
        <v>3.5767812790213496E-5</v>
      </c>
      <c r="L373" s="56">
        <f>(1-L$5)/1*'Koss etal Emission Factors'!O376/SUM('Koss etal Emission Factors'!O$9:O$532)</f>
        <v>9.0639013433631117E-5</v>
      </c>
      <c r="M373" s="56">
        <f>(1-M$5)/1*'Koss etal Emission Factors'!Q376/SUM('Koss etal Emission Factors'!Q$9:Q$532)</f>
        <v>1.2991575039406726E-4</v>
      </c>
      <c r="N373" s="56">
        <f>(1-N$5)/1*'Koss etal Emission Factors'!S376/SUM('Koss etal Emission Factors'!S$9:S$532)</f>
        <v>8.2975523545277278E-5</v>
      </c>
      <c r="O373" s="56">
        <f>(1-O$5)/1*'Koss etal Emission Factors'!U376/SUM('Koss etal Emission Factors'!U$9:U$532)</f>
        <v>7.2688464887203704E-5</v>
      </c>
      <c r="P373" s="56">
        <f>(1-P$5)/1*'Koss etal Emission Factors'!W376/SUM('Koss etal Emission Factors'!W$9:W$532)</f>
        <v>4.1240411684569354E-5</v>
      </c>
      <c r="Q373" s="56">
        <f>(1-Q$5)/1*'Koss etal Emission Factors'!Y376/SUM('Koss etal Emission Factors'!Y$9:Y$532)</f>
        <v>5.7209470151535983E-5</v>
      </c>
      <c r="R373" s="56">
        <f>(1-R$5)/1*'Koss etal Emission Factors'!AA376/SUM('Koss etal Emission Factors'!AA$9:AA$532)</f>
        <v>5.7149218418421077E-5</v>
      </c>
      <c r="S373" s="56">
        <f>(1-S$5)/1*'Koss etal Emission Factors'!AC376/SUM('Koss etal Emission Factors'!AC$9:AC$532)</f>
        <v>5.8097019235380063E-5</v>
      </c>
      <c r="T373" s="56">
        <f>(1-T$5)/1*'Koss etal Emission Factors'!AE376/SUM('Koss etal Emission Factors'!AE$9:AE$532)</f>
        <v>5.7691086462745208E-5</v>
      </c>
      <c r="U373" s="56">
        <f>(1-U$5)/1*'Koss etal Emission Factors'!AG376/SUM('Koss etal Emission Factors'!AG$9:AG$532)</f>
        <v>4.7093517382037316E-5</v>
      </c>
      <c r="V373" s="56">
        <f>(1-V$5)/1*'Koss etal Emission Factors'!AI376/SUM('Koss etal Emission Factors'!AI$9:AI$532)</f>
        <v>4.2694235393721606E-5</v>
      </c>
      <c r="W373" s="56">
        <f>(1-W$5)/1*'Koss etal Emission Factors'!AK376/SUM('Koss etal Emission Factors'!AK$9:AK$532)</f>
        <v>5.9533626295014853E-5</v>
      </c>
      <c r="X373" s="56">
        <f>(1-X$5)/1*'Koss etal Emission Factors'!AM376/SUM('Koss etal Emission Factors'!AM$9:AM$532)</f>
        <v>4.3764890450335987E-5</v>
      </c>
      <c r="Y373" s="56">
        <f>(1-Y$5)/1*'Koss etal Emission Factors'!AO376/SUM('Koss etal Emission Factors'!AO$9:AO$532)</f>
        <v>3.4914452355539068E-4</v>
      </c>
      <c r="Z373" s="56">
        <f t="shared" si="49"/>
        <v>6.3320572063566165E-5</v>
      </c>
      <c r="AA373" s="56">
        <f t="shared" si="50"/>
        <v>5.164925837267542E-5</v>
      </c>
    </row>
    <row r="374" spans="1:27" x14ac:dyDescent="0.25">
      <c r="A374">
        <v>159.13800000000001</v>
      </c>
      <c r="B374" t="s">
        <v>634</v>
      </c>
      <c r="C374" s="13" t="s">
        <v>120</v>
      </c>
      <c r="D374" s="13" t="s">
        <v>122</v>
      </c>
      <c r="E374" s="13">
        <v>3369</v>
      </c>
      <c r="F374" s="13">
        <v>130.23099999999999</v>
      </c>
      <c r="G374" s="29">
        <v>10.562088812800001</v>
      </c>
      <c r="H374" s="30">
        <v>5.7441927167025053</v>
      </c>
      <c r="I374" s="56">
        <f>(1-I$5)/1*'Koss etal Emission Factors'!I377/SUM('Koss etal Emission Factors'!I$9:I$532)</f>
        <v>8.7991201080918062E-5</v>
      </c>
      <c r="J374" s="56">
        <f>(1-J$5)/1*'Koss etal Emission Factors'!K377/SUM('Koss etal Emission Factors'!K$9:K$532)</f>
        <v>1.5170986411538163E-4</v>
      </c>
      <c r="K374" s="56">
        <f>(1-K$5)/1*'Koss etal Emission Factors'!M377/SUM('Koss etal Emission Factors'!M$9:M$532)</f>
        <v>6.4960998890515795E-5</v>
      </c>
      <c r="L374" s="56">
        <f>(1-L$5)/1*'Koss etal Emission Factors'!O377/SUM('Koss etal Emission Factors'!O$9:O$532)</f>
        <v>1.4786497520050609E-4</v>
      </c>
      <c r="M374" s="56">
        <f>(1-M$5)/1*'Koss etal Emission Factors'!Q377/SUM('Koss etal Emission Factors'!Q$9:Q$532)</f>
        <v>3.0360589862774945E-4</v>
      </c>
      <c r="N374" s="56">
        <f>(1-N$5)/1*'Koss etal Emission Factors'!S377/SUM('Koss etal Emission Factors'!S$9:S$532)</f>
        <v>2.1497237678862104E-4</v>
      </c>
      <c r="O374" s="56">
        <f>(1-O$5)/1*'Koss etal Emission Factors'!U377/SUM('Koss etal Emission Factors'!U$9:U$532)</f>
        <v>2.537490748378725E-4</v>
      </c>
      <c r="P374" s="56">
        <f>(1-P$5)/1*'Koss etal Emission Factors'!W377/SUM('Koss etal Emission Factors'!W$9:W$532)</f>
        <v>5.844017975740423E-5</v>
      </c>
      <c r="Q374" s="56">
        <f>(1-Q$5)/1*'Koss etal Emission Factors'!Y377/SUM('Koss etal Emission Factors'!Y$9:Y$532)</f>
        <v>5.8299886776813458E-5</v>
      </c>
      <c r="R374" s="56">
        <f>(1-R$5)/1*'Koss etal Emission Factors'!AA377/SUM('Koss etal Emission Factors'!AA$9:AA$532)</f>
        <v>8.9851179408175684E-5</v>
      </c>
      <c r="S374" s="56">
        <f>(1-S$5)/1*'Koss etal Emission Factors'!AC377/SUM('Koss etal Emission Factors'!AC$9:AC$532)</f>
        <v>7.3170093905576544E-5</v>
      </c>
      <c r="T374" s="56">
        <f>(1-T$5)/1*'Koss etal Emission Factors'!AE377/SUM('Koss etal Emission Factors'!AE$9:AE$532)</f>
        <v>8.4783826074162028E-5</v>
      </c>
      <c r="U374" s="56">
        <f>(1-U$5)/1*'Koss etal Emission Factors'!AG377/SUM('Koss etal Emission Factors'!AG$9:AG$532)</f>
        <v>8.6990692381521426E-5</v>
      </c>
      <c r="V374" s="56">
        <f>(1-V$5)/1*'Koss etal Emission Factors'!AI377/SUM('Koss etal Emission Factors'!AI$9:AI$532)</f>
        <v>6.4179720381086011E-5</v>
      </c>
      <c r="W374" s="56">
        <f>(1-W$5)/1*'Koss etal Emission Factors'!AK377/SUM('Koss etal Emission Factors'!AK$9:AK$532)</f>
        <v>9.9768639094331544E-5</v>
      </c>
      <c r="X374" s="56">
        <f>(1-X$5)/1*'Koss etal Emission Factors'!AM377/SUM('Koss etal Emission Factors'!AM$9:AM$532)</f>
        <v>6.8234584154750326E-5</v>
      </c>
      <c r="Y374" s="56">
        <f>(1-Y$5)/1*'Koss etal Emission Factors'!AO377/SUM('Koss etal Emission Factors'!AO$9:AO$532)</f>
        <v>2.2634577930333579E-4</v>
      </c>
      <c r="Z374" s="56">
        <f t="shared" si="49"/>
        <v>1.2432642630187882E-4</v>
      </c>
      <c r="AA374" s="56">
        <f t="shared" si="50"/>
        <v>8.4001611624540942E-5</v>
      </c>
    </row>
    <row r="375" spans="1:27" x14ac:dyDescent="0.25">
      <c r="A375">
        <v>159.17400000000001</v>
      </c>
      <c r="B375" t="s">
        <v>635</v>
      </c>
      <c r="C375" s="13" t="s">
        <v>120</v>
      </c>
      <c r="D375" s="13" t="s">
        <v>122</v>
      </c>
      <c r="E375" s="13">
        <v>3368</v>
      </c>
      <c r="F375" s="13">
        <v>174.28399999999999</v>
      </c>
      <c r="G375" s="29">
        <v>0.61810612318000002</v>
      </c>
      <c r="H375" s="30">
        <v>4.6380490911164136</v>
      </c>
      <c r="I375" s="56">
        <f>(1-I$5)/1*'Koss etal Emission Factors'!I378/SUM('Koss etal Emission Factors'!I$9:I$532)</f>
        <v>2.065056856835036E-5</v>
      </c>
      <c r="J375" s="56">
        <f>(1-J$5)/1*'Koss etal Emission Factors'!K378/SUM('Koss etal Emission Factors'!K$9:K$532)</f>
        <v>2.5812130391090835E-5</v>
      </c>
      <c r="K375" s="56">
        <f>(1-K$5)/1*'Koss etal Emission Factors'!M378/SUM('Koss etal Emission Factors'!M$9:M$532)</f>
        <v>2.0840241883947507E-5</v>
      </c>
      <c r="L375" s="56">
        <f>(1-L$5)/1*'Koss etal Emission Factors'!O378/SUM('Koss etal Emission Factors'!O$9:O$532)</f>
        <v>2.4230091729793385E-5</v>
      </c>
      <c r="M375" s="56">
        <f>(1-M$5)/1*'Koss etal Emission Factors'!Q378/SUM('Koss etal Emission Factors'!Q$9:Q$532)</f>
        <v>1.6544282939404649E-5</v>
      </c>
      <c r="N375" s="56">
        <f>(1-N$5)/1*'Koss etal Emission Factors'!S378/SUM('Koss etal Emission Factors'!S$9:S$532)</f>
        <v>1.8194152164871621E-5</v>
      </c>
      <c r="O375" s="56">
        <f>(1-O$5)/1*'Koss etal Emission Factors'!U378/SUM('Koss etal Emission Factors'!U$9:U$532)</f>
        <v>2.8501059624536479E-5</v>
      </c>
      <c r="P375" s="56">
        <f>(1-P$5)/1*'Koss etal Emission Factors'!W378/SUM('Koss etal Emission Factors'!W$9:W$532)</f>
        <v>2.3116905906840408E-5</v>
      </c>
      <c r="Q375" s="56">
        <f>(1-Q$5)/1*'Koss etal Emission Factors'!Y378/SUM('Koss etal Emission Factors'!Y$9:Y$532)</f>
        <v>3.8192604206696871E-5</v>
      </c>
      <c r="R375" s="56">
        <f>(1-R$5)/1*'Koss etal Emission Factors'!AA378/SUM('Koss etal Emission Factors'!AA$9:AA$532)</f>
        <v>1.5630688124295763E-5</v>
      </c>
      <c r="S375" s="56">
        <f>(1-S$5)/1*'Koss etal Emission Factors'!AC378/SUM('Koss etal Emission Factors'!AC$9:AC$532)</f>
        <v>1.6695958874961869E-5</v>
      </c>
      <c r="T375" s="56">
        <f>(1-T$5)/1*'Koss etal Emission Factors'!AE378/SUM('Koss etal Emission Factors'!AE$9:AE$532)</f>
        <v>2.0702609768727406E-5</v>
      </c>
      <c r="U375" s="56">
        <f>(1-U$5)/1*'Koss etal Emission Factors'!AG378/SUM('Koss etal Emission Factors'!AG$9:AG$532)</f>
        <v>1.8332983798911775E-5</v>
      </c>
      <c r="V375" s="56">
        <f>(1-V$5)/1*'Koss etal Emission Factors'!AI378/SUM('Koss etal Emission Factors'!AI$9:AI$532)</f>
        <v>2.8356944240563415E-5</v>
      </c>
      <c r="W375" s="56">
        <f>(1-W$5)/1*'Koss etal Emission Factors'!AK378/SUM('Koss etal Emission Factors'!AK$9:AK$532)</f>
        <v>3.645812167829817E-5</v>
      </c>
      <c r="X375" s="56">
        <f>(1-X$5)/1*'Koss etal Emission Factors'!AM378/SUM('Koss etal Emission Factors'!AM$9:AM$532)</f>
        <v>3.9954949954923166E-5</v>
      </c>
      <c r="Y375" s="56">
        <f>(1-Y$5)/1*'Koss etal Emission Factors'!AO378/SUM('Koss etal Emission Factors'!AO$9:AO$532)</f>
        <v>2.9796405269007254E-5</v>
      </c>
      <c r="Z375" s="56">
        <f t="shared" si="49"/>
        <v>2.2557230158785166E-5</v>
      </c>
      <c r="AA375" s="56">
        <f t="shared" si="50"/>
        <v>3.8206535816610665E-5</v>
      </c>
    </row>
    <row r="376" spans="1:27" x14ac:dyDescent="0.25">
      <c r="A376">
        <v>160.07599999999999</v>
      </c>
      <c r="B376" t="s">
        <v>636</v>
      </c>
      <c r="C376" s="13" t="s">
        <v>120</v>
      </c>
      <c r="D376" s="13" t="s">
        <v>122</v>
      </c>
      <c r="E376" s="13">
        <v>3368</v>
      </c>
      <c r="F376" s="13">
        <v>174.28399999999999</v>
      </c>
      <c r="G376" s="29">
        <v>0.61810612318000002</v>
      </c>
      <c r="H376" s="30">
        <v>4.6380490911164136</v>
      </c>
      <c r="I376" s="56">
        <f>(1-I$5)/1*'Koss etal Emission Factors'!I379/SUM('Koss etal Emission Factors'!I$9:I$532)</f>
        <v>2.4503272675281845E-5</v>
      </c>
      <c r="J376" s="56">
        <f>(1-J$5)/1*'Koss etal Emission Factors'!K379/SUM('Koss etal Emission Factors'!K$9:K$532)</f>
        <v>2.5584144260393081E-5</v>
      </c>
      <c r="K376" s="56">
        <f>(1-K$5)/1*'Koss etal Emission Factors'!M379/SUM('Koss etal Emission Factors'!M$9:M$532)</f>
        <v>2.1350477671592748E-5</v>
      </c>
      <c r="L376" s="56">
        <f>(1-L$5)/1*'Koss etal Emission Factors'!O379/SUM('Koss etal Emission Factors'!O$9:O$532)</f>
        <v>3.6873812553761219E-5</v>
      </c>
      <c r="M376" s="56">
        <f>(1-M$5)/1*'Koss etal Emission Factors'!Q379/SUM('Koss etal Emission Factors'!Q$9:Q$532)</f>
        <v>5.6778042882891571E-5</v>
      </c>
      <c r="N376" s="56">
        <f>(1-N$5)/1*'Koss etal Emission Factors'!S379/SUM('Koss etal Emission Factors'!S$9:S$532)</f>
        <v>2.2742780611315435E-5</v>
      </c>
      <c r="O376" s="56">
        <f>(1-O$5)/1*'Koss etal Emission Factors'!U379/SUM('Koss etal Emission Factors'!U$9:U$532)</f>
        <v>2.2380403871843645E-5</v>
      </c>
      <c r="P376" s="56">
        <f>(1-P$5)/1*'Koss etal Emission Factors'!W379/SUM('Koss etal Emission Factors'!W$9:W$532)</f>
        <v>1.6817825644672079E-5</v>
      </c>
      <c r="Q376" s="56">
        <f>(1-Q$5)/1*'Koss etal Emission Factors'!Y379/SUM('Koss etal Emission Factors'!Y$9:Y$532)</f>
        <v>2.3938978885656046E-5</v>
      </c>
      <c r="R376" s="56">
        <f>(1-R$5)/1*'Koss etal Emission Factors'!AA379/SUM('Koss etal Emission Factors'!AA$9:AA$532)</f>
        <v>1.6773266725375233E-5</v>
      </c>
      <c r="S376" s="56">
        <f>(1-S$5)/1*'Koss etal Emission Factors'!AC379/SUM('Koss etal Emission Factors'!AC$9:AC$532)</f>
        <v>2.1844023391941673E-5</v>
      </c>
      <c r="T376" s="56">
        <f>(1-T$5)/1*'Koss etal Emission Factors'!AE379/SUM('Koss etal Emission Factors'!AE$9:AE$532)</f>
        <v>1.8937562090041617E-5</v>
      </c>
      <c r="U376" s="56">
        <f>(1-U$5)/1*'Koss etal Emission Factors'!AG379/SUM('Koss etal Emission Factors'!AG$9:AG$532)</f>
        <v>1.4223800324912949E-5</v>
      </c>
      <c r="V376" s="56">
        <f>(1-V$5)/1*'Koss etal Emission Factors'!AI379/SUM('Koss etal Emission Factors'!AI$9:AI$532)</f>
        <v>1.9349631573367241E-5</v>
      </c>
      <c r="W376" s="56">
        <f>(1-W$5)/1*'Koss etal Emission Factors'!AK379/SUM('Koss etal Emission Factors'!AK$9:AK$532)</f>
        <v>1.7993096287987412E-5</v>
      </c>
      <c r="X376" s="56">
        <f>(1-X$5)/1*'Koss etal Emission Factors'!AM379/SUM('Koss etal Emission Factors'!AM$9:AM$532)</f>
        <v>2.0494808104332288E-5</v>
      </c>
      <c r="Y376" s="56">
        <f>(1-Y$5)/1*'Koss etal Emission Factors'!AO379/SUM('Koss etal Emission Factors'!AO$9:AO$532)</f>
        <v>3.3977982711734745E-5</v>
      </c>
      <c r="Z376" s="56">
        <f t="shared" si="49"/>
        <v>2.4435573083074738E-5</v>
      </c>
      <c r="AA376" s="56">
        <f t="shared" si="50"/>
        <v>1.924395219615985E-5</v>
      </c>
    </row>
    <row r="377" spans="1:27" x14ac:dyDescent="0.25">
      <c r="A377">
        <v>197.13200000000001</v>
      </c>
      <c r="B377" t="s">
        <v>637</v>
      </c>
      <c r="C377" s="13" t="s">
        <v>120</v>
      </c>
      <c r="D377" s="13" t="s">
        <v>122</v>
      </c>
      <c r="E377" s="13">
        <v>3401</v>
      </c>
      <c r="F377" s="13">
        <v>198.39400000000001</v>
      </c>
      <c r="G377" s="29">
        <v>1.5465218677999999</v>
      </c>
      <c r="H377" s="30">
        <v>5.09261312535161</v>
      </c>
      <c r="I377" s="56">
        <f>(1-I$5)/1*'Koss etal Emission Factors'!I380/SUM('Koss etal Emission Factors'!I$9:I$532)</f>
        <v>1.5662536627158706E-4</v>
      </c>
      <c r="J377" s="56">
        <f>(1-J$5)/1*'Koss etal Emission Factors'!K380/SUM('Koss etal Emission Factors'!K$9:K$532)</f>
        <v>1.87755015588196E-4</v>
      </c>
      <c r="K377" s="56">
        <f>(1-K$5)/1*'Koss etal Emission Factors'!M380/SUM('Koss etal Emission Factors'!M$9:M$532)</f>
        <v>9.1730840379572671E-5</v>
      </c>
      <c r="L377" s="56">
        <f>(1-L$5)/1*'Koss etal Emission Factors'!O380/SUM('Koss etal Emission Factors'!O$9:O$532)</f>
        <v>1.8283496221151643E-4</v>
      </c>
      <c r="M377" s="56">
        <f>(1-M$5)/1*'Koss etal Emission Factors'!Q380/SUM('Koss etal Emission Factors'!Q$9:Q$532)</f>
        <v>1.6286282728149683E-4</v>
      </c>
      <c r="N377" s="56">
        <f>(1-N$5)/1*'Koss etal Emission Factors'!S380/SUM('Koss etal Emission Factors'!S$9:S$532)</f>
        <v>2.4246360148569415E-4</v>
      </c>
      <c r="O377" s="56">
        <f>(1-O$5)/1*'Koss etal Emission Factors'!U380/SUM('Koss etal Emission Factors'!U$9:U$532)</f>
        <v>1.1189509048928109E-4</v>
      </c>
      <c r="P377" s="56">
        <f>(1-P$5)/1*'Koss etal Emission Factors'!W380/SUM('Koss etal Emission Factors'!W$9:W$532)</f>
        <v>5.8114054859793967E-5</v>
      </c>
      <c r="Q377" s="56">
        <f>(1-Q$5)/1*'Koss etal Emission Factors'!Y380/SUM('Koss etal Emission Factors'!Y$9:Y$532)</f>
        <v>7.029130329079952E-5</v>
      </c>
      <c r="R377" s="56">
        <f>(1-R$5)/1*'Koss etal Emission Factors'!AA380/SUM('Koss etal Emission Factors'!AA$9:AA$532)</f>
        <v>1.0791214751638983E-4</v>
      </c>
      <c r="S377" s="56">
        <f>(1-S$5)/1*'Koss etal Emission Factors'!AC380/SUM('Koss etal Emission Factors'!AC$9:AC$532)</f>
        <v>1.1950247497846427E-4</v>
      </c>
      <c r="T377" s="56">
        <f>(1-T$5)/1*'Koss etal Emission Factors'!AE380/SUM('Koss etal Emission Factors'!AE$9:AE$532)</f>
        <v>7.2893385910789064E-5</v>
      </c>
      <c r="U377" s="56">
        <f>(1-U$5)/1*'Koss etal Emission Factors'!AG380/SUM('Koss etal Emission Factors'!AG$9:AG$532)</f>
        <v>6.4113068169680635E-5</v>
      </c>
      <c r="V377" s="56">
        <f>(1-V$5)/1*'Koss etal Emission Factors'!AI380/SUM('Koss etal Emission Factors'!AI$9:AI$532)</f>
        <v>3.5730400806551311E-5</v>
      </c>
      <c r="W377" s="56">
        <f>(1-W$5)/1*'Koss etal Emission Factors'!AK380/SUM('Koss etal Emission Factors'!AK$9:AK$532)</f>
        <v>7.261493563878305E-5</v>
      </c>
      <c r="X377" s="56">
        <f>(1-X$5)/1*'Koss etal Emission Factors'!AM380/SUM('Koss etal Emission Factors'!AM$9:AM$532)</f>
        <v>3.3828783855427217E-5</v>
      </c>
      <c r="Y377" s="56">
        <f>(1-Y$5)/1*'Koss etal Emission Factors'!AO380/SUM('Koss etal Emission Factors'!AO$9:AO$532)</f>
        <v>2.8742414452148239E-4</v>
      </c>
      <c r="Z377" s="56">
        <f t="shared" si="49"/>
        <v>1.1890889565998663E-4</v>
      </c>
      <c r="AA377" s="56">
        <f t="shared" si="50"/>
        <v>5.322185974710513E-5</v>
      </c>
    </row>
    <row r="378" spans="1:27" x14ac:dyDescent="0.25">
      <c r="A378">
        <v>161.06</v>
      </c>
      <c r="B378" t="s">
        <v>638</v>
      </c>
      <c r="C378" s="13" t="s">
        <v>120</v>
      </c>
      <c r="D378" s="13" t="s">
        <v>122</v>
      </c>
      <c r="E378" s="13">
        <v>3368</v>
      </c>
      <c r="F378" s="13">
        <v>174.28399999999999</v>
      </c>
      <c r="G378" s="29">
        <v>0.61810612318000002</v>
      </c>
      <c r="H378" s="30">
        <v>4.6380490911164136</v>
      </c>
      <c r="I378" s="56">
        <f>(1-I$5)/1*'Koss etal Emission Factors'!I381/SUM('Koss etal Emission Factors'!I$9:I$532)</f>
        <v>5.6763820844125945E-4</v>
      </c>
      <c r="J378" s="56">
        <f>(1-J$5)/1*'Koss etal Emission Factors'!K381/SUM('Koss etal Emission Factors'!K$9:K$532)</f>
        <v>5.6160709027592269E-4</v>
      </c>
      <c r="K378" s="56">
        <f>(1-K$5)/1*'Koss etal Emission Factors'!M381/SUM('Koss etal Emission Factors'!M$9:M$532)</f>
        <v>4.7647998860462625E-4</v>
      </c>
      <c r="L378" s="56">
        <f>(1-L$5)/1*'Koss etal Emission Factors'!O381/SUM('Koss etal Emission Factors'!O$9:O$532)</f>
        <v>4.4065777630777919E-4</v>
      </c>
      <c r="M378" s="56">
        <f>(1-M$5)/1*'Koss etal Emission Factors'!Q381/SUM('Koss etal Emission Factors'!Q$9:Q$532)</f>
        <v>6.6551332905872966E-4</v>
      </c>
      <c r="N378" s="56">
        <f>(1-N$5)/1*'Koss etal Emission Factors'!S381/SUM('Koss etal Emission Factors'!S$9:S$532)</f>
        <v>5.2074615527839322E-4</v>
      </c>
      <c r="O378" s="56">
        <f>(1-O$5)/1*'Koss etal Emission Factors'!U381/SUM('Koss etal Emission Factors'!U$9:U$532)</f>
        <v>3.8974277496851996E-4</v>
      </c>
      <c r="P378" s="56">
        <f>(1-P$5)/1*'Koss etal Emission Factors'!W381/SUM('Koss etal Emission Factors'!W$9:W$532)</f>
        <v>3.6083617079042066E-4</v>
      </c>
      <c r="Q378" s="56">
        <f>(1-Q$5)/1*'Koss etal Emission Factors'!Y381/SUM('Koss etal Emission Factors'!Y$9:Y$532)</f>
        <v>4.1406147097423863E-4</v>
      </c>
      <c r="R378" s="56">
        <f>(1-R$5)/1*'Koss etal Emission Factors'!AA381/SUM('Koss etal Emission Factors'!AA$9:AA$532)</f>
        <v>5.5496769937042319E-4</v>
      </c>
      <c r="S378" s="56">
        <f>(1-S$5)/1*'Koss etal Emission Factors'!AC381/SUM('Koss etal Emission Factors'!AC$9:AC$532)</f>
        <v>5.9479708993802837E-4</v>
      </c>
      <c r="T378" s="56">
        <f>(1-T$5)/1*'Koss etal Emission Factors'!AE381/SUM('Koss etal Emission Factors'!AE$9:AE$532)</f>
        <v>5.0635717242631479E-4</v>
      </c>
      <c r="U378" s="56">
        <f>(1-U$5)/1*'Koss etal Emission Factors'!AG381/SUM('Koss etal Emission Factors'!AG$9:AG$532)</f>
        <v>4.5399942323514676E-4</v>
      </c>
      <c r="V378" s="56">
        <f>(1-V$5)/1*'Koss etal Emission Factors'!AI381/SUM('Koss etal Emission Factors'!AI$9:AI$532)</f>
        <v>5.7122075249953338E-4</v>
      </c>
      <c r="W378" s="56">
        <f>(1-W$5)/1*'Koss etal Emission Factors'!AK381/SUM('Koss etal Emission Factors'!AK$9:AK$532)</f>
        <v>3.7715851437092898E-4</v>
      </c>
      <c r="X378" s="56">
        <f>(1-X$5)/1*'Koss etal Emission Factors'!AM381/SUM('Koss etal Emission Factors'!AM$9:AM$532)</f>
        <v>4.130365303691822E-4</v>
      </c>
      <c r="Y378" s="56">
        <f>(1-Y$5)/1*'Koss etal Emission Factors'!AO381/SUM('Koss etal Emission Factors'!AO$9:AO$532)</f>
        <v>4.4823228298465184E-4</v>
      </c>
      <c r="Z378" s="56">
        <f t="shared" si="49"/>
        <v>5.0561607872638117E-4</v>
      </c>
      <c r="AA378" s="56">
        <f t="shared" si="50"/>
        <v>3.9509752237005559E-4</v>
      </c>
    </row>
    <row r="379" spans="1:27" x14ac:dyDescent="0.25">
      <c r="A379">
        <v>161.096</v>
      </c>
      <c r="B379" t="s">
        <v>639</v>
      </c>
      <c r="C379" s="13" t="s">
        <v>120</v>
      </c>
      <c r="D379" s="13" t="s">
        <v>122</v>
      </c>
      <c r="E379" s="13">
        <v>3368</v>
      </c>
      <c r="F379" s="13">
        <v>174.28399999999999</v>
      </c>
      <c r="G379" s="29">
        <v>0.61810612318000002</v>
      </c>
      <c r="H379" s="30">
        <v>4.6380490911164136</v>
      </c>
      <c r="I379" s="56">
        <f>(1-I$5)/1*'Koss etal Emission Factors'!I382/SUM('Koss etal Emission Factors'!I$9:I$532)</f>
        <v>6.7304061902717779E-4</v>
      </c>
      <c r="J379" s="56">
        <f>(1-J$5)/1*'Koss etal Emission Factors'!K382/SUM('Koss etal Emission Factors'!K$9:K$532)</f>
        <v>6.6351459748797579E-4</v>
      </c>
      <c r="K379" s="56">
        <f>(1-K$5)/1*'Koss etal Emission Factors'!M382/SUM('Koss etal Emission Factors'!M$9:M$532)</f>
        <v>4.9618850536522162E-4</v>
      </c>
      <c r="L379" s="56">
        <f>(1-L$5)/1*'Koss etal Emission Factors'!O382/SUM('Koss etal Emission Factors'!O$9:O$532)</f>
        <v>8.4331251020555763E-4</v>
      </c>
      <c r="M379" s="56">
        <f>(1-M$5)/1*'Koss etal Emission Factors'!Q382/SUM('Koss etal Emission Factors'!Q$9:Q$532)</f>
        <v>1.1269691248260211E-3</v>
      </c>
      <c r="N379" s="56">
        <f>(1-N$5)/1*'Koss etal Emission Factors'!S382/SUM('Koss etal Emission Factors'!S$9:S$532)</f>
        <v>9.9725000200088587E-4</v>
      </c>
      <c r="O379" s="56">
        <f>(1-O$5)/1*'Koss etal Emission Factors'!U382/SUM('Koss etal Emission Factors'!U$9:U$532)</f>
        <v>7.2059631446686552E-4</v>
      </c>
      <c r="P379" s="56">
        <f>(1-P$5)/1*'Koss etal Emission Factors'!W382/SUM('Koss etal Emission Factors'!W$9:W$532)</f>
        <v>4.0091596151584758E-4</v>
      </c>
      <c r="Q379" s="56">
        <f>(1-Q$5)/1*'Koss etal Emission Factors'!Y382/SUM('Koss etal Emission Factors'!Y$9:Y$532)</f>
        <v>5.6039894424604977E-4</v>
      </c>
      <c r="R379" s="56">
        <f>(1-R$5)/1*'Koss etal Emission Factors'!AA382/SUM('Koss etal Emission Factors'!AA$9:AA$532)</f>
        <v>6.436466991211942E-4</v>
      </c>
      <c r="S379" s="56">
        <f>(1-S$5)/1*'Koss etal Emission Factors'!AC382/SUM('Koss etal Emission Factors'!AC$9:AC$532)</f>
        <v>6.1879258498063376E-4</v>
      </c>
      <c r="T379" s="56">
        <f>(1-T$5)/1*'Koss etal Emission Factors'!AE382/SUM('Koss etal Emission Factors'!AE$9:AE$532)</f>
        <v>4.3512085809079969E-4</v>
      </c>
      <c r="U379" s="56">
        <f>(1-U$5)/1*'Koss etal Emission Factors'!AG382/SUM('Koss etal Emission Factors'!AG$9:AG$532)</f>
        <v>3.5787923944676886E-4</v>
      </c>
      <c r="V379" s="56">
        <f>(1-V$5)/1*'Koss etal Emission Factors'!AI382/SUM('Koss etal Emission Factors'!AI$9:AI$532)</f>
        <v>4.4576448060204392E-4</v>
      </c>
      <c r="W379" s="56">
        <f>(1-W$5)/1*'Koss etal Emission Factors'!AK382/SUM('Koss etal Emission Factors'!AK$9:AK$532)</f>
        <v>5.935223590793217E-4</v>
      </c>
      <c r="X379" s="56">
        <f>(1-X$5)/1*'Koss etal Emission Factors'!AM382/SUM('Koss etal Emission Factors'!AM$9:AM$532)</f>
        <v>5.8929582009791535E-4</v>
      </c>
      <c r="Y379" s="56">
        <f>(1-Y$5)/1*'Koss etal Emission Factors'!AO382/SUM('Koss etal Emission Factors'!AO$9:AO$532)</f>
        <v>9.7770869395642757E-4</v>
      </c>
      <c r="Z379" s="56">
        <f t="shared" si="49"/>
        <v>6.416707458130746E-4</v>
      </c>
      <c r="AA379" s="56">
        <f t="shared" si="50"/>
        <v>5.9140908958861852E-4</v>
      </c>
    </row>
    <row r="380" spans="1:27" x14ac:dyDescent="0.25">
      <c r="A380">
        <v>162.05500000000001</v>
      </c>
      <c r="B380" t="s">
        <v>640</v>
      </c>
      <c r="C380" s="13" t="s">
        <v>120</v>
      </c>
      <c r="D380" s="13" t="s">
        <v>122</v>
      </c>
      <c r="E380" s="13">
        <v>3369</v>
      </c>
      <c r="F380" s="13">
        <v>130.23099999999999</v>
      </c>
      <c r="G380" s="29">
        <v>10.562088812800001</v>
      </c>
      <c r="H380" s="30">
        <v>5.7441927167025053</v>
      </c>
      <c r="I380" s="56">
        <f>(1-I$5)/1*'Koss etal Emission Factors'!I383/SUM('Koss etal Emission Factors'!I$9:I$532)</f>
        <v>5.0623300518885147E-5</v>
      </c>
      <c r="J380" s="56">
        <f>(1-J$5)/1*'Koss etal Emission Factors'!K383/SUM('Koss etal Emission Factors'!K$9:K$532)</f>
        <v>5.2608971933686598E-5</v>
      </c>
      <c r="K380" s="56">
        <f>(1-K$5)/1*'Koss etal Emission Factors'!M383/SUM('Koss etal Emission Factors'!M$9:M$532)</f>
        <v>4.4946085568426896E-5</v>
      </c>
      <c r="L380" s="56">
        <f>(1-L$5)/1*'Koss etal Emission Factors'!O383/SUM('Koss etal Emission Factors'!O$9:O$532)</f>
        <v>6.9222961711333056E-5</v>
      </c>
      <c r="M380" s="56">
        <f>(1-M$5)/1*'Koss etal Emission Factors'!Q383/SUM('Koss etal Emission Factors'!Q$9:Q$532)</f>
        <v>1.6684747997294157E-4</v>
      </c>
      <c r="N380" s="56">
        <f>(1-N$5)/1*'Koss etal Emission Factors'!S383/SUM('Koss etal Emission Factors'!S$9:S$532)</f>
        <v>5.5133526571668873E-5</v>
      </c>
      <c r="O380" s="56">
        <f>(1-O$5)/1*'Koss etal Emission Factors'!U383/SUM('Koss etal Emission Factors'!U$9:U$532)</f>
        <v>7.1590469964498562E-5</v>
      </c>
      <c r="P380" s="56">
        <f>(1-P$5)/1*'Koss etal Emission Factors'!W383/SUM('Koss etal Emission Factors'!W$9:W$532)</f>
        <v>2.7077183679314087E-5</v>
      </c>
      <c r="Q380" s="56">
        <f>(1-Q$5)/1*'Koss etal Emission Factors'!Y383/SUM('Koss etal Emission Factors'!Y$9:Y$532)</f>
        <v>3.7016972808489368E-5</v>
      </c>
      <c r="R380" s="56">
        <f>(1-R$5)/1*'Koss etal Emission Factors'!AA383/SUM('Koss etal Emission Factors'!AA$9:AA$532)</f>
        <v>3.1208604327951712E-5</v>
      </c>
      <c r="S380" s="56">
        <f>(1-S$5)/1*'Koss etal Emission Factors'!AC383/SUM('Koss etal Emission Factors'!AC$9:AC$532)</f>
        <v>3.7582697130316534E-5</v>
      </c>
      <c r="T380" s="56">
        <f>(1-T$5)/1*'Koss etal Emission Factors'!AE383/SUM('Koss etal Emission Factors'!AE$9:AE$532)</f>
        <v>3.6523329343715002E-5</v>
      </c>
      <c r="U380" s="56">
        <f>(1-U$5)/1*'Koss etal Emission Factors'!AG383/SUM('Koss etal Emission Factors'!AG$9:AG$532)</f>
        <v>2.834203942710393E-5</v>
      </c>
      <c r="V380" s="56">
        <f>(1-V$5)/1*'Koss etal Emission Factors'!AI383/SUM('Koss etal Emission Factors'!AI$9:AI$532)</f>
        <v>3.9023685841536187E-5</v>
      </c>
      <c r="W380" s="56">
        <f>(1-W$5)/1*'Koss etal Emission Factors'!AK383/SUM('Koss etal Emission Factors'!AK$9:AK$532)</f>
        <v>3.4703222967400507E-5</v>
      </c>
      <c r="X380" s="56">
        <f>(1-X$5)/1*'Koss etal Emission Factors'!AM383/SUM('Koss etal Emission Factors'!AM$9:AM$532)</f>
        <v>5.1905135361475025E-5</v>
      </c>
      <c r="Y380" s="56">
        <f>(1-Y$5)/1*'Koss etal Emission Factors'!AO383/SUM('Koss etal Emission Factors'!AO$9:AO$532)</f>
        <v>1.7898518182589903E-4</v>
      </c>
      <c r="Z380" s="56">
        <f t="shared" si="49"/>
        <v>5.3410522057133389E-5</v>
      </c>
      <c r="AA380" s="56">
        <f t="shared" si="50"/>
        <v>4.3304179164437766E-5</v>
      </c>
    </row>
    <row r="381" spans="1:27" x14ac:dyDescent="0.25">
      <c r="A381">
        <v>162.09100000000001</v>
      </c>
      <c r="B381" t="s">
        <v>641</v>
      </c>
      <c r="C381" s="13" t="s">
        <v>120</v>
      </c>
      <c r="D381" s="13" t="s">
        <v>122</v>
      </c>
      <c r="E381" s="13">
        <v>3368</v>
      </c>
      <c r="F381" s="13">
        <v>174.28399999999999</v>
      </c>
      <c r="G381" s="29">
        <v>0.61810612318000002</v>
      </c>
      <c r="H381" s="30">
        <v>4.6380490911164136</v>
      </c>
      <c r="I381" s="56">
        <f>(1-I$5)/1*'Koss etal Emission Factors'!I384/SUM('Koss etal Emission Factors'!I$9:I$532)</f>
        <v>3.1469331134472347E-5</v>
      </c>
      <c r="J381" s="56">
        <f>(1-J$5)/1*'Koss etal Emission Factors'!K384/SUM('Koss etal Emission Factors'!K$9:K$532)</f>
        <v>3.3964970557143045E-5</v>
      </c>
      <c r="K381" s="56">
        <f>(1-K$5)/1*'Koss etal Emission Factors'!M384/SUM('Koss etal Emission Factors'!M$9:M$532)</f>
        <v>2.3951804769836351E-5</v>
      </c>
      <c r="L381" s="56">
        <f>(1-L$5)/1*'Koss etal Emission Factors'!O384/SUM('Koss etal Emission Factors'!O$9:O$532)</f>
        <v>8.0789476280667658E-5</v>
      </c>
      <c r="M381" s="56">
        <f>(1-M$5)/1*'Koss etal Emission Factors'!Q384/SUM('Koss etal Emission Factors'!Q$9:Q$532)</f>
        <v>1.0595074219624548E-4</v>
      </c>
      <c r="N381" s="56">
        <f>(1-N$5)/1*'Koss etal Emission Factors'!S384/SUM('Koss etal Emission Factors'!S$9:S$532)</f>
        <v>4.7379168994515784E-5</v>
      </c>
      <c r="O381" s="56">
        <f>(1-O$5)/1*'Koss etal Emission Factors'!U384/SUM('Koss etal Emission Factors'!U$9:U$532)</f>
        <v>3.9764322644573243E-5</v>
      </c>
      <c r="P381" s="56">
        <f>(1-P$5)/1*'Koss etal Emission Factors'!W384/SUM('Koss etal Emission Factors'!W$9:W$532)</f>
        <v>1.9243803828151013E-5</v>
      </c>
      <c r="Q381" s="56">
        <f>(1-Q$5)/1*'Koss etal Emission Factors'!Y384/SUM('Koss etal Emission Factors'!Y$9:Y$532)</f>
        <v>3.2339224014476907E-5</v>
      </c>
      <c r="R381" s="56">
        <f>(1-R$5)/1*'Koss etal Emission Factors'!AA384/SUM('Koss etal Emission Factors'!AA$9:AA$532)</f>
        <v>2.1772519282960755E-5</v>
      </c>
      <c r="S381" s="56">
        <f>(1-S$5)/1*'Koss etal Emission Factors'!AC384/SUM('Koss etal Emission Factors'!AC$9:AC$532)</f>
        <v>2.8423574960348624E-5</v>
      </c>
      <c r="T381" s="56">
        <f>(1-T$5)/1*'Koss etal Emission Factors'!AE384/SUM('Koss etal Emission Factors'!AE$9:AE$532)</f>
        <v>2.4050503381681419E-5</v>
      </c>
      <c r="U381" s="56">
        <f>(1-U$5)/1*'Koss etal Emission Factors'!AG384/SUM('Koss etal Emission Factors'!AG$9:AG$532)</f>
        <v>1.6352207199888071E-5</v>
      </c>
      <c r="V381" s="56">
        <f>(1-V$5)/1*'Koss etal Emission Factors'!AI384/SUM('Koss etal Emission Factors'!AI$9:AI$532)</f>
        <v>2.6823618075548462E-5</v>
      </c>
      <c r="W381" s="56">
        <f>(1-W$5)/1*'Koss etal Emission Factors'!AK384/SUM('Koss etal Emission Factors'!AK$9:AK$532)</f>
        <v>3.1967335428402597E-5</v>
      </c>
      <c r="X381" s="56">
        <f>(1-X$5)/1*'Koss etal Emission Factors'!AM384/SUM('Koss etal Emission Factors'!AM$9:AM$532)</f>
        <v>3.1017140092443571E-5</v>
      </c>
      <c r="Y381" s="56">
        <f>(1-Y$5)/1*'Koss etal Emission Factors'!AO384/SUM('Koss etal Emission Factors'!AO$9:AO$532)</f>
        <v>5.0726708558245851E-5</v>
      </c>
      <c r="Z381" s="56">
        <f t="shared" si="49"/>
        <v>3.8019661951464931E-5</v>
      </c>
      <c r="AA381" s="56">
        <f t="shared" si="50"/>
        <v>3.1492237760423087E-5</v>
      </c>
    </row>
    <row r="382" spans="1:27" x14ac:dyDescent="0.25">
      <c r="A382">
        <v>162.185</v>
      </c>
      <c r="B382" t="s">
        <v>642</v>
      </c>
      <c r="C382" s="13" t="s">
        <v>120</v>
      </c>
      <c r="D382" s="13" t="s">
        <v>122</v>
      </c>
      <c r="E382" s="13">
        <v>3369</v>
      </c>
      <c r="F382" s="13">
        <v>130.23099999999999</v>
      </c>
      <c r="G382" s="29">
        <v>10.562088812800001</v>
      </c>
      <c r="H382" s="30">
        <v>5.7441927167025053</v>
      </c>
      <c r="I382" s="56">
        <f>(1-I$5)/1*'Koss etal Emission Factors'!I385/SUM('Koss etal Emission Factors'!I$9:I$532)</f>
        <v>5.8901819678322457E-6</v>
      </c>
      <c r="J382" s="56">
        <f>(1-J$5)/1*'Koss etal Emission Factors'!K385/SUM('Koss etal Emission Factors'!K$9:K$532)</f>
        <v>7.302059314715473E-6</v>
      </c>
      <c r="K382" s="56">
        <f>(1-K$5)/1*'Koss etal Emission Factors'!M385/SUM('Koss etal Emission Factors'!M$9:M$532)</f>
        <v>5.5218052033031333E-6</v>
      </c>
      <c r="L382" s="56">
        <f>(1-L$5)/1*'Koss etal Emission Factors'!O385/SUM('Koss etal Emission Factors'!O$9:O$532)</f>
        <v>1.2777572388253231E-5</v>
      </c>
      <c r="M382" s="56">
        <f>(1-M$5)/1*'Koss etal Emission Factors'!Q385/SUM('Koss etal Emission Factors'!Q$9:Q$532)</f>
        <v>1.0161515957223382E-5</v>
      </c>
      <c r="N382" s="56">
        <f>(1-N$5)/1*'Koss etal Emission Factors'!S385/SUM('Koss etal Emission Factors'!S$9:S$532)</f>
        <v>1.040994077311765E-5</v>
      </c>
      <c r="O382" s="56">
        <f>(1-O$5)/1*'Koss etal Emission Factors'!U385/SUM('Koss etal Emission Factors'!U$9:U$532)</f>
        <v>1.2939064105544235E-5</v>
      </c>
      <c r="P382" s="56">
        <f>(1-P$5)/1*'Koss etal Emission Factors'!W385/SUM('Koss etal Emission Factors'!W$9:W$532)</f>
        <v>6.0942930102865852E-6</v>
      </c>
      <c r="Q382" s="56">
        <f>(1-Q$5)/1*'Koss etal Emission Factors'!Y385/SUM('Koss etal Emission Factors'!Y$9:Y$532)</f>
        <v>8.3440421666468544E-6</v>
      </c>
      <c r="R382" s="56">
        <f>(1-R$5)/1*'Koss etal Emission Factors'!AA385/SUM('Koss etal Emission Factors'!AA$9:AA$532)</f>
        <v>4.5570659914681754E-6</v>
      </c>
      <c r="S382" s="56">
        <f>(1-S$5)/1*'Koss etal Emission Factors'!AC385/SUM('Koss etal Emission Factors'!AC$9:AC$532)</f>
        <v>4.9636626402051611E-6</v>
      </c>
      <c r="T382" s="56">
        <f>(1-T$5)/1*'Koss etal Emission Factors'!AE385/SUM('Koss etal Emission Factors'!AE$9:AE$532)</f>
        <v>5.2154107406590421E-6</v>
      </c>
      <c r="U382" s="56">
        <f>(1-U$5)/1*'Koss etal Emission Factors'!AG385/SUM('Koss etal Emission Factors'!AG$9:AG$532)</f>
        <v>4.5790390444049972E-6</v>
      </c>
      <c r="V382" s="56">
        <f>(1-V$5)/1*'Koss etal Emission Factors'!AI385/SUM('Koss etal Emission Factors'!AI$9:AI$532)</f>
        <v>7.8228077668312818E-6</v>
      </c>
      <c r="W382" s="56">
        <f>(1-W$5)/1*'Koss etal Emission Factors'!AK385/SUM('Koss etal Emission Factors'!AK$9:AK$532)</f>
        <v>8.8760923631344673E-6</v>
      </c>
      <c r="X382" s="56">
        <f>(1-X$5)/1*'Koss etal Emission Factors'!AM385/SUM('Koss etal Emission Factors'!AM$9:AM$532)</f>
        <v>9.0836609684599006E-6</v>
      </c>
      <c r="Y382" s="56">
        <f>(1-Y$5)/1*'Koss etal Emission Factors'!AO385/SUM('Koss etal Emission Factors'!AO$9:AO$532)</f>
        <v>1.7360227683639025E-5</v>
      </c>
      <c r="Z382" s="56">
        <f t="shared" si="49"/>
        <v>7.6127472193208165E-6</v>
      </c>
      <c r="AA382" s="56">
        <f t="shared" si="50"/>
        <v>8.9798766657971831E-6</v>
      </c>
    </row>
    <row r="383" spans="1:27" x14ac:dyDescent="0.25">
      <c r="A383">
        <v>163.03899999999999</v>
      </c>
      <c r="B383" t="s">
        <v>643</v>
      </c>
      <c r="C383" s="13" t="s">
        <v>120</v>
      </c>
      <c r="D383" s="13" t="s">
        <v>122</v>
      </c>
      <c r="E383" s="13">
        <v>3369</v>
      </c>
      <c r="F383" s="13">
        <v>130.23099999999999</v>
      </c>
      <c r="G383" s="29">
        <v>10.562088812800001</v>
      </c>
      <c r="H383" s="30">
        <v>5.7441927167025053</v>
      </c>
      <c r="I383" s="56">
        <f>(1-I$5)/1*'Koss etal Emission Factors'!I386/SUM('Koss etal Emission Factors'!I$9:I$532)</f>
        <v>3.3816566559822532E-4</v>
      </c>
      <c r="J383" s="56">
        <f>(1-J$5)/1*'Koss etal Emission Factors'!K386/SUM('Koss etal Emission Factors'!K$9:K$532)</f>
        <v>3.2337955287836884E-4</v>
      </c>
      <c r="K383" s="56">
        <f>(1-K$5)/1*'Koss etal Emission Factors'!M386/SUM('Koss etal Emission Factors'!M$9:M$532)</f>
        <v>3.0812710782482714E-4</v>
      </c>
      <c r="L383" s="56">
        <f>(1-L$5)/1*'Koss etal Emission Factors'!O386/SUM('Koss etal Emission Factors'!O$9:O$532)</f>
        <v>1.8692497040191926E-4</v>
      </c>
      <c r="M383" s="56">
        <f>(1-M$5)/1*'Koss etal Emission Factors'!Q386/SUM('Koss etal Emission Factors'!Q$9:Q$532)</f>
        <v>3.8720820640926207E-4</v>
      </c>
      <c r="N383" s="56">
        <f>(1-N$5)/1*'Koss etal Emission Factors'!S386/SUM('Koss etal Emission Factors'!S$9:S$532)</f>
        <v>3.6376250299621749E-4</v>
      </c>
      <c r="O383" s="56">
        <f>(1-O$5)/1*'Koss etal Emission Factors'!U386/SUM('Koss etal Emission Factors'!U$9:U$532)</f>
        <v>2.9319282176668747E-4</v>
      </c>
      <c r="P383" s="56">
        <f>(1-P$5)/1*'Koss etal Emission Factors'!W386/SUM('Koss etal Emission Factors'!W$9:W$532)</f>
        <v>1.695248128678492E-4</v>
      </c>
      <c r="Q383" s="56">
        <f>(1-Q$5)/1*'Koss etal Emission Factors'!Y386/SUM('Koss etal Emission Factors'!Y$9:Y$532)</f>
        <v>1.9733770348964372E-4</v>
      </c>
      <c r="R383" s="56">
        <f>(1-R$5)/1*'Koss etal Emission Factors'!AA386/SUM('Koss etal Emission Factors'!AA$9:AA$532)</f>
        <v>3.3898087569130333E-4</v>
      </c>
      <c r="S383" s="56">
        <f>(1-S$5)/1*'Koss etal Emission Factors'!AC386/SUM('Koss etal Emission Factors'!AC$9:AC$532)</f>
        <v>3.8714614706080781E-4</v>
      </c>
      <c r="T383" s="56">
        <f>(1-T$5)/1*'Koss etal Emission Factors'!AE386/SUM('Koss etal Emission Factors'!AE$9:AE$532)</f>
        <v>2.8401648521870609E-4</v>
      </c>
      <c r="U383" s="56">
        <f>(1-U$5)/1*'Koss etal Emission Factors'!AG386/SUM('Koss etal Emission Factors'!AG$9:AG$532)</f>
        <v>2.6902399256147091E-4</v>
      </c>
      <c r="V383" s="56">
        <f>(1-V$5)/1*'Koss etal Emission Factors'!AI386/SUM('Koss etal Emission Factors'!AI$9:AI$532)</f>
        <v>2.2557130192976243E-4</v>
      </c>
      <c r="W383" s="56">
        <f>(1-W$5)/1*'Koss etal Emission Factors'!AK386/SUM('Koss etal Emission Factors'!AK$9:AK$532)</f>
        <v>2.0043806038301927E-4</v>
      </c>
      <c r="X383" s="56">
        <f>(1-X$5)/1*'Koss etal Emission Factors'!AM386/SUM('Koss etal Emission Factors'!AM$9:AM$532)</f>
        <v>3.1772507073543654E-4</v>
      </c>
      <c r="Y383" s="56">
        <f>(1-Y$5)/1*'Koss etal Emission Factors'!AO386/SUM('Koss etal Emission Factors'!AO$9:AO$532)</f>
        <v>4.8568889241880548E-4</v>
      </c>
      <c r="Z383" s="56">
        <f t="shared" si="49"/>
        <v>2.9088301047821798E-4</v>
      </c>
      <c r="AA383" s="56">
        <f t="shared" si="50"/>
        <v>2.590815655592279E-4</v>
      </c>
    </row>
    <row r="384" spans="1:27" x14ac:dyDescent="0.25">
      <c r="A384">
        <v>163.07499999999999</v>
      </c>
      <c r="B384" t="s">
        <v>644</v>
      </c>
      <c r="C384" s="13" t="s">
        <v>120</v>
      </c>
      <c r="D384" s="13" t="s">
        <v>122</v>
      </c>
      <c r="E384" s="13">
        <v>3368</v>
      </c>
      <c r="F384" s="13">
        <v>174.28399999999999</v>
      </c>
      <c r="G384" s="29">
        <v>0.61810612318000002</v>
      </c>
      <c r="H384" s="30">
        <v>4.6380490911164136</v>
      </c>
      <c r="I384" s="56">
        <f>(1-I$5)/1*'Koss etal Emission Factors'!I387/SUM('Koss etal Emission Factors'!I$9:I$532)</f>
        <v>1.5301907994701872E-3</v>
      </c>
      <c r="J384" s="56">
        <f>(1-J$5)/1*'Koss etal Emission Factors'!K387/SUM('Koss etal Emission Factors'!K$9:K$532)</f>
        <v>1.3558620303609969E-3</v>
      </c>
      <c r="K384" s="56">
        <f>(1-K$5)/1*'Koss etal Emission Factors'!M387/SUM('Koss etal Emission Factors'!M$9:M$532)</f>
        <v>1.453571956111269E-3</v>
      </c>
      <c r="L384" s="56">
        <f>(1-L$5)/1*'Koss etal Emission Factors'!O387/SUM('Koss etal Emission Factors'!O$9:O$532)</f>
        <v>1.2612566232013559E-3</v>
      </c>
      <c r="M384" s="56">
        <f>(1-M$5)/1*'Koss etal Emission Factors'!Q387/SUM('Koss etal Emission Factors'!Q$9:Q$532)</f>
        <v>2.3952069401899558E-3</v>
      </c>
      <c r="N384" s="56">
        <f>(1-N$5)/1*'Koss etal Emission Factors'!S387/SUM('Koss etal Emission Factors'!S$9:S$532)</f>
        <v>1.8894370774628843E-3</v>
      </c>
      <c r="O384" s="56">
        <f>(1-O$5)/1*'Koss etal Emission Factors'!U387/SUM('Koss etal Emission Factors'!U$9:U$532)</f>
        <v>1.6505030114925495E-3</v>
      </c>
      <c r="P384" s="56">
        <f>(1-P$5)/1*'Koss etal Emission Factors'!W387/SUM('Koss etal Emission Factors'!W$9:W$532)</f>
        <v>6.502354943823599E-4</v>
      </c>
      <c r="Q384" s="56">
        <f>(1-Q$5)/1*'Koss etal Emission Factors'!Y387/SUM('Koss etal Emission Factors'!Y$9:Y$532)</f>
        <v>7.8977035719733862E-4</v>
      </c>
      <c r="R384" s="56">
        <f>(1-R$5)/1*'Koss etal Emission Factors'!AA387/SUM('Koss etal Emission Factors'!AA$9:AA$532)</f>
        <v>1.0569738983021047E-3</v>
      </c>
      <c r="S384" s="56">
        <f>(1-S$5)/1*'Koss etal Emission Factors'!AC387/SUM('Koss etal Emission Factors'!AC$9:AC$532)</f>
        <v>1.1465867006551385E-3</v>
      </c>
      <c r="T384" s="56">
        <f>(1-T$5)/1*'Koss etal Emission Factors'!AE387/SUM('Koss etal Emission Factors'!AE$9:AE$532)</f>
        <v>8.5726935799966889E-4</v>
      </c>
      <c r="U384" s="56">
        <f>(1-U$5)/1*'Koss etal Emission Factors'!AG387/SUM('Koss etal Emission Factors'!AG$9:AG$532)</f>
        <v>7.3269591899897404E-4</v>
      </c>
      <c r="V384" s="56">
        <f>(1-V$5)/1*'Koss etal Emission Factors'!AI387/SUM('Koss etal Emission Factors'!AI$9:AI$532)</f>
        <v>8.683803287843335E-4</v>
      </c>
      <c r="W384" s="56">
        <f>(1-W$5)/1*'Koss etal Emission Factors'!AK387/SUM('Koss etal Emission Factors'!AK$9:AK$532)</f>
        <v>8.7789582034715756E-4</v>
      </c>
      <c r="X384" s="56">
        <f>(1-X$5)/1*'Koss etal Emission Factors'!AM387/SUM('Koss etal Emission Factors'!AM$9:AM$532)</f>
        <v>1.0021574969992502E-3</v>
      </c>
      <c r="Y384" s="56">
        <f>(1-Y$5)/1*'Koss etal Emission Factors'!AO387/SUM('Koss etal Emission Factors'!AO$9:AO$532)</f>
        <v>1.0197051027793236E-3</v>
      </c>
      <c r="Z384" s="56">
        <f t="shared" si="49"/>
        <v>1.2598528924720796E-3</v>
      </c>
      <c r="AA384" s="56">
        <f t="shared" si="50"/>
        <v>9.4002665867320393E-4</v>
      </c>
    </row>
    <row r="385" spans="1:27" x14ac:dyDescent="0.25">
      <c r="A385">
        <v>163.11199999999999</v>
      </c>
      <c r="B385" t="s">
        <v>645</v>
      </c>
      <c r="C385" s="13" t="s">
        <v>120</v>
      </c>
      <c r="D385" s="13" t="s">
        <v>122</v>
      </c>
      <c r="E385" s="13">
        <v>3368</v>
      </c>
      <c r="F385" s="13">
        <v>174.28399999999999</v>
      </c>
      <c r="G385" s="29">
        <v>0.61810612318000002</v>
      </c>
      <c r="H385" s="30">
        <v>4.6380490911164136</v>
      </c>
      <c r="I385" s="56">
        <f>(1-I$5)/1*'Koss etal Emission Factors'!I388/SUM('Koss etal Emission Factors'!I$9:I$532)</f>
        <v>1.6629601093075974E-4</v>
      </c>
      <c r="J385" s="56">
        <f>(1-J$5)/1*'Koss etal Emission Factors'!K388/SUM('Koss etal Emission Factors'!K$9:K$532)</f>
        <v>1.9599688021393064E-4</v>
      </c>
      <c r="K385" s="56">
        <f>(1-K$5)/1*'Koss etal Emission Factors'!M388/SUM('Koss etal Emission Factors'!M$9:M$532)</f>
        <v>1.1210113892814326E-4</v>
      </c>
      <c r="L385" s="56">
        <f>(1-L$5)/1*'Koss etal Emission Factors'!O388/SUM('Koss etal Emission Factors'!O$9:O$532)</f>
        <v>2.9273204071761079E-4</v>
      </c>
      <c r="M385" s="56">
        <f>(1-M$5)/1*'Koss etal Emission Factors'!Q388/SUM('Koss etal Emission Factors'!Q$9:Q$532)</f>
        <v>2.9108784628515121E-4</v>
      </c>
      <c r="N385" s="56">
        <f>(1-N$5)/1*'Koss etal Emission Factors'!S388/SUM('Koss etal Emission Factors'!S$9:S$532)</f>
        <v>3.3460862574438721E-4</v>
      </c>
      <c r="O385" s="56">
        <f>(1-O$5)/1*'Koss etal Emission Factors'!U388/SUM('Koss etal Emission Factors'!U$9:U$532)</f>
        <v>2.1533541990637872E-4</v>
      </c>
      <c r="P385" s="56">
        <f>(1-P$5)/1*'Koss etal Emission Factors'!W388/SUM('Koss etal Emission Factors'!W$9:W$532)</f>
        <v>1.5343143457774417E-4</v>
      </c>
      <c r="Q385" s="56">
        <f>(1-Q$5)/1*'Koss etal Emission Factors'!Y388/SUM('Koss etal Emission Factors'!Y$9:Y$532)</f>
        <v>2.0338506306046567E-4</v>
      </c>
      <c r="R385" s="56">
        <f>(1-R$5)/1*'Koss etal Emission Factors'!AA388/SUM('Koss etal Emission Factors'!AA$9:AA$532)</f>
        <v>1.6030468682756127E-4</v>
      </c>
      <c r="S385" s="56">
        <f>(1-S$5)/1*'Koss etal Emission Factors'!AC388/SUM('Koss etal Emission Factors'!AC$9:AC$532)</f>
        <v>1.4342811704539865E-4</v>
      </c>
      <c r="T385" s="56">
        <f>(1-T$5)/1*'Koss etal Emission Factors'!AE388/SUM('Koss etal Emission Factors'!AE$9:AE$532)</f>
        <v>1.0600715726286834E-4</v>
      </c>
      <c r="U385" s="56">
        <f>(1-U$5)/1*'Koss etal Emission Factors'!AG388/SUM('Koss etal Emission Factors'!AG$9:AG$532)</f>
        <v>8.0956739903461012E-5</v>
      </c>
      <c r="V385" s="56">
        <f>(1-V$5)/1*'Koss etal Emission Factors'!AI388/SUM('Koss etal Emission Factors'!AI$9:AI$532)</f>
        <v>7.9097032081093592E-5</v>
      </c>
      <c r="W385" s="56">
        <f>(1-W$5)/1*'Koss etal Emission Factors'!AK388/SUM('Koss etal Emission Factors'!AK$9:AK$532)</f>
        <v>2.022070934097935E-4</v>
      </c>
      <c r="X385" s="56">
        <f>(1-X$5)/1*'Koss etal Emission Factors'!AM388/SUM('Koss etal Emission Factors'!AM$9:AM$532)</f>
        <v>2.04842236410786E-4</v>
      </c>
      <c r="Y385" s="56">
        <f>(1-Y$5)/1*'Koss etal Emission Factors'!AO388/SUM('Koss etal Emission Factors'!AO$9:AO$532)</f>
        <v>3.0699359615310803E-4</v>
      </c>
      <c r="Z385" s="56">
        <f t="shared" si="49"/>
        <v>1.8105487096321105E-4</v>
      </c>
      <c r="AA385" s="56">
        <f t="shared" si="50"/>
        <v>2.0352466491028976E-4</v>
      </c>
    </row>
    <row r="386" spans="1:27" x14ac:dyDescent="0.25">
      <c r="A386">
        <v>163.148</v>
      </c>
      <c r="B386" t="s">
        <v>646</v>
      </c>
      <c r="C386" s="34" t="s">
        <v>647</v>
      </c>
      <c r="D386" s="13" t="s">
        <v>122</v>
      </c>
      <c r="E386" s="13">
        <v>3474</v>
      </c>
      <c r="F386" s="13">
        <v>162.27600000000001</v>
      </c>
      <c r="G386" s="29">
        <v>36.830069178000002</v>
      </c>
      <c r="H386" s="30">
        <v>6.3821853550104919</v>
      </c>
      <c r="I386" s="56">
        <f>(1-I$5)/1*'Koss etal Emission Factors'!I389/SUM('Koss etal Emission Factors'!I$9:I$532)</f>
        <v>2.4393108834963026E-4</v>
      </c>
      <c r="J386" s="56">
        <f>(1-J$5)/1*'Koss etal Emission Factors'!K389/SUM('Koss etal Emission Factors'!K$9:K$532)</f>
        <v>2.4865055471022914E-4</v>
      </c>
      <c r="K386" s="56">
        <f>(1-K$5)/1*'Koss etal Emission Factors'!M389/SUM('Koss etal Emission Factors'!M$9:M$532)</f>
        <v>1.4037486417096189E-4</v>
      </c>
      <c r="L386" s="56">
        <f>(1-L$5)/1*'Koss etal Emission Factors'!O389/SUM('Koss etal Emission Factors'!O$9:O$532)</f>
        <v>2.4095906939642636E-4</v>
      </c>
      <c r="M386" s="56">
        <f>(1-M$5)/1*'Koss etal Emission Factors'!Q389/SUM('Koss etal Emission Factors'!Q$9:Q$532)</f>
        <v>2.1837997159582196E-4</v>
      </c>
      <c r="N386" s="56">
        <f>(1-N$5)/1*'Koss etal Emission Factors'!S389/SUM('Koss etal Emission Factors'!S$9:S$532)</f>
        <v>4.5741829903013699E-4</v>
      </c>
      <c r="O386" s="56">
        <f>(1-O$5)/1*'Koss etal Emission Factors'!U389/SUM('Koss etal Emission Factors'!U$9:U$532)</f>
        <v>1.9900484333898162E-4</v>
      </c>
      <c r="P386" s="56">
        <f>(1-P$5)/1*'Koss etal Emission Factors'!W389/SUM('Koss etal Emission Factors'!W$9:W$532)</f>
        <v>3.2610534487319661E-4</v>
      </c>
      <c r="Q386" s="56">
        <f>(1-Q$5)/1*'Koss etal Emission Factors'!Y389/SUM('Koss etal Emission Factors'!Y$9:Y$532)</f>
        <v>1.6429313229988297E-4</v>
      </c>
      <c r="R386" s="56">
        <f>(1-R$5)/1*'Koss etal Emission Factors'!AA389/SUM('Koss etal Emission Factors'!AA$9:AA$532)</f>
        <v>1.1566917638892314E-4</v>
      </c>
      <c r="S386" s="56">
        <f>(1-S$5)/1*'Koss etal Emission Factors'!AC389/SUM('Koss etal Emission Factors'!AC$9:AC$532)</f>
        <v>1.1151428826067107E-4</v>
      </c>
      <c r="T386" s="56">
        <f>(1-T$5)/1*'Koss etal Emission Factors'!AE389/SUM('Koss etal Emission Factors'!AE$9:AE$532)</f>
        <v>8.9738926857406675E-5</v>
      </c>
      <c r="U386" s="56">
        <f>(1-U$5)/1*'Koss etal Emission Factors'!AG389/SUM('Koss etal Emission Factors'!AG$9:AG$532)</f>
        <v>7.287255465054304E-5</v>
      </c>
      <c r="V386" s="56">
        <f>(1-V$5)/1*'Koss etal Emission Factors'!AI389/SUM('Koss etal Emission Factors'!AI$9:AI$532)</f>
        <v>8.9185905950203589E-5</v>
      </c>
      <c r="W386" s="56">
        <f>(1-W$5)/1*'Koss etal Emission Factors'!AK389/SUM('Koss etal Emission Factors'!AK$9:AK$532)</f>
        <v>7.7603003017891705E-5</v>
      </c>
      <c r="X386" s="56">
        <f>(1-X$5)/1*'Koss etal Emission Factors'!AM389/SUM('Koss etal Emission Factors'!AM$9:AM$532)</f>
        <v>4.5509461783537191E-5</v>
      </c>
      <c r="Y386" s="56">
        <f>(1-Y$5)/1*'Koss etal Emission Factors'!AO389/SUM('Koss etal Emission Factors'!AO$9:AO$532)</f>
        <v>7.2016757216112985E-4</v>
      </c>
      <c r="Z386" s="56">
        <f t="shared" si="49"/>
        <v>1.9414985856235824E-4</v>
      </c>
      <c r="AA386" s="56">
        <f t="shared" si="50"/>
        <v>6.1556232400714441E-5</v>
      </c>
    </row>
    <row r="387" spans="1:27" x14ac:dyDescent="0.25">
      <c r="A387">
        <v>163.16900000000001</v>
      </c>
      <c r="B387" t="s">
        <v>648</v>
      </c>
      <c r="C387" s="13" t="s">
        <v>120</v>
      </c>
      <c r="D387" s="13" t="s">
        <v>122</v>
      </c>
      <c r="E387" s="13">
        <v>3369</v>
      </c>
      <c r="F387" s="13">
        <v>130.23099999999999</v>
      </c>
      <c r="G387" s="29">
        <v>10.562088812800001</v>
      </c>
      <c r="H387" s="30">
        <v>5.7441927167025053</v>
      </c>
      <c r="I387" s="56">
        <f>(1-I$5)/1*'Koss etal Emission Factors'!I390/SUM('Koss etal Emission Factors'!I$9:I$532)</f>
        <v>7.4275936952754372E-5</v>
      </c>
      <c r="J387" s="56">
        <f>(1-J$5)/1*'Koss etal Emission Factors'!K390/SUM('Koss etal Emission Factors'!K$9:K$532)</f>
        <v>8.0006326411741297E-5</v>
      </c>
      <c r="K387" s="56">
        <f>(1-K$5)/1*'Koss etal Emission Factors'!M390/SUM('Koss etal Emission Factors'!M$9:M$532)</f>
        <v>7.3571698851884881E-5</v>
      </c>
      <c r="L387" s="56">
        <f>(1-L$5)/1*'Koss etal Emission Factors'!O390/SUM('Koss etal Emission Factors'!O$9:O$532)</f>
        <v>8.8807464955707255E-5</v>
      </c>
      <c r="M387" s="56">
        <f>(1-M$5)/1*'Koss etal Emission Factors'!Q390/SUM('Koss etal Emission Factors'!Q$9:Q$532)</f>
        <v>9.9453729059182584E-5</v>
      </c>
      <c r="N387" s="56">
        <f>(1-N$5)/1*'Koss etal Emission Factors'!S390/SUM('Koss etal Emission Factors'!S$9:S$532)</f>
        <v>1.1318171762671348E-4</v>
      </c>
      <c r="O387" s="56">
        <f>(1-O$5)/1*'Koss etal Emission Factors'!U390/SUM('Koss etal Emission Factors'!U$9:U$532)</f>
        <v>1.5803674502399626E-4</v>
      </c>
      <c r="P387" s="56">
        <f>(1-P$5)/1*'Koss etal Emission Factors'!W390/SUM('Koss etal Emission Factors'!W$9:W$532)</f>
        <v>5.3103389294926661E-5</v>
      </c>
      <c r="Q387" s="56">
        <f>(1-Q$5)/1*'Koss etal Emission Factors'!Y390/SUM('Koss etal Emission Factors'!Y$9:Y$532)</f>
        <v>7.3503579635900032E-5</v>
      </c>
      <c r="R387" s="56">
        <f>(1-R$5)/1*'Koss etal Emission Factors'!AA390/SUM('Koss etal Emission Factors'!AA$9:AA$532)</f>
        <v>4.7993955379691943E-5</v>
      </c>
      <c r="S387" s="56">
        <f>(1-S$5)/1*'Koss etal Emission Factors'!AC390/SUM('Koss etal Emission Factors'!AC$9:AC$532)</f>
        <v>5.1208917094438248E-5</v>
      </c>
      <c r="T387" s="56">
        <f>(1-T$5)/1*'Koss etal Emission Factors'!AE390/SUM('Koss etal Emission Factors'!AE$9:AE$532)</f>
        <v>5.2414214353704637E-5</v>
      </c>
      <c r="U387" s="56">
        <f>(1-U$5)/1*'Koss etal Emission Factors'!AG390/SUM('Koss etal Emission Factors'!AG$9:AG$532)</f>
        <v>4.5905953626415236E-5</v>
      </c>
      <c r="V387" s="56">
        <f>(1-V$5)/1*'Koss etal Emission Factors'!AI390/SUM('Koss etal Emission Factors'!AI$9:AI$532)</f>
        <v>7.2478756917684529E-5</v>
      </c>
      <c r="W387" s="56">
        <f>(1-W$5)/1*'Koss etal Emission Factors'!AK390/SUM('Koss etal Emission Factors'!AK$9:AK$532)</f>
        <v>8.6365157090265577E-5</v>
      </c>
      <c r="X387" s="56">
        <f>(1-X$5)/1*'Koss etal Emission Factors'!AM390/SUM('Koss etal Emission Factors'!AM$9:AM$532)</f>
        <v>9.1455357822821094E-5</v>
      </c>
      <c r="Y387" s="56">
        <f>(1-Y$5)/1*'Koss etal Emission Factors'!AO390/SUM('Koss etal Emission Factors'!AO$9:AO$532)</f>
        <v>1.16789712568327E-4</v>
      </c>
      <c r="Z387" s="56">
        <f t="shared" si="49"/>
        <v>7.7424456084624382E-5</v>
      </c>
      <c r="AA387" s="56">
        <f t="shared" si="50"/>
        <v>8.8910257456543336E-5</v>
      </c>
    </row>
    <row r="388" spans="1:27" x14ac:dyDescent="0.25">
      <c r="A388">
        <v>164.071</v>
      </c>
      <c r="B388" t="s">
        <v>649</v>
      </c>
      <c r="C388" s="13" t="s">
        <v>120</v>
      </c>
      <c r="D388" s="13" t="s">
        <v>122</v>
      </c>
      <c r="E388" s="13">
        <v>3369</v>
      </c>
      <c r="F388" s="13">
        <v>130.23099999999999</v>
      </c>
      <c r="G388" s="29">
        <v>10.562088812800001</v>
      </c>
      <c r="H388" s="30">
        <v>5.7441927167025053</v>
      </c>
      <c r="I388" s="56">
        <f>(1-I$5)/1*'Koss etal Emission Factors'!I391/SUM('Koss etal Emission Factors'!I$9:I$532)</f>
        <v>6.1451157533678083E-5</v>
      </c>
      <c r="J388" s="56">
        <f>(1-J$5)/1*'Koss etal Emission Factors'!K391/SUM('Koss etal Emission Factors'!K$9:K$532)</f>
        <v>5.6441028260502429E-5</v>
      </c>
      <c r="K388" s="56">
        <f>(1-K$5)/1*'Koss etal Emission Factors'!M391/SUM('Koss etal Emission Factors'!M$9:M$532)</f>
        <v>6.0869140932101861E-5</v>
      </c>
      <c r="L388" s="56">
        <f>(1-L$5)/1*'Koss etal Emission Factors'!O391/SUM('Koss etal Emission Factors'!O$9:O$532)</f>
        <v>6.2906065383471868E-5</v>
      </c>
      <c r="M388" s="56">
        <f>(1-M$5)/1*'Koss etal Emission Factors'!Q391/SUM('Koss etal Emission Factors'!Q$9:Q$532)</f>
        <v>1.3031694615251907E-4</v>
      </c>
      <c r="N388" s="56">
        <f>(1-N$5)/1*'Koss etal Emission Factors'!S391/SUM('Koss etal Emission Factors'!S$9:S$532)</f>
        <v>6.2197991824868804E-5</v>
      </c>
      <c r="O388" s="56">
        <f>(1-O$5)/1*'Koss etal Emission Factors'!U391/SUM('Koss etal Emission Factors'!U$9:U$532)</f>
        <v>8.6642900990824918E-5</v>
      </c>
      <c r="P388" s="56">
        <f>(1-P$5)/1*'Koss etal Emission Factors'!W391/SUM('Koss etal Emission Factors'!W$9:W$532)</f>
        <v>3.1755268254141051E-5</v>
      </c>
      <c r="Q388" s="56">
        <f>(1-Q$5)/1*'Koss etal Emission Factors'!Y391/SUM('Koss etal Emission Factors'!Y$9:Y$532)</f>
        <v>3.6150536861340578E-5</v>
      </c>
      <c r="R388" s="56">
        <f>(1-R$5)/1*'Koss etal Emission Factors'!AA391/SUM('Koss etal Emission Factors'!AA$9:AA$532)</f>
        <v>3.0665585699183305E-5</v>
      </c>
      <c r="S388" s="56">
        <f>(1-S$5)/1*'Koss etal Emission Factors'!AC391/SUM('Koss etal Emission Factors'!AC$9:AC$532)</f>
        <v>3.9953706704517235E-5</v>
      </c>
      <c r="T388" s="56">
        <f>(1-T$5)/1*'Koss etal Emission Factors'!AE391/SUM('Koss etal Emission Factors'!AE$9:AE$532)</f>
        <v>3.8763801769150537E-5</v>
      </c>
      <c r="U388" s="56">
        <f>(1-U$5)/1*'Koss etal Emission Factors'!AG391/SUM('Koss etal Emission Factors'!AG$9:AG$532)</f>
        <v>2.9329057133796795E-5</v>
      </c>
      <c r="V388" s="56">
        <f>(1-V$5)/1*'Koss etal Emission Factors'!AI391/SUM('Koss etal Emission Factors'!AI$9:AI$532)</f>
        <v>3.0855644835032547E-5</v>
      </c>
      <c r="W388" s="56">
        <f>(1-W$5)/1*'Koss etal Emission Factors'!AK391/SUM('Koss etal Emission Factors'!AK$9:AK$532)</f>
        <v>4.5421633663358145E-5</v>
      </c>
      <c r="X388" s="56">
        <f>(1-X$5)/1*'Koss etal Emission Factors'!AM391/SUM('Koss etal Emission Factors'!AM$9:AM$532)</f>
        <v>4.0732931317864823E-5</v>
      </c>
      <c r="Y388" s="56">
        <f>(1-Y$5)/1*'Koss etal Emission Factors'!AO391/SUM('Koss etal Emission Factors'!AO$9:AO$532)</f>
        <v>4.7490523663202774E-5</v>
      </c>
      <c r="Z388" s="56">
        <f t="shared" si="49"/>
        <v>5.4164202309652082E-5</v>
      </c>
      <c r="AA388" s="56">
        <f t="shared" si="50"/>
        <v>4.3077282490611484E-5</v>
      </c>
    </row>
    <row r="389" spans="1:27" x14ac:dyDescent="0.25">
      <c r="A389">
        <v>164.09200000000001</v>
      </c>
      <c r="B389" t="s">
        <v>650</v>
      </c>
      <c r="C389" s="13" t="s">
        <v>120</v>
      </c>
      <c r="D389" s="13" t="s">
        <v>122</v>
      </c>
      <c r="E389" s="13">
        <v>3370</v>
      </c>
      <c r="F389" s="13">
        <v>128.215</v>
      </c>
      <c r="G389" s="29">
        <v>156.83200148</v>
      </c>
      <c r="H389" s="30">
        <v>6.9091020479646943</v>
      </c>
      <c r="I389" s="56">
        <f>(1-I$5)/1*'Koss etal Emission Factors'!I392/SUM('Koss etal Emission Factors'!I$9:I$532)</f>
        <v>6.3563447679052155E-5</v>
      </c>
      <c r="J389" s="56">
        <f>(1-J$5)/1*'Koss etal Emission Factors'!K392/SUM('Koss etal Emission Factors'!K$9:K$532)</f>
        <v>5.7422316710750819E-5</v>
      </c>
      <c r="K389" s="56">
        <f>(1-K$5)/1*'Koss etal Emission Factors'!M392/SUM('Koss etal Emission Factors'!M$9:M$532)</f>
        <v>5.798605654173738E-5</v>
      </c>
      <c r="L389" s="56">
        <f>(1-L$5)/1*'Koss etal Emission Factors'!O392/SUM('Koss etal Emission Factors'!O$9:O$532)</f>
        <v>6.4265231616276379E-5</v>
      </c>
      <c r="M389" s="56">
        <f>(1-M$5)/1*'Koss etal Emission Factors'!Q392/SUM('Koss etal Emission Factors'!Q$9:Q$532)</f>
        <v>1.3348648572915106E-4</v>
      </c>
      <c r="N389" s="56">
        <f>(1-N$5)/1*'Koss etal Emission Factors'!S392/SUM('Koss etal Emission Factors'!S$9:S$532)</f>
        <v>7.0838320615951243E-5</v>
      </c>
      <c r="O389" s="56">
        <f>(1-O$5)/1*'Koss etal Emission Factors'!U392/SUM('Koss etal Emission Factors'!U$9:U$532)</f>
        <v>8.2550864380838635E-5</v>
      </c>
      <c r="P389" s="56">
        <f>(1-P$5)/1*'Koss etal Emission Factors'!W392/SUM('Koss etal Emission Factors'!W$9:W$532)</f>
        <v>3.1289765543954812E-5</v>
      </c>
      <c r="Q389" s="56">
        <f>(1-Q$5)/1*'Koss etal Emission Factors'!Y392/SUM('Koss etal Emission Factors'!Y$9:Y$532)</f>
        <v>3.8322425133408671E-5</v>
      </c>
      <c r="R389" s="56">
        <f>(1-R$5)/1*'Koss etal Emission Factors'!AA392/SUM('Koss etal Emission Factors'!AA$9:AA$532)</f>
        <v>3.0330107060830263E-5</v>
      </c>
      <c r="S389" s="56">
        <f>(1-S$5)/1*'Koss etal Emission Factors'!AC392/SUM('Koss etal Emission Factors'!AC$9:AC$532)</f>
        <v>3.3800757237528969E-5</v>
      </c>
      <c r="T389" s="56">
        <f>(1-T$5)/1*'Koss etal Emission Factors'!AE392/SUM('Koss etal Emission Factors'!AE$9:AE$532)</f>
        <v>3.671238268576388E-5</v>
      </c>
      <c r="U389" s="56">
        <f>(1-U$5)/1*'Koss etal Emission Factors'!AG392/SUM('Koss etal Emission Factors'!AG$9:AG$532)</f>
        <v>2.8902622232788103E-5</v>
      </c>
      <c r="V389" s="56">
        <f>(1-V$5)/1*'Koss etal Emission Factors'!AI392/SUM('Koss etal Emission Factors'!AI$9:AI$532)</f>
        <v>2.3918948764057207E-5</v>
      </c>
      <c r="W389" s="56">
        <f>(1-W$5)/1*'Koss etal Emission Factors'!AK392/SUM('Koss etal Emission Factors'!AK$9:AK$532)</f>
        <v>3.8846035821668074E-5</v>
      </c>
      <c r="X389" s="56">
        <f>(1-X$5)/1*'Koss etal Emission Factors'!AM392/SUM('Koss etal Emission Factors'!AM$9:AM$532)</f>
        <v>3.0372979916894339E-5</v>
      </c>
      <c r="Y389" s="56">
        <f>(1-Y$5)/1*'Koss etal Emission Factors'!AO392/SUM('Koss etal Emission Factors'!AO$9:AO$532)</f>
        <v>3.8692758069247398E-5</v>
      </c>
      <c r="Z389" s="56">
        <f t="shared" si="49"/>
        <v>5.3813552280863526E-5</v>
      </c>
      <c r="AA389" s="56">
        <f t="shared" si="50"/>
        <v>3.460950786928121E-5</v>
      </c>
    </row>
    <row r="390" spans="1:27" x14ac:dyDescent="0.25">
      <c r="A390">
        <v>165.05500000000001</v>
      </c>
      <c r="B390" t="s">
        <v>651</v>
      </c>
      <c r="C390" s="13" t="s">
        <v>120</v>
      </c>
      <c r="D390" s="13" t="s">
        <v>122</v>
      </c>
      <c r="E390" s="13">
        <v>3369</v>
      </c>
      <c r="F390" s="13">
        <v>130.23099999999999</v>
      </c>
      <c r="G390" s="29">
        <v>10.562088812800001</v>
      </c>
      <c r="H390" s="30">
        <v>5.7441927167025053</v>
      </c>
      <c r="I390" s="56">
        <f>(1-I$5)/1*'Koss etal Emission Factors'!I393/SUM('Koss etal Emission Factors'!I$9:I$532)</f>
        <v>5.0475796916766365E-4</v>
      </c>
      <c r="J390" s="56">
        <f>(1-J$5)/1*'Koss etal Emission Factors'!K393/SUM('Koss etal Emission Factors'!K$9:K$532)</f>
        <v>4.5967904685633029E-4</v>
      </c>
      <c r="K390" s="56">
        <f>(1-K$5)/1*'Koss etal Emission Factors'!M393/SUM('Koss etal Emission Factors'!M$9:M$532)</f>
        <v>6.2010084040937041E-4</v>
      </c>
      <c r="L390" s="56">
        <f>(1-L$5)/1*'Koss etal Emission Factors'!O393/SUM('Koss etal Emission Factors'!O$9:O$532)</f>
        <v>3.3851479576475985E-4</v>
      </c>
      <c r="M390" s="56">
        <f>(1-M$5)/1*'Koss etal Emission Factors'!Q393/SUM('Koss etal Emission Factors'!Q$9:Q$532)</f>
        <v>6.4673500941332879E-4</v>
      </c>
      <c r="N390" s="56">
        <f>(1-N$5)/1*'Koss etal Emission Factors'!S393/SUM('Koss etal Emission Factors'!S$9:S$532)</f>
        <v>5.3509848714304467E-4</v>
      </c>
      <c r="O390" s="56">
        <f>(1-O$5)/1*'Koss etal Emission Factors'!U393/SUM('Koss etal Emission Factors'!U$9:U$532)</f>
        <v>4.1719341791058635E-4</v>
      </c>
      <c r="P390" s="56">
        <f>(1-P$5)/1*'Koss etal Emission Factors'!W393/SUM('Koss etal Emission Factors'!W$9:W$532)</f>
        <v>1.8714367356928728E-4</v>
      </c>
      <c r="Q390" s="56">
        <f>(1-Q$5)/1*'Koss etal Emission Factors'!Y393/SUM('Koss etal Emission Factors'!Y$9:Y$532)</f>
        <v>2.7614890089141343E-4</v>
      </c>
      <c r="R390" s="56">
        <f>(1-R$5)/1*'Koss etal Emission Factors'!AA393/SUM('Koss etal Emission Factors'!AA$9:AA$532)</f>
        <v>5.8386254322830629E-4</v>
      </c>
      <c r="S390" s="56">
        <f>(1-S$5)/1*'Koss etal Emission Factors'!AC393/SUM('Koss etal Emission Factors'!AC$9:AC$532)</f>
        <v>7.2124993599574682E-4</v>
      </c>
      <c r="T390" s="56">
        <f>(1-T$5)/1*'Koss etal Emission Factors'!AE393/SUM('Koss etal Emission Factors'!AE$9:AE$532)</f>
        <v>5.2749815756200787E-4</v>
      </c>
      <c r="U390" s="56">
        <f>(1-U$5)/1*'Koss etal Emission Factors'!AG393/SUM('Koss etal Emission Factors'!AG$9:AG$532)</f>
        <v>4.5167464342616115E-4</v>
      </c>
      <c r="V390" s="56">
        <f>(1-V$5)/1*'Koss etal Emission Factors'!AI393/SUM('Koss etal Emission Factors'!AI$9:AI$532)</f>
        <v>4.3982336360715311E-4</v>
      </c>
      <c r="W390" s="56">
        <f>(1-W$5)/1*'Koss etal Emission Factors'!AK393/SUM('Koss etal Emission Factors'!AK$9:AK$532)</f>
        <v>4.761234044711681E-4</v>
      </c>
      <c r="X390" s="56">
        <f>(1-X$5)/1*'Koss etal Emission Factors'!AM393/SUM('Koss etal Emission Factors'!AM$9:AM$532)</f>
        <v>6.9482804777222507E-4</v>
      </c>
      <c r="Y390" s="56">
        <f>(1-Y$5)/1*'Koss etal Emission Factors'!AO393/SUM('Koss etal Emission Factors'!AO$9:AO$532)</f>
        <v>1.8438070945992106E-4</v>
      </c>
      <c r="Z390" s="56">
        <f t="shared" si="49"/>
        <v>4.7924862749608281E-4</v>
      </c>
      <c r="AA390" s="56">
        <f t="shared" si="50"/>
        <v>5.8547572612169664E-4</v>
      </c>
    </row>
    <row r="391" spans="1:27" x14ac:dyDescent="0.25">
      <c r="A391">
        <v>165.09100000000001</v>
      </c>
      <c r="B391" t="s">
        <v>652</v>
      </c>
      <c r="C391" s="34" t="s">
        <v>653</v>
      </c>
      <c r="D391" s="13" t="s">
        <v>122</v>
      </c>
      <c r="E391" s="13">
        <v>935</v>
      </c>
      <c r="F391" s="13">
        <v>164.20400000000001</v>
      </c>
      <c r="G391" s="29">
        <v>2.9839730073999999</v>
      </c>
      <c r="H391" s="30">
        <v>5.2959071488890723</v>
      </c>
      <c r="I391" s="56">
        <f>(1-I$5)/1*'Koss etal Emission Factors'!I394/SUM('Koss etal Emission Factors'!I$9:I$532)</f>
        <v>4.7792624037209285E-3</v>
      </c>
      <c r="J391" s="56">
        <f>(1-J$5)/1*'Koss etal Emission Factors'!K394/SUM('Koss etal Emission Factors'!K$9:K$532)</f>
        <v>3.5525727152419554E-3</v>
      </c>
      <c r="K391" s="56">
        <f>(1-K$5)/1*'Koss etal Emission Factors'!M394/SUM('Koss etal Emission Factors'!M$9:M$532)</f>
        <v>5.4741393834088206E-3</v>
      </c>
      <c r="L391" s="56">
        <f>(1-L$5)/1*'Koss etal Emission Factors'!O394/SUM('Koss etal Emission Factors'!O$9:O$532)</f>
        <v>2.8867845536627115E-3</v>
      </c>
      <c r="M391" s="56">
        <f>(1-M$5)/1*'Koss etal Emission Factors'!Q394/SUM('Koss etal Emission Factors'!Q$9:Q$532)</f>
        <v>6.5014517988606964E-3</v>
      </c>
      <c r="N391" s="56">
        <f>(1-N$5)/1*'Koss etal Emission Factors'!S394/SUM('Koss etal Emission Factors'!S$9:S$532)</f>
        <v>4.9797609237890285E-3</v>
      </c>
      <c r="O391" s="56">
        <f>(1-O$5)/1*'Koss etal Emission Factors'!U394/SUM('Koss etal Emission Factors'!U$9:U$532)</f>
        <v>4.7089985866778138E-3</v>
      </c>
      <c r="P391" s="56">
        <f>(1-P$5)/1*'Koss etal Emission Factors'!W394/SUM('Koss etal Emission Factors'!W$9:W$532)</f>
        <v>1.7839659062546429E-3</v>
      </c>
      <c r="Q391" s="56">
        <f>(1-Q$5)/1*'Koss etal Emission Factors'!Y394/SUM('Koss etal Emission Factors'!Y$9:Y$532)</f>
        <v>1.9341141204762826E-3</v>
      </c>
      <c r="R391" s="56">
        <f>(1-R$5)/1*'Koss etal Emission Factors'!AA394/SUM('Koss etal Emission Factors'!AA$9:AA$532)</f>
        <v>1.6821714896214715E-3</v>
      </c>
      <c r="S391" s="56">
        <f>(1-S$5)/1*'Koss etal Emission Factors'!AC394/SUM('Koss etal Emission Factors'!AC$9:AC$532)</f>
        <v>1.6875880182297049E-3</v>
      </c>
      <c r="T391" s="56">
        <f>(1-T$5)/1*'Koss etal Emission Factors'!AE394/SUM('Koss etal Emission Factors'!AE$9:AE$532)</f>
        <v>1.6896039758789057E-3</v>
      </c>
      <c r="U391" s="56">
        <f>(1-U$5)/1*'Koss etal Emission Factors'!AG394/SUM('Koss etal Emission Factors'!AG$9:AG$532)</f>
        <v>1.4407822866188175E-3</v>
      </c>
      <c r="V391" s="56">
        <f>(1-V$5)/1*'Koss etal Emission Factors'!AI394/SUM('Koss etal Emission Factors'!AI$9:AI$532)</f>
        <v>8.6370284894977023E-4</v>
      </c>
      <c r="W391" s="56">
        <f>(1-W$5)/1*'Koss etal Emission Factors'!AK394/SUM('Koss etal Emission Factors'!AK$9:AK$532)</f>
        <v>1.8584494012600843E-3</v>
      </c>
      <c r="X391" s="56">
        <f>(1-X$5)/1*'Koss etal Emission Factors'!AM394/SUM('Koss etal Emission Factors'!AM$9:AM$532)</f>
        <v>1.0734557470486415E-3</v>
      </c>
      <c r="Y391" s="56">
        <f>(1-Y$5)/1*'Koss etal Emission Factors'!AO394/SUM('Koss etal Emission Factors'!AO$9:AO$532)</f>
        <v>1.2057955276753884E-3</v>
      </c>
      <c r="Z391" s="56">
        <f t="shared" ref="Z391:Z454" si="51">AVERAGE(I391:V391)</f>
        <v>3.1403499293851111E-3</v>
      </c>
      <c r="AA391" s="56">
        <f t="shared" ref="AA391:AA454" si="52">AVERAGE(W391:X391)</f>
        <v>1.4659525741543629E-3</v>
      </c>
    </row>
    <row r="392" spans="1:27" x14ac:dyDescent="0.25">
      <c r="A392">
        <v>199.148</v>
      </c>
      <c r="B392" t="s">
        <v>654</v>
      </c>
      <c r="C392" s="13" t="s">
        <v>120</v>
      </c>
      <c r="D392" s="13" t="s">
        <v>122</v>
      </c>
      <c r="E392" s="13">
        <v>3401</v>
      </c>
      <c r="F392" s="13">
        <v>198.39400000000001</v>
      </c>
      <c r="G392" s="29">
        <v>1.5465218677999999</v>
      </c>
      <c r="H392" s="30">
        <v>5.09261312535161</v>
      </c>
      <c r="I392" s="56">
        <f>(1-I$5)/1*'Koss etal Emission Factors'!I395/SUM('Koss etal Emission Factors'!I$9:I$532)</f>
        <v>1.1674669088743218E-4</v>
      </c>
      <c r="J392" s="56">
        <f>(1-J$5)/1*'Koss etal Emission Factors'!K395/SUM('Koss etal Emission Factors'!K$9:K$532)</f>
        <v>1.6127494504689246E-4</v>
      </c>
      <c r="K392" s="56">
        <f>(1-K$5)/1*'Koss etal Emission Factors'!M395/SUM('Koss etal Emission Factors'!M$9:M$532)</f>
        <v>8.7243304742408748E-5</v>
      </c>
      <c r="L392" s="56">
        <f>(1-L$5)/1*'Koss etal Emission Factors'!O395/SUM('Koss etal Emission Factors'!O$9:O$532)</f>
        <v>1.539364472093393E-4</v>
      </c>
      <c r="M392" s="56">
        <f>(1-M$5)/1*'Koss etal Emission Factors'!Q395/SUM('Koss etal Emission Factors'!Q$9:Q$532)</f>
        <v>1.526473841604537E-4</v>
      </c>
      <c r="N392" s="56">
        <f>(1-N$5)/1*'Koss etal Emission Factors'!S395/SUM('Koss etal Emission Factors'!S$9:S$532)</f>
        <v>3.795894445457309E-4</v>
      </c>
      <c r="O392" s="56">
        <f>(1-O$5)/1*'Koss etal Emission Factors'!U395/SUM('Koss etal Emission Factors'!U$9:U$532)</f>
        <v>1.2988135902187921E-4</v>
      </c>
      <c r="P392" s="56">
        <f>(1-P$5)/1*'Koss etal Emission Factors'!W395/SUM('Koss etal Emission Factors'!W$9:W$532)</f>
        <v>6.479445038686046E-5</v>
      </c>
      <c r="Q392" s="56">
        <f>(1-Q$5)/1*'Koss etal Emission Factors'!Y395/SUM('Koss etal Emission Factors'!Y$9:Y$532)</f>
        <v>4.3518903520556765E-5</v>
      </c>
      <c r="R392" s="56">
        <f>(1-R$5)/1*'Koss etal Emission Factors'!AA395/SUM('Koss etal Emission Factors'!AA$9:AA$532)</f>
        <v>7.3628359291995048E-5</v>
      </c>
      <c r="S392" s="56">
        <f>(1-S$5)/1*'Koss etal Emission Factors'!AC395/SUM('Koss etal Emission Factors'!AC$9:AC$532)</f>
        <v>7.6530920145033844E-5</v>
      </c>
      <c r="T392" s="56">
        <f>(1-T$5)/1*'Koss etal Emission Factors'!AE395/SUM('Koss etal Emission Factors'!AE$9:AE$532)</f>
        <v>4.5498668477844507E-5</v>
      </c>
      <c r="U392" s="56">
        <f>(1-U$5)/1*'Koss etal Emission Factors'!AG395/SUM('Koss etal Emission Factors'!AG$9:AG$532)</f>
        <v>3.7159307499148975E-5</v>
      </c>
      <c r="V392" s="56">
        <f>(1-V$5)/1*'Koss etal Emission Factors'!AI395/SUM('Koss etal Emission Factors'!AI$9:AI$532)</f>
        <v>4.7128969029338989E-5</v>
      </c>
      <c r="W392" s="56">
        <f>(1-W$5)/1*'Koss etal Emission Factors'!AK395/SUM('Koss etal Emission Factors'!AK$9:AK$532)</f>
        <v>5.0257701058238571E-5</v>
      </c>
      <c r="X392" s="56">
        <f>(1-X$5)/1*'Koss etal Emission Factors'!AM395/SUM('Koss etal Emission Factors'!AM$9:AM$532)</f>
        <v>2.2705259017265685E-5</v>
      </c>
      <c r="Y392" s="56">
        <f>(1-Y$5)/1*'Koss etal Emission Factors'!AO395/SUM('Koss etal Emission Factors'!AO$9:AO$532)</f>
        <v>9.7640290314470878E-4</v>
      </c>
      <c r="Z392" s="56">
        <f t="shared" si="51"/>
        <v>1.1211279671177961E-4</v>
      </c>
      <c r="AA392" s="56">
        <f t="shared" si="52"/>
        <v>3.6481480037752128E-5</v>
      </c>
    </row>
    <row r="393" spans="1:27" x14ac:dyDescent="0.25">
      <c r="A393">
        <v>166.12299999999999</v>
      </c>
      <c r="B393" t="s">
        <v>655</v>
      </c>
      <c r="C393" s="13" t="s">
        <v>120</v>
      </c>
      <c r="D393" s="13" t="s">
        <v>122</v>
      </c>
      <c r="E393" s="13">
        <v>3368</v>
      </c>
      <c r="F393" s="13">
        <v>174.28399999999999</v>
      </c>
      <c r="G393" s="29">
        <v>0.61810612318000002</v>
      </c>
      <c r="H393" s="30">
        <v>4.6380490911164136</v>
      </c>
      <c r="I393" s="56">
        <f>(1-I$5)/1*'Koss etal Emission Factors'!I396/SUM('Koss etal Emission Factors'!I$9:I$532)</f>
        <v>9.3367209272301415E-6</v>
      </c>
      <c r="J393" s="56">
        <f>(1-J$5)/1*'Koss etal Emission Factors'!K396/SUM('Koss etal Emission Factors'!K$9:K$532)</f>
        <v>1.3037582491327749E-5</v>
      </c>
      <c r="K393" s="56">
        <f>(1-K$5)/1*'Koss etal Emission Factors'!M396/SUM('Koss etal Emission Factors'!M$9:M$532)</f>
        <v>9.2103907905251246E-6</v>
      </c>
      <c r="L393" s="56">
        <f>(1-L$5)/1*'Koss etal Emission Factors'!O396/SUM('Koss etal Emission Factors'!O$9:O$532)</f>
        <v>3.7796337947130067E-5</v>
      </c>
      <c r="M393" s="56">
        <f>(1-M$5)/1*'Koss etal Emission Factors'!Q396/SUM('Koss etal Emission Factors'!Q$9:Q$532)</f>
        <v>4.1110309067714561E-5</v>
      </c>
      <c r="N393" s="56">
        <f>(1-N$5)/1*'Koss etal Emission Factors'!S396/SUM('Koss etal Emission Factors'!S$9:S$532)</f>
        <v>1.9340369889123892E-5</v>
      </c>
      <c r="O393" s="56">
        <f>(1-O$5)/1*'Koss etal Emission Factors'!U396/SUM('Koss etal Emission Factors'!U$9:U$532)</f>
        <v>1.5910841024094027E-5</v>
      </c>
      <c r="P393" s="56">
        <f>(1-P$5)/1*'Koss etal Emission Factors'!W396/SUM('Koss etal Emission Factors'!W$9:W$532)</f>
        <v>8.4569277040373711E-6</v>
      </c>
      <c r="Q393" s="56">
        <f>(1-Q$5)/1*'Koss etal Emission Factors'!Y396/SUM('Koss etal Emission Factors'!Y$9:Y$532)</f>
        <v>1.2377040077691256E-5</v>
      </c>
      <c r="R393" s="56">
        <f>(1-R$5)/1*'Koss etal Emission Factors'!AA396/SUM('Koss etal Emission Factors'!AA$9:AA$532)</f>
        <v>9.7219625125577651E-6</v>
      </c>
      <c r="S393" s="56">
        <f>(1-S$5)/1*'Koss etal Emission Factors'!AC396/SUM('Koss etal Emission Factors'!AC$9:AC$532)</f>
        <v>1.0069805392785902E-5</v>
      </c>
      <c r="T393" s="56">
        <f>(1-T$5)/1*'Koss etal Emission Factors'!AE396/SUM('Koss etal Emission Factors'!AE$9:AE$532)</f>
        <v>9.6705225308313486E-6</v>
      </c>
      <c r="U393" s="56">
        <f>(1-U$5)/1*'Koss etal Emission Factors'!AG396/SUM('Koss etal Emission Factors'!AG$9:AG$532)</f>
        <v>6.9769243928780882E-6</v>
      </c>
      <c r="V393" s="56">
        <f>(1-V$5)/1*'Koss etal Emission Factors'!AI396/SUM('Koss etal Emission Factors'!AI$9:AI$532)</f>
        <v>1.0669155363230499E-5</v>
      </c>
      <c r="W393" s="56">
        <f>(1-W$5)/1*'Koss etal Emission Factors'!AK396/SUM('Koss etal Emission Factors'!AK$9:AK$532)</f>
        <v>1.3421093810356609E-5</v>
      </c>
      <c r="X393" s="56">
        <f>(1-X$5)/1*'Koss etal Emission Factors'!AM396/SUM('Koss etal Emission Factors'!AM$9:AM$532)</f>
        <v>1.4676407422043195E-5</v>
      </c>
      <c r="Y393" s="56">
        <f>(1-Y$5)/1*'Koss etal Emission Factors'!AO396/SUM('Koss etal Emission Factors'!AO$9:AO$532)</f>
        <v>3.187391845045186E-5</v>
      </c>
      <c r="Z393" s="56">
        <f t="shared" si="51"/>
        <v>1.5263206436511273E-5</v>
      </c>
      <c r="AA393" s="56">
        <f t="shared" si="52"/>
        <v>1.4048750616199901E-5</v>
      </c>
    </row>
    <row r="394" spans="1:27" x14ac:dyDescent="0.25">
      <c r="A394">
        <v>201.16399999999999</v>
      </c>
      <c r="B394" t="s">
        <v>656</v>
      </c>
      <c r="C394" s="13" t="s">
        <v>120</v>
      </c>
      <c r="D394" s="13" t="s">
        <v>122</v>
      </c>
      <c r="E394" s="13">
        <v>3401</v>
      </c>
      <c r="F394" s="13">
        <v>198.39400000000001</v>
      </c>
      <c r="G394" s="29">
        <v>1.5465218677999999</v>
      </c>
      <c r="H394" s="30">
        <v>5.09261312535161</v>
      </c>
      <c r="I394" s="56">
        <f>(1-I$5)/1*'Koss etal Emission Factors'!I397/SUM('Koss etal Emission Factors'!I$9:I$532)</f>
        <v>1.2688137737984997E-4</v>
      </c>
      <c r="J394" s="56">
        <f>(1-J$5)/1*'Koss etal Emission Factors'!K397/SUM('Koss etal Emission Factors'!K$9:K$532)</f>
        <v>1.7403785576238336E-4</v>
      </c>
      <c r="K394" s="56">
        <f>(1-K$5)/1*'Koss etal Emission Factors'!M397/SUM('Koss etal Emission Factors'!M$9:M$532)</f>
        <v>9.6511728259150519E-5</v>
      </c>
      <c r="L394" s="56">
        <f>(1-L$5)/1*'Koss etal Emission Factors'!O397/SUM('Koss etal Emission Factors'!O$9:O$532)</f>
        <v>1.4263819174599725E-4</v>
      </c>
      <c r="M394" s="56">
        <f>(1-M$5)/1*'Koss etal Emission Factors'!Q397/SUM('Koss etal Emission Factors'!Q$9:Q$532)</f>
        <v>1.5749214098370696E-4</v>
      </c>
      <c r="N394" s="56">
        <f>(1-N$5)/1*'Koss etal Emission Factors'!S397/SUM('Koss etal Emission Factors'!S$9:S$532)</f>
        <v>5.2870181515857521E-4</v>
      </c>
      <c r="O394" s="56">
        <f>(1-O$5)/1*'Koss etal Emission Factors'!U397/SUM('Koss etal Emission Factors'!U$9:U$532)</f>
        <v>1.4891527268897262E-4</v>
      </c>
      <c r="P394" s="56">
        <f>(1-P$5)/1*'Koss etal Emission Factors'!W397/SUM('Koss etal Emission Factors'!W$9:W$532)</f>
        <v>1.0904635250038074E-4</v>
      </c>
      <c r="Q394" s="56">
        <f>(1-Q$5)/1*'Koss etal Emission Factors'!Y397/SUM('Koss etal Emission Factors'!Y$9:Y$532)</f>
        <v>4.8260929505111893E-5</v>
      </c>
      <c r="R394" s="56">
        <f>(1-R$5)/1*'Koss etal Emission Factors'!AA397/SUM('Koss etal Emission Factors'!AA$9:AA$532)</f>
        <v>1.0964508426328225E-4</v>
      </c>
      <c r="S394" s="56">
        <f>(1-S$5)/1*'Koss etal Emission Factors'!AC397/SUM('Koss etal Emission Factors'!AC$9:AC$532)</f>
        <v>1.0542710038077869E-4</v>
      </c>
      <c r="T394" s="56">
        <f>(1-T$5)/1*'Koss etal Emission Factors'!AE397/SUM('Koss etal Emission Factors'!AE$9:AE$532)</f>
        <v>5.4197279196531999E-5</v>
      </c>
      <c r="U394" s="56">
        <f>(1-U$5)/1*'Koss etal Emission Factors'!AG397/SUM('Koss etal Emission Factors'!AG$9:AG$532)</f>
        <v>4.4074851622797088E-5</v>
      </c>
      <c r="V394" s="56">
        <f>(1-V$5)/1*'Koss etal Emission Factors'!AI397/SUM('Koss etal Emission Factors'!AI$9:AI$532)</f>
        <v>1.2077553022203767E-4</v>
      </c>
      <c r="W394" s="56">
        <f>(1-W$5)/1*'Koss etal Emission Factors'!AK397/SUM('Koss etal Emission Factors'!AK$9:AK$532)</f>
        <v>5.1248449294920253E-5</v>
      </c>
      <c r="X394" s="56">
        <f>(1-X$5)/1*'Koss etal Emission Factors'!AM397/SUM('Koss etal Emission Factors'!AM$9:AM$532)</f>
        <v>2.3763751970225745E-5</v>
      </c>
      <c r="Y394" s="56">
        <f>(1-Y$5)/1*'Koss etal Emission Factors'!AO397/SUM('Koss etal Emission Factors'!AO$9:AO$532)</f>
        <v>7.7592266350350275E-4</v>
      </c>
      <c r="Z394" s="56">
        <f t="shared" si="51"/>
        <v>1.4047182211925403E-4</v>
      </c>
      <c r="AA394" s="56">
        <f t="shared" si="52"/>
        <v>3.7506100632572997E-5</v>
      </c>
    </row>
    <row r="395" spans="1:27" x14ac:dyDescent="0.25">
      <c r="A395">
        <v>167.01900000000001</v>
      </c>
      <c r="B395" t="s">
        <v>657</v>
      </c>
      <c r="C395" s="13" t="s">
        <v>120</v>
      </c>
      <c r="D395" s="13" t="s">
        <v>122</v>
      </c>
      <c r="E395" s="13">
        <v>3371</v>
      </c>
      <c r="F395" s="13">
        <v>142.24199999999999</v>
      </c>
      <c r="G395" s="29">
        <v>1585.9718476</v>
      </c>
      <c r="H395" s="30">
        <v>7.9590518503622718</v>
      </c>
      <c r="I395" s="56">
        <f>(1-I$5)/1*'Koss etal Emission Factors'!I398/SUM('Koss etal Emission Factors'!I$9:I$532)</f>
        <v>5.180429341166618E-5</v>
      </c>
      <c r="J395" s="56">
        <f>(1-J$5)/1*'Koss etal Emission Factors'!K398/SUM('Koss etal Emission Factors'!K$9:K$532)</f>
        <v>5.03267147358295E-5</v>
      </c>
      <c r="K395" s="56">
        <f>(1-K$5)/1*'Koss etal Emission Factors'!M398/SUM('Koss etal Emission Factors'!M$9:M$532)</f>
        <v>3.6713380986610938E-5</v>
      </c>
      <c r="L395" s="56">
        <f>(1-L$5)/1*'Koss etal Emission Factors'!O398/SUM('Koss etal Emission Factors'!O$9:O$532)</f>
        <v>3.0509062454956878E-5</v>
      </c>
      <c r="M395" s="56">
        <f>(1-M$5)/1*'Koss etal Emission Factors'!Q398/SUM('Koss etal Emission Factors'!Q$9:Q$532)</f>
        <v>8.1528687322322005E-5</v>
      </c>
      <c r="N395" s="56">
        <f>(1-N$5)/1*'Koss etal Emission Factors'!S398/SUM('Koss etal Emission Factors'!S$9:S$532)</f>
        <v>4.0175560053613485E-5</v>
      </c>
      <c r="O395" s="56">
        <f>(1-O$5)/1*'Koss etal Emission Factors'!U398/SUM('Koss etal Emission Factors'!U$9:U$532)</f>
        <v>3.8290321046612717E-5</v>
      </c>
      <c r="P395" s="56">
        <f>(1-P$5)/1*'Koss etal Emission Factors'!W398/SUM('Koss etal Emission Factors'!W$9:W$532)</f>
        <v>2.5171271410044653E-5</v>
      </c>
      <c r="Q395" s="56">
        <f>(1-Q$5)/1*'Koss etal Emission Factors'!Y398/SUM('Koss etal Emission Factors'!Y$9:Y$532)</f>
        <v>3.7096092330592084E-5</v>
      </c>
      <c r="R395" s="56">
        <f>(1-R$5)/1*'Koss etal Emission Factors'!AA398/SUM('Koss etal Emission Factors'!AA$9:AA$532)</f>
        <v>2.6487513007520113E-5</v>
      </c>
      <c r="S395" s="56">
        <f>(1-S$5)/1*'Koss etal Emission Factors'!AC398/SUM('Koss etal Emission Factors'!AC$9:AC$532)</f>
        <v>3.140340311250381E-5</v>
      </c>
      <c r="T395" s="56">
        <f>(1-T$5)/1*'Koss etal Emission Factors'!AE398/SUM('Koss etal Emission Factors'!AE$9:AE$532)</f>
        <v>2.6919038923319575E-5</v>
      </c>
      <c r="U395" s="56">
        <f>(1-U$5)/1*'Koss etal Emission Factors'!AG398/SUM('Koss etal Emission Factors'!AG$9:AG$532)</f>
        <v>3.5516080142884892E-5</v>
      </c>
      <c r="V395" s="56">
        <f>(1-V$5)/1*'Koss etal Emission Factors'!AI398/SUM('Koss etal Emission Factors'!AI$9:AI$532)</f>
        <v>2.6889637735138118E-5</v>
      </c>
      <c r="W395" s="56">
        <f>(1-W$5)/1*'Koss etal Emission Factors'!AK398/SUM('Koss etal Emission Factors'!AK$9:AK$532)</f>
        <v>3.4840415573091366E-5</v>
      </c>
      <c r="X395" s="56">
        <f>(1-X$5)/1*'Koss etal Emission Factors'!AM398/SUM('Koss etal Emission Factors'!AM$9:AM$532)</f>
        <v>3.3511249957816623E-5</v>
      </c>
      <c r="Y395" s="56">
        <f>(1-Y$5)/1*'Koss etal Emission Factors'!AO398/SUM('Koss etal Emission Factors'!AO$9:AO$532)</f>
        <v>2.7891691738313441E-5</v>
      </c>
      <c r="Z395" s="56">
        <f t="shared" si="51"/>
        <v>3.8487932619543922E-5</v>
      </c>
      <c r="AA395" s="56">
        <f t="shared" si="52"/>
        <v>3.4175832765453998E-5</v>
      </c>
    </row>
    <row r="396" spans="1:27" x14ac:dyDescent="0.25">
      <c r="A396">
        <v>167.07</v>
      </c>
      <c r="B396" t="s">
        <v>658</v>
      </c>
      <c r="C396" s="13" t="s">
        <v>120</v>
      </c>
      <c r="D396" s="13" t="s">
        <v>122</v>
      </c>
      <c r="E396" s="13">
        <v>3369</v>
      </c>
      <c r="F396" s="13">
        <v>130.23099999999999</v>
      </c>
      <c r="G396" s="29">
        <v>10.562088812800001</v>
      </c>
      <c r="H396" s="30">
        <v>5.7441927167025053</v>
      </c>
      <c r="I396" s="56">
        <f>(1-I$5)/1*'Koss etal Emission Factors'!I399/SUM('Koss etal Emission Factors'!I$9:I$532)</f>
        <v>2.0171937054198502E-3</v>
      </c>
      <c r="J396" s="56">
        <f>(1-J$5)/1*'Koss etal Emission Factors'!K399/SUM('Koss etal Emission Factors'!K$9:K$532)</f>
        <v>1.4178300366105509E-3</v>
      </c>
      <c r="K396" s="56">
        <f>(1-K$5)/1*'Koss etal Emission Factors'!M399/SUM('Koss etal Emission Factors'!M$9:M$532)</f>
        <v>3.4928628262754706E-3</v>
      </c>
      <c r="L396" s="56">
        <f>(1-L$5)/1*'Koss etal Emission Factors'!O399/SUM('Koss etal Emission Factors'!O$9:O$532)</f>
        <v>1.0020023658074619E-3</v>
      </c>
      <c r="M396" s="56">
        <f>(1-M$5)/1*'Koss etal Emission Factors'!Q399/SUM('Koss etal Emission Factors'!Q$9:Q$532)</f>
        <v>3.4488251931691044E-3</v>
      </c>
      <c r="N396" s="56">
        <f>(1-N$5)/1*'Koss etal Emission Factors'!S399/SUM('Koss etal Emission Factors'!S$9:S$532)</f>
        <v>2.0330447743202493E-3</v>
      </c>
      <c r="O396" s="56">
        <f>(1-O$5)/1*'Koss etal Emission Factors'!U399/SUM('Koss etal Emission Factors'!U$9:U$532)</f>
        <v>2.8891231989441098E-3</v>
      </c>
      <c r="P396" s="56">
        <f>(1-P$5)/1*'Koss etal Emission Factors'!W399/SUM('Koss etal Emission Factors'!W$9:W$532)</f>
        <v>6.2672793954556525E-4</v>
      </c>
      <c r="Q396" s="56">
        <f>(1-Q$5)/1*'Koss etal Emission Factors'!Y399/SUM('Koss etal Emission Factors'!Y$9:Y$532)</f>
        <v>7.2168561386513148E-4</v>
      </c>
      <c r="R396" s="56">
        <f>(1-R$5)/1*'Koss etal Emission Factors'!AA399/SUM('Koss etal Emission Factors'!AA$9:AA$532)</f>
        <v>9.6242125074566802E-4</v>
      </c>
      <c r="S396" s="56">
        <f>(1-S$5)/1*'Koss etal Emission Factors'!AC399/SUM('Koss etal Emission Factors'!AC$9:AC$532)</f>
        <v>1.0760551532205821E-3</v>
      </c>
      <c r="T396" s="56">
        <f>(1-T$5)/1*'Koss etal Emission Factors'!AE399/SUM('Koss etal Emission Factors'!AE$9:AE$532)</f>
        <v>9.5292019856138771E-4</v>
      </c>
      <c r="U396" s="56">
        <f>(1-U$5)/1*'Koss etal Emission Factors'!AG399/SUM('Koss etal Emission Factors'!AG$9:AG$532)</f>
        <v>8.5034059026298887E-4</v>
      </c>
      <c r="V396" s="56">
        <f>(1-V$5)/1*'Koss etal Emission Factors'!AI399/SUM('Koss etal Emission Factors'!AI$9:AI$532)</f>
        <v>6.8228578239556384E-4</v>
      </c>
      <c r="W396" s="56">
        <f>(1-W$5)/1*'Koss etal Emission Factors'!AK399/SUM('Koss etal Emission Factors'!AK$9:AK$532)</f>
        <v>1.0194566027065415E-3</v>
      </c>
      <c r="X396" s="56">
        <f>(1-X$5)/1*'Koss etal Emission Factors'!AM399/SUM('Koss etal Emission Factors'!AM$9:AM$532)</f>
        <v>1.241196175823857E-3</v>
      </c>
      <c r="Y396" s="56">
        <f>(1-Y$5)/1*'Koss etal Emission Factors'!AO399/SUM('Koss etal Emission Factors'!AO$9:AO$532)</f>
        <v>1.2593329509558591E-3</v>
      </c>
      <c r="Z396" s="56">
        <f t="shared" si="51"/>
        <v>1.5838084735102635E-3</v>
      </c>
      <c r="AA396" s="56">
        <f t="shared" si="52"/>
        <v>1.1303263892651991E-3</v>
      </c>
    </row>
    <row r="397" spans="1:27" x14ac:dyDescent="0.25">
      <c r="A397">
        <v>167.107</v>
      </c>
      <c r="B397" t="s">
        <v>659</v>
      </c>
      <c r="C397" s="13" t="s">
        <v>120</v>
      </c>
      <c r="D397" s="13" t="s">
        <v>122</v>
      </c>
      <c r="E397" s="13">
        <v>3368</v>
      </c>
      <c r="F397" s="13">
        <v>174.28399999999999</v>
      </c>
      <c r="G397" s="29">
        <v>0.61810612318000002</v>
      </c>
      <c r="H397" s="30">
        <v>4.6380490911164136</v>
      </c>
      <c r="I397" s="56">
        <f>(1-I$5)/1*'Koss etal Emission Factors'!I400/SUM('Koss etal Emission Factors'!I$9:I$532)</f>
        <v>9.2593377738745865E-4</v>
      </c>
      <c r="J397" s="56">
        <f>(1-J$5)/1*'Koss etal Emission Factors'!K400/SUM('Koss etal Emission Factors'!K$9:K$532)</f>
        <v>7.8930571406812561E-4</v>
      </c>
      <c r="K397" s="56">
        <f>(1-K$5)/1*'Koss etal Emission Factors'!M400/SUM('Koss etal Emission Factors'!M$9:M$532)</f>
        <v>8.8069444950787863E-4</v>
      </c>
      <c r="L397" s="56">
        <f>(1-L$5)/1*'Koss etal Emission Factors'!O400/SUM('Koss etal Emission Factors'!O$9:O$532)</f>
        <v>9.6001614229737956E-4</v>
      </c>
      <c r="M397" s="56">
        <f>(1-M$5)/1*'Koss etal Emission Factors'!Q400/SUM('Koss etal Emission Factors'!Q$9:Q$532)</f>
        <v>1.408436029980225E-3</v>
      </c>
      <c r="N397" s="56">
        <f>(1-N$5)/1*'Koss etal Emission Factors'!S400/SUM('Koss etal Emission Factors'!S$9:S$532)</f>
        <v>1.2657294148967829E-3</v>
      </c>
      <c r="O397" s="56">
        <f>(1-O$5)/1*'Koss etal Emission Factors'!U400/SUM('Koss etal Emission Factors'!U$9:U$532)</f>
        <v>1.2253583303918785E-3</v>
      </c>
      <c r="P397" s="56">
        <f>(1-P$5)/1*'Koss etal Emission Factors'!W400/SUM('Koss etal Emission Factors'!W$9:W$532)</f>
        <v>4.5037331872583956E-4</v>
      </c>
      <c r="Q397" s="56">
        <f>(1-Q$5)/1*'Koss etal Emission Factors'!Y400/SUM('Koss etal Emission Factors'!Y$9:Y$532)</f>
        <v>1.0080792856925456E-3</v>
      </c>
      <c r="R397" s="56">
        <f>(1-R$5)/1*'Koss etal Emission Factors'!AA400/SUM('Koss etal Emission Factors'!AA$9:AA$532)</f>
        <v>5.0742529868141601E-4</v>
      </c>
      <c r="S397" s="56">
        <f>(1-S$5)/1*'Koss etal Emission Factors'!AC400/SUM('Koss etal Emission Factors'!AC$9:AC$532)</f>
        <v>4.6643127024657984E-4</v>
      </c>
      <c r="T397" s="56">
        <f>(1-T$5)/1*'Koss etal Emission Factors'!AE400/SUM('Koss etal Emission Factors'!AE$9:AE$532)</f>
        <v>3.8328979082438139E-4</v>
      </c>
      <c r="U397" s="56">
        <f>(1-U$5)/1*'Koss etal Emission Factors'!AG400/SUM('Koss etal Emission Factors'!AG$9:AG$532)</f>
        <v>3.4919848460769328E-4</v>
      </c>
      <c r="V397" s="56">
        <f>(1-V$5)/1*'Koss etal Emission Factors'!AI400/SUM('Koss etal Emission Factors'!AI$9:AI$532)</f>
        <v>2.6907186439119953E-4</v>
      </c>
      <c r="W397" s="56">
        <f>(1-W$5)/1*'Koss etal Emission Factors'!AK400/SUM('Koss etal Emission Factors'!AK$9:AK$532)</f>
        <v>4.9733721776814188E-4</v>
      </c>
      <c r="X397" s="56">
        <f>(1-X$5)/1*'Koss etal Emission Factors'!AM400/SUM('Koss etal Emission Factors'!AM$9:AM$532)</f>
        <v>6.3370860093111463E-4</v>
      </c>
      <c r="Y397" s="56">
        <f>(1-Y$5)/1*'Koss etal Emission Factors'!AO400/SUM('Koss etal Emission Factors'!AO$9:AO$532)</f>
        <v>3.9477103083486491E-4</v>
      </c>
      <c r="Z397" s="56">
        <f t="shared" si="51"/>
        <v>7.7781022654995608E-4</v>
      </c>
      <c r="AA397" s="56">
        <f t="shared" si="52"/>
        <v>5.6552290934962831E-4</v>
      </c>
    </row>
    <row r="398" spans="1:27" x14ac:dyDescent="0.25">
      <c r="A398">
        <v>167.143</v>
      </c>
      <c r="B398" t="s">
        <v>660</v>
      </c>
      <c r="C398" s="13" t="s">
        <v>120</v>
      </c>
      <c r="D398" s="13" t="s">
        <v>122</v>
      </c>
      <c r="E398" s="13">
        <v>3368</v>
      </c>
      <c r="F398" s="13">
        <v>174.28399999999999</v>
      </c>
      <c r="G398" s="29">
        <v>0.61810612318000002</v>
      </c>
      <c r="H398" s="30">
        <v>4.6380490911164136</v>
      </c>
      <c r="I398" s="56">
        <f>(1-I$5)/1*'Koss etal Emission Factors'!I401/SUM('Koss etal Emission Factors'!I$9:I$532)</f>
        <v>1.2960264209170569E-4</v>
      </c>
      <c r="J398" s="56">
        <f>(1-J$5)/1*'Koss etal Emission Factors'!K401/SUM('Koss etal Emission Factors'!K$9:K$532)</f>
        <v>2.0630845228949163E-4</v>
      </c>
      <c r="K398" s="56">
        <f>(1-K$5)/1*'Koss etal Emission Factors'!M401/SUM('Koss etal Emission Factors'!M$9:M$532)</f>
        <v>9.2469148839482011E-5</v>
      </c>
      <c r="L398" s="56">
        <f>(1-L$5)/1*'Koss etal Emission Factors'!O401/SUM('Koss etal Emission Factors'!O$9:O$532)</f>
        <v>2.083962227396621E-4</v>
      </c>
      <c r="M398" s="56">
        <f>(1-M$5)/1*'Koss etal Emission Factors'!Q401/SUM('Koss etal Emission Factors'!Q$9:Q$532)</f>
        <v>2.8102692403627282E-4</v>
      </c>
      <c r="N398" s="56">
        <f>(1-N$5)/1*'Koss etal Emission Factors'!S401/SUM('Koss etal Emission Factors'!S$9:S$532)</f>
        <v>2.6963177817551138E-4</v>
      </c>
      <c r="O398" s="56">
        <f>(1-O$5)/1*'Koss etal Emission Factors'!U401/SUM('Koss etal Emission Factors'!U$9:U$532)</f>
        <v>2.2686351973290163E-4</v>
      </c>
      <c r="P398" s="56">
        <f>(1-P$5)/1*'Koss etal Emission Factors'!W401/SUM('Koss etal Emission Factors'!W$9:W$532)</f>
        <v>1.1644097630999643E-4</v>
      </c>
      <c r="Q398" s="56">
        <f>(1-Q$5)/1*'Koss etal Emission Factors'!Y401/SUM('Koss etal Emission Factors'!Y$9:Y$532)</f>
        <v>7.8431233713832719E-5</v>
      </c>
      <c r="R398" s="56">
        <f>(1-R$5)/1*'Koss etal Emission Factors'!AA401/SUM('Koss etal Emission Factors'!AA$9:AA$532)</f>
        <v>1.0115335052083301E-4</v>
      </c>
      <c r="S398" s="56">
        <f>(1-S$5)/1*'Koss etal Emission Factors'!AC401/SUM('Koss etal Emission Factors'!AC$9:AC$532)</f>
        <v>9.3302220443755029E-5</v>
      </c>
      <c r="T398" s="56">
        <f>(1-T$5)/1*'Koss etal Emission Factors'!AE401/SUM('Koss etal Emission Factors'!AE$9:AE$532)</f>
        <v>8.9926584503641742E-5</v>
      </c>
      <c r="U398" s="56">
        <f>(1-U$5)/1*'Koss etal Emission Factors'!AG401/SUM('Koss etal Emission Factors'!AG$9:AG$532)</f>
        <v>7.2345931201080248E-5</v>
      </c>
      <c r="V398" s="56">
        <f>(1-V$5)/1*'Koss etal Emission Factors'!AI401/SUM('Koss etal Emission Factors'!AI$9:AI$532)</f>
        <v>8.1842197373121705E-5</v>
      </c>
      <c r="W398" s="56">
        <f>(1-W$5)/1*'Koss etal Emission Factors'!AK401/SUM('Koss etal Emission Factors'!AK$9:AK$532)</f>
        <v>1.5089279615122605E-4</v>
      </c>
      <c r="X398" s="56">
        <f>(1-X$5)/1*'Koss etal Emission Factors'!AM401/SUM('Koss etal Emission Factors'!AM$9:AM$532)</f>
        <v>1.2051227397171854E-4</v>
      </c>
      <c r="Y398" s="56">
        <f>(1-Y$5)/1*'Koss etal Emission Factors'!AO401/SUM('Koss etal Emission Factors'!AO$9:AO$532)</f>
        <v>3.500498718515158E-4</v>
      </c>
      <c r="Z398" s="56">
        <f t="shared" si="51"/>
        <v>1.4626722728366343E-4</v>
      </c>
      <c r="AA398" s="56">
        <f t="shared" si="52"/>
        <v>1.3570253506147228E-4</v>
      </c>
    </row>
    <row r="399" spans="1:27" x14ac:dyDescent="0.25">
      <c r="A399">
        <v>203.179</v>
      </c>
      <c r="B399" t="s">
        <v>661</v>
      </c>
      <c r="C399" s="13" t="s">
        <v>120</v>
      </c>
      <c r="D399" s="13" t="s">
        <v>122</v>
      </c>
      <c r="E399" s="13">
        <v>3401</v>
      </c>
      <c r="F399" s="13">
        <v>198.39400000000001</v>
      </c>
      <c r="G399" s="29">
        <v>1.5465218677999999</v>
      </c>
      <c r="H399" s="30">
        <v>5.09261312535161</v>
      </c>
      <c r="I399" s="56">
        <f>(1-I$5)/1*'Koss etal Emission Factors'!I402/SUM('Koss etal Emission Factors'!I$9:I$532)</f>
        <v>2.2826327039254839E-4</v>
      </c>
      <c r="J399" s="56">
        <f>(1-J$5)/1*'Koss etal Emission Factors'!K402/SUM('Koss etal Emission Factors'!K$9:K$532)</f>
        <v>2.7480320756513105E-4</v>
      </c>
      <c r="K399" s="56">
        <f>(1-K$5)/1*'Koss etal Emission Factors'!M402/SUM('Koss etal Emission Factors'!M$9:M$532)</f>
        <v>1.8828633957607941E-4</v>
      </c>
      <c r="L399" s="56">
        <f>(1-L$5)/1*'Koss etal Emission Factors'!O402/SUM('Koss etal Emission Factors'!O$9:O$532)</f>
        <v>2.2647740274830763E-4</v>
      </c>
      <c r="M399" s="56">
        <f>(1-M$5)/1*'Koss etal Emission Factors'!Q402/SUM('Koss etal Emission Factors'!Q$9:Q$532)</f>
        <v>2.3929511836826516E-4</v>
      </c>
      <c r="N399" s="56">
        <f>(1-N$5)/1*'Koss etal Emission Factors'!S402/SUM('Koss etal Emission Factors'!S$9:S$532)</f>
        <v>1.1457476170775342E-3</v>
      </c>
      <c r="O399" s="56">
        <f>(1-O$5)/1*'Koss etal Emission Factors'!U402/SUM('Koss etal Emission Factors'!U$9:U$532)</f>
        <v>1.7709113735112612E-4</v>
      </c>
      <c r="P399" s="56">
        <f>(1-P$5)/1*'Koss etal Emission Factors'!W402/SUM('Koss etal Emission Factors'!W$9:W$532)</f>
        <v>3.4589160803330028E-4</v>
      </c>
      <c r="Q399" s="56">
        <f>(1-Q$5)/1*'Koss etal Emission Factors'!Y402/SUM('Koss etal Emission Factors'!Y$9:Y$532)</f>
        <v>1.0226841399476232E-4</v>
      </c>
      <c r="R399" s="56">
        <f>(1-R$5)/1*'Koss etal Emission Factors'!AA402/SUM('Koss etal Emission Factors'!AA$9:AA$532)</f>
        <v>2.3910447261149822E-4</v>
      </c>
      <c r="S399" s="56">
        <f>(1-S$5)/1*'Koss etal Emission Factors'!AC402/SUM('Koss etal Emission Factors'!AC$9:AC$532)</f>
        <v>2.3669381436187433E-4</v>
      </c>
      <c r="T399" s="56">
        <f>(1-T$5)/1*'Koss etal Emission Factors'!AE402/SUM('Koss etal Emission Factors'!AE$9:AE$532)</f>
        <v>1.2214190839595726E-4</v>
      </c>
      <c r="U399" s="56">
        <f>(1-U$5)/1*'Koss etal Emission Factors'!AG402/SUM('Koss etal Emission Factors'!AG$9:AG$532)</f>
        <v>9.1496304877599017E-5</v>
      </c>
      <c r="V399" s="56">
        <f>(1-V$5)/1*'Koss etal Emission Factors'!AI402/SUM('Koss etal Emission Factors'!AI$9:AI$532)</f>
        <v>5.0453893920945393E-4</v>
      </c>
      <c r="W399" s="56">
        <f>(1-W$5)/1*'Koss etal Emission Factors'!AK402/SUM('Koss etal Emission Factors'!AK$9:AK$532)</f>
        <v>5.0806247126781761E-5</v>
      </c>
      <c r="X399" s="56">
        <f>(1-X$5)/1*'Koss etal Emission Factors'!AM402/SUM('Koss etal Emission Factors'!AM$9:AM$532)</f>
        <v>2.9964522216003181E-5</v>
      </c>
      <c r="Y399" s="56">
        <f>(1-Y$5)/1*'Koss etal Emission Factors'!AO402/SUM('Koss etal Emission Factors'!AO$9:AO$532)</f>
        <v>1.0671814803753993E-3</v>
      </c>
      <c r="Z399" s="56">
        <f t="shared" si="51"/>
        <v>2.9443568246881698E-4</v>
      </c>
      <c r="AA399" s="56">
        <f t="shared" si="52"/>
        <v>4.0385384671392471E-5</v>
      </c>
    </row>
    <row r="400" spans="1:27" x14ac:dyDescent="0.25">
      <c r="A400">
        <v>168.102</v>
      </c>
      <c r="B400" t="s">
        <v>662</v>
      </c>
      <c r="C400" s="13" t="s">
        <v>120</v>
      </c>
      <c r="D400" s="13" t="s">
        <v>122</v>
      </c>
      <c r="E400" s="13">
        <v>3369</v>
      </c>
      <c r="F400" s="13">
        <v>130.23099999999999</v>
      </c>
      <c r="G400" s="29">
        <v>10.562088812800001</v>
      </c>
      <c r="H400" s="30">
        <v>5.7441927167025053</v>
      </c>
      <c r="I400" s="56">
        <f>(1-I$5)/1*'Koss etal Emission Factors'!I403/SUM('Koss etal Emission Factors'!I$9:I$532)</f>
        <v>3.9027717784131975E-5</v>
      </c>
      <c r="J400" s="56">
        <f>(1-J$5)/1*'Koss etal Emission Factors'!K403/SUM('Koss etal Emission Factors'!K$9:K$532)</f>
        <v>5.2484043337823098E-5</v>
      </c>
      <c r="K400" s="56">
        <f>(1-K$5)/1*'Koss etal Emission Factors'!M403/SUM('Koss etal Emission Factors'!M$9:M$532)</f>
        <v>2.3895627235666571E-5</v>
      </c>
      <c r="L400" s="56">
        <f>(1-L$5)/1*'Koss etal Emission Factors'!O403/SUM('Koss etal Emission Factors'!O$9:O$532)</f>
        <v>1.4364987209021038E-4</v>
      </c>
      <c r="M400" s="56">
        <f>(1-M$5)/1*'Koss etal Emission Factors'!Q403/SUM('Koss etal Emission Factors'!Q$9:Q$532)</f>
        <v>1.8850491442319486E-4</v>
      </c>
      <c r="N400" s="56">
        <f>(1-N$5)/1*'Koss etal Emission Factors'!S403/SUM('Koss etal Emission Factors'!S$9:S$532)</f>
        <v>5.8257529378154453E-5</v>
      </c>
      <c r="O400" s="56">
        <f>(1-O$5)/1*'Koss etal Emission Factors'!U403/SUM('Koss etal Emission Factors'!U$9:U$532)</f>
        <v>9.9880737968058541E-5</v>
      </c>
      <c r="P400" s="56">
        <f>(1-P$5)/1*'Koss etal Emission Factors'!W403/SUM('Koss etal Emission Factors'!W$9:W$532)</f>
        <v>3.4405623318532389E-5</v>
      </c>
      <c r="Q400" s="56">
        <f>(1-Q$5)/1*'Koss etal Emission Factors'!Y403/SUM('Koss etal Emission Factors'!Y$9:Y$532)</f>
        <v>4.2684170793620213E-5</v>
      </c>
      <c r="R400" s="56">
        <f>(1-R$5)/1*'Koss etal Emission Factors'!AA403/SUM('Koss etal Emission Factors'!AA$9:AA$532)</f>
        <v>2.4592047614287466E-5</v>
      </c>
      <c r="S400" s="56">
        <f>(1-S$5)/1*'Koss etal Emission Factors'!AC403/SUM('Koss etal Emission Factors'!AC$9:AC$532)</f>
        <v>2.421952351457836E-5</v>
      </c>
      <c r="T400" s="56">
        <f>(1-T$5)/1*'Koss etal Emission Factors'!AE403/SUM('Koss etal Emission Factors'!AE$9:AE$532)</f>
        <v>2.7634523350040093E-5</v>
      </c>
      <c r="U400" s="56">
        <f>(1-U$5)/1*'Koss etal Emission Factors'!AG403/SUM('Koss etal Emission Factors'!AG$9:AG$532)</f>
        <v>2.3969899027617814E-5</v>
      </c>
      <c r="V400" s="56">
        <f>(1-V$5)/1*'Koss etal Emission Factors'!AI403/SUM('Koss etal Emission Factors'!AI$9:AI$532)</f>
        <v>5.0013871585044023E-5</v>
      </c>
      <c r="W400" s="56">
        <f>(1-W$5)/1*'Koss etal Emission Factors'!AK403/SUM('Koss etal Emission Factors'!AK$9:AK$532)</f>
        <v>6.2745817843631234E-5</v>
      </c>
      <c r="X400" s="56">
        <f>(1-X$5)/1*'Koss etal Emission Factors'!AM403/SUM('Koss etal Emission Factors'!AM$9:AM$532)</f>
        <v>8.9282745200329846E-5</v>
      </c>
      <c r="Y400" s="56">
        <f>(1-Y$5)/1*'Koss etal Emission Factors'!AO403/SUM('Koss etal Emission Factors'!AO$9:AO$532)</f>
        <v>1.0441059804143087E-4</v>
      </c>
      <c r="Z400" s="56">
        <f t="shared" si="51"/>
        <v>5.9515721530068591E-5</v>
      </c>
      <c r="AA400" s="56">
        <f t="shared" si="52"/>
        <v>7.601428152198054E-5</v>
      </c>
    </row>
    <row r="401" spans="1:27" x14ac:dyDescent="0.25">
      <c r="A401">
        <v>169.05</v>
      </c>
      <c r="B401" t="s">
        <v>663</v>
      </c>
      <c r="C401" s="13" t="s">
        <v>120</v>
      </c>
      <c r="D401" s="13" t="s">
        <v>122</v>
      </c>
      <c r="E401" s="13">
        <v>3369</v>
      </c>
      <c r="F401" s="13">
        <v>130.23099999999999</v>
      </c>
      <c r="G401" s="29">
        <v>10.562088812800001</v>
      </c>
      <c r="H401" s="30">
        <v>5.7441927167025053</v>
      </c>
      <c r="I401" s="56">
        <f>(1-I$5)/1*'Koss etal Emission Factors'!I404/SUM('Koss etal Emission Factors'!I$9:I$532)</f>
        <v>7.1327793062040572E-4</v>
      </c>
      <c r="J401" s="56">
        <f>(1-J$5)/1*'Koss etal Emission Factors'!K404/SUM('Koss etal Emission Factors'!K$9:K$532)</f>
        <v>4.4385932164862858E-4</v>
      </c>
      <c r="K401" s="56">
        <f>(1-K$5)/1*'Koss etal Emission Factors'!M404/SUM('Koss etal Emission Factors'!M$9:M$532)</f>
        <v>1.1144805335288775E-3</v>
      </c>
      <c r="L401" s="56">
        <f>(1-L$5)/1*'Koss etal Emission Factors'!O404/SUM('Koss etal Emission Factors'!O$9:O$532)</f>
        <v>2.7813763339677353E-4</v>
      </c>
      <c r="M401" s="56">
        <f>(1-M$5)/1*'Koss etal Emission Factors'!Q404/SUM('Koss etal Emission Factors'!Q$9:Q$532)</f>
        <v>6.7509796709320461E-4</v>
      </c>
      <c r="N401" s="56">
        <f>(1-N$5)/1*'Koss etal Emission Factors'!S404/SUM('Koss etal Emission Factors'!S$9:S$532)</f>
        <v>5.9068765605330576E-4</v>
      </c>
      <c r="O401" s="56">
        <f>(1-O$5)/1*'Koss etal Emission Factors'!U404/SUM('Koss etal Emission Factors'!U$9:U$532)</f>
        <v>1.0681823049889622E-3</v>
      </c>
      <c r="P401" s="56">
        <f>(1-P$5)/1*'Koss etal Emission Factors'!W404/SUM('Koss etal Emission Factors'!W$9:W$532)</f>
        <v>1.8075177314395298E-4</v>
      </c>
      <c r="Q401" s="56">
        <f>(1-Q$5)/1*'Koss etal Emission Factors'!Y404/SUM('Koss etal Emission Factors'!Y$9:Y$532)</f>
        <v>2.3919268269344314E-4</v>
      </c>
      <c r="R401" s="56">
        <f>(1-R$5)/1*'Koss etal Emission Factors'!AA404/SUM('Koss etal Emission Factors'!AA$9:AA$532)</f>
        <v>3.275074175673256E-4</v>
      </c>
      <c r="S401" s="56">
        <f>(1-S$5)/1*'Koss etal Emission Factors'!AC404/SUM('Koss etal Emission Factors'!AC$9:AC$532)</f>
        <v>4.0584279494894934E-4</v>
      </c>
      <c r="T401" s="56">
        <f>(1-T$5)/1*'Koss etal Emission Factors'!AE404/SUM('Koss etal Emission Factors'!AE$9:AE$532)</f>
        <v>3.9467993747923177E-4</v>
      </c>
      <c r="U401" s="56">
        <f>(1-U$5)/1*'Koss etal Emission Factors'!AG404/SUM('Koss etal Emission Factors'!AG$9:AG$532)</f>
        <v>3.9139087281248763E-4</v>
      </c>
      <c r="V401" s="56">
        <f>(1-V$5)/1*'Koss etal Emission Factors'!AI404/SUM('Koss etal Emission Factors'!AI$9:AI$532)</f>
        <v>2.8413308851122163E-4</v>
      </c>
      <c r="W401" s="56">
        <f>(1-W$5)/1*'Koss etal Emission Factors'!AK404/SUM('Koss etal Emission Factors'!AK$9:AK$532)</f>
        <v>4.6376597401907865E-4</v>
      </c>
      <c r="X401" s="56">
        <f>(1-X$5)/1*'Koss etal Emission Factors'!AM404/SUM('Koss etal Emission Factors'!AM$9:AM$532)</f>
        <v>3.188394701705163E-4</v>
      </c>
      <c r="Y401" s="56">
        <f>(1-Y$5)/1*'Koss etal Emission Factors'!AO404/SUM('Koss etal Emission Factors'!AO$9:AO$532)</f>
        <v>5.7031719492630045E-4</v>
      </c>
      <c r="Z401" s="56">
        <f t="shared" si="51"/>
        <v>5.0765870817762648E-4</v>
      </c>
      <c r="AA401" s="56">
        <f t="shared" si="52"/>
        <v>3.9130272209479748E-4</v>
      </c>
    </row>
    <row r="402" spans="1:27" x14ac:dyDescent="0.25">
      <c r="A402">
        <v>169.065</v>
      </c>
      <c r="B402" t="s">
        <v>664</v>
      </c>
      <c r="C402" s="13" t="s">
        <v>120</v>
      </c>
      <c r="D402" s="13" t="s">
        <v>122</v>
      </c>
      <c r="E402" s="13">
        <v>3367</v>
      </c>
      <c r="F402" s="13">
        <v>202.33799999999999</v>
      </c>
      <c r="G402" s="29">
        <v>8.4027123753999997E-2</v>
      </c>
      <c r="H402" s="30">
        <v>3.8362254771635085</v>
      </c>
      <c r="I402" s="56">
        <f>(1-I$5)/1*'Koss etal Emission Factors'!I405/SUM('Koss etal Emission Factors'!I$9:I$532)</f>
        <v>3.7433457718530149E-4</v>
      </c>
      <c r="J402" s="56">
        <f>(1-J$5)/1*'Koss etal Emission Factors'!K405/SUM('Koss etal Emission Factors'!K$9:K$532)</f>
        <v>3.7963575527101838E-4</v>
      </c>
      <c r="K402" s="56">
        <f>(1-K$5)/1*'Koss etal Emission Factors'!M405/SUM('Koss etal Emission Factors'!M$9:M$532)</f>
        <v>3.7706778352967167E-4</v>
      </c>
      <c r="L402" s="56">
        <f>(1-L$5)/1*'Koss etal Emission Factors'!O405/SUM('Koss etal Emission Factors'!O$9:O$532)</f>
        <v>2.6823130712144596E-4</v>
      </c>
      <c r="M402" s="56">
        <f>(1-M$5)/1*'Koss etal Emission Factors'!Q405/SUM('Koss etal Emission Factors'!Q$9:Q$532)</f>
        <v>2.9908352571248652E-4</v>
      </c>
      <c r="N402" s="56">
        <f>(1-N$5)/1*'Koss etal Emission Factors'!S405/SUM('Koss etal Emission Factors'!S$9:S$532)</f>
        <v>1.8031543298532751E-4</v>
      </c>
      <c r="O402" s="56">
        <f>(1-O$5)/1*'Koss etal Emission Factors'!U405/SUM('Koss etal Emission Factors'!U$9:U$532)</f>
        <v>1.8521331266632687E-4</v>
      </c>
      <c r="P402" s="56">
        <f>(1-P$5)/1*'Koss etal Emission Factors'!W405/SUM('Koss etal Emission Factors'!W$9:W$532)</f>
        <v>3.8044461471902185E-4</v>
      </c>
      <c r="Q402" s="56">
        <f>(1-Q$5)/1*'Koss etal Emission Factors'!Y405/SUM('Koss etal Emission Factors'!Y$9:Y$532)</f>
        <v>4.255593304894148E-4</v>
      </c>
      <c r="R402" s="56">
        <f>(1-R$5)/1*'Koss etal Emission Factors'!AA405/SUM('Koss etal Emission Factors'!AA$9:AA$532)</f>
        <v>4.318649992863343E-4</v>
      </c>
      <c r="S402" s="56">
        <f>(1-S$5)/1*'Koss etal Emission Factors'!AC405/SUM('Koss etal Emission Factors'!AC$9:AC$532)</f>
        <v>4.1086223020072953E-4</v>
      </c>
      <c r="T402" s="56">
        <f>(1-T$5)/1*'Koss etal Emission Factors'!AE405/SUM('Koss etal Emission Factors'!AE$9:AE$532)</f>
        <v>7.0726758482046433E-4</v>
      </c>
      <c r="U402" s="56">
        <f>(1-U$5)/1*'Koss etal Emission Factors'!AG405/SUM('Koss etal Emission Factors'!AG$9:AG$532)</f>
        <v>8.3460608854708568E-4</v>
      </c>
      <c r="V402" s="56">
        <f>(1-V$5)/1*'Koss etal Emission Factors'!AI405/SUM('Koss etal Emission Factors'!AI$9:AI$532)</f>
        <v>3.9597965548421256E-4</v>
      </c>
      <c r="W402" s="56">
        <f>(1-W$5)/1*'Koss etal Emission Factors'!AK405/SUM('Koss etal Emission Factors'!AK$9:AK$532)</f>
        <v>1.8904984016246629E-4</v>
      </c>
      <c r="X402" s="56">
        <f>(1-X$5)/1*'Koss etal Emission Factors'!AM405/SUM('Koss etal Emission Factors'!AM$9:AM$532)</f>
        <v>1.396888034974612E-4</v>
      </c>
      <c r="Y402" s="56">
        <f>(1-Y$5)/1*'Koss etal Emission Factors'!AO405/SUM('Koss etal Emission Factors'!AO$9:AO$532)</f>
        <v>1.961487138869328E-4</v>
      </c>
      <c r="Z402" s="56">
        <f t="shared" si="51"/>
        <v>4.0360472842991719E-4</v>
      </c>
      <c r="AA402" s="56">
        <f t="shared" si="52"/>
        <v>1.6436932182996376E-4</v>
      </c>
    </row>
    <row r="403" spans="1:27" x14ac:dyDescent="0.25">
      <c r="A403">
        <v>169.08600000000001</v>
      </c>
      <c r="B403" t="s">
        <v>665</v>
      </c>
      <c r="C403" s="13" t="s">
        <v>120</v>
      </c>
      <c r="D403" s="13" t="s">
        <v>122</v>
      </c>
      <c r="E403" s="13">
        <v>3369</v>
      </c>
      <c r="F403" s="13">
        <v>130.23099999999999</v>
      </c>
      <c r="G403" s="29">
        <v>10.562088812800001</v>
      </c>
      <c r="H403" s="30">
        <v>5.7441927167025053</v>
      </c>
      <c r="I403" s="56">
        <f>(1-I$5)/1*'Koss etal Emission Factors'!I406/SUM('Koss etal Emission Factors'!I$9:I$532)</f>
        <v>4.5039373306650268E-4</v>
      </c>
      <c r="J403" s="56">
        <f>(1-J$5)/1*'Koss etal Emission Factors'!K406/SUM('Koss etal Emission Factors'!K$9:K$532)</f>
        <v>4.4454728460119206E-4</v>
      </c>
      <c r="K403" s="56">
        <f>(1-K$5)/1*'Koss etal Emission Factors'!M406/SUM('Koss etal Emission Factors'!M$9:M$532)</f>
        <v>3.6996877521275773E-4</v>
      </c>
      <c r="L403" s="56">
        <f>(1-L$5)/1*'Koss etal Emission Factors'!O406/SUM('Koss etal Emission Factors'!O$9:O$532)</f>
        <v>5.2761661633618029E-4</v>
      </c>
      <c r="M403" s="56">
        <f>(1-M$5)/1*'Koss etal Emission Factors'!Q406/SUM('Koss etal Emission Factors'!Q$9:Q$532)</f>
        <v>7.4221835879335484E-4</v>
      </c>
      <c r="N403" s="56">
        <f>(1-N$5)/1*'Koss etal Emission Factors'!S406/SUM('Koss etal Emission Factors'!S$9:S$532)</f>
        <v>5.5512023117483588E-4</v>
      </c>
      <c r="O403" s="56">
        <f>(1-O$5)/1*'Koss etal Emission Factors'!U406/SUM('Koss etal Emission Factors'!U$9:U$532)</f>
        <v>3.8629219773982521E-4</v>
      </c>
      <c r="P403" s="56">
        <f>(1-P$5)/1*'Koss etal Emission Factors'!W406/SUM('Koss etal Emission Factors'!W$9:W$532)</f>
        <v>2.5056611208486653E-4</v>
      </c>
      <c r="Q403" s="56">
        <f>(1-Q$5)/1*'Koss etal Emission Factors'!Y406/SUM('Koss etal Emission Factors'!Y$9:Y$532)</f>
        <v>8.7437560504463878E-4</v>
      </c>
      <c r="R403" s="56">
        <f>(1-R$5)/1*'Koss etal Emission Factors'!AA406/SUM('Koss etal Emission Factors'!AA$9:AA$532)</f>
        <v>2.6902149526832862E-3</v>
      </c>
      <c r="S403" s="56">
        <f>(1-S$5)/1*'Koss etal Emission Factors'!AC406/SUM('Koss etal Emission Factors'!AC$9:AC$532)</f>
        <v>2.9673344485066202E-3</v>
      </c>
      <c r="T403" s="56">
        <f>(1-T$5)/1*'Koss etal Emission Factors'!AE406/SUM('Koss etal Emission Factors'!AE$9:AE$532)</f>
        <v>2.3164109658491213E-3</v>
      </c>
      <c r="U403" s="56">
        <f>(1-U$5)/1*'Koss etal Emission Factors'!AG406/SUM('Koss etal Emission Factors'!AG$9:AG$532)</f>
        <v>1.8515958837656786E-3</v>
      </c>
      <c r="V403" s="56">
        <f>(1-V$5)/1*'Koss etal Emission Factors'!AI406/SUM('Koss etal Emission Factors'!AI$9:AI$532)</f>
        <v>7.370455672370184E-4</v>
      </c>
      <c r="W403" s="56">
        <f>(1-W$5)/1*'Koss etal Emission Factors'!AK406/SUM('Koss etal Emission Factors'!AK$9:AK$532)</f>
        <v>1.3690655406002679E-3</v>
      </c>
      <c r="X403" s="56">
        <f>(1-X$5)/1*'Koss etal Emission Factors'!AM406/SUM('Koss etal Emission Factors'!AM$9:AM$532)</f>
        <v>8.213287033107758E-4</v>
      </c>
      <c r="Y403" s="56">
        <f>(1-Y$5)/1*'Koss etal Emission Factors'!AO406/SUM('Koss etal Emission Factors'!AO$9:AO$532)</f>
        <v>4.4261955881228057E-4</v>
      </c>
      <c r="Z403" s="56">
        <f t="shared" si="51"/>
        <v>1.0831214808639912E-3</v>
      </c>
      <c r="AA403" s="56">
        <f t="shared" si="52"/>
        <v>1.0951971219555219E-3</v>
      </c>
    </row>
    <row r="404" spans="1:27" x14ac:dyDescent="0.25">
      <c r="A404">
        <v>169.10499999999999</v>
      </c>
      <c r="B404" t="s">
        <v>666</v>
      </c>
      <c r="C404" s="13" t="s">
        <v>120</v>
      </c>
      <c r="D404" s="13" t="s">
        <v>122</v>
      </c>
      <c r="E404" s="13">
        <v>3357</v>
      </c>
      <c r="F404" s="13">
        <v>190.3</v>
      </c>
      <c r="G404" s="29">
        <v>1.20272842606</v>
      </c>
      <c r="H404" s="30">
        <v>4.9653348901111931</v>
      </c>
      <c r="I404" s="56">
        <f>(1-I$5)/1*'Koss etal Emission Factors'!I407/SUM('Koss etal Emission Factors'!I$9:I$532)</f>
        <v>3.4971529405170845E-4</v>
      </c>
      <c r="J404" s="56">
        <f>(1-J$5)/1*'Koss etal Emission Factors'!K407/SUM('Koss etal Emission Factors'!K$9:K$532)</f>
        <v>4.0455644311984494E-4</v>
      </c>
      <c r="K404" s="56">
        <f>(1-K$5)/1*'Koss etal Emission Factors'!M407/SUM('Koss etal Emission Factors'!M$9:M$532)</f>
        <v>3.2605290097786747E-4</v>
      </c>
      <c r="L404" s="56">
        <f>(1-L$5)/1*'Koss etal Emission Factors'!O407/SUM('Koss etal Emission Factors'!O$9:O$532)</f>
        <v>3.8787367701392632E-4</v>
      </c>
      <c r="M404" s="56">
        <f>(1-M$5)/1*'Koss etal Emission Factors'!Q407/SUM('Koss etal Emission Factors'!Q$9:Q$532)</f>
        <v>3.4679386183204044E-4</v>
      </c>
      <c r="N404" s="56">
        <f>(1-N$5)/1*'Koss etal Emission Factors'!S407/SUM('Koss etal Emission Factors'!S$9:S$532)</f>
        <v>2.5783650790063155E-4</v>
      </c>
      <c r="O404" s="56">
        <f>(1-O$5)/1*'Koss etal Emission Factors'!U407/SUM('Koss etal Emission Factors'!U$9:U$532)</f>
        <v>1.8579995698767126E-4</v>
      </c>
      <c r="P404" s="56">
        <f>(1-P$5)/1*'Koss etal Emission Factors'!W407/SUM('Koss etal Emission Factors'!W$9:W$532)</f>
        <v>2.9734253079832698E-4</v>
      </c>
      <c r="Q404" s="56">
        <f>(1-Q$5)/1*'Koss etal Emission Factors'!Y407/SUM('Koss etal Emission Factors'!Y$9:Y$532)</f>
        <v>3.383497481977132E-4</v>
      </c>
      <c r="R404" s="56">
        <f>(1-R$5)/1*'Koss etal Emission Factors'!AA407/SUM('Koss etal Emission Factors'!AA$9:AA$532)</f>
        <v>2.8203819947488211E-4</v>
      </c>
      <c r="S404" s="56">
        <f>(1-S$5)/1*'Koss etal Emission Factors'!AC407/SUM('Koss etal Emission Factors'!AC$9:AC$532)</f>
        <v>3.1822720546459681E-4</v>
      </c>
      <c r="T404" s="56">
        <f>(1-T$5)/1*'Koss etal Emission Factors'!AE407/SUM('Koss etal Emission Factors'!AE$9:AE$532)</f>
        <v>1.6605735029522067E-4</v>
      </c>
      <c r="U404" s="56">
        <f>(1-U$5)/1*'Koss etal Emission Factors'!AG407/SUM('Koss etal Emission Factors'!AG$9:AG$532)</f>
        <v>1.8415939241223688E-4</v>
      </c>
      <c r="V404" s="56">
        <f>(1-V$5)/1*'Koss etal Emission Factors'!AI407/SUM('Koss etal Emission Factors'!AI$9:AI$532)</f>
        <v>1.2730247384055987E-4</v>
      </c>
      <c r="W404" s="56">
        <f>(1-W$5)/1*'Koss etal Emission Factors'!AK407/SUM('Koss etal Emission Factors'!AK$9:AK$532)</f>
        <v>1.5538885472529782E-4</v>
      </c>
      <c r="X404" s="56">
        <f>(1-X$5)/1*'Koss etal Emission Factors'!AM407/SUM('Koss etal Emission Factors'!AM$9:AM$532)</f>
        <v>9.5080886194144371E-5</v>
      </c>
      <c r="Y404" s="56">
        <f>(1-Y$5)/1*'Koss etal Emission Factors'!AO407/SUM('Koss etal Emission Factors'!AO$9:AO$532)</f>
        <v>3.3440432160910508E-4</v>
      </c>
      <c r="Z404" s="56">
        <f t="shared" si="51"/>
        <v>2.8372182445480197E-4</v>
      </c>
      <c r="AA404" s="56">
        <f t="shared" si="52"/>
        <v>1.252348704597211E-4</v>
      </c>
    </row>
    <row r="405" spans="1:27" x14ac:dyDescent="0.25">
      <c r="A405">
        <v>169.12200000000001</v>
      </c>
      <c r="B405" t="s">
        <v>667</v>
      </c>
      <c r="C405" s="13" t="s">
        <v>120</v>
      </c>
      <c r="D405" s="13" t="s">
        <v>122</v>
      </c>
      <c r="E405" s="13">
        <v>3368</v>
      </c>
      <c r="F405" s="13">
        <v>174.28399999999999</v>
      </c>
      <c r="G405" s="29">
        <v>0.61810612318000002</v>
      </c>
      <c r="H405" s="30">
        <v>4.6380490911164136</v>
      </c>
      <c r="I405" s="56">
        <f>(1-I$5)/1*'Koss etal Emission Factors'!I408/SUM('Koss etal Emission Factors'!I$9:I$532)</f>
        <v>2.3633001422781081E-4</v>
      </c>
      <c r="J405" s="56">
        <f>(1-J$5)/1*'Koss etal Emission Factors'!K408/SUM('Koss etal Emission Factors'!K$9:K$532)</f>
        <v>3.0237546207739459E-4</v>
      </c>
      <c r="K405" s="56">
        <f>(1-K$5)/1*'Koss etal Emission Factors'!M408/SUM('Koss etal Emission Factors'!M$9:M$532)</f>
        <v>2.4115902303858605E-4</v>
      </c>
      <c r="L405" s="56">
        <f>(1-L$5)/1*'Koss etal Emission Factors'!O408/SUM('Koss etal Emission Factors'!O$9:O$532)</f>
        <v>4.0683052146182208E-4</v>
      </c>
      <c r="M405" s="56">
        <f>(1-M$5)/1*'Koss etal Emission Factors'!Q408/SUM('Koss etal Emission Factors'!Q$9:Q$532)</f>
        <v>2.9908942108712735E-4</v>
      </c>
      <c r="N405" s="56">
        <f>(1-N$5)/1*'Koss etal Emission Factors'!S408/SUM('Koss etal Emission Factors'!S$9:S$532)</f>
        <v>3.8709267649535308E-4</v>
      </c>
      <c r="O405" s="56">
        <f>(1-O$5)/1*'Koss etal Emission Factors'!U408/SUM('Koss etal Emission Factors'!U$9:U$532)</f>
        <v>3.3953310390626726E-4</v>
      </c>
      <c r="P405" s="56">
        <f>(1-P$5)/1*'Koss etal Emission Factors'!W408/SUM('Koss etal Emission Factors'!W$9:W$532)</f>
        <v>2.6490195755572346E-4</v>
      </c>
      <c r="Q405" s="56">
        <f>(1-Q$5)/1*'Koss etal Emission Factors'!Y408/SUM('Koss etal Emission Factors'!Y$9:Y$532)</f>
        <v>4.0262298078530247E-4</v>
      </c>
      <c r="R405" s="56">
        <f>(1-R$5)/1*'Koss etal Emission Factors'!AA408/SUM('Koss etal Emission Factors'!AA$9:AA$532)</f>
        <v>2.2167865226241314E-5</v>
      </c>
      <c r="S405" s="56">
        <f>(1-S$5)/1*'Koss etal Emission Factors'!AC408/SUM('Koss etal Emission Factors'!AC$9:AC$532)</f>
        <v>2.1209259423023715E-5</v>
      </c>
      <c r="T405" s="56">
        <f>(1-T$5)/1*'Koss etal Emission Factors'!AE408/SUM('Koss etal Emission Factors'!AE$9:AE$532)</f>
        <v>2.9500061127318304E-5</v>
      </c>
      <c r="U405" s="56">
        <f>(1-U$5)/1*'Koss etal Emission Factors'!AG408/SUM('Koss etal Emission Factors'!AG$9:AG$532)</f>
        <v>2.9471483687501363E-5</v>
      </c>
      <c r="V405" s="56">
        <f>(1-V$5)/1*'Koss etal Emission Factors'!AI408/SUM('Koss etal Emission Factors'!AI$9:AI$532)</f>
        <v>4.8801575800306411E-5</v>
      </c>
      <c r="W405" s="56">
        <f>(1-W$5)/1*'Koss etal Emission Factors'!AK408/SUM('Koss etal Emission Factors'!AK$9:AK$532)</f>
        <v>8.8354730315558423E-5</v>
      </c>
      <c r="X405" s="56">
        <f>(1-X$5)/1*'Koss etal Emission Factors'!AM408/SUM('Koss etal Emission Factors'!AM$9:AM$532)</f>
        <v>9.8041738249690999E-5</v>
      </c>
      <c r="Y405" s="56">
        <f>(1-Y$5)/1*'Koss etal Emission Factors'!AO408/SUM('Koss etal Emission Factors'!AO$9:AO$532)</f>
        <v>1.4769125212765229E-4</v>
      </c>
      <c r="Z405" s="56">
        <f t="shared" si="51"/>
        <v>2.1650610042141277E-4</v>
      </c>
      <c r="AA405" s="56">
        <f t="shared" si="52"/>
        <v>9.3198234282624711E-5</v>
      </c>
    </row>
    <row r="406" spans="1:27" x14ac:dyDescent="0.25">
      <c r="A406">
        <v>169.15899999999999</v>
      </c>
      <c r="B406" t="s">
        <v>668</v>
      </c>
      <c r="C406" s="13" t="s">
        <v>120</v>
      </c>
      <c r="D406" s="13" t="s">
        <v>122</v>
      </c>
      <c r="E406" s="13">
        <v>3368</v>
      </c>
      <c r="F406" s="13">
        <v>174.28399999999999</v>
      </c>
      <c r="G406" s="29">
        <v>0.61810612318000002</v>
      </c>
      <c r="H406" s="30">
        <v>4.6380490911164136</v>
      </c>
      <c r="I406" s="56">
        <f>(1-I$5)/1*'Koss etal Emission Factors'!I409/SUM('Koss etal Emission Factors'!I$9:I$532)</f>
        <v>1.0909546373526252E-4</v>
      </c>
      <c r="J406" s="56">
        <f>(1-J$5)/1*'Koss etal Emission Factors'!K409/SUM('Koss etal Emission Factors'!K$9:K$532)</f>
        <v>1.6757374216929259E-4</v>
      </c>
      <c r="K406" s="56">
        <f>(1-K$5)/1*'Koss etal Emission Factors'!M409/SUM('Koss etal Emission Factors'!M$9:M$532)</f>
        <v>1.0335854640719085E-4</v>
      </c>
      <c r="L406" s="56">
        <f>(1-L$5)/1*'Koss etal Emission Factors'!O409/SUM('Koss etal Emission Factors'!O$9:O$532)</f>
        <v>1.3620315021601497E-4</v>
      </c>
      <c r="M406" s="56">
        <f>(1-M$5)/1*'Koss etal Emission Factors'!Q409/SUM('Koss etal Emission Factors'!Q$9:Q$532)</f>
        <v>2.1087786118511857E-4</v>
      </c>
      <c r="N406" s="56">
        <f>(1-N$5)/1*'Koss etal Emission Factors'!S409/SUM('Koss etal Emission Factors'!S$9:S$532)</f>
        <v>1.6902924458257848E-4</v>
      </c>
      <c r="O406" s="56">
        <f>(1-O$5)/1*'Koss etal Emission Factors'!U409/SUM('Koss etal Emission Factors'!U$9:U$532)</f>
        <v>1.9491834982494503E-4</v>
      </c>
      <c r="P406" s="56">
        <f>(1-P$5)/1*'Koss etal Emission Factors'!W409/SUM('Koss etal Emission Factors'!W$9:W$532)</f>
        <v>9.8406712175629389E-5</v>
      </c>
      <c r="Q406" s="56">
        <f>(1-Q$5)/1*'Koss etal Emission Factors'!Y409/SUM('Koss etal Emission Factors'!Y$9:Y$532)</f>
        <v>9.6361957624883655E-5</v>
      </c>
      <c r="R406" s="56">
        <f>(1-R$5)/1*'Koss etal Emission Factors'!AA409/SUM('Koss etal Emission Factors'!AA$9:AA$532)</f>
        <v>8.1940269388902764E-5</v>
      </c>
      <c r="S406" s="56">
        <f>(1-S$5)/1*'Koss etal Emission Factors'!AC409/SUM('Koss etal Emission Factors'!AC$9:AC$532)</f>
        <v>6.4233603148068308E-5</v>
      </c>
      <c r="T406" s="56">
        <f>(1-T$5)/1*'Koss etal Emission Factors'!AE409/SUM('Koss etal Emission Factors'!AE$9:AE$532)</f>
        <v>1.0375754937392441E-4</v>
      </c>
      <c r="U406" s="56">
        <f>(1-U$5)/1*'Koss etal Emission Factors'!AG409/SUM('Koss etal Emission Factors'!AG$9:AG$532)</f>
        <v>1.0748372776894197E-4</v>
      </c>
      <c r="V406" s="56">
        <f>(1-V$5)/1*'Koss etal Emission Factors'!AI409/SUM('Koss etal Emission Factors'!AI$9:AI$532)</f>
        <v>1.0897223278176561E-4</v>
      </c>
      <c r="W406" s="56">
        <f>(1-W$5)/1*'Koss etal Emission Factors'!AK409/SUM('Koss etal Emission Factors'!AK$9:AK$532)</f>
        <v>1.6271289824578545E-4</v>
      </c>
      <c r="X406" s="56">
        <f>(1-X$5)/1*'Koss etal Emission Factors'!AM409/SUM('Koss etal Emission Factors'!AM$9:AM$532)</f>
        <v>9.1382385642239524E-5</v>
      </c>
      <c r="Y406" s="56">
        <f>(1-Y$5)/1*'Koss etal Emission Factors'!AO409/SUM('Koss etal Emission Factors'!AO$9:AO$532)</f>
        <v>2.8849924562313089E-4</v>
      </c>
      <c r="Z406" s="56">
        <f t="shared" si="51"/>
        <v>1.2515802931303707E-4</v>
      </c>
      <c r="AA406" s="56">
        <f t="shared" si="52"/>
        <v>1.2704764194401249E-4</v>
      </c>
    </row>
    <row r="407" spans="1:27" x14ac:dyDescent="0.25">
      <c r="A407">
        <v>207.21100000000001</v>
      </c>
      <c r="B407" t="s">
        <v>669</v>
      </c>
      <c r="C407" s="13" t="s">
        <v>120</v>
      </c>
      <c r="D407" s="13" t="s">
        <v>122</v>
      </c>
      <c r="E407" s="13">
        <v>3401</v>
      </c>
      <c r="F407" s="13">
        <v>198.39400000000001</v>
      </c>
      <c r="G407" s="29">
        <v>1.5465218677999999</v>
      </c>
      <c r="H407" s="30">
        <v>5.09261312535161</v>
      </c>
      <c r="I407" s="56">
        <f>(1-I$5)/1*'Koss etal Emission Factors'!I410/SUM('Koss etal Emission Factors'!I$9:I$532)</f>
        <v>6.8992158682521529E-5</v>
      </c>
      <c r="J407" s="56">
        <f>(1-J$5)/1*'Koss etal Emission Factors'!K410/SUM('Koss etal Emission Factors'!K$9:K$532)</f>
        <v>9.546940614851211E-5</v>
      </c>
      <c r="K407" s="56">
        <f>(1-K$5)/1*'Koss etal Emission Factors'!M410/SUM('Koss etal Emission Factors'!M$9:M$532)</f>
        <v>5.7593857348075294E-5</v>
      </c>
      <c r="L407" s="56">
        <f>(1-L$5)/1*'Koss etal Emission Factors'!O410/SUM('Koss etal Emission Factors'!O$9:O$532)</f>
        <v>1.1485262440413703E-4</v>
      </c>
      <c r="M407" s="56">
        <f>(1-M$5)/1*'Koss etal Emission Factors'!Q410/SUM('Koss etal Emission Factors'!Q$9:Q$532)</f>
        <v>1.6247497368670582E-4</v>
      </c>
      <c r="N407" s="56">
        <f>(1-N$5)/1*'Koss etal Emission Factors'!S410/SUM('Koss etal Emission Factors'!S$9:S$532)</f>
        <v>2.0076991669848012E-4</v>
      </c>
      <c r="O407" s="56">
        <f>(1-O$5)/1*'Koss etal Emission Factors'!U410/SUM('Koss etal Emission Factors'!U$9:U$532)</f>
        <v>8.4232732076913307E-5</v>
      </c>
      <c r="P407" s="56">
        <f>(1-P$5)/1*'Koss etal Emission Factors'!W410/SUM('Koss etal Emission Factors'!W$9:W$532)</f>
        <v>7.1044316778733297E-5</v>
      </c>
      <c r="Q407" s="56">
        <f>(1-Q$5)/1*'Koss etal Emission Factors'!Y410/SUM('Koss etal Emission Factors'!Y$9:Y$532)</f>
        <v>4.1466703810188819E-5</v>
      </c>
      <c r="R407" s="56">
        <f>(1-R$5)/1*'Koss etal Emission Factors'!AA410/SUM('Koss etal Emission Factors'!AA$9:AA$532)</f>
        <v>5.7185914859034051E-5</v>
      </c>
      <c r="S407" s="56">
        <f>(1-S$5)/1*'Koss etal Emission Factors'!AC410/SUM('Koss etal Emission Factors'!AC$9:AC$532)</f>
        <v>5.6048830198744151E-5</v>
      </c>
      <c r="T407" s="56">
        <f>(1-T$5)/1*'Koss etal Emission Factors'!AE410/SUM('Koss etal Emission Factors'!AE$9:AE$532)</f>
        <v>5.0661347293030049E-5</v>
      </c>
      <c r="U407" s="56">
        <f>(1-U$5)/1*'Koss etal Emission Factors'!AG410/SUM('Koss etal Emission Factors'!AG$9:AG$532)</f>
        <v>4.0209229382274542E-5</v>
      </c>
      <c r="V407" s="56">
        <f>(1-V$5)/1*'Koss etal Emission Factors'!AI410/SUM('Koss etal Emission Factors'!AI$9:AI$532)</f>
        <v>2.6817942472401924E-5</v>
      </c>
      <c r="W407" s="56">
        <f>(1-W$5)/1*'Koss etal Emission Factors'!AK410/SUM('Koss etal Emission Factors'!AK$9:AK$532)</f>
        <v>4.8057010511678202E-5</v>
      </c>
      <c r="X407" s="56">
        <f>(1-X$5)/1*'Koss etal Emission Factors'!AM410/SUM('Koss etal Emission Factors'!AM$9:AM$532)</f>
        <v>3.8031794946560641E-5</v>
      </c>
      <c r="Y407" s="56">
        <f>(1-Y$5)/1*'Koss etal Emission Factors'!AO410/SUM('Koss etal Emission Factors'!AO$9:AO$532)</f>
        <v>4.3806017256136249E-4</v>
      </c>
      <c r="Z407" s="56">
        <f t="shared" si="51"/>
        <v>8.0558568131410864E-5</v>
      </c>
      <c r="AA407" s="56">
        <f t="shared" si="52"/>
        <v>4.3044402729119425E-5</v>
      </c>
    </row>
    <row r="408" spans="1:27" x14ac:dyDescent="0.25">
      <c r="A408">
        <v>170.08099999999999</v>
      </c>
      <c r="B408" t="s">
        <v>670</v>
      </c>
      <c r="C408" s="13" t="s">
        <v>120</v>
      </c>
      <c r="D408" s="13" t="s">
        <v>122</v>
      </c>
      <c r="E408" s="13">
        <v>3369</v>
      </c>
      <c r="F408" s="13">
        <v>130.23099999999999</v>
      </c>
      <c r="G408" s="29">
        <v>10.562088812800001</v>
      </c>
      <c r="H408" s="30">
        <v>5.7441927167025053</v>
      </c>
      <c r="I408" s="56">
        <f>(1-I$5)/1*'Koss etal Emission Factors'!I411/SUM('Koss etal Emission Factors'!I$9:I$532)</f>
        <v>2.2155780163043438E-5</v>
      </c>
      <c r="J408" s="56">
        <f>(1-J$5)/1*'Koss etal Emission Factors'!K411/SUM('Koss etal Emission Factors'!K$9:K$532)</f>
        <v>2.57751309905077E-5</v>
      </c>
      <c r="K408" s="56">
        <f>(1-K$5)/1*'Koss etal Emission Factors'!M411/SUM('Koss etal Emission Factors'!M$9:M$532)</f>
        <v>1.7861557128416914E-5</v>
      </c>
      <c r="L408" s="56">
        <f>(1-L$5)/1*'Koss etal Emission Factors'!O411/SUM('Koss etal Emission Factors'!O$9:O$532)</f>
        <v>4.2474093697664557E-5</v>
      </c>
      <c r="M408" s="56">
        <f>(1-M$5)/1*'Koss etal Emission Factors'!Q411/SUM('Koss etal Emission Factors'!Q$9:Q$532)</f>
        <v>7.4791515239364502E-5</v>
      </c>
      <c r="N408" s="56">
        <f>(1-N$5)/1*'Koss etal Emission Factors'!S411/SUM('Koss etal Emission Factors'!S$9:S$532)</f>
        <v>2.0678407412709439E-5</v>
      </c>
      <c r="O408" s="56">
        <f>(1-O$5)/1*'Koss etal Emission Factors'!U411/SUM('Koss etal Emission Factors'!U$9:U$532)</f>
        <v>2.7326539182747823E-5</v>
      </c>
      <c r="P408" s="56">
        <f>(1-P$5)/1*'Koss etal Emission Factors'!W411/SUM('Koss etal Emission Factors'!W$9:W$532)</f>
        <v>1.6958457783777322E-5</v>
      </c>
      <c r="Q408" s="56">
        <f>(1-Q$5)/1*'Koss etal Emission Factors'!Y411/SUM('Koss etal Emission Factors'!Y$9:Y$532)</f>
        <v>2.2208442184857243E-5</v>
      </c>
      <c r="R408" s="56">
        <f>(1-R$5)/1*'Koss etal Emission Factors'!AA411/SUM('Koss etal Emission Factors'!AA$9:AA$532)</f>
        <v>1.9077603638186871E-5</v>
      </c>
      <c r="S408" s="56">
        <f>(1-S$5)/1*'Koss etal Emission Factors'!AC411/SUM('Koss etal Emission Factors'!AC$9:AC$532)</f>
        <v>2.2619890371714842E-5</v>
      </c>
      <c r="T408" s="56">
        <f>(1-T$5)/1*'Koss etal Emission Factors'!AE411/SUM('Koss etal Emission Factors'!AE$9:AE$532)</f>
        <v>2.1037576764035473E-5</v>
      </c>
      <c r="U408" s="56">
        <f>(1-U$5)/1*'Koss etal Emission Factors'!AG411/SUM('Koss etal Emission Factors'!AG$9:AG$532)</f>
        <v>2.127832438103719E-5</v>
      </c>
      <c r="V408" s="56">
        <f>(1-V$5)/1*'Koss etal Emission Factors'!AI411/SUM('Koss etal Emission Factors'!AI$9:AI$532)</f>
        <v>2.1987612773788845E-5</v>
      </c>
      <c r="W408" s="56">
        <f>(1-W$5)/1*'Koss etal Emission Factors'!AK411/SUM('Koss etal Emission Factors'!AK$9:AK$532)</f>
        <v>2.1091764601150689E-5</v>
      </c>
      <c r="X408" s="56">
        <f>(1-X$5)/1*'Koss etal Emission Factors'!AM411/SUM('Koss etal Emission Factors'!AM$9:AM$532)</f>
        <v>2.7937387678760829E-5</v>
      </c>
      <c r="Y408" s="56">
        <f>(1-Y$5)/1*'Koss etal Emission Factors'!AO411/SUM('Koss etal Emission Factors'!AO$9:AO$532)</f>
        <v>3.4105514947679278E-5</v>
      </c>
      <c r="Z408" s="56">
        <f t="shared" si="51"/>
        <v>2.6873637979418011E-5</v>
      </c>
      <c r="AA408" s="56">
        <f t="shared" si="52"/>
        <v>2.451457613995576E-5</v>
      </c>
    </row>
    <row r="409" spans="1:27" x14ac:dyDescent="0.25">
      <c r="A409">
        <v>170.154</v>
      </c>
      <c r="B409" t="s">
        <v>671</v>
      </c>
      <c r="C409" s="13" t="s">
        <v>120</v>
      </c>
      <c r="D409" s="13" t="s">
        <v>122</v>
      </c>
      <c r="E409" s="13">
        <v>3368</v>
      </c>
      <c r="F409" s="13">
        <v>174.28399999999999</v>
      </c>
      <c r="G409" s="29">
        <v>0.61810612318000002</v>
      </c>
      <c r="H409" s="30">
        <v>4.6380490911164136</v>
      </c>
      <c r="I409" s="56">
        <f>(1-I$5)/1*'Koss etal Emission Factors'!I412/SUM('Koss etal Emission Factors'!I$9:I$532)</f>
        <v>7.6160062484829251E-6</v>
      </c>
      <c r="J409" s="56">
        <f>(1-J$5)/1*'Koss etal Emission Factors'!K412/SUM('Koss etal Emission Factors'!K$9:K$532)</f>
        <v>9.4886177854398665E-6</v>
      </c>
      <c r="K409" s="56">
        <f>(1-K$5)/1*'Koss etal Emission Factors'!M412/SUM('Koss etal Emission Factors'!M$9:M$532)</f>
        <v>6.5979615273759387E-6</v>
      </c>
      <c r="L409" s="56">
        <f>(1-L$5)/1*'Koss etal Emission Factors'!O412/SUM('Koss etal Emission Factors'!O$9:O$532)</f>
        <v>1.5748695873728339E-5</v>
      </c>
      <c r="M409" s="56">
        <f>(1-M$5)/1*'Koss etal Emission Factors'!Q412/SUM('Koss etal Emission Factors'!Q$9:Q$532)</f>
        <v>2.5617729935945172E-5</v>
      </c>
      <c r="N409" s="56">
        <f>(1-N$5)/1*'Koss etal Emission Factors'!S412/SUM('Koss etal Emission Factors'!S$9:S$532)</f>
        <v>9.8266864356392603E-6</v>
      </c>
      <c r="O409" s="56">
        <f>(1-O$5)/1*'Koss etal Emission Factors'!U412/SUM('Koss etal Emission Factors'!U$9:U$532)</f>
        <v>1.014515897702515E-5</v>
      </c>
      <c r="P409" s="56">
        <f>(1-P$5)/1*'Koss etal Emission Factors'!W412/SUM('Koss etal Emission Factors'!W$9:W$532)</f>
        <v>5.7013936709710439E-6</v>
      </c>
      <c r="Q409" s="56">
        <f>(1-Q$5)/1*'Koss etal Emission Factors'!Y412/SUM('Koss etal Emission Factors'!Y$9:Y$532)</f>
        <v>2.3152929006236418E-5</v>
      </c>
      <c r="R409" s="56">
        <f>(1-R$5)/1*'Koss etal Emission Factors'!AA412/SUM('Koss etal Emission Factors'!AA$9:AA$532)</f>
        <v>5.498390669149667E-6</v>
      </c>
      <c r="S409" s="56">
        <f>(1-S$5)/1*'Koss etal Emission Factors'!AC412/SUM('Koss etal Emission Factors'!AC$9:AC$532)</f>
        <v>4.9970024675932275E-6</v>
      </c>
      <c r="T409" s="56">
        <f>(1-T$5)/1*'Koss etal Emission Factors'!AE412/SUM('Koss etal Emission Factors'!AE$9:AE$532)</f>
        <v>6.6235536234728422E-6</v>
      </c>
      <c r="U409" s="56">
        <f>(1-U$5)/1*'Koss etal Emission Factors'!AG412/SUM('Koss etal Emission Factors'!AG$9:AG$532)</f>
        <v>5.8074722939074171E-6</v>
      </c>
      <c r="V409" s="56">
        <f>(1-V$5)/1*'Koss etal Emission Factors'!AI412/SUM('Koss etal Emission Factors'!AI$9:AI$532)</f>
        <v>7.5336781904465713E-6</v>
      </c>
      <c r="W409" s="56">
        <f>(1-W$5)/1*'Koss etal Emission Factors'!AK412/SUM('Koss etal Emission Factors'!AK$9:AK$532)</f>
        <v>6.2558594246821714E-6</v>
      </c>
      <c r="X409" s="56">
        <f>(1-X$5)/1*'Koss etal Emission Factors'!AM412/SUM('Koss etal Emission Factors'!AM$9:AM$532)</f>
        <v>7.9368087297477003E-6</v>
      </c>
      <c r="Y409" s="56">
        <f>(1-Y$5)/1*'Koss etal Emission Factors'!AO412/SUM('Koss etal Emission Factors'!AO$9:AO$532)</f>
        <v>1.4831193802682257E-5</v>
      </c>
      <c r="Z409" s="56">
        <f t="shared" si="51"/>
        <v>1.0311091193243846E-5</v>
      </c>
      <c r="AA409" s="56">
        <f t="shared" si="52"/>
        <v>7.0963340772149354E-6</v>
      </c>
    </row>
    <row r="410" spans="1:27" x14ac:dyDescent="0.25">
      <c r="A410">
        <v>171.029</v>
      </c>
      <c r="B410" t="s">
        <v>672</v>
      </c>
      <c r="C410" s="13" t="s">
        <v>120</v>
      </c>
      <c r="D410" s="13" t="s">
        <v>122</v>
      </c>
      <c r="E410" s="13">
        <v>3370</v>
      </c>
      <c r="F410" s="13">
        <v>128.215</v>
      </c>
      <c r="G410" s="29">
        <v>156.83200148</v>
      </c>
      <c r="H410" s="30">
        <v>6.9091020479646943</v>
      </c>
      <c r="I410" s="56">
        <f>(1-I$5)/1*'Koss etal Emission Factors'!I413/SUM('Koss etal Emission Factors'!I$9:I$532)</f>
        <v>5.6639133703337089E-5</v>
      </c>
      <c r="J410" s="56">
        <f>(1-J$5)/1*'Koss etal Emission Factors'!K413/SUM('Koss etal Emission Factors'!K$9:K$532)</f>
        <v>7.1267485563557848E-5</v>
      </c>
      <c r="K410" s="56">
        <f>(1-K$5)/1*'Koss etal Emission Factors'!M413/SUM('Koss etal Emission Factors'!M$9:M$532)</f>
        <v>5.348547658549378E-5</v>
      </c>
      <c r="L410" s="56">
        <f>(1-L$5)/1*'Koss etal Emission Factors'!O413/SUM('Koss etal Emission Factors'!O$9:O$532)</f>
        <v>4.5174754023796646E-5</v>
      </c>
      <c r="M410" s="56">
        <f>(1-M$5)/1*'Koss etal Emission Factors'!Q413/SUM('Koss etal Emission Factors'!Q$9:Q$532)</f>
        <v>5.4330841841198304E-5</v>
      </c>
      <c r="N410" s="56">
        <f>(1-N$5)/1*'Koss etal Emission Factors'!S413/SUM('Koss etal Emission Factors'!S$9:S$532)</f>
        <v>4.6943214905121985E-5</v>
      </c>
      <c r="O410" s="56">
        <f>(1-O$5)/1*'Koss etal Emission Factors'!U413/SUM('Koss etal Emission Factors'!U$9:U$532)</f>
        <v>8.0344096293303899E-5</v>
      </c>
      <c r="P410" s="56">
        <f>(1-P$5)/1*'Koss etal Emission Factors'!W413/SUM('Koss etal Emission Factors'!W$9:W$532)</f>
        <v>4.5298526926326118E-5</v>
      </c>
      <c r="Q410" s="56">
        <f>(1-Q$5)/1*'Koss etal Emission Factors'!Y413/SUM('Koss etal Emission Factors'!Y$9:Y$532)</f>
        <v>4.7157451628061591E-5</v>
      </c>
      <c r="R410" s="56">
        <f>(1-R$5)/1*'Koss etal Emission Factors'!AA413/SUM('Koss etal Emission Factors'!AA$9:AA$532)</f>
        <v>4.8777662747344842E-5</v>
      </c>
      <c r="S410" s="56">
        <f>(1-S$5)/1*'Koss etal Emission Factors'!AC413/SUM('Koss etal Emission Factors'!AC$9:AC$532)</f>
        <v>5.611868317441505E-5</v>
      </c>
      <c r="T410" s="56">
        <f>(1-T$5)/1*'Koss etal Emission Factors'!AE413/SUM('Koss etal Emission Factors'!AE$9:AE$532)</f>
        <v>5.3734923237856774E-5</v>
      </c>
      <c r="U410" s="56">
        <f>(1-U$5)/1*'Koss etal Emission Factors'!AG413/SUM('Koss etal Emission Factors'!AG$9:AG$532)</f>
        <v>7.5989888390048341E-5</v>
      </c>
      <c r="V410" s="56">
        <f>(1-V$5)/1*'Koss etal Emission Factors'!AI413/SUM('Koss etal Emission Factors'!AI$9:AI$532)</f>
        <v>5.2356656185027719E-5</v>
      </c>
      <c r="W410" s="56">
        <f>(1-W$5)/1*'Koss etal Emission Factors'!AK413/SUM('Koss etal Emission Factors'!AK$9:AK$532)</f>
        <v>5.1900086127674309E-5</v>
      </c>
      <c r="X410" s="56">
        <f>(1-X$5)/1*'Koss etal Emission Factors'!AM413/SUM('Koss etal Emission Factors'!AM$9:AM$532)</f>
        <v>4.1145585501984312E-5</v>
      </c>
      <c r="Y410" s="56">
        <f>(1-Y$5)/1*'Koss etal Emission Factors'!AO413/SUM('Koss etal Emission Factors'!AO$9:AO$532)</f>
        <v>2.7440541012864602E-5</v>
      </c>
      <c r="Z410" s="56">
        <f t="shared" si="51"/>
        <v>5.6258485371777854E-5</v>
      </c>
      <c r="AA410" s="56">
        <f t="shared" si="52"/>
        <v>4.6522835814829307E-5</v>
      </c>
    </row>
    <row r="411" spans="1:27" x14ac:dyDescent="0.25">
      <c r="A411">
        <v>171.065</v>
      </c>
      <c r="B411" t="s">
        <v>673</v>
      </c>
      <c r="C411" s="13" t="s">
        <v>120</v>
      </c>
      <c r="D411" s="13" t="s">
        <v>122</v>
      </c>
      <c r="E411" s="13">
        <v>3369</v>
      </c>
      <c r="F411" s="13">
        <v>130.23099999999999</v>
      </c>
      <c r="G411" s="29">
        <v>10.562088812800001</v>
      </c>
      <c r="H411" s="30">
        <v>5.7441927167025053</v>
      </c>
      <c r="I411" s="56">
        <f>(1-I$5)/1*'Koss etal Emission Factors'!I414/SUM('Koss etal Emission Factors'!I$9:I$532)</f>
        <v>2.176507236466434E-4</v>
      </c>
      <c r="J411" s="56">
        <f>(1-J$5)/1*'Koss etal Emission Factors'!K414/SUM('Koss etal Emission Factors'!K$9:K$532)</f>
        <v>2.2699046690222597E-4</v>
      </c>
      <c r="K411" s="56">
        <f>(1-K$5)/1*'Koss etal Emission Factors'!M414/SUM('Koss etal Emission Factors'!M$9:M$532)</f>
        <v>1.9278489041602175E-4</v>
      </c>
      <c r="L411" s="56">
        <f>(1-L$5)/1*'Koss etal Emission Factors'!O414/SUM('Koss etal Emission Factors'!O$9:O$532)</f>
        <v>1.6490409467010734E-4</v>
      </c>
      <c r="M411" s="56">
        <f>(1-M$5)/1*'Koss etal Emission Factors'!Q414/SUM('Koss etal Emission Factors'!Q$9:Q$532)</f>
        <v>2.7762125919113202E-4</v>
      </c>
      <c r="N411" s="56">
        <f>(1-N$5)/1*'Koss etal Emission Factors'!S414/SUM('Koss etal Emission Factors'!S$9:S$532)</f>
        <v>2.1963849184864897E-4</v>
      </c>
      <c r="O411" s="56">
        <f>(1-O$5)/1*'Koss etal Emission Factors'!U414/SUM('Koss etal Emission Factors'!U$9:U$532)</f>
        <v>2.7286505711999906E-4</v>
      </c>
      <c r="P411" s="56">
        <f>(1-P$5)/1*'Koss etal Emission Factors'!W414/SUM('Koss etal Emission Factors'!W$9:W$532)</f>
        <v>1.3214477553689279E-4</v>
      </c>
      <c r="Q411" s="56">
        <f>(1-Q$5)/1*'Koss etal Emission Factors'!Y414/SUM('Koss etal Emission Factors'!Y$9:Y$532)</f>
        <v>1.7464951756921519E-4</v>
      </c>
      <c r="R411" s="56">
        <f>(1-R$5)/1*'Koss etal Emission Factors'!AA414/SUM('Koss etal Emission Factors'!AA$9:AA$532)</f>
        <v>1.6142220985287481E-4</v>
      </c>
      <c r="S411" s="56">
        <f>(1-S$5)/1*'Koss etal Emission Factors'!AC414/SUM('Koss etal Emission Factors'!AC$9:AC$532)</f>
        <v>1.7754331246341189E-4</v>
      </c>
      <c r="T411" s="56">
        <f>(1-T$5)/1*'Koss etal Emission Factors'!AE414/SUM('Koss etal Emission Factors'!AE$9:AE$532)</f>
        <v>2.0793964403811426E-4</v>
      </c>
      <c r="U411" s="56">
        <f>(1-U$5)/1*'Koss etal Emission Factors'!AG414/SUM('Koss etal Emission Factors'!AG$9:AG$532)</f>
        <v>2.2992173682080051E-4</v>
      </c>
      <c r="V411" s="56">
        <f>(1-V$5)/1*'Koss etal Emission Factors'!AI414/SUM('Koss etal Emission Factors'!AI$9:AI$532)</f>
        <v>1.7052251798555871E-4</v>
      </c>
      <c r="W411" s="56">
        <f>(1-W$5)/1*'Koss etal Emission Factors'!AK414/SUM('Koss etal Emission Factors'!AK$9:AK$532)</f>
        <v>2.6349281398795277E-4</v>
      </c>
      <c r="X411" s="56">
        <f>(1-X$5)/1*'Koss etal Emission Factors'!AM414/SUM('Koss etal Emission Factors'!AM$9:AM$532)</f>
        <v>2.4109262422691892E-4</v>
      </c>
      <c r="Y411" s="56">
        <f>(1-Y$5)/1*'Koss etal Emission Factors'!AO414/SUM('Koss etal Emission Factors'!AO$9:AO$532)</f>
        <v>1.3323070704687637E-4</v>
      </c>
      <c r="Z411" s="56">
        <f t="shared" si="51"/>
        <v>2.0189990700440335E-4</v>
      </c>
      <c r="AA411" s="56">
        <f t="shared" si="52"/>
        <v>2.5229271910743586E-4</v>
      </c>
    </row>
    <row r="412" spans="1:27" x14ac:dyDescent="0.25">
      <c r="A412">
        <v>171.08</v>
      </c>
      <c r="B412" t="s">
        <v>674</v>
      </c>
      <c r="C412" s="13" t="s">
        <v>120</v>
      </c>
      <c r="D412" s="13" t="s">
        <v>122</v>
      </c>
      <c r="E412" s="13">
        <v>3367</v>
      </c>
      <c r="F412" s="13">
        <v>202.33799999999999</v>
      </c>
      <c r="G412" s="29">
        <v>8.4027123753999997E-2</v>
      </c>
      <c r="H412" s="30">
        <v>3.8362254771635085</v>
      </c>
      <c r="I412" s="56">
        <f>(1-I$5)/1*'Koss etal Emission Factors'!I415/SUM('Koss etal Emission Factors'!I$9:I$532)</f>
        <v>2.510922647082685E-4</v>
      </c>
      <c r="J412" s="56">
        <f>(1-J$5)/1*'Koss etal Emission Factors'!K415/SUM('Koss etal Emission Factors'!K$9:K$532)</f>
        <v>2.7333178829494687E-4</v>
      </c>
      <c r="K412" s="56">
        <f>(1-K$5)/1*'Koss etal Emission Factors'!M415/SUM('Koss etal Emission Factors'!M$9:M$532)</f>
        <v>1.9412207805856663E-4</v>
      </c>
      <c r="L412" s="56">
        <f>(1-L$5)/1*'Koss etal Emission Factors'!O415/SUM('Koss etal Emission Factors'!O$9:O$532)</f>
        <v>1.997746014352981E-4</v>
      </c>
      <c r="M412" s="56">
        <f>(1-M$5)/1*'Koss etal Emission Factors'!Q415/SUM('Koss etal Emission Factors'!Q$9:Q$532)</f>
        <v>2.1976529359759735E-4</v>
      </c>
      <c r="N412" s="56">
        <f>(1-N$5)/1*'Koss etal Emission Factors'!S415/SUM('Koss etal Emission Factors'!S$9:S$532)</f>
        <v>1.5883434770682818E-4</v>
      </c>
      <c r="O412" s="56">
        <f>(1-O$5)/1*'Koss etal Emission Factors'!U415/SUM('Koss etal Emission Factors'!U$9:U$532)</f>
        <v>1.1353245944287056E-4</v>
      </c>
      <c r="P412" s="56">
        <f>(1-P$5)/1*'Koss etal Emission Factors'!W415/SUM('Koss etal Emission Factors'!W$9:W$532)</f>
        <v>1.7161548005648877E-4</v>
      </c>
      <c r="Q412" s="56">
        <f>(1-Q$5)/1*'Koss etal Emission Factors'!Y415/SUM('Koss etal Emission Factors'!Y$9:Y$532)</f>
        <v>2.0246840066331771E-4</v>
      </c>
      <c r="R412" s="56">
        <f>(1-R$5)/1*'Koss etal Emission Factors'!AA415/SUM('Koss etal Emission Factors'!AA$9:AA$532)</f>
        <v>2.1515533333290449E-4</v>
      </c>
      <c r="S412" s="56">
        <f>(1-S$5)/1*'Koss etal Emission Factors'!AC415/SUM('Koss etal Emission Factors'!AC$9:AC$532)</f>
        <v>2.3748714458556521E-4</v>
      </c>
      <c r="T412" s="56">
        <f>(1-T$5)/1*'Koss etal Emission Factors'!AE415/SUM('Koss etal Emission Factors'!AE$9:AE$532)</f>
        <v>1.5293019675939782E-4</v>
      </c>
      <c r="U412" s="56">
        <f>(1-U$5)/1*'Koss etal Emission Factors'!AG415/SUM('Koss etal Emission Factors'!AG$9:AG$532)</f>
        <v>1.5056801369260517E-4</v>
      </c>
      <c r="V412" s="56">
        <f>(1-V$5)/1*'Koss etal Emission Factors'!AI415/SUM('Koss etal Emission Factors'!AI$9:AI$532)</f>
        <v>1.1444364468866672E-4</v>
      </c>
      <c r="W412" s="56">
        <f>(1-W$5)/1*'Koss etal Emission Factors'!AK415/SUM('Koss etal Emission Factors'!AK$9:AK$532)</f>
        <v>1.0818293194818754E-4</v>
      </c>
      <c r="X412" s="56">
        <f>(1-X$5)/1*'Koss etal Emission Factors'!AM415/SUM('Koss etal Emission Factors'!AM$9:AM$532)</f>
        <v>7.0054225910147282E-5</v>
      </c>
      <c r="Y412" s="56">
        <f>(1-Y$5)/1*'Koss etal Emission Factors'!AO415/SUM('Koss etal Emission Factors'!AO$9:AO$532)</f>
        <v>8.9427736635967471E-5</v>
      </c>
      <c r="Z412" s="56">
        <f t="shared" si="51"/>
        <v>1.896515033588087E-4</v>
      </c>
      <c r="AA412" s="56">
        <f t="shared" si="52"/>
        <v>8.9118578929167419E-5</v>
      </c>
    </row>
    <row r="413" spans="1:27" x14ac:dyDescent="0.25">
      <c r="A413">
        <v>209.226</v>
      </c>
      <c r="B413" t="s">
        <v>675</v>
      </c>
      <c r="C413" s="13" t="s">
        <v>120</v>
      </c>
      <c r="D413" s="13" t="s">
        <v>122</v>
      </c>
      <c r="E413" s="13">
        <v>3401</v>
      </c>
      <c r="F413" s="13">
        <v>198.39400000000001</v>
      </c>
      <c r="G413" s="29">
        <v>1.5465218677999999</v>
      </c>
      <c r="H413" s="30">
        <v>5.09261312535161</v>
      </c>
      <c r="I413" s="56">
        <f>(1-I$5)/1*'Koss etal Emission Factors'!I416/SUM('Koss etal Emission Factors'!I$9:I$532)</f>
        <v>2.5413392395457397E-5</v>
      </c>
      <c r="J413" s="56">
        <f>(1-J$5)/1*'Koss etal Emission Factors'!K416/SUM('Koss etal Emission Factors'!K$9:K$532)</f>
        <v>3.5705619508166146E-5</v>
      </c>
      <c r="K413" s="56">
        <f>(1-K$5)/1*'Koss etal Emission Factors'!M416/SUM('Koss etal Emission Factors'!M$9:M$532)</f>
        <v>2.1814391632817293E-5</v>
      </c>
      <c r="L413" s="56">
        <f>(1-L$5)/1*'Koss etal Emission Factors'!O416/SUM('Koss etal Emission Factors'!O$9:O$532)</f>
        <v>4.8981213729108898E-5</v>
      </c>
      <c r="M413" s="56">
        <f>(1-M$5)/1*'Koss etal Emission Factors'!Q416/SUM('Koss etal Emission Factors'!Q$9:Q$532)</f>
        <v>5.4757791078344234E-5</v>
      </c>
      <c r="N413" s="56">
        <f>(1-N$5)/1*'Koss etal Emission Factors'!S416/SUM('Koss etal Emission Factors'!S$9:S$532)</f>
        <v>4.2490054377240342E-5</v>
      </c>
      <c r="O413" s="56">
        <f>(1-O$5)/1*'Koss etal Emission Factors'!U416/SUM('Koss etal Emission Factors'!U$9:U$532)</f>
        <v>3.9687643150602241E-5</v>
      </c>
      <c r="P413" s="56">
        <f>(1-P$5)/1*'Koss etal Emission Factors'!W416/SUM('Koss etal Emission Factors'!W$9:W$532)</f>
        <v>2.2418836301344763E-5</v>
      </c>
      <c r="Q413" s="56">
        <f>(1-Q$5)/1*'Koss etal Emission Factors'!Y416/SUM('Koss etal Emission Factors'!Y$9:Y$532)</f>
        <v>2.3035100683425127E-5</v>
      </c>
      <c r="R413" s="56">
        <f>(1-R$5)/1*'Koss etal Emission Factors'!AA416/SUM('Koss etal Emission Factors'!AA$9:AA$532)</f>
        <v>2.5203359316825035E-5</v>
      </c>
      <c r="S413" s="56">
        <f>(1-S$5)/1*'Koss etal Emission Factors'!AC416/SUM('Koss etal Emission Factors'!AC$9:AC$532)</f>
        <v>2.7192066999270728E-5</v>
      </c>
      <c r="T413" s="56">
        <f>(1-T$5)/1*'Koss etal Emission Factors'!AE416/SUM('Koss etal Emission Factors'!AE$9:AE$532)</f>
        <v>2.5411306800120432E-5</v>
      </c>
      <c r="U413" s="56">
        <f>(1-U$5)/1*'Koss etal Emission Factors'!AG416/SUM('Koss etal Emission Factors'!AG$9:AG$532)</f>
        <v>1.8534881464008995E-5</v>
      </c>
      <c r="V413" s="56">
        <f>(1-V$5)/1*'Koss etal Emission Factors'!AI416/SUM('Koss etal Emission Factors'!AI$9:AI$532)</f>
        <v>1.5692259858372642E-5</v>
      </c>
      <c r="W413" s="56">
        <f>(1-W$5)/1*'Koss etal Emission Factors'!AK416/SUM('Koss etal Emission Factors'!AK$9:AK$532)</f>
        <v>2.7152132976006644E-5</v>
      </c>
      <c r="X413" s="56">
        <f>(1-X$5)/1*'Koss etal Emission Factors'!AM416/SUM('Koss etal Emission Factors'!AM$9:AM$532)</f>
        <v>2.3728081862784909E-5</v>
      </c>
      <c r="Y413" s="56">
        <f>(1-Y$5)/1*'Koss etal Emission Factors'!AO416/SUM('Koss etal Emission Factors'!AO$9:AO$532)</f>
        <v>1.1668002614014261E-4</v>
      </c>
      <c r="Z413" s="56">
        <f t="shared" si="51"/>
        <v>3.0452708378221732E-5</v>
      </c>
      <c r="AA413" s="56">
        <f t="shared" si="52"/>
        <v>2.5440107419395777E-5</v>
      </c>
    </row>
    <row r="414" spans="1:27" x14ac:dyDescent="0.25">
      <c r="A414">
        <v>171.13800000000001</v>
      </c>
      <c r="B414" t="s">
        <v>676</v>
      </c>
      <c r="C414" s="13" t="s">
        <v>120</v>
      </c>
      <c r="D414" s="13" t="s">
        <v>122</v>
      </c>
      <c r="E414" s="13">
        <v>3368</v>
      </c>
      <c r="F414" s="13">
        <v>174.28399999999999</v>
      </c>
      <c r="G414" s="29">
        <v>0.61810612318000002</v>
      </c>
      <c r="H414" s="30">
        <v>4.6380490911164136</v>
      </c>
      <c r="I414" s="56">
        <f>(1-I$5)/1*'Koss etal Emission Factors'!I417/SUM('Koss etal Emission Factors'!I$9:I$532)</f>
        <v>1.212775259337777E-4</v>
      </c>
      <c r="J414" s="56">
        <f>(1-J$5)/1*'Koss etal Emission Factors'!K417/SUM('Koss etal Emission Factors'!K$9:K$532)</f>
        <v>2.3107374950127142E-4</v>
      </c>
      <c r="K414" s="56">
        <f>(1-K$5)/1*'Koss etal Emission Factors'!M417/SUM('Koss etal Emission Factors'!M$9:M$532)</f>
        <v>1.14301570620005E-4</v>
      </c>
      <c r="L414" s="56">
        <f>(1-L$5)/1*'Koss etal Emission Factors'!O417/SUM('Koss etal Emission Factors'!O$9:O$532)</f>
        <v>1.8227739628285097E-4</v>
      </c>
      <c r="M414" s="56">
        <f>(1-M$5)/1*'Koss etal Emission Factors'!Q417/SUM('Koss etal Emission Factors'!Q$9:Q$532)</f>
        <v>1.9601189832109351E-4</v>
      </c>
      <c r="N414" s="56">
        <f>(1-N$5)/1*'Koss etal Emission Factors'!S417/SUM('Koss etal Emission Factors'!S$9:S$532)</f>
        <v>2.1088606057743665E-4</v>
      </c>
      <c r="O414" s="56">
        <f>(1-O$5)/1*'Koss etal Emission Factors'!U417/SUM('Koss etal Emission Factors'!U$9:U$532)</f>
        <v>1.3455388095771019E-4</v>
      </c>
      <c r="P414" s="56">
        <f>(1-P$5)/1*'Koss etal Emission Factors'!W417/SUM('Koss etal Emission Factors'!W$9:W$532)</f>
        <v>1.37704762337667E-4</v>
      </c>
      <c r="Q414" s="56">
        <f>(1-Q$5)/1*'Koss etal Emission Factors'!Y417/SUM('Koss etal Emission Factors'!Y$9:Y$532)</f>
        <v>1.7714184188477681E-4</v>
      </c>
      <c r="R414" s="56">
        <f>(1-R$5)/1*'Koss etal Emission Factors'!AA417/SUM('Koss etal Emission Factors'!AA$9:AA$532)</f>
        <v>1.0104769581417389E-4</v>
      </c>
      <c r="S414" s="56">
        <f>(1-S$5)/1*'Koss etal Emission Factors'!AC417/SUM('Koss etal Emission Factors'!AC$9:AC$532)</f>
        <v>1.0027394657557146E-4</v>
      </c>
      <c r="T414" s="56">
        <f>(1-T$5)/1*'Koss etal Emission Factors'!AE417/SUM('Koss etal Emission Factors'!AE$9:AE$532)</f>
        <v>8.1948914113492307E-5</v>
      </c>
      <c r="U414" s="56">
        <f>(1-U$5)/1*'Koss etal Emission Factors'!AG417/SUM('Koss etal Emission Factors'!AG$9:AG$532)</f>
        <v>7.2125279861651816E-5</v>
      </c>
      <c r="V414" s="56">
        <f>(1-V$5)/1*'Koss etal Emission Factors'!AI417/SUM('Koss etal Emission Factors'!AI$9:AI$532)</f>
        <v>5.7837396956870846E-5</v>
      </c>
      <c r="W414" s="56">
        <f>(1-W$5)/1*'Koss etal Emission Factors'!AK417/SUM('Koss etal Emission Factors'!AK$9:AK$532)</f>
        <v>6.7877920632148777E-5</v>
      </c>
      <c r="X414" s="56">
        <f>(1-X$5)/1*'Koss etal Emission Factors'!AM417/SUM('Koss etal Emission Factors'!AM$9:AM$532)</f>
        <v>3.3608235347982565E-5</v>
      </c>
      <c r="Y414" s="56">
        <f>(1-Y$5)/1*'Koss etal Emission Factors'!AO417/SUM('Koss etal Emission Factors'!AO$9:AO$532)</f>
        <v>1.4679330331279363E-4</v>
      </c>
      <c r="Z414" s="56">
        <f t="shared" si="51"/>
        <v>1.3703299426702495E-4</v>
      </c>
      <c r="AA414" s="56">
        <f t="shared" si="52"/>
        <v>5.0743077990065671E-5</v>
      </c>
    </row>
    <row r="415" spans="1:27" x14ac:dyDescent="0.25">
      <c r="A415">
        <v>171.17400000000001</v>
      </c>
      <c r="B415" t="s">
        <v>677</v>
      </c>
      <c r="C415" s="13" t="s">
        <v>120</v>
      </c>
      <c r="D415" s="13" t="s">
        <v>122</v>
      </c>
      <c r="E415" s="13">
        <v>3368</v>
      </c>
      <c r="F415" s="13">
        <v>174.28399999999999</v>
      </c>
      <c r="G415" s="29">
        <v>0.61810612318000002</v>
      </c>
      <c r="H415" s="30">
        <v>4.6380490911164136</v>
      </c>
      <c r="I415" s="56">
        <f>(1-I$5)/1*'Koss etal Emission Factors'!I418/SUM('Koss etal Emission Factors'!I$9:I$532)</f>
        <v>5.8046684416365907E-5</v>
      </c>
      <c r="J415" s="56">
        <f>(1-J$5)/1*'Koss etal Emission Factors'!K418/SUM('Koss etal Emission Factors'!K$9:K$532)</f>
        <v>9.8875678439015068E-5</v>
      </c>
      <c r="K415" s="56">
        <f>(1-K$5)/1*'Koss etal Emission Factors'!M418/SUM('Koss etal Emission Factors'!M$9:M$532)</f>
        <v>3.0728647392858168E-5</v>
      </c>
      <c r="L415" s="56">
        <f>(1-L$5)/1*'Koss etal Emission Factors'!O418/SUM('Koss etal Emission Factors'!O$9:O$532)</f>
        <v>1.1281020163267944E-4</v>
      </c>
      <c r="M415" s="56">
        <f>(1-M$5)/1*'Koss etal Emission Factors'!Q418/SUM('Koss etal Emission Factors'!Q$9:Q$532)</f>
        <v>1.4946326128865756E-4</v>
      </c>
      <c r="N415" s="56">
        <f>(1-N$5)/1*'Koss etal Emission Factors'!S418/SUM('Koss etal Emission Factors'!S$9:S$532)</f>
        <v>4.7530246172038436E-5</v>
      </c>
      <c r="O415" s="56">
        <f>(1-O$5)/1*'Koss etal Emission Factors'!U418/SUM('Koss etal Emission Factors'!U$9:U$532)</f>
        <v>8.2872517920809337E-5</v>
      </c>
      <c r="P415" s="56">
        <f>(1-P$5)/1*'Koss etal Emission Factors'!W418/SUM('Koss etal Emission Factors'!W$9:W$532)</f>
        <v>9.5615466728435616E-5</v>
      </c>
      <c r="Q415" s="56">
        <f>(1-Q$5)/1*'Koss etal Emission Factors'!Y418/SUM('Koss etal Emission Factors'!Y$9:Y$532)</f>
        <v>3.9790509832675172E-5</v>
      </c>
      <c r="R415" s="56">
        <f>(1-R$5)/1*'Koss etal Emission Factors'!AA418/SUM('Koss etal Emission Factors'!AA$9:AA$532)</f>
        <v>3.1811379396268143E-5</v>
      </c>
      <c r="S415" s="56">
        <f>(1-S$5)/1*'Koss etal Emission Factors'!AC418/SUM('Koss etal Emission Factors'!AC$9:AC$532)</f>
        <v>2.0189904928054853E-5</v>
      </c>
      <c r="T415" s="56">
        <f>(1-T$5)/1*'Koss etal Emission Factors'!AE418/SUM('Koss etal Emission Factors'!AE$9:AE$532)</f>
        <v>4.3549896477489749E-5</v>
      </c>
      <c r="U415" s="56">
        <f>(1-U$5)/1*'Koss etal Emission Factors'!AG418/SUM('Koss etal Emission Factors'!AG$9:AG$532)</f>
        <v>4.1796364667566012E-5</v>
      </c>
      <c r="V415" s="56">
        <f>(1-V$5)/1*'Koss etal Emission Factors'!AI418/SUM('Koss etal Emission Factors'!AI$9:AI$532)</f>
        <v>5.4820716029257621E-5</v>
      </c>
      <c r="W415" s="56">
        <f>(1-W$5)/1*'Koss etal Emission Factors'!AK418/SUM('Koss etal Emission Factors'!AK$9:AK$532)</f>
        <v>7.1521545346331023E-5</v>
      </c>
      <c r="X415" s="56">
        <f>(1-X$5)/1*'Koss etal Emission Factors'!AM418/SUM('Koss etal Emission Factors'!AM$9:AM$532)</f>
        <v>5.5252530149942615E-5</v>
      </c>
      <c r="Y415" s="56">
        <f>(1-Y$5)/1*'Koss etal Emission Factors'!AO418/SUM('Koss etal Emission Factors'!AO$9:AO$532)</f>
        <v>2.0339824684179359E-4</v>
      </c>
      <c r="Z415" s="56">
        <f t="shared" si="51"/>
        <v>6.4850105380155073E-5</v>
      </c>
      <c r="AA415" s="56">
        <f t="shared" si="52"/>
        <v>6.3387037748136819E-5</v>
      </c>
    </row>
    <row r="416" spans="1:27" x14ac:dyDescent="0.25">
      <c r="A416">
        <v>211.24199999999999</v>
      </c>
      <c r="B416" t="s">
        <v>678</v>
      </c>
      <c r="C416" s="13" t="s">
        <v>120</v>
      </c>
      <c r="D416" s="13" t="s">
        <v>122</v>
      </c>
      <c r="E416" s="13">
        <v>3401</v>
      </c>
      <c r="F416" s="13">
        <v>198.39400000000001</v>
      </c>
      <c r="G416" s="29">
        <v>1.5465218677999999</v>
      </c>
      <c r="H416" s="30">
        <v>5.09261312535161</v>
      </c>
      <c r="I416" s="56">
        <f>(1-I$5)/1*'Koss etal Emission Factors'!I419/SUM('Koss etal Emission Factors'!I$9:I$532)</f>
        <v>4.8705432332730809E-5</v>
      </c>
      <c r="J416" s="56">
        <f>(1-J$5)/1*'Koss etal Emission Factors'!K419/SUM('Koss etal Emission Factors'!K$9:K$532)</f>
        <v>7.9873183332862128E-5</v>
      </c>
      <c r="K416" s="56">
        <f>(1-K$5)/1*'Koss etal Emission Factors'!M419/SUM('Koss etal Emission Factors'!M$9:M$532)</f>
        <v>3.7538361699960753E-5</v>
      </c>
      <c r="L416" s="56">
        <f>(1-L$5)/1*'Koss etal Emission Factors'!O419/SUM('Koss etal Emission Factors'!O$9:O$532)</f>
        <v>1.1395849357195022E-4</v>
      </c>
      <c r="M416" s="56">
        <f>(1-M$5)/1*'Koss etal Emission Factors'!Q419/SUM('Koss etal Emission Factors'!Q$9:Q$532)</f>
        <v>1.7043807341207866E-4</v>
      </c>
      <c r="N416" s="56">
        <f>(1-N$5)/1*'Koss etal Emission Factors'!S419/SUM('Koss etal Emission Factors'!S$9:S$532)</f>
        <v>1.2223148164092245E-4</v>
      </c>
      <c r="O416" s="56">
        <f>(1-O$5)/1*'Koss etal Emission Factors'!U419/SUM('Koss etal Emission Factors'!U$9:U$532)</f>
        <v>8.398929777978851E-5</v>
      </c>
      <c r="P416" s="56">
        <f>(1-P$5)/1*'Koss etal Emission Factors'!W419/SUM('Koss etal Emission Factors'!W$9:W$532)</f>
        <v>5.0730129717633821E-5</v>
      </c>
      <c r="Q416" s="56">
        <f>(1-Q$5)/1*'Koss etal Emission Factors'!Y419/SUM('Koss etal Emission Factors'!Y$9:Y$532)</f>
        <v>5.9446110568756672E-5</v>
      </c>
      <c r="R416" s="56">
        <f>(1-R$5)/1*'Koss etal Emission Factors'!AA419/SUM('Koss etal Emission Factors'!AA$9:AA$532)</f>
        <v>4.966270107185652E-5</v>
      </c>
      <c r="S416" s="56">
        <f>(1-S$5)/1*'Koss etal Emission Factors'!AC419/SUM('Koss etal Emission Factors'!AC$9:AC$532)</f>
        <v>4.9189467567792636E-5</v>
      </c>
      <c r="T416" s="56">
        <f>(1-T$5)/1*'Koss etal Emission Factors'!AE419/SUM('Koss etal Emission Factors'!AE$9:AE$532)</f>
        <v>5.3091253704827299E-5</v>
      </c>
      <c r="U416" s="56">
        <f>(1-U$5)/1*'Koss etal Emission Factors'!AG419/SUM('Koss etal Emission Factors'!AG$9:AG$532)</f>
        <v>4.3741340333339412E-5</v>
      </c>
      <c r="V416" s="56">
        <f>(1-V$5)/1*'Koss etal Emission Factors'!AI419/SUM('Koss etal Emission Factors'!AI$9:AI$532)</f>
        <v>4.2196152289999297E-5</v>
      </c>
      <c r="W416" s="56">
        <f>(1-W$5)/1*'Koss etal Emission Factors'!AK419/SUM('Koss etal Emission Factors'!AK$9:AK$532)</f>
        <v>5.7764256736910219E-5</v>
      </c>
      <c r="X416" s="56">
        <f>(1-X$5)/1*'Koss etal Emission Factors'!AM419/SUM('Koss etal Emission Factors'!AM$9:AM$532)</f>
        <v>4.3165725900512772E-5</v>
      </c>
      <c r="Y416" s="56">
        <f>(1-Y$5)/1*'Koss etal Emission Factors'!AO419/SUM('Koss etal Emission Factors'!AO$9:AO$532)</f>
        <v>4.7490958926806677E-4</v>
      </c>
      <c r="Z416" s="56">
        <f t="shared" si="51"/>
        <v>7.1770819930321378E-5</v>
      </c>
      <c r="AA416" s="56">
        <f t="shared" si="52"/>
        <v>5.0464991318711496E-5</v>
      </c>
    </row>
    <row r="417" spans="1:27" x14ac:dyDescent="0.25">
      <c r="A417">
        <v>172.06</v>
      </c>
      <c r="B417" t="s">
        <v>679</v>
      </c>
      <c r="C417" s="13" t="s">
        <v>120</v>
      </c>
      <c r="D417" s="13" t="s">
        <v>122</v>
      </c>
      <c r="E417" s="13">
        <v>3370</v>
      </c>
      <c r="F417" s="13">
        <v>128.215</v>
      </c>
      <c r="G417" s="29">
        <v>156.83200148</v>
      </c>
      <c r="H417" s="30">
        <v>6.9091020479646943</v>
      </c>
      <c r="I417" s="56">
        <f>(1-I$5)/1*'Koss etal Emission Factors'!I420/SUM('Koss etal Emission Factors'!I$9:I$532)</f>
        <v>3.0497864055594241E-5</v>
      </c>
      <c r="J417" s="56">
        <f>(1-J$5)/1*'Koss etal Emission Factors'!K420/SUM('Koss etal Emission Factors'!K$9:K$532)</f>
        <v>3.4396778547667423E-5</v>
      </c>
      <c r="K417" s="56">
        <f>(1-K$5)/1*'Koss etal Emission Factors'!M420/SUM('Koss etal Emission Factors'!M$9:M$532)</f>
        <v>2.7326602014752938E-5</v>
      </c>
      <c r="L417" s="56">
        <f>(1-L$5)/1*'Koss etal Emission Factors'!O420/SUM('Koss etal Emission Factors'!O$9:O$532)</f>
        <v>3.2542947001723365E-5</v>
      </c>
      <c r="M417" s="56">
        <f>(1-M$5)/1*'Koss etal Emission Factors'!Q420/SUM('Koss etal Emission Factors'!Q$9:Q$532)</f>
        <v>6.1922532964199311E-5</v>
      </c>
      <c r="N417" s="56">
        <f>(1-N$5)/1*'Koss etal Emission Factors'!S420/SUM('Koss etal Emission Factors'!S$9:S$532)</f>
        <v>2.4420581063925318E-5</v>
      </c>
      <c r="O417" s="56">
        <f>(1-O$5)/1*'Koss etal Emission Factors'!U420/SUM('Koss etal Emission Factors'!U$9:U$532)</f>
        <v>3.4660363073989802E-5</v>
      </c>
      <c r="P417" s="56">
        <f>(1-P$5)/1*'Koss etal Emission Factors'!W420/SUM('Koss etal Emission Factors'!W$9:W$532)</f>
        <v>2.649388495124667E-5</v>
      </c>
      <c r="Q417" s="56">
        <f>(1-Q$5)/1*'Koss etal Emission Factors'!Y420/SUM('Koss etal Emission Factors'!Y$9:Y$532)</f>
        <v>3.315836239838771E-5</v>
      </c>
      <c r="R417" s="56">
        <f>(1-R$5)/1*'Koss etal Emission Factors'!AA420/SUM('Koss etal Emission Factors'!AA$9:AA$532)</f>
        <v>2.4268431571540429E-5</v>
      </c>
      <c r="S417" s="56">
        <f>(1-S$5)/1*'Koss etal Emission Factors'!AC420/SUM('Koss etal Emission Factors'!AC$9:AC$532)</f>
        <v>2.9107335802201452E-5</v>
      </c>
      <c r="T417" s="56">
        <f>(1-T$5)/1*'Koss etal Emission Factors'!AE420/SUM('Koss etal Emission Factors'!AE$9:AE$532)</f>
        <v>3.7270661011277324E-5</v>
      </c>
      <c r="U417" s="56">
        <f>(1-U$5)/1*'Koss etal Emission Factors'!AG420/SUM('Koss etal Emission Factors'!AG$9:AG$532)</f>
        <v>3.8560933465380402E-5</v>
      </c>
      <c r="V417" s="56">
        <f>(1-V$5)/1*'Koss etal Emission Factors'!AI420/SUM('Koss etal Emission Factors'!AI$9:AI$532)</f>
        <v>2.9448356201961478E-5</v>
      </c>
      <c r="W417" s="56">
        <f>(1-W$5)/1*'Koss etal Emission Factors'!AK420/SUM('Koss etal Emission Factors'!AK$9:AK$532)</f>
        <v>2.2657757058586857E-5</v>
      </c>
      <c r="X417" s="56">
        <f>(1-X$5)/1*'Koss etal Emission Factors'!AM420/SUM('Koss etal Emission Factors'!AM$9:AM$532)</f>
        <v>2.2504364039607063E-5</v>
      </c>
      <c r="Y417" s="56">
        <f>(1-Y$5)/1*'Koss etal Emission Factors'!AO420/SUM('Koss etal Emission Factors'!AO$9:AO$532)</f>
        <v>5.4418614446578788E-5</v>
      </c>
      <c r="Z417" s="56">
        <f t="shared" si="51"/>
        <v>3.3148259580274845E-5</v>
      </c>
      <c r="AA417" s="56">
        <f t="shared" si="52"/>
        <v>2.2581060549096959E-5</v>
      </c>
    </row>
    <row r="418" spans="1:27" x14ac:dyDescent="0.25">
      <c r="A418">
        <v>172.09700000000001</v>
      </c>
      <c r="B418" t="s">
        <v>680</v>
      </c>
      <c r="C418" s="13" t="s">
        <v>120</v>
      </c>
      <c r="D418" s="13" t="s">
        <v>122</v>
      </c>
      <c r="E418" s="13">
        <v>3369</v>
      </c>
      <c r="F418" s="13">
        <v>130.23099999999999</v>
      </c>
      <c r="G418" s="29">
        <v>10.562088812800001</v>
      </c>
      <c r="H418" s="30">
        <v>5.7441927167025053</v>
      </c>
      <c r="I418" s="56">
        <f>(1-I$5)/1*'Koss etal Emission Factors'!I421/SUM('Koss etal Emission Factors'!I$9:I$532)</f>
        <v>4.1755409668193306E-5</v>
      </c>
      <c r="J418" s="56">
        <f>(1-J$5)/1*'Koss etal Emission Factors'!K421/SUM('Koss etal Emission Factors'!K$9:K$532)</f>
        <v>4.4453017109490944E-5</v>
      </c>
      <c r="K418" s="56">
        <f>(1-K$5)/1*'Koss etal Emission Factors'!M421/SUM('Koss etal Emission Factors'!M$9:M$532)</f>
        <v>3.2123809786868248E-5</v>
      </c>
      <c r="L418" s="56">
        <f>(1-L$5)/1*'Koss etal Emission Factors'!O421/SUM('Koss etal Emission Factors'!O$9:O$532)</f>
        <v>6.7819714411518667E-5</v>
      </c>
      <c r="M418" s="56">
        <f>(1-M$5)/1*'Koss etal Emission Factors'!Q421/SUM('Koss etal Emission Factors'!Q$9:Q$532)</f>
        <v>9.4741463023909924E-5</v>
      </c>
      <c r="N418" s="56">
        <f>(1-N$5)/1*'Koss etal Emission Factors'!S421/SUM('Koss etal Emission Factors'!S$9:S$532)</f>
        <v>3.8764073306487667E-5</v>
      </c>
      <c r="O418" s="56">
        <f>(1-O$5)/1*'Koss etal Emission Factors'!U421/SUM('Koss etal Emission Factors'!U$9:U$532)</f>
        <v>4.2277192808441998E-5</v>
      </c>
      <c r="P418" s="56">
        <f>(1-P$5)/1*'Koss etal Emission Factors'!W421/SUM('Koss etal Emission Factors'!W$9:W$532)</f>
        <v>3.2564198189650145E-5</v>
      </c>
      <c r="Q418" s="56">
        <f>(1-Q$5)/1*'Koss etal Emission Factors'!Y421/SUM('Koss etal Emission Factors'!Y$9:Y$532)</f>
        <v>4.6756114982678161E-5</v>
      </c>
      <c r="R418" s="56">
        <f>(1-R$5)/1*'Koss etal Emission Factors'!AA421/SUM('Koss etal Emission Factors'!AA$9:AA$532)</f>
        <v>4.1146244349779805E-5</v>
      </c>
      <c r="S418" s="56">
        <f>(1-S$5)/1*'Koss etal Emission Factors'!AC421/SUM('Koss etal Emission Factors'!AC$9:AC$532)</f>
        <v>4.8565081755260073E-5</v>
      </c>
      <c r="T418" s="56">
        <f>(1-T$5)/1*'Koss etal Emission Factors'!AE421/SUM('Koss etal Emission Factors'!AE$9:AE$532)</f>
        <v>4.4714160549060502E-5</v>
      </c>
      <c r="U418" s="56">
        <f>(1-U$5)/1*'Koss etal Emission Factors'!AG421/SUM('Koss etal Emission Factors'!AG$9:AG$532)</f>
        <v>3.3413810145558752E-5</v>
      </c>
      <c r="V418" s="56">
        <f>(1-V$5)/1*'Koss etal Emission Factors'!AI421/SUM('Koss etal Emission Factors'!AI$9:AI$532)</f>
        <v>4.0152478499520088E-5</v>
      </c>
      <c r="W418" s="56">
        <f>(1-W$5)/1*'Koss etal Emission Factors'!AK421/SUM('Koss etal Emission Factors'!AK$9:AK$532)</f>
        <v>3.9637781864976422E-5</v>
      </c>
      <c r="X418" s="56">
        <f>(1-X$5)/1*'Koss etal Emission Factors'!AM421/SUM('Koss etal Emission Factors'!AM$9:AM$532)</f>
        <v>3.3850232547483145E-5</v>
      </c>
      <c r="Y418" s="56">
        <f>(1-Y$5)/1*'Koss etal Emission Factors'!AO421/SUM('Koss etal Emission Factors'!AO$9:AO$532)</f>
        <v>6.7997097834038633E-5</v>
      </c>
      <c r="Z418" s="56">
        <f t="shared" si="51"/>
        <v>4.6374769184744164E-5</v>
      </c>
      <c r="AA418" s="56">
        <f t="shared" si="52"/>
        <v>3.674400720622978E-5</v>
      </c>
    </row>
    <row r="419" spans="1:27" x14ac:dyDescent="0.25">
      <c r="A419">
        <v>173.04400000000001</v>
      </c>
      <c r="B419" t="s">
        <v>681</v>
      </c>
      <c r="C419" s="13" t="s">
        <v>120</v>
      </c>
      <c r="D419" s="13" t="s">
        <v>122</v>
      </c>
      <c r="E419" s="13">
        <v>3370</v>
      </c>
      <c r="F419" s="13">
        <v>128.215</v>
      </c>
      <c r="G419" s="29">
        <v>156.83200148</v>
      </c>
      <c r="H419" s="30">
        <v>6.9091020479646943</v>
      </c>
      <c r="I419" s="56">
        <f>(1-I$5)/1*'Koss etal Emission Factors'!I422/SUM('Koss etal Emission Factors'!I$9:I$532)</f>
        <v>3.4806351079486638E-4</v>
      </c>
      <c r="J419" s="56">
        <f>(1-J$5)/1*'Koss etal Emission Factors'!K422/SUM('Koss etal Emission Factors'!K$9:K$532)</f>
        <v>3.2295513792255861E-4</v>
      </c>
      <c r="K419" s="56">
        <f>(1-K$5)/1*'Koss etal Emission Factors'!M422/SUM('Koss etal Emission Factors'!M$9:M$532)</f>
        <v>2.4741710758549725E-4</v>
      </c>
      <c r="L419" s="56">
        <f>(1-L$5)/1*'Koss etal Emission Factors'!O422/SUM('Koss etal Emission Factors'!O$9:O$532)</f>
        <v>1.5720916858977523E-4</v>
      </c>
      <c r="M419" s="56">
        <f>(1-M$5)/1*'Koss etal Emission Factors'!Q422/SUM('Koss etal Emission Factors'!Q$9:Q$532)</f>
        <v>3.559285896965579E-4</v>
      </c>
      <c r="N419" s="56">
        <f>(1-N$5)/1*'Koss etal Emission Factors'!S422/SUM('Koss etal Emission Factors'!S$9:S$532)</f>
        <v>3.7287092995701772E-4</v>
      </c>
      <c r="O419" s="56">
        <f>(1-O$5)/1*'Koss etal Emission Factors'!U422/SUM('Koss etal Emission Factors'!U$9:U$532)</f>
        <v>5.8148154336675612E-4</v>
      </c>
      <c r="P419" s="56">
        <f>(1-P$5)/1*'Koss etal Emission Factors'!W422/SUM('Koss etal Emission Factors'!W$9:W$532)</f>
        <v>1.254529435032359E-4</v>
      </c>
      <c r="Q419" s="56">
        <f>(1-Q$5)/1*'Koss etal Emission Factors'!Y422/SUM('Koss etal Emission Factors'!Y$9:Y$532)</f>
        <v>1.2616456780642379E-4</v>
      </c>
      <c r="R419" s="56">
        <f>(1-R$5)/1*'Koss etal Emission Factors'!AA422/SUM('Koss etal Emission Factors'!AA$9:AA$532)</f>
        <v>7.0204392911659474E-5</v>
      </c>
      <c r="S419" s="56">
        <f>(1-S$5)/1*'Koss etal Emission Factors'!AC422/SUM('Koss etal Emission Factors'!AC$9:AC$532)</f>
        <v>1.0568256269180368E-4</v>
      </c>
      <c r="T419" s="56">
        <f>(1-T$5)/1*'Koss etal Emission Factors'!AE422/SUM('Koss etal Emission Factors'!AE$9:AE$532)</f>
        <v>1.0884828641398129E-4</v>
      </c>
      <c r="U419" s="56">
        <f>(1-U$5)/1*'Koss etal Emission Factors'!AG422/SUM('Koss etal Emission Factors'!AG$9:AG$532)</f>
        <v>1.2480114096961157E-4</v>
      </c>
      <c r="V419" s="56">
        <f>(1-V$5)/1*'Koss etal Emission Factors'!AI422/SUM('Koss etal Emission Factors'!AI$9:AI$532)</f>
        <v>1.1611566432827415E-4</v>
      </c>
      <c r="W419" s="56">
        <f>(1-W$5)/1*'Koss etal Emission Factors'!AK422/SUM('Koss etal Emission Factors'!AK$9:AK$532)</f>
        <v>3.1885558315116711E-4</v>
      </c>
      <c r="X419" s="56">
        <f>(1-X$5)/1*'Koss etal Emission Factors'!AM422/SUM('Koss etal Emission Factors'!AM$9:AM$532)</f>
        <v>8.6682790702419929E-5</v>
      </c>
      <c r="Y419" s="56">
        <f>(1-Y$5)/1*'Koss etal Emission Factors'!AO422/SUM('Koss etal Emission Factors'!AO$9:AO$532)</f>
        <v>6.1053555192723934E-5</v>
      </c>
      <c r="Z419" s="56">
        <f t="shared" si="51"/>
        <v>2.2594253903842994E-4</v>
      </c>
      <c r="AA419" s="56">
        <f t="shared" si="52"/>
        <v>2.0276918692679351E-4</v>
      </c>
    </row>
    <row r="420" spans="1:27" x14ac:dyDescent="0.25">
      <c r="A420">
        <v>173.06</v>
      </c>
      <c r="B420" t="s">
        <v>682</v>
      </c>
      <c r="C420" s="13" t="s">
        <v>120</v>
      </c>
      <c r="D420" s="13" t="s">
        <v>122</v>
      </c>
      <c r="E420" s="13">
        <v>3368</v>
      </c>
      <c r="F420" s="13">
        <v>174.28399999999999</v>
      </c>
      <c r="G420" s="29">
        <v>0.61810612318000002</v>
      </c>
      <c r="H420" s="30">
        <v>4.6380490911164136</v>
      </c>
      <c r="I420" s="56">
        <f>(1-I$5)/1*'Koss etal Emission Factors'!I423/SUM('Koss etal Emission Factors'!I$9:I$532)</f>
        <v>2.2345863781024383E-4</v>
      </c>
      <c r="J420" s="56">
        <f>(1-J$5)/1*'Koss etal Emission Factors'!K423/SUM('Koss etal Emission Factors'!K$9:K$532)</f>
        <v>2.3559890283253549E-4</v>
      </c>
      <c r="K420" s="56">
        <f>(1-K$5)/1*'Koss etal Emission Factors'!M423/SUM('Koss etal Emission Factors'!M$9:M$532)</f>
        <v>1.868024758123276E-4</v>
      </c>
      <c r="L420" s="56">
        <f>(1-L$5)/1*'Koss etal Emission Factors'!O423/SUM('Koss etal Emission Factors'!O$9:O$532)</f>
        <v>1.5260190283378358E-4</v>
      </c>
      <c r="M420" s="56">
        <f>(1-M$5)/1*'Koss etal Emission Factors'!Q423/SUM('Koss etal Emission Factors'!Q$9:Q$532)</f>
        <v>2.5075665751865279E-4</v>
      </c>
      <c r="N420" s="56">
        <f>(1-N$5)/1*'Koss etal Emission Factors'!S423/SUM('Koss etal Emission Factors'!S$9:S$532)</f>
        <v>1.7382554316791848E-4</v>
      </c>
      <c r="O420" s="56">
        <f>(1-O$5)/1*'Koss etal Emission Factors'!U423/SUM('Koss etal Emission Factors'!U$9:U$532)</f>
        <v>1.1982710681842932E-4</v>
      </c>
      <c r="P420" s="56">
        <f>(1-P$5)/1*'Koss etal Emission Factors'!W423/SUM('Koss etal Emission Factors'!W$9:W$532)</f>
        <v>1.3882332646612214E-4</v>
      </c>
      <c r="Q420" s="56">
        <f>(1-Q$5)/1*'Koss etal Emission Factors'!Y423/SUM('Koss etal Emission Factors'!Y$9:Y$532)</f>
        <v>1.6171135819945286E-4</v>
      </c>
      <c r="R420" s="56">
        <f>(1-R$5)/1*'Koss etal Emission Factors'!AA423/SUM('Koss etal Emission Factors'!AA$9:AA$532)</f>
        <v>2.0720074235411042E-4</v>
      </c>
      <c r="S420" s="56">
        <f>(1-S$5)/1*'Koss etal Emission Factors'!AC423/SUM('Koss etal Emission Factors'!AC$9:AC$532)</f>
        <v>2.2681959730096692E-4</v>
      </c>
      <c r="T420" s="56">
        <f>(1-T$5)/1*'Koss etal Emission Factors'!AE423/SUM('Koss etal Emission Factors'!AE$9:AE$532)</f>
        <v>2.0187978657754111E-4</v>
      </c>
      <c r="U420" s="56">
        <f>(1-U$5)/1*'Koss etal Emission Factors'!AG423/SUM('Koss etal Emission Factors'!AG$9:AG$532)</f>
        <v>2.0953429644650614E-4</v>
      </c>
      <c r="V420" s="56">
        <f>(1-V$5)/1*'Koss etal Emission Factors'!AI423/SUM('Koss etal Emission Factors'!AI$9:AI$532)</f>
        <v>1.5206310802756733E-4</v>
      </c>
      <c r="W420" s="56">
        <f>(1-W$5)/1*'Koss etal Emission Factors'!AK423/SUM('Koss etal Emission Factors'!AK$9:AK$532)</f>
        <v>1.1170069394480219E-4</v>
      </c>
      <c r="X420" s="56">
        <f>(1-X$5)/1*'Koss etal Emission Factors'!AM423/SUM('Koss etal Emission Factors'!AM$9:AM$532)</f>
        <v>1.2827856559962162E-4</v>
      </c>
      <c r="Y420" s="56">
        <f>(1-Y$5)/1*'Koss etal Emission Factors'!AO423/SUM('Koss etal Emission Factors'!AO$9:AO$532)</f>
        <v>7.6726744673982658E-5</v>
      </c>
      <c r="Z420" s="56">
        <f t="shared" si="51"/>
        <v>1.886359601547256E-4</v>
      </c>
      <c r="AA420" s="56">
        <f t="shared" si="52"/>
        <v>1.199896297722119E-4</v>
      </c>
    </row>
    <row r="421" spans="1:27" x14ac:dyDescent="0.25">
      <c r="A421">
        <v>173.08099999999999</v>
      </c>
      <c r="B421" t="s">
        <v>683</v>
      </c>
      <c r="C421" s="13" t="s">
        <v>120</v>
      </c>
      <c r="D421" s="13" t="s">
        <v>122</v>
      </c>
      <c r="E421" s="13">
        <v>3369</v>
      </c>
      <c r="F421" s="13">
        <v>130.23099999999999</v>
      </c>
      <c r="G421" s="29">
        <v>10.562088812800001</v>
      </c>
      <c r="H421" s="30">
        <v>5.7441927167025053</v>
      </c>
      <c r="I421" s="56">
        <f>(1-I$5)/1*'Koss etal Emission Factors'!I424/SUM('Koss etal Emission Factors'!I$9:I$532)</f>
        <v>1.1890622074851749E-4</v>
      </c>
      <c r="J421" s="56">
        <f>(1-J$5)/1*'Koss etal Emission Factors'!K424/SUM('Koss etal Emission Factors'!K$9:K$532)</f>
        <v>1.226302519697403E-4</v>
      </c>
      <c r="K421" s="56">
        <f>(1-K$5)/1*'Koss etal Emission Factors'!M424/SUM('Koss etal Emission Factors'!M$9:M$532)</f>
        <v>9.5210774836271416E-5</v>
      </c>
      <c r="L421" s="56">
        <f>(1-L$5)/1*'Koss etal Emission Factors'!O424/SUM('Koss etal Emission Factors'!O$9:O$532)</f>
        <v>1.5993584071671043E-4</v>
      </c>
      <c r="M421" s="56">
        <f>(1-M$5)/1*'Koss etal Emission Factors'!Q424/SUM('Koss etal Emission Factors'!Q$9:Q$532)</f>
        <v>2.2138465992656869E-4</v>
      </c>
      <c r="N421" s="56">
        <f>(1-N$5)/1*'Koss etal Emission Factors'!S424/SUM('Koss etal Emission Factors'!S$9:S$532)</f>
        <v>1.4146288309774811E-4</v>
      </c>
      <c r="O421" s="56">
        <f>(1-O$5)/1*'Koss etal Emission Factors'!U424/SUM('Koss etal Emission Factors'!U$9:U$532)</f>
        <v>1.3608546916359267E-4</v>
      </c>
      <c r="P421" s="56">
        <f>(1-P$5)/1*'Koss etal Emission Factors'!W424/SUM('Koss etal Emission Factors'!W$9:W$532)</f>
        <v>7.6228743459861263E-5</v>
      </c>
      <c r="Q421" s="56">
        <f>(1-Q$5)/1*'Koss etal Emission Factors'!Y424/SUM('Koss etal Emission Factors'!Y$9:Y$532)</f>
        <v>3.8829280861296276E-4</v>
      </c>
      <c r="R421" s="56">
        <f>(1-R$5)/1*'Koss etal Emission Factors'!AA424/SUM('Koss etal Emission Factors'!AA$9:AA$532)</f>
        <v>1.1630554366722666E-3</v>
      </c>
      <c r="S421" s="56">
        <f>(1-S$5)/1*'Koss etal Emission Factors'!AC424/SUM('Koss etal Emission Factors'!AC$9:AC$532)</f>
        <v>1.0356601752897552E-3</v>
      </c>
      <c r="T421" s="56">
        <f>(1-T$5)/1*'Koss etal Emission Factors'!AE424/SUM('Koss etal Emission Factors'!AE$9:AE$532)</f>
        <v>9.2690442859246131E-4</v>
      </c>
      <c r="U421" s="56">
        <f>(1-U$5)/1*'Koss etal Emission Factors'!AG424/SUM('Koss etal Emission Factors'!AG$9:AG$532)</f>
        <v>8.5316884709456004E-4</v>
      </c>
      <c r="V421" s="56">
        <f>(1-V$5)/1*'Koss etal Emission Factors'!AI424/SUM('Koss etal Emission Factors'!AI$9:AI$532)</f>
        <v>3.4848072846126394E-4</v>
      </c>
      <c r="W421" s="56">
        <f>(1-W$5)/1*'Koss etal Emission Factors'!AK424/SUM('Koss etal Emission Factors'!AK$9:AK$532)</f>
        <v>5.9204610830999069E-4</v>
      </c>
      <c r="X421" s="56">
        <f>(1-X$5)/1*'Koss etal Emission Factors'!AM424/SUM('Koss etal Emission Factors'!AM$9:AM$532)</f>
        <v>4.5199621438511884E-4</v>
      </c>
      <c r="Y421" s="56">
        <f>(1-Y$5)/1*'Koss etal Emission Factors'!AO424/SUM('Koss etal Emission Factors'!AO$9:AO$532)</f>
        <v>2.5892961269175874E-4</v>
      </c>
      <c r="Z421" s="56">
        <f t="shared" si="51"/>
        <v>4.1338623347444856E-4</v>
      </c>
      <c r="AA421" s="56">
        <f t="shared" si="52"/>
        <v>5.2202116134755479E-4</v>
      </c>
    </row>
    <row r="422" spans="1:27" x14ac:dyDescent="0.25">
      <c r="A422">
        <v>173.096</v>
      </c>
      <c r="B422" t="s">
        <v>684</v>
      </c>
      <c r="C422" s="13" t="s">
        <v>120</v>
      </c>
      <c r="D422" s="13" t="s">
        <v>122</v>
      </c>
      <c r="E422" s="13">
        <v>3367</v>
      </c>
      <c r="F422" s="13">
        <v>202.33799999999999</v>
      </c>
      <c r="G422" s="29">
        <v>8.4027123753999997E-2</v>
      </c>
      <c r="H422" s="30">
        <v>3.8362254771635085</v>
      </c>
      <c r="I422" s="56">
        <f>(1-I$5)/1*'Koss etal Emission Factors'!I425/SUM('Koss etal Emission Factors'!I$9:I$532)</f>
        <v>3.3935469245626338E-4</v>
      </c>
      <c r="J422" s="56">
        <f>(1-J$5)/1*'Koss etal Emission Factors'!K425/SUM('Koss etal Emission Factors'!K$9:K$532)</f>
        <v>3.3758855487474548E-4</v>
      </c>
      <c r="K422" s="56">
        <f>(1-K$5)/1*'Koss etal Emission Factors'!M425/SUM('Koss etal Emission Factors'!M$9:M$532)</f>
        <v>2.3700948020246421E-4</v>
      </c>
      <c r="L422" s="56">
        <f>(1-L$5)/1*'Koss etal Emission Factors'!O425/SUM('Koss etal Emission Factors'!O$9:O$532)</f>
        <v>3.4864549864243498E-4</v>
      </c>
      <c r="M422" s="56">
        <f>(1-M$5)/1*'Koss etal Emission Factors'!Q425/SUM('Koss etal Emission Factors'!Q$9:Q$532)</f>
        <v>5.1432799780920004E-4</v>
      </c>
      <c r="N422" s="56">
        <f>(1-N$5)/1*'Koss etal Emission Factors'!S425/SUM('Koss etal Emission Factors'!S$9:S$532)</f>
        <v>3.6165867293901381E-4</v>
      </c>
      <c r="O422" s="56">
        <f>(1-O$5)/1*'Koss etal Emission Factors'!U425/SUM('Koss etal Emission Factors'!U$9:U$532)</f>
        <v>1.9690000662696654E-4</v>
      </c>
      <c r="P422" s="56">
        <f>(1-P$5)/1*'Koss etal Emission Factors'!W425/SUM('Koss etal Emission Factors'!W$9:W$532)</f>
        <v>1.786740181401735E-4</v>
      </c>
      <c r="Q422" s="56">
        <f>(1-Q$5)/1*'Koss etal Emission Factors'!Y425/SUM('Koss etal Emission Factors'!Y$9:Y$532)</f>
        <v>2.7101464155816497E-4</v>
      </c>
      <c r="R422" s="56">
        <f>(1-R$5)/1*'Koss etal Emission Factors'!AA425/SUM('Koss etal Emission Factors'!AA$9:AA$532)</f>
        <v>3.3465823454477818E-4</v>
      </c>
      <c r="S422" s="56">
        <f>(1-S$5)/1*'Koss etal Emission Factors'!AC425/SUM('Koss etal Emission Factors'!AC$9:AC$532)</f>
        <v>3.3883782488612093E-4</v>
      </c>
      <c r="T422" s="56">
        <f>(1-T$5)/1*'Koss etal Emission Factors'!AE425/SUM('Koss etal Emission Factors'!AE$9:AE$532)</f>
        <v>2.0776074121107473E-4</v>
      </c>
      <c r="U422" s="56">
        <f>(1-U$5)/1*'Koss etal Emission Factors'!AG425/SUM('Koss etal Emission Factors'!AG$9:AG$532)</f>
        <v>2.0604881625323776E-4</v>
      </c>
      <c r="V422" s="56">
        <f>(1-V$5)/1*'Koss etal Emission Factors'!AI425/SUM('Koss etal Emission Factors'!AI$9:AI$532)</f>
        <v>1.705597029716912E-4</v>
      </c>
      <c r="W422" s="56">
        <f>(1-W$5)/1*'Koss etal Emission Factors'!AK425/SUM('Koss etal Emission Factors'!AK$9:AK$532)</f>
        <v>1.8853943431136781E-4</v>
      </c>
      <c r="X422" s="56">
        <f>(1-X$5)/1*'Koss etal Emission Factors'!AM425/SUM('Koss etal Emission Factors'!AM$9:AM$532)</f>
        <v>2.0311678239006941E-4</v>
      </c>
      <c r="Y422" s="56">
        <f>(1-Y$5)/1*'Koss etal Emission Factors'!AO425/SUM('Koss etal Emission Factors'!AO$9:AO$532)</f>
        <v>3.162037740117646E-4</v>
      </c>
      <c r="Z422" s="56">
        <f t="shared" si="51"/>
        <v>2.8878849165116645E-4</v>
      </c>
      <c r="AA422" s="56">
        <f t="shared" si="52"/>
        <v>1.9582810835071861E-4</v>
      </c>
    </row>
    <row r="423" spans="1:27" x14ac:dyDescent="0.25">
      <c r="A423">
        <v>83.085499999999996</v>
      </c>
      <c r="B423" t="s">
        <v>685</v>
      </c>
      <c r="C423" s="13" t="s">
        <v>120</v>
      </c>
      <c r="D423" s="13" t="s">
        <v>122</v>
      </c>
      <c r="E423" s="13">
        <v>3404</v>
      </c>
      <c r="F423" s="13">
        <v>114.232</v>
      </c>
      <c r="G423" s="29">
        <v>1867.1879422</v>
      </c>
      <c r="H423" s="30">
        <v>7.9347043410777127</v>
      </c>
      <c r="I423" s="56">
        <f>(1-I$5)/1*'Koss etal Emission Factors'!I426/SUM('Koss etal Emission Factors'!I$9:I$532)</f>
        <v>1.8787363481804742E-3</v>
      </c>
      <c r="J423" s="56">
        <f>(1-J$5)/1*'Koss etal Emission Factors'!K426/SUM('Koss etal Emission Factors'!K$9:K$532)</f>
        <v>2.7534330982341214E-3</v>
      </c>
      <c r="K423" s="56">
        <f>(1-K$5)/1*'Koss etal Emission Factors'!M426/SUM('Koss etal Emission Factors'!M$9:M$532)</f>
        <v>1.7250967045985412E-3</v>
      </c>
      <c r="L423" s="56">
        <f>(1-L$5)/1*'Koss etal Emission Factors'!O426/SUM('Koss etal Emission Factors'!O$9:O$532)</f>
        <v>3.4319890554297141E-3</v>
      </c>
      <c r="M423" s="56">
        <f>(1-M$5)/1*'Koss etal Emission Factors'!Q426/SUM('Koss etal Emission Factors'!Q$9:Q$532)</f>
        <v>2.6723702218563587E-3</v>
      </c>
      <c r="N423" s="56">
        <f>(1-N$5)/1*'Koss etal Emission Factors'!S426/SUM('Koss etal Emission Factors'!S$9:S$532)</f>
        <v>2.8534822444891117E-3</v>
      </c>
      <c r="O423" s="56">
        <f>(1-O$5)/1*'Koss etal Emission Factors'!U426/SUM('Koss etal Emission Factors'!U$9:U$532)</f>
        <v>2.146548509036643E-3</v>
      </c>
      <c r="P423" s="56">
        <f>(1-P$5)/1*'Koss etal Emission Factors'!W426/SUM('Koss etal Emission Factors'!W$9:W$532)</f>
        <v>2.9722927249112522E-3</v>
      </c>
      <c r="Q423" s="56">
        <f>(1-Q$5)/1*'Koss etal Emission Factors'!Y426/SUM('Koss etal Emission Factors'!Y$9:Y$532)</f>
        <v>2.2269275954477988E-3</v>
      </c>
      <c r="R423" s="56">
        <f>(1-R$5)/1*'Koss etal Emission Factors'!AA426/SUM('Koss etal Emission Factors'!AA$9:AA$532)</f>
        <v>1.6184460694875222E-3</v>
      </c>
      <c r="S423" s="56">
        <f>(1-S$5)/1*'Koss etal Emission Factors'!AC426/SUM('Koss etal Emission Factors'!AC$9:AC$532)</f>
        <v>1.5561546550066515E-3</v>
      </c>
      <c r="T423" s="56">
        <f>(1-T$5)/1*'Koss etal Emission Factors'!AE426/SUM('Koss etal Emission Factors'!AE$9:AE$532)</f>
        <v>1.6298555069052057E-3</v>
      </c>
      <c r="U423" s="56">
        <f>(1-U$5)/1*'Koss etal Emission Factors'!AG426/SUM('Koss etal Emission Factors'!AG$9:AG$532)</f>
        <v>1.4672638263906485E-3</v>
      </c>
      <c r="V423" s="56">
        <f>(1-V$5)/1*'Koss etal Emission Factors'!AI426/SUM('Koss etal Emission Factors'!AI$9:AI$532)</f>
        <v>1.3887874715497028E-3</v>
      </c>
      <c r="W423" s="56">
        <f>(1-W$5)/1*'Koss etal Emission Factors'!AK426/SUM('Koss etal Emission Factors'!AK$9:AK$532)</f>
        <v>1.6143183564808338E-3</v>
      </c>
      <c r="X423" s="56">
        <f>(1-X$5)/1*'Koss etal Emission Factors'!AM426/SUM('Koss etal Emission Factors'!AM$9:AM$532)</f>
        <v>1.447280804408187E-3</v>
      </c>
      <c r="Y423" s="56">
        <f>(1-Y$5)/1*'Koss etal Emission Factors'!AO426/SUM('Koss etal Emission Factors'!AO$9:AO$532)</f>
        <v>4.0085601601747445E-3</v>
      </c>
      <c r="Z423" s="56">
        <f t="shared" si="51"/>
        <v>2.1658131451088385E-3</v>
      </c>
      <c r="AA423" s="56">
        <f t="shared" si="52"/>
        <v>1.5307995804445104E-3</v>
      </c>
    </row>
    <row r="424" spans="1:27" x14ac:dyDescent="0.25">
      <c r="A424">
        <v>173.154</v>
      </c>
      <c r="B424" t="s">
        <v>686</v>
      </c>
      <c r="C424" s="13" t="s">
        <v>120</v>
      </c>
      <c r="D424" s="13" t="s">
        <v>122</v>
      </c>
      <c r="E424" s="13">
        <v>3368</v>
      </c>
      <c r="F424" s="13">
        <v>174.28399999999999</v>
      </c>
      <c r="G424" s="29">
        <v>0.61810612318000002</v>
      </c>
      <c r="H424" s="30">
        <v>4.6380490911164136</v>
      </c>
      <c r="I424" s="56">
        <f>(1-I$5)/1*'Koss etal Emission Factors'!I427/SUM('Koss etal Emission Factors'!I$9:I$532)</f>
        <v>8.0892710738430956E-5</v>
      </c>
      <c r="J424" s="56">
        <f>(1-J$5)/1*'Koss etal Emission Factors'!K427/SUM('Koss etal Emission Factors'!K$9:K$532)</f>
        <v>1.2244987561352093E-4</v>
      </c>
      <c r="K424" s="56">
        <f>(1-K$5)/1*'Koss etal Emission Factors'!M427/SUM('Koss etal Emission Factors'!M$9:M$532)</f>
        <v>6.8282662275714515E-5</v>
      </c>
      <c r="L424" s="56">
        <f>(1-L$5)/1*'Koss etal Emission Factors'!O427/SUM('Koss etal Emission Factors'!O$9:O$532)</f>
        <v>1.1282449819495292E-4</v>
      </c>
      <c r="M424" s="56">
        <f>(1-M$5)/1*'Koss etal Emission Factors'!Q427/SUM('Koss etal Emission Factors'!Q$9:Q$532)</f>
        <v>2.2765578713002533E-4</v>
      </c>
      <c r="N424" s="56">
        <f>(1-N$5)/1*'Koss etal Emission Factors'!S427/SUM('Koss etal Emission Factors'!S$9:S$532)</f>
        <v>1.642522324454329E-4</v>
      </c>
      <c r="O424" s="56">
        <f>(1-O$5)/1*'Koss etal Emission Factors'!U427/SUM('Koss etal Emission Factors'!U$9:U$532)</f>
        <v>1.8415242569150731E-4</v>
      </c>
      <c r="P424" s="56">
        <f>(1-P$5)/1*'Koss etal Emission Factors'!W427/SUM('Koss etal Emission Factors'!W$9:W$532)</f>
        <v>5.7832569229843015E-5</v>
      </c>
      <c r="Q424" s="56">
        <f>(1-Q$5)/1*'Koss etal Emission Factors'!Y427/SUM('Koss etal Emission Factors'!Y$9:Y$532)</f>
        <v>8.0749012210248284E-5</v>
      </c>
      <c r="R424" s="56">
        <f>(1-R$5)/1*'Koss etal Emission Factors'!AA427/SUM('Koss etal Emission Factors'!AA$9:AA$532)</f>
        <v>7.4630027995735879E-5</v>
      </c>
      <c r="S424" s="56">
        <f>(1-S$5)/1*'Koss etal Emission Factors'!AC427/SUM('Koss etal Emission Factors'!AC$9:AC$532)</f>
        <v>7.1164814553995596E-5</v>
      </c>
      <c r="T424" s="56">
        <f>(1-T$5)/1*'Koss etal Emission Factors'!AE427/SUM('Koss etal Emission Factors'!AE$9:AE$532)</f>
        <v>9.2754391103804941E-5</v>
      </c>
      <c r="U424" s="56">
        <f>(1-U$5)/1*'Koss etal Emission Factors'!AG427/SUM('Koss etal Emission Factors'!AG$9:AG$532)</f>
        <v>8.9059509878689185E-5</v>
      </c>
      <c r="V424" s="56">
        <f>(1-V$5)/1*'Koss etal Emission Factors'!AI427/SUM('Koss etal Emission Factors'!AI$9:AI$532)</f>
        <v>7.2025361034139016E-5</v>
      </c>
      <c r="W424" s="56">
        <f>(1-W$5)/1*'Koss etal Emission Factors'!AK427/SUM('Koss etal Emission Factors'!AK$9:AK$532)</f>
        <v>1.436551290055397E-4</v>
      </c>
      <c r="X424" s="56">
        <f>(1-X$5)/1*'Koss etal Emission Factors'!AM427/SUM('Koss etal Emission Factors'!AM$9:AM$532)</f>
        <v>9.0122508121910869E-5</v>
      </c>
      <c r="Y424" s="56">
        <f>(1-Y$5)/1*'Koss etal Emission Factors'!AO427/SUM('Koss etal Emission Factors'!AO$9:AO$532)</f>
        <v>1.9902863552217858E-4</v>
      </c>
      <c r="Z424" s="56">
        <f t="shared" si="51"/>
        <v>1.0705184843543148E-4</v>
      </c>
      <c r="AA424" s="56">
        <f t="shared" si="52"/>
        <v>1.1688881856372529E-4</v>
      </c>
    </row>
    <row r="425" spans="1:27" x14ac:dyDescent="0.25">
      <c r="A425">
        <v>174.09100000000001</v>
      </c>
      <c r="B425" t="s">
        <v>687</v>
      </c>
      <c r="C425" s="13" t="s">
        <v>120</v>
      </c>
      <c r="D425" s="13" t="s">
        <v>122</v>
      </c>
      <c r="E425" s="13">
        <v>3368</v>
      </c>
      <c r="F425" s="13">
        <v>174.28399999999999</v>
      </c>
      <c r="G425" s="29">
        <v>0.61810612318000002</v>
      </c>
      <c r="H425" s="30">
        <v>4.6380490911164136</v>
      </c>
      <c r="I425" s="56">
        <f>(1-I$5)/1*'Koss etal Emission Factors'!I428/SUM('Koss etal Emission Factors'!I$9:I$532)</f>
        <v>1.7831289480359069E-5</v>
      </c>
      <c r="J425" s="56">
        <f>(1-J$5)/1*'Koss etal Emission Factors'!K428/SUM('Koss etal Emission Factors'!K$9:K$532)</f>
        <v>1.8405439098963106E-5</v>
      </c>
      <c r="K425" s="56">
        <f>(1-K$5)/1*'Koss etal Emission Factors'!M428/SUM('Koss etal Emission Factors'!M$9:M$532)</f>
        <v>1.4324227667767633E-5</v>
      </c>
      <c r="L425" s="56">
        <f>(1-L$5)/1*'Koss etal Emission Factors'!O428/SUM('Koss etal Emission Factors'!O$9:O$532)</f>
        <v>2.9456080930842591E-5</v>
      </c>
      <c r="M425" s="56">
        <f>(1-M$5)/1*'Koss etal Emission Factors'!Q428/SUM('Koss etal Emission Factors'!Q$9:Q$532)</f>
        <v>4.8363791856057827E-5</v>
      </c>
      <c r="N425" s="56">
        <f>(1-N$5)/1*'Koss etal Emission Factors'!S428/SUM('Koss etal Emission Factors'!S$9:S$532)</f>
        <v>2.1401649219998704E-5</v>
      </c>
      <c r="O425" s="56">
        <f>(1-O$5)/1*'Koss etal Emission Factors'!U428/SUM('Koss etal Emission Factors'!U$9:U$532)</f>
        <v>1.8912889405524741E-5</v>
      </c>
      <c r="P425" s="56">
        <f>(1-P$5)/1*'Koss etal Emission Factors'!W428/SUM('Koss etal Emission Factors'!W$9:W$532)</f>
        <v>1.0351329682802913E-5</v>
      </c>
      <c r="Q425" s="56">
        <f>(1-Q$5)/1*'Koss etal Emission Factors'!Y428/SUM('Koss etal Emission Factors'!Y$9:Y$532)</f>
        <v>1.5082737751759979E-5</v>
      </c>
      <c r="R425" s="56">
        <f>(1-R$5)/1*'Koss etal Emission Factors'!AA428/SUM('Koss etal Emission Factors'!AA$9:AA$532)</f>
        <v>1.0755482839827619E-5</v>
      </c>
      <c r="S425" s="56">
        <f>(1-S$5)/1*'Koss etal Emission Factors'!AC428/SUM('Koss etal Emission Factors'!AC$9:AC$532)</f>
        <v>1.4306188787295267E-5</v>
      </c>
      <c r="T425" s="56">
        <f>(1-T$5)/1*'Koss etal Emission Factors'!AE428/SUM('Koss etal Emission Factors'!AE$9:AE$532)</f>
        <v>1.2365750716828861E-5</v>
      </c>
      <c r="U425" s="56">
        <f>(1-U$5)/1*'Koss etal Emission Factors'!AG428/SUM('Koss etal Emission Factors'!AG$9:AG$532)</f>
        <v>8.5333948863577179E-6</v>
      </c>
      <c r="V425" s="56">
        <f>(1-V$5)/1*'Koss etal Emission Factors'!AI428/SUM('Koss etal Emission Factors'!AI$9:AI$532)</f>
        <v>1.1765460085961787E-5</v>
      </c>
      <c r="W425" s="56">
        <f>(1-W$5)/1*'Koss etal Emission Factors'!AK428/SUM('Koss etal Emission Factors'!AK$9:AK$532)</f>
        <v>1.396178748119059E-5</v>
      </c>
      <c r="X425" s="56">
        <f>(1-X$5)/1*'Koss etal Emission Factors'!AM428/SUM('Koss etal Emission Factors'!AM$9:AM$532)</f>
        <v>1.4524704553338931E-5</v>
      </c>
      <c r="Y425" s="56">
        <f>(1-Y$5)/1*'Koss etal Emission Factors'!AO428/SUM('Koss etal Emission Factors'!AO$9:AO$532)</f>
        <v>3.3468506663362455E-5</v>
      </c>
      <c r="Z425" s="56">
        <f t="shared" si="51"/>
        <v>1.7989693743596271E-5</v>
      </c>
      <c r="AA425" s="56">
        <f t="shared" si="52"/>
        <v>1.4243246017264759E-5</v>
      </c>
    </row>
    <row r="426" spans="1:27" x14ac:dyDescent="0.25">
      <c r="A426">
        <v>175.06</v>
      </c>
      <c r="B426" t="s">
        <v>688</v>
      </c>
      <c r="C426" s="13" t="s">
        <v>120</v>
      </c>
      <c r="D426" s="13" t="s">
        <v>122</v>
      </c>
      <c r="E426" s="13">
        <v>3370</v>
      </c>
      <c r="F426" s="13">
        <v>128.215</v>
      </c>
      <c r="G426" s="29">
        <v>156.83200148</v>
      </c>
      <c r="H426" s="30">
        <v>6.9091020479646943</v>
      </c>
      <c r="I426" s="56">
        <f>(1-I$5)/1*'Koss etal Emission Factors'!I429/SUM('Koss etal Emission Factors'!I$9:I$532)</f>
        <v>3.1707329321246127E-4</v>
      </c>
      <c r="J426" s="56">
        <f>(1-J$5)/1*'Koss etal Emission Factors'!K429/SUM('Koss etal Emission Factors'!K$9:K$532)</f>
        <v>3.47393909434465E-4</v>
      </c>
      <c r="K426" s="56">
        <f>(1-K$5)/1*'Koss etal Emission Factors'!M429/SUM('Koss etal Emission Factors'!M$9:M$532)</f>
        <v>4.9560585911299633E-4</v>
      </c>
      <c r="L426" s="56">
        <f>(1-L$5)/1*'Koss etal Emission Factors'!O429/SUM('Koss etal Emission Factors'!O$9:O$532)</f>
        <v>3.1845195337431903E-4</v>
      </c>
      <c r="M426" s="56">
        <f>(1-M$5)/1*'Koss etal Emission Factors'!Q429/SUM('Koss etal Emission Factors'!Q$9:Q$532)</f>
        <v>3.0044194414288245E-4</v>
      </c>
      <c r="N426" s="56">
        <f>(1-N$5)/1*'Koss etal Emission Factors'!S429/SUM('Koss etal Emission Factors'!S$9:S$532)</f>
        <v>2.6406361986139212E-4</v>
      </c>
      <c r="O426" s="56">
        <f>(1-O$5)/1*'Koss etal Emission Factors'!U429/SUM('Koss etal Emission Factors'!U$9:U$532)</f>
        <v>2.1577424833573079E-4</v>
      </c>
      <c r="P426" s="56">
        <f>(1-P$5)/1*'Koss etal Emission Factors'!W429/SUM('Koss etal Emission Factors'!W$9:W$532)</f>
        <v>1.1964282923574251E-4</v>
      </c>
      <c r="Q426" s="56">
        <f>(1-Q$5)/1*'Koss etal Emission Factors'!Y429/SUM('Koss etal Emission Factors'!Y$9:Y$532)</f>
        <v>2.4038561035536192E-4</v>
      </c>
      <c r="R426" s="56">
        <f>(1-R$5)/1*'Koss etal Emission Factors'!AA429/SUM('Koss etal Emission Factors'!AA$9:AA$532)</f>
        <v>5.0305942003688769E-4</v>
      </c>
      <c r="S426" s="56">
        <f>(1-S$5)/1*'Koss etal Emission Factors'!AC429/SUM('Koss etal Emission Factors'!AC$9:AC$532)</f>
        <v>7.4400803546932485E-4</v>
      </c>
      <c r="T426" s="56">
        <f>(1-T$5)/1*'Koss etal Emission Factors'!AE429/SUM('Koss etal Emission Factors'!AE$9:AE$532)</f>
        <v>3.3408516931662861E-4</v>
      </c>
      <c r="U426" s="56">
        <f>(1-U$5)/1*'Koss etal Emission Factors'!AG429/SUM('Koss etal Emission Factors'!AG$9:AG$532)</f>
        <v>3.3754417419898505E-4</v>
      </c>
      <c r="V426" s="56">
        <f>(1-V$5)/1*'Koss etal Emission Factors'!AI429/SUM('Koss etal Emission Factors'!AI$9:AI$532)</f>
        <v>2.6501152485280044E-4</v>
      </c>
      <c r="W426" s="56">
        <f>(1-W$5)/1*'Koss etal Emission Factors'!AK429/SUM('Koss etal Emission Factors'!AK$9:AK$532)</f>
        <v>7.5799980326747617E-4</v>
      </c>
      <c r="X426" s="56">
        <f>(1-X$5)/1*'Koss etal Emission Factors'!AM429/SUM('Koss etal Emission Factors'!AM$9:AM$532)</f>
        <v>4.7667619852686404E-4</v>
      </c>
      <c r="Y426" s="56">
        <f>(1-Y$5)/1*'Koss etal Emission Factors'!AO429/SUM('Koss etal Emission Factors'!AO$9:AO$532)</f>
        <v>1.5454164835773101E-4</v>
      </c>
      <c r="Z426" s="56">
        <f t="shared" si="51"/>
        <v>3.430386850671413E-4</v>
      </c>
      <c r="AA426" s="56">
        <f t="shared" si="52"/>
        <v>6.1733800089717008E-4</v>
      </c>
    </row>
    <row r="427" spans="1:27" x14ac:dyDescent="0.25">
      <c r="A427">
        <v>175.07499999999999</v>
      </c>
      <c r="B427" t="s">
        <v>689</v>
      </c>
      <c r="C427" s="13" t="s">
        <v>120</v>
      </c>
      <c r="D427" s="13" t="s">
        <v>122</v>
      </c>
      <c r="E427" s="13">
        <v>3368</v>
      </c>
      <c r="F427" s="13">
        <v>174.28399999999999</v>
      </c>
      <c r="G427" s="29">
        <v>0.61810612318000002</v>
      </c>
      <c r="H427" s="30">
        <v>4.6380490911164136</v>
      </c>
      <c r="I427" s="56">
        <f>(1-I$5)/1*'Koss etal Emission Factors'!I430/SUM('Koss etal Emission Factors'!I$9:I$532)</f>
        <v>4.8748173027898128E-4</v>
      </c>
      <c r="J427" s="56">
        <f>(1-J$5)/1*'Koss etal Emission Factors'!K430/SUM('Koss etal Emission Factors'!K$9:K$532)</f>
        <v>4.4010461837021048E-4</v>
      </c>
      <c r="K427" s="56">
        <f>(1-K$5)/1*'Koss etal Emission Factors'!M430/SUM('Koss etal Emission Factors'!M$9:M$532)</f>
        <v>4.7007667730529474E-4</v>
      </c>
      <c r="L427" s="56">
        <f>(1-L$5)/1*'Koss etal Emission Factors'!O430/SUM('Koss etal Emission Factors'!O$9:O$532)</f>
        <v>3.4998381572192404E-4</v>
      </c>
      <c r="M427" s="56">
        <f>(1-M$5)/1*'Koss etal Emission Factors'!Q430/SUM('Koss etal Emission Factors'!Q$9:Q$532)</f>
        <v>6.8314670489230721E-4</v>
      </c>
      <c r="N427" s="56">
        <f>(1-N$5)/1*'Koss etal Emission Factors'!S430/SUM('Koss etal Emission Factors'!S$9:S$532)</f>
        <v>5.0758315438572863E-4</v>
      </c>
      <c r="O427" s="56">
        <f>(1-O$5)/1*'Koss etal Emission Factors'!U430/SUM('Koss etal Emission Factors'!U$9:U$532)</f>
        <v>3.7265310220578753E-4</v>
      </c>
      <c r="P427" s="56">
        <f>(1-P$5)/1*'Koss etal Emission Factors'!W430/SUM('Koss etal Emission Factors'!W$9:W$532)</f>
        <v>2.0248888297663933E-4</v>
      </c>
      <c r="Q427" s="56">
        <f>(1-Q$5)/1*'Koss etal Emission Factors'!Y430/SUM('Koss etal Emission Factors'!Y$9:Y$532)</f>
        <v>2.6531874839868472E-4</v>
      </c>
      <c r="R427" s="56">
        <f>(1-R$5)/1*'Koss etal Emission Factors'!AA430/SUM('Koss etal Emission Factors'!AA$9:AA$532)</f>
        <v>3.9015633486637444E-4</v>
      </c>
      <c r="S427" s="56">
        <f>(1-S$5)/1*'Koss etal Emission Factors'!AC430/SUM('Koss etal Emission Factors'!AC$9:AC$532)</f>
        <v>4.3508524636409144E-4</v>
      </c>
      <c r="T427" s="56">
        <f>(1-T$5)/1*'Koss etal Emission Factors'!AE430/SUM('Koss etal Emission Factors'!AE$9:AE$532)</f>
        <v>2.9118782407280147E-4</v>
      </c>
      <c r="U427" s="56">
        <f>(1-U$5)/1*'Koss etal Emission Factors'!AG430/SUM('Koss etal Emission Factors'!AG$9:AG$532)</f>
        <v>2.6248385982848894E-4</v>
      </c>
      <c r="V427" s="56">
        <f>(1-V$5)/1*'Koss etal Emission Factors'!AI430/SUM('Koss etal Emission Factors'!AI$9:AI$532)</f>
        <v>2.5088318722697988E-4</v>
      </c>
      <c r="W427" s="56">
        <f>(1-W$5)/1*'Koss etal Emission Factors'!AK430/SUM('Koss etal Emission Factors'!AK$9:AK$532)</f>
        <v>2.7798834015914918E-4</v>
      </c>
      <c r="X427" s="56">
        <f>(1-X$5)/1*'Koss etal Emission Factors'!AM430/SUM('Koss etal Emission Factors'!AM$9:AM$532)</f>
        <v>3.4652227120009161E-4</v>
      </c>
      <c r="Y427" s="56">
        <f>(1-Y$5)/1*'Koss etal Emission Factors'!AO430/SUM('Koss etal Emission Factors'!AO$9:AO$532)</f>
        <v>3.2691778762191731E-4</v>
      </c>
      <c r="Z427" s="56">
        <f t="shared" si="51"/>
        <v>3.8633099192102101E-4</v>
      </c>
      <c r="AA427" s="56">
        <f t="shared" si="52"/>
        <v>3.1225530567962039E-4</v>
      </c>
    </row>
    <row r="428" spans="1:27" x14ac:dyDescent="0.25">
      <c r="A428">
        <v>175.11199999999999</v>
      </c>
      <c r="B428" t="s">
        <v>690</v>
      </c>
      <c r="C428" s="13" t="s">
        <v>120</v>
      </c>
      <c r="D428" s="13" t="s">
        <v>122</v>
      </c>
      <c r="E428" s="13">
        <v>3367</v>
      </c>
      <c r="F428" s="13">
        <v>202.33799999999999</v>
      </c>
      <c r="G428" s="29">
        <v>8.4027123753999997E-2</v>
      </c>
      <c r="H428" s="30">
        <v>3.8362254771635085</v>
      </c>
      <c r="I428" s="56">
        <f>(1-I$5)/1*'Koss etal Emission Factors'!I431/SUM('Koss etal Emission Factors'!I$9:I$532)</f>
        <v>2.5564495214011314E-4</v>
      </c>
      <c r="J428" s="56">
        <f>(1-J$5)/1*'Koss etal Emission Factors'!K431/SUM('Koss etal Emission Factors'!K$9:K$532)</f>
        <v>2.6555883374135741E-4</v>
      </c>
      <c r="K428" s="56">
        <f>(1-K$5)/1*'Koss etal Emission Factors'!M431/SUM('Koss etal Emission Factors'!M$9:M$532)</f>
        <v>1.6177738446861598E-4</v>
      </c>
      <c r="L428" s="56">
        <f>(1-L$5)/1*'Koss etal Emission Factors'!O431/SUM('Koss etal Emission Factors'!O$9:O$532)</f>
        <v>3.6266010093773701E-4</v>
      </c>
      <c r="M428" s="56">
        <f>(1-M$5)/1*'Koss etal Emission Factors'!Q431/SUM('Koss etal Emission Factors'!Q$9:Q$532)</f>
        <v>4.6865435848661256E-4</v>
      </c>
      <c r="N428" s="56">
        <f>(1-N$5)/1*'Koss etal Emission Factors'!S431/SUM('Koss etal Emission Factors'!S$9:S$532)</f>
        <v>4.6580790399469241E-4</v>
      </c>
      <c r="O428" s="56">
        <f>(1-O$5)/1*'Koss etal Emission Factors'!U431/SUM('Koss etal Emission Factors'!U$9:U$532)</f>
        <v>2.6102592802074246E-4</v>
      </c>
      <c r="P428" s="56">
        <f>(1-P$5)/1*'Koss etal Emission Factors'!W431/SUM('Koss etal Emission Factors'!W$9:W$532)</f>
        <v>1.4195914278929782E-4</v>
      </c>
      <c r="Q428" s="56">
        <f>(1-Q$5)/1*'Koss etal Emission Factors'!Y431/SUM('Koss etal Emission Factors'!Y$9:Y$532)</f>
        <v>2.1368762014067349E-4</v>
      </c>
      <c r="R428" s="56">
        <f>(1-R$5)/1*'Koss etal Emission Factors'!AA431/SUM('Koss etal Emission Factors'!AA$9:AA$532)</f>
        <v>2.1160431522766721E-4</v>
      </c>
      <c r="S428" s="56">
        <f>(1-S$5)/1*'Koss etal Emission Factors'!AC431/SUM('Koss etal Emission Factors'!AC$9:AC$532)</f>
        <v>1.7585686205078598E-4</v>
      </c>
      <c r="T428" s="56">
        <f>(1-T$5)/1*'Koss etal Emission Factors'!AE431/SUM('Koss etal Emission Factors'!AE$9:AE$532)</f>
        <v>1.3539645089514726E-4</v>
      </c>
      <c r="U428" s="56">
        <f>(1-U$5)/1*'Koss etal Emission Factors'!AG431/SUM('Koss etal Emission Factors'!AG$9:AG$532)</f>
        <v>1.1027836314833373E-4</v>
      </c>
      <c r="V428" s="56">
        <f>(1-V$5)/1*'Koss etal Emission Factors'!AI431/SUM('Koss etal Emission Factors'!AI$9:AI$532)</f>
        <v>1.3431412701516021E-4</v>
      </c>
      <c r="W428" s="56">
        <f>(1-W$5)/1*'Koss etal Emission Factors'!AK431/SUM('Koss etal Emission Factors'!AK$9:AK$532)</f>
        <v>1.8515168558539557E-4</v>
      </c>
      <c r="X428" s="56">
        <f>(1-X$5)/1*'Koss etal Emission Factors'!AM431/SUM('Koss etal Emission Factors'!AM$9:AM$532)</f>
        <v>2.0560902715178542E-4</v>
      </c>
      <c r="Y428" s="56">
        <f>(1-Y$5)/1*'Koss etal Emission Factors'!AO431/SUM('Koss etal Emission Factors'!AO$9:AO$532)</f>
        <v>4.6034131644532417E-4</v>
      </c>
      <c r="Z428" s="56">
        <f t="shared" si="51"/>
        <v>2.4030188164692401E-4</v>
      </c>
      <c r="AA428" s="56">
        <f t="shared" si="52"/>
        <v>1.953803563685905E-4</v>
      </c>
    </row>
    <row r="429" spans="1:27" x14ac:dyDescent="0.25">
      <c r="A429">
        <v>175.16900000000001</v>
      </c>
      <c r="B429" t="s">
        <v>691</v>
      </c>
      <c r="C429" s="13" t="s">
        <v>120</v>
      </c>
      <c r="D429" s="13" t="s">
        <v>122</v>
      </c>
      <c r="E429" s="13">
        <v>3368</v>
      </c>
      <c r="F429" s="13">
        <v>174.28399999999999</v>
      </c>
      <c r="G429" s="29">
        <v>0.61810612318000002</v>
      </c>
      <c r="H429" s="30">
        <v>4.6380490911164136</v>
      </c>
      <c r="I429" s="56">
        <f>(1-I$5)/1*'Koss etal Emission Factors'!I432/SUM('Koss etal Emission Factors'!I$9:I$532)</f>
        <v>4.5595645061045899E-5</v>
      </c>
      <c r="J429" s="56">
        <f>(1-J$5)/1*'Koss etal Emission Factors'!K432/SUM('Koss etal Emission Factors'!K$9:K$532)</f>
        <v>5.972887508752931E-5</v>
      </c>
      <c r="K429" s="56">
        <f>(1-K$5)/1*'Koss etal Emission Factors'!M432/SUM('Koss etal Emission Factors'!M$9:M$532)</f>
        <v>5.0293386769819772E-5</v>
      </c>
      <c r="L429" s="56">
        <f>(1-L$5)/1*'Koss etal Emission Factors'!O432/SUM('Koss etal Emission Factors'!O$9:O$532)</f>
        <v>6.4149667737899138E-5</v>
      </c>
      <c r="M429" s="56">
        <f>(1-M$5)/1*'Koss etal Emission Factors'!Q432/SUM('Koss etal Emission Factors'!Q$9:Q$532)</f>
        <v>6.5269864628683512E-5</v>
      </c>
      <c r="N429" s="56">
        <f>(1-N$5)/1*'Koss etal Emission Factors'!S432/SUM('Koss etal Emission Factors'!S$9:S$532)</f>
        <v>6.505118075462497E-5</v>
      </c>
      <c r="O429" s="56">
        <f>(1-O$5)/1*'Koss etal Emission Factors'!U432/SUM('Koss etal Emission Factors'!U$9:U$532)</f>
        <v>9.0934027130338307E-5</v>
      </c>
      <c r="P429" s="56">
        <f>(1-P$5)/1*'Koss etal Emission Factors'!W432/SUM('Koss etal Emission Factors'!W$9:W$532)</f>
        <v>3.5352824307915162E-5</v>
      </c>
      <c r="Q429" s="56">
        <f>(1-Q$5)/1*'Koss etal Emission Factors'!Y432/SUM('Koss etal Emission Factors'!Y$9:Y$532)</f>
        <v>5.1072265000337261E-5</v>
      </c>
      <c r="R429" s="56">
        <f>(1-R$5)/1*'Koss etal Emission Factors'!AA432/SUM('Koss etal Emission Factors'!AA$9:AA$532)</f>
        <v>3.8181149775175659E-5</v>
      </c>
      <c r="S429" s="56">
        <f>(1-S$5)/1*'Koss etal Emission Factors'!AC432/SUM('Koss etal Emission Factors'!AC$9:AC$532)</f>
        <v>4.4631560905266664E-5</v>
      </c>
      <c r="T429" s="56">
        <f>(1-T$5)/1*'Koss etal Emission Factors'!AE432/SUM('Koss etal Emission Factors'!AE$9:AE$532)</f>
        <v>3.956480428482471E-5</v>
      </c>
      <c r="U429" s="56">
        <f>(1-U$5)/1*'Koss etal Emission Factors'!AG432/SUM('Koss etal Emission Factors'!AG$9:AG$532)</f>
        <v>3.7490115556270616E-5</v>
      </c>
      <c r="V429" s="56">
        <f>(1-V$5)/1*'Koss etal Emission Factors'!AI432/SUM('Koss etal Emission Factors'!AI$9:AI$532)</f>
        <v>4.8748994925178683E-5</v>
      </c>
      <c r="W429" s="56">
        <f>(1-W$5)/1*'Koss etal Emission Factors'!AK432/SUM('Koss etal Emission Factors'!AK$9:AK$532)</f>
        <v>9.2424179339799963E-5</v>
      </c>
      <c r="X429" s="56">
        <f>(1-X$5)/1*'Koss etal Emission Factors'!AM432/SUM('Koss etal Emission Factors'!AM$9:AM$532)</f>
        <v>7.7778785843724146E-5</v>
      </c>
      <c r="Y429" s="56">
        <f>(1-Y$5)/1*'Koss etal Emission Factors'!AO432/SUM('Koss etal Emission Factors'!AO$9:AO$532)</f>
        <v>1.0680215391309383E-4</v>
      </c>
      <c r="Z429" s="56">
        <f t="shared" si="51"/>
        <v>5.2576025851779253E-5</v>
      </c>
      <c r="AA429" s="56">
        <f t="shared" si="52"/>
        <v>8.5101482591762054E-5</v>
      </c>
    </row>
    <row r="430" spans="1:27" x14ac:dyDescent="0.25">
      <c r="A430">
        <v>176.071</v>
      </c>
      <c r="B430" t="s">
        <v>692</v>
      </c>
      <c r="C430" s="13" t="s">
        <v>120</v>
      </c>
      <c r="D430" s="13" t="s">
        <v>122</v>
      </c>
      <c r="E430" s="13">
        <v>3368</v>
      </c>
      <c r="F430" s="13">
        <v>174.28399999999999</v>
      </c>
      <c r="G430" s="29">
        <v>0.61810612318000002</v>
      </c>
      <c r="H430" s="30">
        <v>4.6380490911164136</v>
      </c>
      <c r="I430" s="56">
        <f>(1-I$5)/1*'Koss etal Emission Factors'!I433/SUM('Koss etal Emission Factors'!I$9:I$532)</f>
        <v>3.0307844709335353E-5</v>
      </c>
      <c r="J430" s="56">
        <f>(1-J$5)/1*'Koss etal Emission Factors'!K433/SUM('Koss etal Emission Factors'!K$9:K$532)</f>
        <v>3.2538080630306447E-5</v>
      </c>
      <c r="K430" s="56">
        <f>(1-K$5)/1*'Koss etal Emission Factors'!M433/SUM('Koss etal Emission Factors'!M$9:M$532)</f>
        <v>2.684538259021603E-5</v>
      </c>
      <c r="L430" s="56">
        <f>(1-L$5)/1*'Koss etal Emission Factors'!O433/SUM('Koss etal Emission Factors'!O$9:O$532)</f>
        <v>4.4713491327112218E-5</v>
      </c>
      <c r="M430" s="56">
        <f>(1-M$5)/1*'Koss etal Emission Factors'!Q433/SUM('Koss etal Emission Factors'!Q$9:Q$532)</f>
        <v>1.1365972024631127E-4</v>
      </c>
      <c r="N430" s="56">
        <f>(1-N$5)/1*'Koss etal Emission Factors'!S433/SUM('Koss etal Emission Factors'!S$9:S$532)</f>
        <v>3.924679703275285E-5</v>
      </c>
      <c r="O430" s="56">
        <f>(1-O$5)/1*'Koss etal Emission Factors'!U433/SUM('Koss etal Emission Factors'!U$9:U$532)</f>
        <v>4.7879569089836901E-5</v>
      </c>
      <c r="P430" s="56">
        <f>(1-P$5)/1*'Koss etal Emission Factors'!W433/SUM('Koss etal Emission Factors'!W$9:W$532)</f>
        <v>1.4238081785487308E-5</v>
      </c>
      <c r="Q430" s="56">
        <f>(1-Q$5)/1*'Koss etal Emission Factors'!Y433/SUM('Koss etal Emission Factors'!Y$9:Y$532)</f>
        <v>2.166984365720658E-5</v>
      </c>
      <c r="R430" s="56">
        <f>(1-R$5)/1*'Koss etal Emission Factors'!AA433/SUM('Koss etal Emission Factors'!AA$9:AA$532)</f>
        <v>1.968880447534494E-5</v>
      </c>
      <c r="S430" s="56">
        <f>(1-S$5)/1*'Koss etal Emission Factors'!AC433/SUM('Koss etal Emission Factors'!AC$9:AC$532)</f>
        <v>2.5113541813200589E-5</v>
      </c>
      <c r="T430" s="56">
        <f>(1-T$5)/1*'Koss etal Emission Factors'!AE433/SUM('Koss etal Emission Factors'!AE$9:AE$532)</f>
        <v>2.5816819874743378E-5</v>
      </c>
      <c r="U430" s="56">
        <f>(1-U$5)/1*'Koss etal Emission Factors'!AG433/SUM('Koss etal Emission Factors'!AG$9:AG$532)</f>
        <v>1.7928174756591317E-5</v>
      </c>
      <c r="V430" s="56">
        <f>(1-V$5)/1*'Koss etal Emission Factors'!AI433/SUM('Koss etal Emission Factors'!AI$9:AI$532)</f>
        <v>1.908685767136417E-5</v>
      </c>
      <c r="W430" s="56">
        <f>(1-W$5)/1*'Koss etal Emission Factors'!AK433/SUM('Koss etal Emission Factors'!AK$9:AK$532)</f>
        <v>2.4496115539422384E-5</v>
      </c>
      <c r="X430" s="56">
        <f>(1-X$5)/1*'Koss etal Emission Factors'!AM433/SUM('Koss etal Emission Factors'!AM$9:AM$532)</f>
        <v>2.8991870658858263E-5</v>
      </c>
      <c r="Y430" s="56">
        <f>(1-Y$5)/1*'Koss etal Emission Factors'!AO433/SUM('Koss etal Emission Factors'!AO$9:AO$532)</f>
        <v>1.2945327186037587E-4</v>
      </c>
      <c r="Z430" s="56">
        <f t="shared" si="51"/>
        <v>3.4195214975700666E-5</v>
      </c>
      <c r="AA430" s="56">
        <f t="shared" si="52"/>
        <v>2.6743993099140322E-5</v>
      </c>
    </row>
    <row r="431" spans="1:27" x14ac:dyDescent="0.25">
      <c r="A431">
        <v>176.107</v>
      </c>
      <c r="B431" t="s">
        <v>693</v>
      </c>
      <c r="C431" s="13" t="s">
        <v>120</v>
      </c>
      <c r="D431" s="13" t="s">
        <v>122</v>
      </c>
      <c r="E431" s="13">
        <v>3368</v>
      </c>
      <c r="F431" s="13">
        <v>174.28399999999999</v>
      </c>
      <c r="G431" s="29">
        <v>0.61810612318000002</v>
      </c>
      <c r="H431" s="30">
        <v>4.6380490911164136</v>
      </c>
      <c r="I431" s="56">
        <f>(1-I$5)/1*'Koss etal Emission Factors'!I434/SUM('Koss etal Emission Factors'!I$9:I$532)</f>
        <v>1.3596329306498863E-5</v>
      </c>
      <c r="J431" s="56">
        <f>(1-J$5)/1*'Koss etal Emission Factors'!K434/SUM('Koss etal Emission Factors'!K$9:K$532)</f>
        <v>1.5295572737276014E-5</v>
      </c>
      <c r="K431" s="56">
        <f>(1-K$5)/1*'Koss etal Emission Factors'!M434/SUM('Koss etal Emission Factors'!M$9:M$532)</f>
        <v>1.1052480543580441E-5</v>
      </c>
      <c r="L431" s="56">
        <f>(1-L$5)/1*'Koss etal Emission Factors'!O434/SUM('Koss etal Emission Factors'!O$9:O$532)</f>
        <v>3.2758388252650008E-5</v>
      </c>
      <c r="M431" s="56">
        <f>(1-M$5)/1*'Koss etal Emission Factors'!Q434/SUM('Koss etal Emission Factors'!Q$9:Q$532)</f>
        <v>3.9729239987382789E-5</v>
      </c>
      <c r="N431" s="56">
        <f>(1-N$5)/1*'Koss etal Emission Factors'!S434/SUM('Koss etal Emission Factors'!S$9:S$532)</f>
        <v>2.4860834424062458E-5</v>
      </c>
      <c r="O431" s="56">
        <f>(1-O$5)/1*'Koss etal Emission Factors'!U434/SUM('Koss etal Emission Factors'!U$9:U$532)</f>
        <v>1.7558680270032966E-5</v>
      </c>
      <c r="P431" s="56">
        <f>(1-P$5)/1*'Koss etal Emission Factors'!W434/SUM('Koss etal Emission Factors'!W$9:W$532)</f>
        <v>8.6277743557153312E-6</v>
      </c>
      <c r="Q431" s="56">
        <f>(1-Q$5)/1*'Koss etal Emission Factors'!Y434/SUM('Koss etal Emission Factors'!Y$9:Y$532)</f>
        <v>1.3592171867623877E-5</v>
      </c>
      <c r="R431" s="56">
        <f>(1-R$5)/1*'Koss etal Emission Factors'!AA434/SUM('Koss etal Emission Factors'!AA$9:AA$532)</f>
        <v>1.0716447139707295E-5</v>
      </c>
      <c r="S431" s="56">
        <f>(1-S$5)/1*'Koss etal Emission Factors'!AC434/SUM('Koss etal Emission Factors'!AC$9:AC$532)</f>
        <v>1.2324559657477186E-5</v>
      </c>
      <c r="T431" s="56">
        <f>(1-T$5)/1*'Koss etal Emission Factors'!AE434/SUM('Koss etal Emission Factors'!AE$9:AE$532)</f>
        <v>1.0288460508312158E-5</v>
      </c>
      <c r="U431" s="56">
        <f>(1-U$5)/1*'Koss etal Emission Factors'!AG434/SUM('Koss etal Emission Factors'!AG$9:AG$532)</f>
        <v>7.4000647294772454E-6</v>
      </c>
      <c r="V431" s="56">
        <f>(1-V$5)/1*'Koss etal Emission Factors'!AI434/SUM('Koss etal Emission Factors'!AI$9:AI$532)</f>
        <v>9.7198944277670664E-6</v>
      </c>
      <c r="W431" s="56">
        <f>(1-W$5)/1*'Koss etal Emission Factors'!AK434/SUM('Koss etal Emission Factors'!AK$9:AK$532)</f>
        <v>1.4052426586176868E-5</v>
      </c>
      <c r="X431" s="56">
        <f>(1-X$5)/1*'Koss etal Emission Factors'!AM434/SUM('Koss etal Emission Factors'!AM$9:AM$532)</f>
        <v>1.3336796720376199E-5</v>
      </c>
      <c r="Y431" s="56">
        <f>(1-Y$5)/1*'Koss etal Emission Factors'!AO434/SUM('Koss etal Emission Factors'!AO$9:AO$532)</f>
        <v>1.9520571528906988E-5</v>
      </c>
      <c r="Z431" s="56">
        <f t="shared" si="51"/>
        <v>1.625149272911169E-5</v>
      </c>
      <c r="AA431" s="56">
        <f t="shared" si="52"/>
        <v>1.3694611653276533E-5</v>
      </c>
    </row>
    <row r="432" spans="1:27" x14ac:dyDescent="0.25">
      <c r="A432">
        <v>176.20099999999999</v>
      </c>
      <c r="B432" t="s">
        <v>694</v>
      </c>
      <c r="C432" s="13" t="s">
        <v>120</v>
      </c>
      <c r="D432" s="13" t="s">
        <v>122</v>
      </c>
      <c r="E432" s="13">
        <v>3368</v>
      </c>
      <c r="F432" s="13">
        <v>174.28399999999999</v>
      </c>
      <c r="G432" s="29">
        <v>0.61810612318000002</v>
      </c>
      <c r="H432" s="30">
        <v>4.6380490911164136</v>
      </c>
      <c r="I432" s="56">
        <f>(1-I$5)/1*'Koss etal Emission Factors'!I435/SUM('Koss etal Emission Factors'!I$9:I$532)</f>
        <v>3.8304339552390448E-6</v>
      </c>
      <c r="J432" s="56">
        <f>(1-J$5)/1*'Koss etal Emission Factors'!K435/SUM('Koss etal Emission Factors'!K$9:K$532)</f>
        <v>4.526145914628435E-6</v>
      </c>
      <c r="K432" s="56">
        <f>(1-K$5)/1*'Koss etal Emission Factors'!M435/SUM('Koss etal Emission Factors'!M$9:M$532)</f>
        <v>3.4860507929783093E-6</v>
      </c>
      <c r="L432" s="56">
        <f>(1-L$5)/1*'Koss etal Emission Factors'!O435/SUM('Koss etal Emission Factors'!O$9:O$532)</f>
        <v>7.7261998103053035E-6</v>
      </c>
      <c r="M432" s="56">
        <f>(1-M$5)/1*'Koss etal Emission Factors'!Q435/SUM('Koss etal Emission Factors'!Q$9:Q$532)</f>
        <v>7.5007161838068302E-6</v>
      </c>
      <c r="N432" s="56">
        <f>(1-N$5)/1*'Koss etal Emission Factors'!S435/SUM('Koss etal Emission Factors'!S$9:S$532)</f>
        <v>6.815670071492427E-6</v>
      </c>
      <c r="O432" s="56">
        <f>(1-O$5)/1*'Koss etal Emission Factors'!U435/SUM('Koss etal Emission Factors'!U$9:U$532)</f>
        <v>8.9276025541824895E-6</v>
      </c>
      <c r="P432" s="56">
        <f>(1-P$5)/1*'Koss etal Emission Factors'!W435/SUM('Koss etal Emission Factors'!W$9:W$532)</f>
        <v>3.0959988342626957E-6</v>
      </c>
      <c r="Q432" s="56">
        <f>(1-Q$5)/1*'Koss etal Emission Factors'!Y435/SUM('Koss etal Emission Factors'!Y$9:Y$532)</f>
        <v>5.0076443501535767E-6</v>
      </c>
      <c r="R432" s="56">
        <f>(1-R$5)/1*'Koss etal Emission Factors'!AA435/SUM('Koss etal Emission Factors'!AA$9:AA$532)</f>
        <v>2.9936091502103653E-6</v>
      </c>
      <c r="S432" s="56">
        <f>(1-S$5)/1*'Koss etal Emission Factors'!AC435/SUM('Koss etal Emission Factors'!AC$9:AC$532)</f>
        <v>2.9324279186642207E-6</v>
      </c>
      <c r="T432" s="56">
        <f>(1-T$5)/1*'Koss etal Emission Factors'!AE435/SUM('Koss etal Emission Factors'!AE$9:AE$532)</f>
        <v>3.6152074257248568E-6</v>
      </c>
      <c r="U432" s="56">
        <f>(1-U$5)/1*'Koss etal Emission Factors'!AG435/SUM('Koss etal Emission Factors'!AG$9:AG$532)</f>
        <v>2.9546160480784186E-6</v>
      </c>
      <c r="V432" s="56">
        <f>(1-V$5)/1*'Koss etal Emission Factors'!AI435/SUM('Koss etal Emission Factors'!AI$9:AI$532)</f>
        <v>4.5200633932688345E-6</v>
      </c>
      <c r="W432" s="56">
        <f>(1-W$5)/1*'Koss etal Emission Factors'!AK435/SUM('Koss etal Emission Factors'!AK$9:AK$532)</f>
        <v>4.8492033344768276E-6</v>
      </c>
      <c r="X432" s="56">
        <f>(1-X$5)/1*'Koss etal Emission Factors'!AM435/SUM('Koss etal Emission Factors'!AM$9:AM$532)</f>
        <v>5.5196110764317238E-6</v>
      </c>
      <c r="Y432" s="56">
        <f>(1-Y$5)/1*'Koss etal Emission Factors'!AO435/SUM('Koss etal Emission Factors'!AO$9:AO$532)</f>
        <v>1.1735794920322662E-5</v>
      </c>
      <c r="Z432" s="56">
        <f t="shared" si="51"/>
        <v>4.8523133144997002E-6</v>
      </c>
      <c r="AA432" s="56">
        <f t="shared" si="52"/>
        <v>5.1844072054542753E-6</v>
      </c>
    </row>
    <row r="433" spans="1:27" x14ac:dyDescent="0.25">
      <c r="A433">
        <v>177.05500000000001</v>
      </c>
      <c r="B433" t="s">
        <v>695</v>
      </c>
      <c r="C433" s="13" t="s">
        <v>120</v>
      </c>
      <c r="D433" s="13" t="s">
        <v>122</v>
      </c>
      <c r="E433" s="13">
        <v>3368</v>
      </c>
      <c r="F433" s="13">
        <v>174.28399999999999</v>
      </c>
      <c r="G433" s="29">
        <v>0.61810612318000002</v>
      </c>
      <c r="H433" s="30">
        <v>4.6380490911164136</v>
      </c>
      <c r="I433" s="56">
        <f>(1-I$5)/1*'Koss etal Emission Factors'!I436/SUM('Koss etal Emission Factors'!I$9:I$532)</f>
        <v>3.5168843591883105E-4</v>
      </c>
      <c r="J433" s="56">
        <f>(1-J$5)/1*'Koss etal Emission Factors'!K436/SUM('Koss etal Emission Factors'!K$9:K$532)</f>
        <v>2.9924677085879664E-4</v>
      </c>
      <c r="K433" s="56">
        <f>(1-K$5)/1*'Koss etal Emission Factors'!M436/SUM('Koss etal Emission Factors'!M$9:M$532)</f>
        <v>3.2210771914066046E-4</v>
      </c>
      <c r="L433" s="56">
        <f>(1-L$5)/1*'Koss etal Emission Factors'!O436/SUM('Koss etal Emission Factors'!O$9:O$532)</f>
        <v>1.9145757633270502E-4</v>
      </c>
      <c r="M433" s="56">
        <f>(1-M$5)/1*'Koss etal Emission Factors'!Q436/SUM('Koss etal Emission Factors'!Q$9:Q$532)</f>
        <v>4.1060974090457146E-4</v>
      </c>
      <c r="N433" s="56">
        <f>(1-N$5)/1*'Koss etal Emission Factors'!S436/SUM('Koss etal Emission Factors'!S$9:S$532)</f>
        <v>3.3389783976822343E-4</v>
      </c>
      <c r="O433" s="56">
        <f>(1-O$5)/1*'Koss etal Emission Factors'!U436/SUM('Koss etal Emission Factors'!U$9:U$532)</f>
        <v>2.5153337620686321E-4</v>
      </c>
      <c r="P433" s="56">
        <f>(1-P$5)/1*'Koss etal Emission Factors'!W436/SUM('Koss etal Emission Factors'!W$9:W$532)</f>
        <v>1.2577279676819983E-4</v>
      </c>
      <c r="Q433" s="56">
        <f>(1-Q$5)/1*'Koss etal Emission Factors'!Y436/SUM('Koss etal Emission Factors'!Y$9:Y$532)</f>
        <v>1.505772347563746E-4</v>
      </c>
      <c r="R433" s="56">
        <f>(1-R$5)/1*'Koss etal Emission Factors'!AA436/SUM('Koss etal Emission Factors'!AA$9:AA$532)</f>
        <v>2.7609914109531423E-4</v>
      </c>
      <c r="S433" s="56">
        <f>(1-S$5)/1*'Koss etal Emission Factors'!AC436/SUM('Koss etal Emission Factors'!AC$9:AC$532)</f>
        <v>3.2473051749955722E-4</v>
      </c>
      <c r="T433" s="56">
        <f>(1-T$5)/1*'Koss etal Emission Factors'!AE436/SUM('Koss etal Emission Factors'!AE$9:AE$532)</f>
        <v>2.4405010118382453E-4</v>
      </c>
      <c r="U433" s="56">
        <f>(1-U$5)/1*'Koss etal Emission Factors'!AG436/SUM('Koss etal Emission Factors'!AG$9:AG$532)</f>
        <v>2.1899729914282026E-4</v>
      </c>
      <c r="V433" s="56">
        <f>(1-V$5)/1*'Koss etal Emission Factors'!AI436/SUM('Koss etal Emission Factors'!AI$9:AI$532)</f>
        <v>1.3903857735852231E-4</v>
      </c>
      <c r="W433" s="56">
        <f>(1-W$5)/1*'Koss etal Emission Factors'!AK436/SUM('Koss etal Emission Factors'!AK$9:AK$532)</f>
        <v>1.9354141165213275E-4</v>
      </c>
      <c r="X433" s="56">
        <f>(1-X$5)/1*'Koss etal Emission Factors'!AM436/SUM('Koss etal Emission Factors'!AM$9:AM$532)</f>
        <v>2.3807348768208991E-4</v>
      </c>
      <c r="Y433" s="56">
        <f>(1-Y$5)/1*'Koss etal Emission Factors'!AO436/SUM('Koss etal Emission Factors'!AO$9:AO$532)</f>
        <v>3.3325522569479252E-4</v>
      </c>
      <c r="Z433" s="56">
        <f t="shared" si="51"/>
        <v>2.5998622335251885E-4</v>
      </c>
      <c r="AA433" s="56">
        <f t="shared" si="52"/>
        <v>2.1580744966711132E-4</v>
      </c>
    </row>
    <row r="434" spans="1:27" x14ac:dyDescent="0.25">
      <c r="A434">
        <v>177.09100000000001</v>
      </c>
      <c r="B434" t="s">
        <v>696</v>
      </c>
      <c r="C434" s="13" t="s">
        <v>120</v>
      </c>
      <c r="D434" s="13" t="s">
        <v>122</v>
      </c>
      <c r="E434" s="13">
        <v>3368</v>
      </c>
      <c r="F434" s="13">
        <v>174.28399999999999</v>
      </c>
      <c r="G434" s="29">
        <v>0.61810612318000002</v>
      </c>
      <c r="H434" s="30">
        <v>4.6380490911164136</v>
      </c>
      <c r="I434" s="56">
        <f>(1-I$5)/1*'Koss etal Emission Factors'!I437/SUM('Koss etal Emission Factors'!I$9:I$532)</f>
        <v>5.2045955086597157E-4</v>
      </c>
      <c r="J434" s="56">
        <f>(1-J$5)/1*'Koss etal Emission Factors'!K437/SUM('Koss etal Emission Factors'!K$9:K$532)</f>
        <v>4.4902075514348237E-4</v>
      </c>
      <c r="K434" s="56">
        <f>(1-K$5)/1*'Koss etal Emission Factors'!M437/SUM('Koss etal Emission Factors'!M$9:M$532)</f>
        <v>4.8479066922716297E-4</v>
      </c>
      <c r="L434" s="56">
        <f>(1-L$5)/1*'Koss etal Emission Factors'!O437/SUM('Koss etal Emission Factors'!O$9:O$532)</f>
        <v>4.1680634491486786E-4</v>
      </c>
      <c r="M434" s="56">
        <f>(1-M$5)/1*'Koss etal Emission Factors'!Q437/SUM('Koss etal Emission Factors'!Q$9:Q$532)</f>
        <v>8.3549559692620986E-4</v>
      </c>
      <c r="N434" s="56">
        <f>(1-N$5)/1*'Koss etal Emission Factors'!S437/SUM('Koss etal Emission Factors'!S$9:S$532)</f>
        <v>7.6209194637082134E-4</v>
      </c>
      <c r="O434" s="56">
        <f>(1-O$5)/1*'Koss etal Emission Factors'!U437/SUM('Koss etal Emission Factors'!U$9:U$532)</f>
        <v>5.3293480108941647E-4</v>
      </c>
      <c r="P434" s="56">
        <f>(1-P$5)/1*'Koss etal Emission Factors'!W437/SUM('Koss etal Emission Factors'!W$9:W$532)</f>
        <v>1.6599240800968361E-4</v>
      </c>
      <c r="Q434" s="56">
        <f>(1-Q$5)/1*'Koss etal Emission Factors'!Y437/SUM('Koss etal Emission Factors'!Y$9:Y$532)</f>
        <v>2.3352053726445889E-4</v>
      </c>
      <c r="R434" s="56">
        <f>(1-R$5)/1*'Koss etal Emission Factors'!AA437/SUM('Koss etal Emission Factors'!AA$9:AA$532)</f>
        <v>3.7256532510184122E-4</v>
      </c>
      <c r="S434" s="56">
        <f>(1-S$5)/1*'Koss etal Emission Factors'!AC437/SUM('Koss etal Emission Factors'!AC$9:AC$532)</f>
        <v>4.0512630299849647E-4</v>
      </c>
      <c r="T434" s="56">
        <f>(1-T$5)/1*'Koss etal Emission Factors'!AE437/SUM('Koss etal Emission Factors'!AE$9:AE$532)</f>
        <v>2.6245932896763025E-4</v>
      </c>
      <c r="U434" s="56">
        <f>(1-U$5)/1*'Koss etal Emission Factors'!AG437/SUM('Koss etal Emission Factors'!AG$9:AG$532)</f>
        <v>1.9592352163459633E-4</v>
      </c>
      <c r="V434" s="56">
        <f>(1-V$5)/1*'Koss etal Emission Factors'!AI437/SUM('Koss etal Emission Factors'!AI$9:AI$532)</f>
        <v>1.9335083763003118E-4</v>
      </c>
      <c r="W434" s="56">
        <f>(1-W$5)/1*'Koss etal Emission Factors'!AK437/SUM('Koss etal Emission Factors'!AK$9:AK$532)</f>
        <v>3.5448639864224529E-4</v>
      </c>
      <c r="X434" s="56">
        <f>(1-X$5)/1*'Koss etal Emission Factors'!AM437/SUM('Koss etal Emission Factors'!AM$9:AM$532)</f>
        <v>4.1917971553954861E-4</v>
      </c>
      <c r="Y434" s="56">
        <f>(1-Y$5)/1*'Koss etal Emission Factors'!AO437/SUM('Koss etal Emission Factors'!AO$9:AO$532)</f>
        <v>4.0029017333239632E-4</v>
      </c>
      <c r="Z434" s="56">
        <f t="shared" si="51"/>
        <v>4.1646699472461935E-4</v>
      </c>
      <c r="AA434" s="56">
        <f t="shared" si="52"/>
        <v>3.8683305709089695E-4</v>
      </c>
    </row>
    <row r="435" spans="1:27" x14ac:dyDescent="0.25">
      <c r="A435">
        <v>177.12700000000001</v>
      </c>
      <c r="B435" t="s">
        <v>697</v>
      </c>
      <c r="C435" s="13" t="s">
        <v>120</v>
      </c>
      <c r="D435" s="13" t="s">
        <v>122</v>
      </c>
      <c r="E435" s="13">
        <v>3367</v>
      </c>
      <c r="F435" s="13">
        <v>202.33799999999999</v>
      </c>
      <c r="G435" s="29">
        <v>8.4027123753999997E-2</v>
      </c>
      <c r="H435" s="30">
        <v>3.8362254771635085</v>
      </c>
      <c r="I435" s="56">
        <f>(1-I$5)/1*'Koss etal Emission Factors'!I438/SUM('Koss etal Emission Factors'!I$9:I$532)</f>
        <v>8.391123216479618E-5</v>
      </c>
      <c r="J435" s="56">
        <f>(1-J$5)/1*'Koss etal Emission Factors'!K438/SUM('Koss etal Emission Factors'!K$9:K$532)</f>
        <v>9.4820461990273189E-5</v>
      </c>
      <c r="K435" s="56">
        <f>(1-K$5)/1*'Koss etal Emission Factors'!M438/SUM('Koss etal Emission Factors'!M$9:M$532)</f>
        <v>4.9293322307045044E-5</v>
      </c>
      <c r="L435" s="56">
        <f>(1-L$5)/1*'Koss etal Emission Factors'!O438/SUM('Koss etal Emission Factors'!O$9:O$532)</f>
        <v>1.3369469922711516E-4</v>
      </c>
      <c r="M435" s="56">
        <f>(1-M$5)/1*'Koss etal Emission Factors'!Q438/SUM('Koss etal Emission Factors'!Q$9:Q$532)</f>
        <v>1.2994677868165055E-4</v>
      </c>
      <c r="N435" s="56">
        <f>(1-N$5)/1*'Koss etal Emission Factors'!S438/SUM('Koss etal Emission Factors'!S$9:S$532)</f>
        <v>1.9759046535343567E-4</v>
      </c>
      <c r="O435" s="56">
        <f>(1-O$5)/1*'Koss etal Emission Factors'!U438/SUM('Koss etal Emission Factors'!U$9:U$532)</f>
        <v>9.3565919882238351E-5</v>
      </c>
      <c r="P435" s="56">
        <f>(1-P$5)/1*'Koss etal Emission Factors'!W438/SUM('Koss etal Emission Factors'!W$9:W$532)</f>
        <v>6.9379013851343305E-5</v>
      </c>
      <c r="Q435" s="56">
        <f>(1-Q$5)/1*'Koss etal Emission Factors'!Y438/SUM('Koss etal Emission Factors'!Y$9:Y$532)</f>
        <v>3.0052119669952092E-4</v>
      </c>
      <c r="R435" s="56">
        <f>(1-R$5)/1*'Koss etal Emission Factors'!AA438/SUM('Koss etal Emission Factors'!AA$9:AA$532)</f>
        <v>6.2250467125142368E-5</v>
      </c>
      <c r="S435" s="56">
        <f>(1-S$5)/1*'Koss etal Emission Factors'!AC438/SUM('Koss etal Emission Factors'!AC$9:AC$532)</f>
        <v>5.4204811430997743E-5</v>
      </c>
      <c r="T435" s="56">
        <f>(1-T$5)/1*'Koss etal Emission Factors'!AE438/SUM('Koss etal Emission Factors'!AE$9:AE$532)</f>
        <v>4.444872458156639E-5</v>
      </c>
      <c r="U435" s="56">
        <f>(1-U$5)/1*'Koss etal Emission Factors'!AG438/SUM('Koss etal Emission Factors'!AG$9:AG$532)</f>
        <v>3.7035465667754608E-5</v>
      </c>
      <c r="V435" s="56">
        <f>(1-V$5)/1*'Koss etal Emission Factors'!AI438/SUM('Koss etal Emission Factors'!AI$9:AI$532)</f>
        <v>3.4462001358526054E-5</v>
      </c>
      <c r="W435" s="56">
        <f>(1-W$5)/1*'Koss etal Emission Factors'!AK438/SUM('Koss etal Emission Factors'!AK$9:AK$532)</f>
        <v>6.5086729777856018E-5</v>
      </c>
      <c r="X435" s="56">
        <f>(1-X$5)/1*'Koss etal Emission Factors'!AM438/SUM('Koss etal Emission Factors'!AM$9:AM$532)</f>
        <v>6.3993571576604767E-5</v>
      </c>
      <c r="Y435" s="56">
        <f>(1-Y$5)/1*'Koss etal Emission Factors'!AO438/SUM('Koss etal Emission Factors'!AO$9:AO$532)</f>
        <v>1.7680342301131885E-4</v>
      </c>
      <c r="Z435" s="56">
        <f t="shared" si="51"/>
        <v>9.8937468594386091E-5</v>
      </c>
      <c r="AA435" s="56">
        <f t="shared" si="52"/>
        <v>6.4540150677230393E-5</v>
      </c>
    </row>
    <row r="436" spans="1:27" x14ac:dyDescent="0.25">
      <c r="A436">
        <v>177.16399999999999</v>
      </c>
      <c r="B436" t="s">
        <v>698</v>
      </c>
      <c r="C436" s="34" t="s">
        <v>699</v>
      </c>
      <c r="D436" s="13" t="s">
        <v>122</v>
      </c>
      <c r="E436" s="13">
        <v>3475</v>
      </c>
      <c r="F436" s="13">
        <v>176.303</v>
      </c>
      <c r="G436" s="29">
        <v>33.013593606000001</v>
      </c>
      <c r="H436" s="30">
        <v>6.3706810295850049</v>
      </c>
      <c r="I436" s="56">
        <f>(1-I$5)/1*'Koss etal Emission Factors'!I439/SUM('Koss etal Emission Factors'!I$9:I$532)</f>
        <v>1.8149023323786476E-4</v>
      </c>
      <c r="J436" s="56">
        <f>(1-J$5)/1*'Koss etal Emission Factors'!K439/SUM('Koss etal Emission Factors'!K$9:K$532)</f>
        <v>1.7813793639913665E-4</v>
      </c>
      <c r="K436" s="56">
        <f>(1-K$5)/1*'Koss etal Emission Factors'!M439/SUM('Koss etal Emission Factors'!M$9:M$532)</f>
        <v>1.3506280051920903E-4</v>
      </c>
      <c r="L436" s="56">
        <f>(1-L$5)/1*'Koss etal Emission Factors'!O439/SUM('Koss etal Emission Factors'!O$9:O$532)</f>
        <v>1.8428718405199158E-4</v>
      </c>
      <c r="M436" s="56">
        <f>(1-M$5)/1*'Koss etal Emission Factors'!Q439/SUM('Koss etal Emission Factors'!Q$9:Q$532)</f>
        <v>2.0450212731507514E-4</v>
      </c>
      <c r="N436" s="56">
        <f>(1-N$5)/1*'Koss etal Emission Factors'!S439/SUM('Koss etal Emission Factors'!S$9:S$532)</f>
        <v>3.6541872673490994E-4</v>
      </c>
      <c r="O436" s="56">
        <f>(1-O$5)/1*'Koss etal Emission Factors'!U439/SUM('Koss etal Emission Factors'!U$9:U$532)</f>
        <v>1.8525026663932496E-4</v>
      </c>
      <c r="P436" s="56">
        <f>(1-P$5)/1*'Koss etal Emission Factors'!W439/SUM('Koss etal Emission Factors'!W$9:W$532)</f>
        <v>1.9918594608941677E-4</v>
      </c>
      <c r="Q436" s="56">
        <f>(1-Q$5)/1*'Koss etal Emission Factors'!Y439/SUM('Koss etal Emission Factors'!Y$9:Y$532)</f>
        <v>4.8874016747418536E-5</v>
      </c>
      <c r="R436" s="56">
        <f>(1-R$5)/1*'Koss etal Emission Factors'!AA439/SUM('Koss etal Emission Factors'!AA$9:AA$532)</f>
        <v>1.079319924193195E-4</v>
      </c>
      <c r="S436" s="56">
        <f>(1-S$5)/1*'Koss etal Emission Factors'!AC439/SUM('Koss etal Emission Factors'!AC$9:AC$532)</f>
        <v>1.0962227051964222E-4</v>
      </c>
      <c r="T436" s="56">
        <f>(1-T$5)/1*'Koss etal Emission Factors'!AE439/SUM('Koss etal Emission Factors'!AE$9:AE$532)</f>
        <v>8.4024567551463746E-5</v>
      </c>
      <c r="U436" s="56">
        <f>(1-U$5)/1*'Koss etal Emission Factors'!AG439/SUM('Koss etal Emission Factors'!AG$9:AG$532)</f>
        <v>6.8339909831105147E-5</v>
      </c>
      <c r="V436" s="56">
        <f>(1-V$5)/1*'Koss etal Emission Factors'!AI439/SUM('Koss etal Emission Factors'!AI$9:AI$532)</f>
        <v>5.0609418494524173E-5</v>
      </c>
      <c r="W436" s="56">
        <f>(1-W$5)/1*'Koss etal Emission Factors'!AK439/SUM('Koss etal Emission Factors'!AK$9:AK$532)</f>
        <v>9.4627001251452826E-5</v>
      </c>
      <c r="X436" s="56">
        <f>(1-X$5)/1*'Koss etal Emission Factors'!AM439/SUM('Koss etal Emission Factors'!AM$9:AM$532)</f>
        <v>3.2762410839516171E-5</v>
      </c>
      <c r="Y436" s="56">
        <f>(1-Y$5)/1*'Koss etal Emission Factors'!AO439/SUM('Koss etal Emission Factors'!AO$9:AO$532)</f>
        <v>6.1647037116650122E-4</v>
      </c>
      <c r="Z436" s="56">
        <f t="shared" si="51"/>
        <v>1.5019552832502874E-4</v>
      </c>
      <c r="AA436" s="56">
        <f t="shared" si="52"/>
        <v>6.3694706045484492E-5</v>
      </c>
    </row>
    <row r="437" spans="1:27" x14ac:dyDescent="0.25">
      <c r="A437">
        <v>177.185</v>
      </c>
      <c r="B437" t="s">
        <v>700</v>
      </c>
      <c r="C437" s="13" t="s">
        <v>120</v>
      </c>
      <c r="D437" s="13" t="s">
        <v>122</v>
      </c>
      <c r="E437" s="13">
        <v>3368</v>
      </c>
      <c r="F437" s="13">
        <v>174.28399999999999</v>
      </c>
      <c r="G437" s="29">
        <v>0.61810612318000002</v>
      </c>
      <c r="H437" s="30">
        <v>4.6380490911164136</v>
      </c>
      <c r="I437" s="56">
        <f>(1-I$5)/1*'Koss etal Emission Factors'!I440/SUM('Koss etal Emission Factors'!I$9:I$532)</f>
        <v>4.5524624808173908E-5</v>
      </c>
      <c r="J437" s="56">
        <f>(1-J$5)/1*'Koss etal Emission Factors'!K440/SUM('Koss etal Emission Factors'!K$9:K$532)</f>
        <v>5.1450729828475382E-5</v>
      </c>
      <c r="K437" s="56">
        <f>(1-K$5)/1*'Koss etal Emission Factors'!M440/SUM('Koss etal Emission Factors'!M$9:M$532)</f>
        <v>4.192618076460455E-5</v>
      </c>
      <c r="L437" s="56">
        <f>(1-L$5)/1*'Koss etal Emission Factors'!O440/SUM('Koss etal Emission Factors'!O$9:O$532)</f>
        <v>5.5656318367266554E-5</v>
      </c>
      <c r="M437" s="56">
        <f>(1-M$5)/1*'Koss etal Emission Factors'!Q440/SUM('Koss etal Emission Factors'!Q$9:Q$532)</f>
        <v>6.3563308811603135E-5</v>
      </c>
      <c r="N437" s="56">
        <f>(1-N$5)/1*'Koss etal Emission Factors'!S440/SUM('Koss etal Emission Factors'!S$9:S$532)</f>
        <v>7.9625708574515832E-5</v>
      </c>
      <c r="O437" s="56">
        <f>(1-O$5)/1*'Koss etal Emission Factors'!U440/SUM('Koss etal Emission Factors'!U$9:U$532)</f>
        <v>9.7525230139206573E-5</v>
      </c>
      <c r="P437" s="56">
        <f>(1-P$5)/1*'Koss etal Emission Factors'!W440/SUM('Koss etal Emission Factors'!W$9:W$532)</f>
        <v>3.1146772319617998E-5</v>
      </c>
      <c r="Q437" s="56">
        <f>(1-Q$5)/1*'Koss etal Emission Factors'!Y440/SUM('Koss etal Emission Factors'!Y$9:Y$532)</f>
        <v>5.3932679138587826E-5</v>
      </c>
      <c r="R437" s="56">
        <f>(1-R$5)/1*'Koss etal Emission Factors'!AA440/SUM('Koss etal Emission Factors'!AA$9:AA$532)</f>
        <v>3.4351526971266466E-5</v>
      </c>
      <c r="S437" s="56">
        <f>(1-S$5)/1*'Koss etal Emission Factors'!AC440/SUM('Koss etal Emission Factors'!AC$9:AC$532)</f>
        <v>3.3952637564630549E-5</v>
      </c>
      <c r="T437" s="56">
        <f>(1-T$5)/1*'Koss etal Emission Factors'!AE440/SUM('Koss etal Emission Factors'!AE$9:AE$532)</f>
        <v>3.433944603945652E-5</v>
      </c>
      <c r="U437" s="56">
        <f>(1-U$5)/1*'Koss etal Emission Factors'!AG440/SUM('Koss etal Emission Factors'!AG$9:AG$532)</f>
        <v>3.1407673848182676E-5</v>
      </c>
      <c r="V437" s="56">
        <f>(1-V$5)/1*'Koss etal Emission Factors'!AI440/SUM('Koss etal Emission Factors'!AI$9:AI$532)</f>
        <v>3.5650094283868642E-5</v>
      </c>
      <c r="W437" s="56">
        <f>(1-W$5)/1*'Koss etal Emission Factors'!AK440/SUM('Koss etal Emission Factors'!AK$9:AK$532)</f>
        <v>5.6887929152562703E-5</v>
      </c>
      <c r="X437" s="56">
        <f>(1-X$5)/1*'Koss etal Emission Factors'!AM440/SUM('Koss etal Emission Factors'!AM$9:AM$532)</f>
        <v>6.0060534239827491E-5</v>
      </c>
      <c r="Y437" s="56">
        <f>(1-Y$5)/1*'Koss etal Emission Factors'!AO440/SUM('Koss etal Emission Factors'!AO$9:AO$532)</f>
        <v>9.0730698234260876E-5</v>
      </c>
      <c r="Z437" s="56">
        <f t="shared" si="51"/>
        <v>4.9289495104246895E-5</v>
      </c>
      <c r="AA437" s="56">
        <f t="shared" si="52"/>
        <v>5.8474231696195097E-5</v>
      </c>
    </row>
    <row r="438" spans="1:27" x14ac:dyDescent="0.25">
      <c r="A438">
        <v>179.07</v>
      </c>
      <c r="B438" t="s">
        <v>701</v>
      </c>
      <c r="C438" s="13" t="s">
        <v>120</v>
      </c>
      <c r="D438" s="13" t="s">
        <v>122</v>
      </c>
      <c r="E438" s="13">
        <v>3368</v>
      </c>
      <c r="F438" s="13">
        <v>174.28399999999999</v>
      </c>
      <c r="G438" s="29">
        <v>0.61810612318000002</v>
      </c>
      <c r="H438" s="30">
        <v>4.6380490911164136</v>
      </c>
      <c r="I438" s="56">
        <f>(1-I$5)/1*'Koss etal Emission Factors'!I441/SUM('Koss etal Emission Factors'!I$9:I$532)</f>
        <v>1.2579325712543999E-3</v>
      </c>
      <c r="J438" s="56">
        <f>(1-J$5)/1*'Koss etal Emission Factors'!K441/SUM('Koss etal Emission Factors'!K$9:K$532)</f>
        <v>7.8998683161817592E-4</v>
      </c>
      <c r="K438" s="56">
        <f>(1-K$5)/1*'Koss etal Emission Factors'!M441/SUM('Koss etal Emission Factors'!M$9:M$532)</f>
        <v>1.5887922664287054E-3</v>
      </c>
      <c r="L438" s="56">
        <f>(1-L$5)/1*'Koss etal Emission Factors'!O441/SUM('Koss etal Emission Factors'!O$9:O$532)</f>
        <v>5.287821832881982E-4</v>
      </c>
      <c r="M438" s="56">
        <f>(1-M$5)/1*'Koss etal Emission Factors'!Q441/SUM('Koss etal Emission Factors'!Q$9:Q$532)</f>
        <v>1.6479123535479763E-3</v>
      </c>
      <c r="N438" s="56">
        <f>(1-N$5)/1*'Koss etal Emission Factors'!S441/SUM('Koss etal Emission Factors'!S$9:S$532)</f>
        <v>7.9185736475081525E-4</v>
      </c>
      <c r="O438" s="56">
        <f>(1-O$5)/1*'Koss etal Emission Factors'!U441/SUM('Koss etal Emission Factors'!U$9:U$532)</f>
        <v>7.8833756621895265E-4</v>
      </c>
      <c r="P438" s="56">
        <f>(1-P$5)/1*'Koss etal Emission Factors'!W441/SUM('Koss etal Emission Factors'!W$9:W$532)</f>
        <v>2.6390107876927927E-4</v>
      </c>
      <c r="Q438" s="56">
        <f>(1-Q$5)/1*'Koss etal Emission Factors'!Y441/SUM('Koss etal Emission Factors'!Y$9:Y$532)</f>
        <v>3.8780875070635137E-4</v>
      </c>
      <c r="R438" s="56">
        <f>(1-R$5)/1*'Koss etal Emission Factors'!AA441/SUM('Koss etal Emission Factors'!AA$9:AA$532)</f>
        <v>5.0325454310479949E-4</v>
      </c>
      <c r="S438" s="56">
        <f>(1-S$5)/1*'Koss etal Emission Factors'!AC441/SUM('Koss etal Emission Factors'!AC$9:AC$532)</f>
        <v>6.0240008738997926E-4</v>
      </c>
      <c r="T438" s="56">
        <f>(1-T$5)/1*'Koss etal Emission Factors'!AE441/SUM('Koss etal Emission Factors'!AE$9:AE$532)</f>
        <v>5.4327586432964341E-4</v>
      </c>
      <c r="U438" s="56">
        <f>(1-U$5)/1*'Koss etal Emission Factors'!AG441/SUM('Koss etal Emission Factors'!AG$9:AG$532)</f>
        <v>4.5090084316997271E-4</v>
      </c>
      <c r="V438" s="56">
        <f>(1-V$5)/1*'Koss etal Emission Factors'!AI441/SUM('Koss etal Emission Factors'!AI$9:AI$532)</f>
        <v>2.8752214119470221E-4</v>
      </c>
      <c r="W438" s="56">
        <f>(1-W$5)/1*'Koss etal Emission Factors'!AK441/SUM('Koss etal Emission Factors'!AK$9:AK$532)</f>
        <v>4.9555360171705057E-4</v>
      </c>
      <c r="X438" s="56">
        <f>(1-X$5)/1*'Koss etal Emission Factors'!AM441/SUM('Koss etal Emission Factors'!AM$9:AM$532)</f>
        <v>5.0670669878473493E-4</v>
      </c>
      <c r="Y438" s="56">
        <f>(1-Y$5)/1*'Koss etal Emission Factors'!AO441/SUM('Koss etal Emission Factors'!AO$9:AO$532)</f>
        <v>4.2604472077553002E-4</v>
      </c>
      <c r="Z438" s="56">
        <f t="shared" si="51"/>
        <v>7.4519031755513915E-4</v>
      </c>
      <c r="AA438" s="56">
        <f t="shared" si="52"/>
        <v>5.011301502508927E-4</v>
      </c>
    </row>
    <row r="439" spans="1:27" x14ac:dyDescent="0.25">
      <c r="A439">
        <v>179.107</v>
      </c>
      <c r="B439" t="s">
        <v>702</v>
      </c>
      <c r="C439" s="13" t="s">
        <v>120</v>
      </c>
      <c r="D439" s="13" t="s">
        <v>122</v>
      </c>
      <c r="E439" s="13">
        <v>3368</v>
      </c>
      <c r="F439" s="13">
        <v>174.28399999999999</v>
      </c>
      <c r="G439" s="29">
        <v>0.61810612318000002</v>
      </c>
      <c r="H439" s="30">
        <v>4.6380490911164136</v>
      </c>
      <c r="I439" s="56">
        <f>(1-I$5)/1*'Koss etal Emission Factors'!I442/SUM('Koss etal Emission Factors'!I$9:I$532)</f>
        <v>2.5632141201475364E-4</v>
      </c>
      <c r="J439" s="56">
        <f>(1-J$5)/1*'Koss etal Emission Factors'!K442/SUM('Koss etal Emission Factors'!K$9:K$532)</f>
        <v>2.1787512891582373E-4</v>
      </c>
      <c r="K439" s="56">
        <f>(1-K$5)/1*'Koss etal Emission Factors'!M442/SUM('Koss etal Emission Factors'!M$9:M$532)</f>
        <v>1.891698747884091E-4</v>
      </c>
      <c r="L439" s="56">
        <f>(1-L$5)/1*'Koss etal Emission Factors'!O442/SUM('Koss etal Emission Factors'!O$9:O$532)</f>
        <v>2.4921290803042837E-4</v>
      </c>
      <c r="M439" s="56">
        <f>(1-M$5)/1*'Koss etal Emission Factors'!Q442/SUM('Koss etal Emission Factors'!Q$9:Q$532)</f>
        <v>4.5659366310299177E-4</v>
      </c>
      <c r="N439" s="56">
        <f>(1-N$5)/1*'Koss etal Emission Factors'!S442/SUM('Koss etal Emission Factors'!S$9:S$532)</f>
        <v>4.4647323967982614E-4</v>
      </c>
      <c r="O439" s="56">
        <f>(1-O$5)/1*'Koss etal Emission Factors'!U442/SUM('Koss etal Emission Factors'!U$9:U$532)</f>
        <v>3.1856942297423712E-4</v>
      </c>
      <c r="P439" s="56">
        <f>(1-P$5)/1*'Koss etal Emission Factors'!W442/SUM('Koss etal Emission Factors'!W$9:W$532)</f>
        <v>1.0425113596289399E-4</v>
      </c>
      <c r="Q439" s="56">
        <f>(1-Q$5)/1*'Koss etal Emission Factors'!Y442/SUM('Koss etal Emission Factors'!Y$9:Y$532)</f>
        <v>1.4755335707320949E-4</v>
      </c>
      <c r="R439" s="56">
        <f>(1-R$5)/1*'Koss etal Emission Factors'!AA442/SUM('Koss etal Emission Factors'!AA$9:AA$532)</f>
        <v>1.9557318135263413E-4</v>
      </c>
      <c r="S439" s="56">
        <f>(1-S$5)/1*'Koss etal Emission Factors'!AC442/SUM('Koss etal Emission Factors'!AC$9:AC$532)</f>
        <v>1.8855713092740735E-4</v>
      </c>
      <c r="T439" s="56">
        <f>(1-T$5)/1*'Koss etal Emission Factors'!AE442/SUM('Koss etal Emission Factors'!AE$9:AE$532)</f>
        <v>1.1597090279603185E-4</v>
      </c>
      <c r="U439" s="56">
        <f>(1-U$5)/1*'Koss etal Emission Factors'!AG442/SUM('Koss etal Emission Factors'!AG$9:AG$532)</f>
        <v>9.3769385368158028E-5</v>
      </c>
      <c r="V439" s="56">
        <f>(1-V$5)/1*'Koss etal Emission Factors'!AI442/SUM('Koss etal Emission Factors'!AI$9:AI$532)</f>
        <v>8.75771660238392E-5</v>
      </c>
      <c r="W439" s="56">
        <f>(1-W$5)/1*'Koss etal Emission Factors'!AK442/SUM('Koss etal Emission Factors'!AK$9:AK$532)</f>
        <v>2.1480233933536181E-4</v>
      </c>
      <c r="X439" s="56">
        <f>(1-X$5)/1*'Koss etal Emission Factors'!AM442/SUM('Koss etal Emission Factors'!AM$9:AM$532)</f>
        <v>2.5399914153361667E-4</v>
      </c>
      <c r="Y439" s="56">
        <f>(1-Y$5)/1*'Koss etal Emission Factors'!AO442/SUM('Koss etal Emission Factors'!AO$9:AO$532)</f>
        <v>1.6402538939144264E-4</v>
      </c>
      <c r="Z439" s="56">
        <f t="shared" si="51"/>
        <v>2.1910485064361736E-4</v>
      </c>
      <c r="AA439" s="56">
        <f t="shared" si="52"/>
        <v>2.3440074043448923E-4</v>
      </c>
    </row>
    <row r="440" spans="1:27" x14ac:dyDescent="0.25">
      <c r="A440">
        <v>179.143</v>
      </c>
      <c r="B440" t="s">
        <v>703</v>
      </c>
      <c r="C440" s="13" t="s">
        <v>120</v>
      </c>
      <c r="D440" s="13" t="s">
        <v>122</v>
      </c>
      <c r="E440" s="13">
        <v>3367</v>
      </c>
      <c r="F440" s="13">
        <v>202.33799999999999</v>
      </c>
      <c r="G440" s="29">
        <v>8.4027123753999997E-2</v>
      </c>
      <c r="H440" s="30">
        <v>3.8362254771635085</v>
      </c>
      <c r="I440" s="56">
        <f>(1-I$5)/1*'Koss etal Emission Factors'!I443/SUM('Koss etal Emission Factors'!I$9:I$532)</f>
        <v>5.8235321920600597E-5</v>
      </c>
      <c r="J440" s="56">
        <f>(1-J$5)/1*'Koss etal Emission Factors'!K443/SUM('Koss etal Emission Factors'!K$9:K$532)</f>
        <v>7.8025951464710553E-5</v>
      </c>
      <c r="K440" s="56">
        <f>(1-K$5)/1*'Koss etal Emission Factors'!M443/SUM('Koss etal Emission Factors'!M$9:M$532)</f>
        <v>6.6322246054918729E-5</v>
      </c>
      <c r="L440" s="56">
        <f>(1-L$5)/1*'Koss etal Emission Factors'!O443/SUM('Koss etal Emission Factors'!O$9:O$532)</f>
        <v>1.1845436528022772E-4</v>
      </c>
      <c r="M440" s="56">
        <f>(1-M$5)/1*'Koss etal Emission Factors'!Q443/SUM('Koss etal Emission Factors'!Q$9:Q$532)</f>
        <v>9.2089475284167023E-5</v>
      </c>
      <c r="N440" s="56">
        <f>(1-N$5)/1*'Koss etal Emission Factors'!S443/SUM('Koss etal Emission Factors'!S$9:S$532)</f>
        <v>1.3499187792752939E-4</v>
      </c>
      <c r="O440" s="56">
        <f>(1-O$5)/1*'Koss etal Emission Factors'!U443/SUM('Koss etal Emission Factors'!U$9:U$532)</f>
        <v>7.7301860466237769E-5</v>
      </c>
      <c r="P440" s="56">
        <f>(1-P$5)/1*'Koss etal Emission Factors'!W443/SUM('Koss etal Emission Factors'!W$9:W$532)</f>
        <v>7.319696245470153E-5</v>
      </c>
      <c r="Q440" s="56">
        <f>(1-Q$5)/1*'Koss etal Emission Factors'!Y443/SUM('Koss etal Emission Factors'!Y$9:Y$532)</f>
        <v>1.5724836804822644E-4</v>
      </c>
      <c r="R440" s="56">
        <f>(1-R$5)/1*'Koss etal Emission Factors'!AA443/SUM('Koss etal Emission Factors'!AA$9:AA$532)</f>
        <v>2.7861356790226964E-5</v>
      </c>
      <c r="S440" s="56">
        <f>(1-S$5)/1*'Koss etal Emission Factors'!AC443/SUM('Koss etal Emission Factors'!AC$9:AC$532)</f>
        <v>2.4116739850376904E-5</v>
      </c>
      <c r="T440" s="56">
        <f>(1-T$5)/1*'Koss etal Emission Factors'!AE443/SUM('Koss etal Emission Factors'!AE$9:AE$532)</f>
        <v>1.6987267512435457E-5</v>
      </c>
      <c r="U440" s="56">
        <f>(1-U$5)/1*'Koss etal Emission Factors'!AG443/SUM('Koss etal Emission Factors'!AG$9:AG$532)</f>
        <v>1.1454321901448367E-5</v>
      </c>
      <c r="V440" s="56">
        <f>(1-V$5)/1*'Koss etal Emission Factors'!AI443/SUM('Koss etal Emission Factors'!AI$9:AI$532)</f>
        <v>3.4941752916453213E-5</v>
      </c>
      <c r="W440" s="56">
        <f>(1-W$5)/1*'Koss etal Emission Factors'!AK443/SUM('Koss etal Emission Factors'!AK$9:AK$532)</f>
        <v>4.1774194927431425E-5</v>
      </c>
      <c r="X440" s="56">
        <f>(1-X$5)/1*'Koss etal Emission Factors'!AM443/SUM('Koss etal Emission Factors'!AM$9:AM$532)</f>
        <v>3.9412204790725327E-5</v>
      </c>
      <c r="Y440" s="56">
        <f>(1-Y$5)/1*'Koss etal Emission Factors'!AO443/SUM('Koss etal Emission Factors'!AO$9:AO$532)</f>
        <v>1.4588273185342173E-4</v>
      </c>
      <c r="Z440" s="56">
        <f t="shared" si="51"/>
        <v>6.9373419133732903E-5</v>
      </c>
      <c r="AA440" s="56">
        <f t="shared" si="52"/>
        <v>4.0593199859078379E-5</v>
      </c>
    </row>
    <row r="441" spans="1:27" x14ac:dyDescent="0.25">
      <c r="A441">
        <v>85.101200000000006</v>
      </c>
      <c r="B441" t="s">
        <v>704</v>
      </c>
      <c r="C441" s="13" t="s">
        <v>120</v>
      </c>
      <c r="D441" s="13" t="s">
        <v>122</v>
      </c>
      <c r="E441" s="13">
        <v>3404</v>
      </c>
      <c r="F441" s="13">
        <v>114.232</v>
      </c>
      <c r="G441" s="29">
        <v>1867.1879422</v>
      </c>
      <c r="H441" s="30">
        <v>7.9347043410777127</v>
      </c>
      <c r="I441" s="56">
        <f>(1-I$5)/1*'Koss etal Emission Factors'!I444/SUM('Koss etal Emission Factors'!I$9:I$532)</f>
        <v>5.5456212658894373E-4</v>
      </c>
      <c r="J441" s="56">
        <f>(1-J$5)/1*'Koss etal Emission Factors'!K444/SUM('Koss etal Emission Factors'!K$9:K$532)</f>
        <v>8.6169242294257024E-4</v>
      </c>
      <c r="K441" s="56">
        <f>(1-K$5)/1*'Koss etal Emission Factors'!M444/SUM('Koss etal Emission Factors'!M$9:M$532)</f>
        <v>4.9906405303789549E-4</v>
      </c>
      <c r="L441" s="56">
        <f>(1-L$5)/1*'Koss etal Emission Factors'!O444/SUM('Koss etal Emission Factors'!O$9:O$532)</f>
        <v>1.068872550207984E-3</v>
      </c>
      <c r="M441" s="56">
        <f>(1-M$5)/1*'Koss etal Emission Factors'!Q444/SUM('Koss etal Emission Factors'!Q$9:Q$532)</f>
        <v>9.3679675022810083E-4</v>
      </c>
      <c r="N441" s="56">
        <f>(1-N$5)/1*'Koss etal Emission Factors'!S444/SUM('Koss etal Emission Factors'!S$9:S$532)</f>
        <v>8.2057006450019909E-4</v>
      </c>
      <c r="O441" s="56">
        <f>(1-O$5)/1*'Koss etal Emission Factors'!U444/SUM('Koss etal Emission Factors'!U$9:U$532)</f>
        <v>9.6191345688863739E-4</v>
      </c>
      <c r="P441" s="56">
        <f>(1-P$5)/1*'Koss etal Emission Factors'!W444/SUM('Koss etal Emission Factors'!W$9:W$532)</f>
        <v>8.5377948732185598E-4</v>
      </c>
      <c r="Q441" s="56">
        <f>(1-Q$5)/1*'Koss etal Emission Factors'!Y444/SUM('Koss etal Emission Factors'!Y$9:Y$532)</f>
        <v>7.3966264585064963E-4</v>
      </c>
      <c r="R441" s="56">
        <f>(1-R$5)/1*'Koss etal Emission Factors'!AA444/SUM('Koss etal Emission Factors'!AA$9:AA$532)</f>
        <v>3.5608629509364671E-4</v>
      </c>
      <c r="S441" s="56">
        <f>(1-S$5)/1*'Koss etal Emission Factors'!AC444/SUM('Koss etal Emission Factors'!AC$9:AC$532)</f>
        <v>3.5197916540912134E-4</v>
      </c>
      <c r="T441" s="56">
        <f>(1-T$5)/1*'Koss etal Emission Factors'!AE444/SUM('Koss etal Emission Factors'!AE$9:AE$532)</f>
        <v>3.9828083267879342E-4</v>
      </c>
      <c r="U441" s="56">
        <f>(1-U$5)/1*'Koss etal Emission Factors'!AG444/SUM('Koss etal Emission Factors'!AG$9:AG$532)</f>
        <v>3.6465421548894343E-4</v>
      </c>
      <c r="V441" s="56">
        <f>(1-V$5)/1*'Koss etal Emission Factors'!AI444/SUM('Koss etal Emission Factors'!AI$9:AI$532)</f>
        <v>5.4168804509218728E-4</v>
      </c>
      <c r="W441" s="56">
        <f>(1-W$5)/1*'Koss etal Emission Factors'!AK444/SUM('Koss etal Emission Factors'!AK$9:AK$532)</f>
        <v>6.9876916734692659E-4</v>
      </c>
      <c r="X441" s="56">
        <f>(1-X$5)/1*'Koss etal Emission Factors'!AM444/SUM('Koss etal Emission Factors'!AM$9:AM$532)</f>
        <v>8.5050125588640964E-4</v>
      </c>
      <c r="Y441" s="56">
        <f>(1-Y$5)/1*'Koss etal Emission Factors'!AO444/SUM('Koss etal Emission Factors'!AO$9:AO$532)</f>
        <v>2.2545784155136696E-3</v>
      </c>
      <c r="Z441" s="56">
        <f t="shared" si="51"/>
        <v>6.6497157938068068E-4</v>
      </c>
      <c r="AA441" s="56">
        <f t="shared" si="52"/>
        <v>7.7463521161666806E-4</v>
      </c>
    </row>
    <row r="442" spans="1:27" x14ac:dyDescent="0.25">
      <c r="A442">
        <v>180.066</v>
      </c>
      <c r="B442" t="s">
        <v>705</v>
      </c>
      <c r="C442" s="13" t="s">
        <v>120</v>
      </c>
      <c r="D442" s="13" t="s">
        <v>122</v>
      </c>
      <c r="E442" s="13">
        <v>3369</v>
      </c>
      <c r="F442" s="13">
        <v>130.23099999999999</v>
      </c>
      <c r="G442" s="29">
        <v>10.562088812800001</v>
      </c>
      <c r="H442" s="30">
        <v>5.7441927167025053</v>
      </c>
      <c r="I442" s="56">
        <f>(1-I$5)/1*'Koss etal Emission Factors'!I445/SUM('Koss etal Emission Factors'!I$9:I$532)</f>
        <v>3.9020647894705804E-5</v>
      </c>
      <c r="J442" s="56">
        <f>(1-J$5)/1*'Koss etal Emission Factors'!K445/SUM('Koss etal Emission Factors'!K$9:K$532)</f>
        <v>4.2114627611026677E-5</v>
      </c>
      <c r="K442" s="56">
        <f>(1-K$5)/1*'Koss etal Emission Factors'!M445/SUM('Koss etal Emission Factors'!M$9:M$532)</f>
        <v>3.9408337308470841E-5</v>
      </c>
      <c r="L442" s="56">
        <f>(1-L$5)/1*'Koss etal Emission Factors'!O445/SUM('Koss etal Emission Factors'!O$9:O$532)</f>
        <v>3.7252671454008261E-5</v>
      </c>
      <c r="M442" s="56">
        <f>(1-M$5)/1*'Koss etal Emission Factors'!Q445/SUM('Koss etal Emission Factors'!Q$9:Q$532)</f>
        <v>7.5498339630511609E-5</v>
      </c>
      <c r="N442" s="56">
        <f>(1-N$5)/1*'Koss etal Emission Factors'!S445/SUM('Koss etal Emission Factors'!S$9:S$532)</f>
        <v>3.4506951488481827E-5</v>
      </c>
      <c r="O442" s="56">
        <f>(1-O$5)/1*'Koss etal Emission Factors'!U445/SUM('Koss etal Emission Factors'!U$9:U$532)</f>
        <v>4.5090775927582552E-5</v>
      </c>
      <c r="P442" s="56">
        <f>(1-P$5)/1*'Koss etal Emission Factors'!W445/SUM('Koss etal Emission Factors'!W$9:W$532)</f>
        <v>2.278465694441076E-5</v>
      </c>
      <c r="Q442" s="56">
        <f>(1-Q$5)/1*'Koss etal Emission Factors'!Y445/SUM('Koss etal Emission Factors'!Y$9:Y$532)</f>
        <v>3.9054409346398929E-5</v>
      </c>
      <c r="R442" s="56">
        <f>(1-R$5)/1*'Koss etal Emission Factors'!AA445/SUM('Koss etal Emission Factors'!AA$9:AA$532)</f>
        <v>7.7773615831327599E-5</v>
      </c>
      <c r="S442" s="56">
        <f>(1-S$5)/1*'Koss etal Emission Factors'!AC445/SUM('Koss etal Emission Factors'!AC$9:AC$532)</f>
        <v>9.4460582360308983E-5</v>
      </c>
      <c r="T442" s="56">
        <f>(1-T$5)/1*'Koss etal Emission Factors'!AE445/SUM('Koss etal Emission Factors'!AE$9:AE$532)</f>
        <v>9.1140839861633484E-5</v>
      </c>
      <c r="U442" s="56">
        <f>(1-U$5)/1*'Koss etal Emission Factors'!AG445/SUM('Koss etal Emission Factors'!AG$9:AG$532)</f>
        <v>6.9728357539698444E-5</v>
      </c>
      <c r="V442" s="56">
        <f>(1-V$5)/1*'Koss etal Emission Factors'!AI445/SUM('Koss etal Emission Factors'!AI$9:AI$532)</f>
        <v>3.418141780527004E-5</v>
      </c>
      <c r="W442" s="56">
        <f>(1-W$5)/1*'Koss etal Emission Factors'!AK445/SUM('Koss etal Emission Factors'!AK$9:AK$532)</f>
        <v>4.8581326324432978E-5</v>
      </c>
      <c r="X442" s="56">
        <f>(1-X$5)/1*'Koss etal Emission Factors'!AM445/SUM('Koss etal Emission Factors'!AM$9:AM$532)</f>
        <v>3.0377176400122673E-5</v>
      </c>
      <c r="Y442" s="56">
        <f>(1-Y$5)/1*'Koss etal Emission Factors'!AO445/SUM('Koss etal Emission Factors'!AO$9:AO$532)</f>
        <v>5.1299515460986494E-5</v>
      </c>
      <c r="Z442" s="56">
        <f t="shared" si="51"/>
        <v>5.3001159357416839E-5</v>
      </c>
      <c r="AA442" s="56">
        <f t="shared" si="52"/>
        <v>3.9479251362277827E-5</v>
      </c>
    </row>
    <row r="443" spans="1:27" x14ac:dyDescent="0.25">
      <c r="A443">
        <v>87.116799999999998</v>
      </c>
      <c r="B443" t="s">
        <v>706</v>
      </c>
      <c r="C443" s="13" t="s">
        <v>120</v>
      </c>
      <c r="D443" s="13" t="s">
        <v>122</v>
      </c>
      <c r="E443" s="13">
        <v>3404</v>
      </c>
      <c r="F443" s="13">
        <v>114.232</v>
      </c>
      <c r="G443" s="29">
        <v>1867.1879422</v>
      </c>
      <c r="H443" s="30">
        <v>7.9347043410777127</v>
      </c>
      <c r="I443" s="56">
        <f>(1-I$5)/1*'Koss etal Emission Factors'!I446/SUM('Koss etal Emission Factors'!I$9:I$532)</f>
        <v>1.4562815326917626E-4</v>
      </c>
      <c r="J443" s="56">
        <f>(1-J$5)/1*'Koss etal Emission Factors'!K446/SUM('Koss etal Emission Factors'!K$9:K$532)</f>
        <v>1.4864175470902423E-4</v>
      </c>
      <c r="K443" s="56">
        <f>(1-K$5)/1*'Koss etal Emission Factors'!M446/SUM('Koss etal Emission Factors'!M$9:M$532)</f>
        <v>1.1498451319226506E-4</v>
      </c>
      <c r="L443" s="56">
        <f>(1-L$5)/1*'Koss etal Emission Factors'!O446/SUM('Koss etal Emission Factors'!O$9:O$532)</f>
        <v>2.167855249070822E-4</v>
      </c>
      <c r="M443" s="56">
        <f>(1-M$5)/1*'Koss etal Emission Factors'!Q446/SUM('Koss etal Emission Factors'!Q$9:Q$532)</f>
        <v>5.5982477589256276E-5</v>
      </c>
      <c r="N443" s="56">
        <f>(1-N$5)/1*'Koss etal Emission Factors'!S446/SUM('Koss etal Emission Factors'!S$9:S$532)</f>
        <v>1.3911395442807418E-4</v>
      </c>
      <c r="O443" s="56">
        <f>(1-O$5)/1*'Koss etal Emission Factors'!U446/SUM('Koss etal Emission Factors'!U$9:U$532)</f>
        <v>2.6722187749341885E-4</v>
      </c>
      <c r="P443" s="56">
        <f>(1-P$5)/1*'Koss etal Emission Factors'!W446/SUM('Koss etal Emission Factors'!W$9:W$532)</f>
        <v>1.9767042450640434E-4</v>
      </c>
      <c r="Q443" s="56">
        <f>(1-Q$5)/1*'Koss etal Emission Factors'!Y446/SUM('Koss etal Emission Factors'!Y$9:Y$532)</f>
        <v>2.5289828955373655E-4</v>
      </c>
      <c r="R443" s="56">
        <f>(1-R$5)/1*'Koss etal Emission Factors'!AA446/SUM('Koss etal Emission Factors'!AA$9:AA$532)</f>
        <v>1.1201283617316524E-4</v>
      </c>
      <c r="S443" s="56">
        <f>(1-S$5)/1*'Koss etal Emission Factors'!AC446/SUM('Koss etal Emission Factors'!AC$9:AC$532)</f>
        <v>1.0768035779599131E-4</v>
      </c>
      <c r="T443" s="56">
        <f>(1-T$5)/1*'Koss etal Emission Factors'!AE446/SUM('Koss etal Emission Factors'!AE$9:AE$532)</f>
        <v>1.4537313833494768E-4</v>
      </c>
      <c r="U443" s="56">
        <f>(1-U$5)/1*'Koss etal Emission Factors'!AG446/SUM('Koss etal Emission Factors'!AG$9:AG$532)</f>
        <v>1.344550594496578E-4</v>
      </c>
      <c r="V443" s="56">
        <f>(1-V$5)/1*'Koss etal Emission Factors'!AI446/SUM('Koss etal Emission Factors'!AI$9:AI$532)</f>
        <v>2.4487552867795729E-4</v>
      </c>
      <c r="W443" s="56">
        <f>(1-W$5)/1*'Koss etal Emission Factors'!AK446/SUM('Koss etal Emission Factors'!AK$9:AK$532)</f>
        <v>3.237812800570427E-4</v>
      </c>
      <c r="X443" s="56">
        <f>(1-X$5)/1*'Koss etal Emission Factors'!AM446/SUM('Koss etal Emission Factors'!AM$9:AM$532)</f>
        <v>6.7268227322447903E-4</v>
      </c>
      <c r="Y443" s="56">
        <f>(1-Y$5)/1*'Koss etal Emission Factors'!AO446/SUM('Koss etal Emission Factors'!AO$9:AO$532)</f>
        <v>1.9460722783369875E-4</v>
      </c>
      <c r="Z443" s="56">
        <f t="shared" si="51"/>
        <v>1.630945635771541E-4</v>
      </c>
      <c r="AA443" s="56">
        <f t="shared" si="52"/>
        <v>4.9823177664076084E-4</v>
      </c>
    </row>
    <row r="444" spans="1:27" x14ac:dyDescent="0.25">
      <c r="A444">
        <v>181.05</v>
      </c>
      <c r="B444" t="s">
        <v>707</v>
      </c>
      <c r="C444" s="13" t="s">
        <v>120</v>
      </c>
      <c r="D444" s="13" t="s">
        <v>122</v>
      </c>
      <c r="E444" s="13">
        <v>3369</v>
      </c>
      <c r="F444" s="13">
        <v>130.23099999999999</v>
      </c>
      <c r="G444" s="29">
        <v>10.562088812800001</v>
      </c>
      <c r="H444" s="30">
        <v>5.7441927167025053</v>
      </c>
      <c r="I444" s="56">
        <f>(1-I$5)/1*'Koss etal Emission Factors'!I447/SUM('Koss etal Emission Factors'!I$9:I$532)</f>
        <v>1.8885313586218256E-4</v>
      </c>
      <c r="J444" s="56">
        <f>(1-J$5)/1*'Koss etal Emission Factors'!K447/SUM('Koss etal Emission Factors'!K$9:K$532)</f>
        <v>2.9332412860448955E-4</v>
      </c>
      <c r="K444" s="56">
        <f>(1-K$5)/1*'Koss etal Emission Factors'!M447/SUM('Koss etal Emission Factors'!M$9:M$532)</f>
        <v>1.93697413004084E-4</v>
      </c>
      <c r="L444" s="56">
        <f>(1-L$5)/1*'Koss etal Emission Factors'!O447/SUM('Koss etal Emission Factors'!O$9:O$532)</f>
        <v>1.4438693930075389E-4</v>
      </c>
      <c r="M444" s="56">
        <f>(1-M$5)/1*'Koss etal Emission Factors'!Q447/SUM('Koss etal Emission Factors'!Q$9:Q$532)</f>
        <v>2.4835755032271355E-4</v>
      </c>
      <c r="N444" s="56">
        <f>(1-N$5)/1*'Koss etal Emission Factors'!S447/SUM('Koss etal Emission Factors'!S$9:S$532)</f>
        <v>1.4293950178763035E-4</v>
      </c>
      <c r="O444" s="56">
        <f>(1-O$5)/1*'Koss etal Emission Factors'!U447/SUM('Koss etal Emission Factors'!U$9:U$532)</f>
        <v>8.2727473576791913E-5</v>
      </c>
      <c r="P444" s="56">
        <f>(1-P$5)/1*'Koss etal Emission Factors'!W447/SUM('Koss etal Emission Factors'!W$9:W$532)</f>
        <v>4.5803208894573678E-5</v>
      </c>
      <c r="Q444" s="56">
        <f>(1-Q$5)/1*'Koss etal Emission Factors'!Y447/SUM('Koss etal Emission Factors'!Y$9:Y$532)</f>
        <v>1.5730773737446658E-4</v>
      </c>
      <c r="R444" s="56">
        <f>(1-R$5)/1*'Koss etal Emission Factors'!AA447/SUM('Koss etal Emission Factors'!AA$9:AA$532)</f>
        <v>2.030876367748315E-4</v>
      </c>
      <c r="S444" s="56">
        <f>(1-S$5)/1*'Koss etal Emission Factors'!AC447/SUM('Koss etal Emission Factors'!AC$9:AC$532)</f>
        <v>2.3261739428165131E-4</v>
      </c>
      <c r="T444" s="56">
        <f>(1-T$5)/1*'Koss etal Emission Factors'!AE447/SUM('Koss etal Emission Factors'!AE$9:AE$532)</f>
        <v>3.1363822564469882E-4</v>
      </c>
      <c r="U444" s="56">
        <f>(1-U$5)/1*'Koss etal Emission Factors'!AG447/SUM('Koss etal Emission Factors'!AG$9:AG$532)</f>
        <v>3.7024314834368486E-4</v>
      </c>
      <c r="V444" s="56">
        <f>(1-V$5)/1*'Koss etal Emission Factors'!AI447/SUM('Koss etal Emission Factors'!AI$9:AI$532)</f>
        <v>2.77227118981419E-5</v>
      </c>
      <c r="W444" s="56">
        <f>(1-W$5)/1*'Koss etal Emission Factors'!AK447/SUM('Koss etal Emission Factors'!AK$9:AK$532)</f>
        <v>3.4021073960690665E-5</v>
      </c>
      <c r="X444" s="56">
        <f>(1-X$5)/1*'Koss etal Emission Factors'!AM447/SUM('Koss etal Emission Factors'!AM$9:AM$532)</f>
        <v>1.2420564548856655E-4</v>
      </c>
      <c r="Y444" s="56">
        <f>(1-Y$5)/1*'Koss etal Emission Factors'!AO447/SUM('Koss etal Emission Factors'!AO$9:AO$532)</f>
        <v>0</v>
      </c>
      <c r="Z444" s="56">
        <f t="shared" si="51"/>
        <v>1.8890758611933526E-4</v>
      </c>
      <c r="AA444" s="56">
        <f t="shared" si="52"/>
        <v>7.9113359724628611E-5</v>
      </c>
    </row>
    <row r="445" spans="1:27" x14ac:dyDescent="0.25">
      <c r="A445">
        <v>181.08600000000001</v>
      </c>
      <c r="B445" t="s">
        <v>708</v>
      </c>
      <c r="C445" s="13" t="s">
        <v>120</v>
      </c>
      <c r="D445" s="13" t="s">
        <v>122</v>
      </c>
      <c r="E445" s="13">
        <v>3368</v>
      </c>
      <c r="F445" s="13">
        <v>174.28399999999999</v>
      </c>
      <c r="G445" s="29">
        <v>0.61810612318000002</v>
      </c>
      <c r="H445" s="30">
        <v>4.6380490911164136</v>
      </c>
      <c r="I445" s="56">
        <f>(1-I$5)/1*'Koss etal Emission Factors'!I448/SUM('Koss etal Emission Factors'!I$9:I$532)</f>
        <v>1.5646950734560098E-3</v>
      </c>
      <c r="J445" s="56">
        <f>(1-J$5)/1*'Koss etal Emission Factors'!K448/SUM('Koss etal Emission Factors'!K$9:K$532)</f>
        <v>1.1239637521270264E-3</v>
      </c>
      <c r="K445" s="56">
        <f>(1-K$5)/1*'Koss etal Emission Factors'!M448/SUM('Koss etal Emission Factors'!M$9:M$532)</f>
        <v>2.1827783800405756E-3</v>
      </c>
      <c r="L445" s="56">
        <f>(1-L$5)/1*'Koss etal Emission Factors'!O448/SUM('Koss etal Emission Factors'!O$9:O$532)</f>
        <v>8.1695322351384126E-4</v>
      </c>
      <c r="M445" s="56">
        <f>(1-M$5)/1*'Koss etal Emission Factors'!Q448/SUM('Koss etal Emission Factors'!Q$9:Q$532)</f>
        <v>2.6435914851228666E-3</v>
      </c>
      <c r="N445" s="56">
        <f>(1-N$5)/1*'Koss etal Emission Factors'!S448/SUM('Koss etal Emission Factors'!S$9:S$532)</f>
        <v>1.4296802965891786E-3</v>
      </c>
      <c r="O445" s="56">
        <f>(1-O$5)/1*'Koss etal Emission Factors'!U448/SUM('Koss etal Emission Factors'!U$9:U$532)</f>
        <v>1.8128387353753212E-3</v>
      </c>
      <c r="P445" s="56">
        <f>(1-P$5)/1*'Koss etal Emission Factors'!W448/SUM('Koss etal Emission Factors'!W$9:W$532)</f>
        <v>4.4423818631943813E-4</v>
      </c>
      <c r="Q445" s="56">
        <f>(1-Q$5)/1*'Koss etal Emission Factors'!Y448/SUM('Koss etal Emission Factors'!Y$9:Y$532)</f>
        <v>8.9331837807033029E-4</v>
      </c>
      <c r="R445" s="56">
        <f>(1-R$5)/1*'Koss etal Emission Factors'!AA448/SUM('Koss etal Emission Factors'!AA$9:AA$532)</f>
        <v>2.361687573624603E-3</v>
      </c>
      <c r="S445" s="56">
        <f>(1-S$5)/1*'Koss etal Emission Factors'!AC448/SUM('Koss etal Emission Factors'!AC$9:AC$532)</f>
        <v>2.6754587791640427E-3</v>
      </c>
      <c r="T445" s="56">
        <f>(1-T$5)/1*'Koss etal Emission Factors'!AE448/SUM('Koss etal Emission Factors'!AE$9:AE$532)</f>
        <v>2.4449037977235448E-3</v>
      </c>
      <c r="U445" s="56">
        <f>(1-U$5)/1*'Koss etal Emission Factors'!AG448/SUM('Koss etal Emission Factors'!AG$9:AG$532)</f>
        <v>1.7836433809187307E-3</v>
      </c>
      <c r="V445" s="56">
        <f>(1-V$5)/1*'Koss etal Emission Factors'!AI448/SUM('Koss etal Emission Factors'!AI$9:AI$532)</f>
        <v>6.6620490681369758E-4</v>
      </c>
      <c r="W445" s="56">
        <f>(1-W$5)/1*'Koss etal Emission Factors'!AK448/SUM('Koss etal Emission Factors'!AK$9:AK$532)</f>
        <v>1.6551620422797244E-3</v>
      </c>
      <c r="X445" s="56">
        <f>(1-X$5)/1*'Koss etal Emission Factors'!AM448/SUM('Koss etal Emission Factors'!AM$9:AM$532)</f>
        <v>7.4357020046932195E-4</v>
      </c>
      <c r="Y445" s="56">
        <f>(1-Y$5)/1*'Koss etal Emission Factors'!AO448/SUM('Koss etal Emission Factors'!AO$9:AO$532)</f>
        <v>9.9568072816171721E-4</v>
      </c>
      <c r="Z445" s="56">
        <f t="shared" si="51"/>
        <v>1.6317111392042292E-3</v>
      </c>
      <c r="AA445" s="56">
        <f t="shared" si="52"/>
        <v>1.1993661213745232E-3</v>
      </c>
    </row>
    <row r="446" spans="1:27" x14ac:dyDescent="0.25">
      <c r="A446">
        <v>181.10499999999999</v>
      </c>
      <c r="B446" t="s">
        <v>709</v>
      </c>
      <c r="C446" s="13" t="s">
        <v>120</v>
      </c>
      <c r="D446" s="13" t="s">
        <v>122</v>
      </c>
      <c r="E446" s="13">
        <v>3357</v>
      </c>
      <c r="F446" s="13">
        <v>190.3</v>
      </c>
      <c r="G446" s="29">
        <v>1.20272842606</v>
      </c>
      <c r="H446" s="30">
        <v>4.9653348901111931</v>
      </c>
      <c r="I446" s="56">
        <f>(1-I$5)/1*'Koss etal Emission Factors'!I449/SUM('Koss etal Emission Factors'!I$9:I$532)</f>
        <v>3.3165172656783853E-4</v>
      </c>
      <c r="J446" s="56">
        <f>(1-J$5)/1*'Koss etal Emission Factors'!K449/SUM('Koss etal Emission Factors'!K$9:K$532)</f>
        <v>3.9089986510627291E-4</v>
      </c>
      <c r="K446" s="56">
        <f>(1-K$5)/1*'Koss etal Emission Factors'!M449/SUM('Koss etal Emission Factors'!M$9:M$532)</f>
        <v>2.7895073440244975E-4</v>
      </c>
      <c r="L446" s="56">
        <f>(1-L$5)/1*'Koss etal Emission Factors'!O449/SUM('Koss etal Emission Factors'!O$9:O$532)</f>
        <v>4.8578527225072736E-4</v>
      </c>
      <c r="M446" s="56">
        <f>(1-M$5)/1*'Koss etal Emission Factors'!Q449/SUM('Koss etal Emission Factors'!Q$9:Q$532)</f>
        <v>5.5247417456408385E-4</v>
      </c>
      <c r="N446" s="56">
        <f>(1-N$5)/1*'Koss etal Emission Factors'!S449/SUM('Koss etal Emission Factors'!S$9:S$532)</f>
        <v>5.5066024002988542E-4</v>
      </c>
      <c r="O446" s="56">
        <f>(1-O$5)/1*'Koss etal Emission Factors'!U449/SUM('Koss etal Emission Factors'!U$9:U$532)</f>
        <v>3.4574137136994299E-4</v>
      </c>
      <c r="P446" s="56">
        <f>(1-P$5)/1*'Koss etal Emission Factors'!W449/SUM('Koss etal Emission Factors'!W$9:W$532)</f>
        <v>2.1988602301805058E-4</v>
      </c>
      <c r="Q446" s="56">
        <f>(1-Q$5)/1*'Koss etal Emission Factors'!Y449/SUM('Koss etal Emission Factors'!Y$9:Y$532)</f>
        <v>2.6500171619656229E-4</v>
      </c>
      <c r="R446" s="56">
        <f>(1-R$5)/1*'Koss etal Emission Factors'!AA449/SUM('Koss etal Emission Factors'!AA$9:AA$532)</f>
        <v>2.9948286693848151E-4</v>
      </c>
      <c r="S446" s="56">
        <f>(1-S$5)/1*'Koss etal Emission Factors'!AC449/SUM('Koss etal Emission Factors'!AC$9:AC$532)</f>
        <v>3.3139149767960337E-4</v>
      </c>
      <c r="T446" s="56">
        <f>(1-T$5)/1*'Koss etal Emission Factors'!AE449/SUM('Koss etal Emission Factors'!AE$9:AE$532)</f>
        <v>1.1822228702510244E-4</v>
      </c>
      <c r="U446" s="56">
        <f>(1-U$5)/1*'Koss etal Emission Factors'!AG449/SUM('Koss etal Emission Factors'!AG$9:AG$532)</f>
        <v>1.4390555969641785E-4</v>
      </c>
      <c r="V446" s="56">
        <f>(1-V$5)/1*'Koss etal Emission Factors'!AI449/SUM('Koss etal Emission Factors'!AI$9:AI$532)</f>
        <v>1.2214354629080739E-4</v>
      </c>
      <c r="W446" s="56">
        <f>(1-W$5)/1*'Koss etal Emission Factors'!AK449/SUM('Koss etal Emission Factors'!AK$9:AK$532)</f>
        <v>2.1672393323191491E-4</v>
      </c>
      <c r="X446" s="56">
        <f>(1-X$5)/1*'Koss etal Emission Factors'!AM449/SUM('Koss etal Emission Factors'!AM$9:AM$532)</f>
        <v>2.5247908205313128E-4</v>
      </c>
      <c r="Y446" s="56">
        <f>(1-Y$5)/1*'Koss etal Emission Factors'!AO449/SUM('Koss etal Emission Factors'!AO$9:AO$532)</f>
        <v>4.5180579717272237E-4</v>
      </c>
      <c r="Z446" s="56">
        <f t="shared" si="51"/>
        <v>3.1687120579544474E-4</v>
      </c>
      <c r="AA446" s="56">
        <f t="shared" si="52"/>
        <v>2.346015076425231E-4</v>
      </c>
    </row>
    <row r="447" spans="1:27" x14ac:dyDescent="0.25">
      <c r="A447">
        <v>181.15899999999999</v>
      </c>
      <c r="B447" t="s">
        <v>710</v>
      </c>
      <c r="C447" s="13" t="s">
        <v>120</v>
      </c>
      <c r="D447" s="13" t="s">
        <v>122</v>
      </c>
      <c r="E447" s="13">
        <v>3367</v>
      </c>
      <c r="F447" s="13">
        <v>202.33799999999999</v>
      </c>
      <c r="G447" s="29">
        <v>8.4027123753999997E-2</v>
      </c>
      <c r="H447" s="30">
        <v>3.8362254771635085</v>
      </c>
      <c r="I447" s="56">
        <f>(1-I$5)/1*'Koss etal Emission Factors'!I450/SUM('Koss etal Emission Factors'!I$9:I$532)</f>
        <v>1.8555181885877042E-4</v>
      </c>
      <c r="J447" s="56">
        <f>(1-J$5)/1*'Koss etal Emission Factors'!K450/SUM('Koss etal Emission Factors'!K$9:K$532)</f>
        <v>2.6385330170522638E-4</v>
      </c>
      <c r="K447" s="56">
        <f>(1-K$5)/1*'Koss etal Emission Factors'!M450/SUM('Koss etal Emission Factors'!M$9:M$532)</f>
        <v>9.9284660621731127E-5</v>
      </c>
      <c r="L447" s="56">
        <f>(1-L$5)/1*'Koss etal Emission Factors'!O450/SUM('Koss etal Emission Factors'!O$9:O$532)</f>
        <v>1.8650183187129743E-4</v>
      </c>
      <c r="M447" s="56">
        <f>(1-M$5)/1*'Koss etal Emission Factors'!Q450/SUM('Koss etal Emission Factors'!Q$9:Q$532)</f>
        <v>2.9876331378462709E-4</v>
      </c>
      <c r="N447" s="56">
        <f>(1-N$5)/1*'Koss etal Emission Factors'!S450/SUM('Koss etal Emission Factors'!S$9:S$532)</f>
        <v>3.5220268810971079E-4</v>
      </c>
      <c r="O447" s="56">
        <f>(1-O$5)/1*'Koss etal Emission Factors'!U450/SUM('Koss etal Emission Factors'!U$9:U$532)</f>
        <v>2.4323566951992161E-4</v>
      </c>
      <c r="P447" s="56">
        <f>(1-P$5)/1*'Koss etal Emission Factors'!W450/SUM('Koss etal Emission Factors'!W$9:W$532)</f>
        <v>1.0334101139003818E-4</v>
      </c>
      <c r="Q447" s="56">
        <f>(1-Q$5)/1*'Koss etal Emission Factors'!Y450/SUM('Koss etal Emission Factors'!Y$9:Y$532)</f>
        <v>1.0337624562240357E-4</v>
      </c>
      <c r="R447" s="56">
        <f>(1-R$5)/1*'Koss etal Emission Factors'!AA450/SUM('Koss etal Emission Factors'!AA$9:AA$532)</f>
        <v>5.0355498828323206E-5</v>
      </c>
      <c r="S447" s="56">
        <f>(1-S$5)/1*'Koss etal Emission Factors'!AC450/SUM('Koss etal Emission Factors'!AC$9:AC$532)</f>
        <v>3.5604560649281998E-5</v>
      </c>
      <c r="T447" s="56">
        <f>(1-T$5)/1*'Koss etal Emission Factors'!AE450/SUM('Koss etal Emission Factors'!AE$9:AE$532)</f>
        <v>5.5512151534553765E-5</v>
      </c>
      <c r="U447" s="56">
        <f>(1-U$5)/1*'Koss etal Emission Factors'!AG450/SUM('Koss etal Emission Factors'!AG$9:AG$532)</f>
        <v>5.7396042670709696E-5</v>
      </c>
      <c r="V447" s="56">
        <f>(1-V$5)/1*'Koss etal Emission Factors'!AI450/SUM('Koss etal Emission Factors'!AI$9:AI$532)</f>
        <v>5.8933962626873239E-5</v>
      </c>
      <c r="W447" s="56">
        <f>(1-W$5)/1*'Koss etal Emission Factors'!AK450/SUM('Koss etal Emission Factors'!AK$9:AK$532)</f>
        <v>1.1615827577009886E-4</v>
      </c>
      <c r="X447" s="56">
        <f>(1-X$5)/1*'Koss etal Emission Factors'!AM450/SUM('Koss etal Emission Factors'!AM$9:AM$532)</f>
        <v>1.158264341713696E-4</v>
      </c>
      <c r="Y447" s="56">
        <f>(1-Y$5)/1*'Koss etal Emission Factors'!AO450/SUM('Koss etal Emission Factors'!AO$9:AO$532)</f>
        <v>2.714390886680248E-4</v>
      </c>
      <c r="Z447" s="56">
        <f t="shared" si="51"/>
        <v>1.4956519698524777E-4</v>
      </c>
      <c r="AA447" s="56">
        <f t="shared" si="52"/>
        <v>1.1599235497073424E-4</v>
      </c>
    </row>
    <row r="448" spans="1:27" x14ac:dyDescent="0.25">
      <c r="A448">
        <v>81.069900000000004</v>
      </c>
      <c r="B448" t="s">
        <v>711</v>
      </c>
      <c r="C448" s="13" t="s">
        <v>120</v>
      </c>
      <c r="D448" s="13" t="s">
        <v>122</v>
      </c>
      <c r="E448" s="13">
        <v>3404</v>
      </c>
      <c r="F448" s="13">
        <v>114.232</v>
      </c>
      <c r="G448" s="29">
        <v>1867.1879422</v>
      </c>
      <c r="H448" s="30">
        <v>7.9347043410777127</v>
      </c>
      <c r="I448" s="56">
        <f>(1-I$5)/1*'Koss etal Emission Factors'!I451/SUM('Koss etal Emission Factors'!I$9:I$532)</f>
        <v>1.4912839125235204E-3</v>
      </c>
      <c r="J448" s="56">
        <f>(1-J$5)/1*'Koss etal Emission Factors'!K451/SUM('Koss etal Emission Factors'!K$9:K$532)</f>
        <v>1.3659487309640036E-3</v>
      </c>
      <c r="K448" s="56">
        <f>(1-K$5)/1*'Koss etal Emission Factors'!M451/SUM('Koss etal Emission Factors'!M$9:M$532)</f>
        <v>1.8595952292602355E-3</v>
      </c>
      <c r="L448" s="56">
        <f>(1-L$5)/1*'Koss etal Emission Factors'!O451/SUM('Koss etal Emission Factors'!O$9:O$532)</f>
        <v>2.5322587363524629E-3</v>
      </c>
      <c r="M448" s="56">
        <f>(1-M$5)/1*'Koss etal Emission Factors'!Q451/SUM('Koss etal Emission Factors'!Q$9:Q$532)</f>
        <v>6.7708377749853461E-4</v>
      </c>
      <c r="N448" s="56">
        <f>(1-N$5)/1*'Koss etal Emission Factors'!S451/SUM('Koss etal Emission Factors'!S$9:S$532)</f>
        <v>1.0751712707162233E-3</v>
      </c>
      <c r="O448" s="56">
        <f>(1-O$5)/1*'Koss etal Emission Factors'!U451/SUM('Koss etal Emission Factors'!U$9:U$532)</f>
        <v>3.8633685045719787E-4</v>
      </c>
      <c r="P448" s="56">
        <f>(1-P$5)/1*'Koss etal Emission Factors'!W451/SUM('Koss etal Emission Factors'!W$9:W$532)</f>
        <v>2.6739732950983638E-3</v>
      </c>
      <c r="Q448" s="56">
        <f>(1-Q$5)/1*'Koss etal Emission Factors'!Y451/SUM('Koss etal Emission Factors'!Y$9:Y$532)</f>
        <v>1.5213943962750715E-3</v>
      </c>
      <c r="R448" s="56">
        <f>(1-R$5)/1*'Koss etal Emission Factors'!AA451/SUM('Koss etal Emission Factors'!AA$9:AA$532)</f>
        <v>6.3051469491996542E-4</v>
      </c>
      <c r="S448" s="56">
        <f>(1-S$5)/1*'Koss etal Emission Factors'!AC451/SUM('Koss etal Emission Factors'!AC$9:AC$532)</f>
        <v>6.7669471441389191E-4</v>
      </c>
      <c r="T448" s="56">
        <f>(1-T$5)/1*'Koss etal Emission Factors'!AE451/SUM('Koss etal Emission Factors'!AE$9:AE$532)</f>
        <v>5.3440431421148435E-4</v>
      </c>
      <c r="U448" s="56">
        <f>(1-U$5)/1*'Koss etal Emission Factors'!AG451/SUM('Koss etal Emission Factors'!AG$9:AG$532)</f>
        <v>4.9913495564579355E-4</v>
      </c>
      <c r="V448" s="56">
        <f>(1-V$5)/1*'Koss etal Emission Factors'!AI451/SUM('Koss etal Emission Factors'!AI$9:AI$532)</f>
        <v>4.6945327387298613E-4</v>
      </c>
      <c r="W448" s="56">
        <f>(1-W$5)/1*'Koss etal Emission Factors'!AK451/SUM('Koss etal Emission Factors'!AK$9:AK$532)</f>
        <v>5.1039014630304682E-4</v>
      </c>
      <c r="X448" s="56">
        <f>(1-X$5)/1*'Koss etal Emission Factors'!AM451/SUM('Koss etal Emission Factors'!AM$9:AM$532)</f>
        <v>3.3874712032981759E-4</v>
      </c>
      <c r="Y448" s="56">
        <f>(1-Y$5)/1*'Koss etal Emission Factors'!AO451/SUM('Koss etal Emission Factors'!AO$9:AO$532)</f>
        <v>4.8214367036498898E-4</v>
      </c>
      <c r="Z448" s="56">
        <f t="shared" si="51"/>
        <v>1.1709462965864095E-3</v>
      </c>
      <c r="AA448" s="56">
        <f t="shared" si="52"/>
        <v>4.2456863331643223E-4</v>
      </c>
    </row>
    <row r="449" spans="1:27" x14ac:dyDescent="0.25">
      <c r="A449">
        <v>182.11799999999999</v>
      </c>
      <c r="B449" t="s">
        <v>712</v>
      </c>
      <c r="C449" s="13" t="s">
        <v>120</v>
      </c>
      <c r="D449" s="13" t="s">
        <v>122</v>
      </c>
      <c r="E449" s="13">
        <v>3368</v>
      </c>
      <c r="F449" s="13">
        <v>174.28399999999999</v>
      </c>
      <c r="G449" s="29">
        <v>0.61810612318000002</v>
      </c>
      <c r="H449" s="30">
        <v>4.6380490911164136</v>
      </c>
      <c r="I449" s="56">
        <f>(1-I$5)/1*'Koss etal Emission Factors'!I452/SUM('Koss etal Emission Factors'!I$9:I$532)</f>
        <v>2.425598722467096E-5</v>
      </c>
      <c r="J449" s="56">
        <f>(1-J$5)/1*'Koss etal Emission Factors'!K452/SUM('Koss etal Emission Factors'!K$9:K$532)</f>
        <v>3.1438948575795582E-5</v>
      </c>
      <c r="K449" s="56">
        <f>(1-K$5)/1*'Koss etal Emission Factors'!M452/SUM('Koss etal Emission Factors'!M$9:M$532)</f>
        <v>1.6261917785989069E-5</v>
      </c>
      <c r="L449" s="56">
        <f>(1-L$5)/1*'Koss etal Emission Factors'!O452/SUM('Koss etal Emission Factors'!O$9:O$532)</f>
        <v>7.5349634335611083E-5</v>
      </c>
      <c r="M449" s="56">
        <f>(1-M$5)/1*'Koss etal Emission Factors'!Q452/SUM('Koss etal Emission Factors'!Q$9:Q$532)</f>
        <v>9.306128125127533E-5</v>
      </c>
      <c r="N449" s="56">
        <f>(1-N$5)/1*'Koss etal Emission Factors'!S452/SUM('Koss etal Emission Factors'!S$9:S$532)</f>
        <v>3.4993653044687102E-5</v>
      </c>
      <c r="O449" s="56">
        <f>(1-O$5)/1*'Koss etal Emission Factors'!U452/SUM('Koss etal Emission Factors'!U$9:U$532)</f>
        <v>4.8710109632968522E-5</v>
      </c>
      <c r="P449" s="56">
        <f>(1-P$5)/1*'Koss etal Emission Factors'!W452/SUM('Koss etal Emission Factors'!W$9:W$532)</f>
        <v>1.8520168096632299E-5</v>
      </c>
      <c r="Q449" s="56">
        <f>(1-Q$5)/1*'Koss etal Emission Factors'!Y452/SUM('Koss etal Emission Factors'!Y$9:Y$532)</f>
        <v>3.3343634275807809E-5</v>
      </c>
      <c r="R449" s="56">
        <f>(1-R$5)/1*'Koss etal Emission Factors'!AA452/SUM('Koss etal Emission Factors'!AA$9:AA$532)</f>
        <v>1.7573160438434455E-5</v>
      </c>
      <c r="S449" s="56">
        <f>(1-S$5)/1*'Koss etal Emission Factors'!AC452/SUM('Koss etal Emission Factors'!AC$9:AC$532)</f>
        <v>1.741933633301662E-5</v>
      </c>
      <c r="T449" s="56">
        <f>(1-T$5)/1*'Koss etal Emission Factors'!AE452/SUM('Koss etal Emission Factors'!AE$9:AE$532)</f>
        <v>1.7038400731794985E-5</v>
      </c>
      <c r="U449" s="56">
        <f>(1-U$5)/1*'Koss etal Emission Factors'!AG452/SUM('Koss etal Emission Factors'!AG$9:AG$532)</f>
        <v>1.5531134168223234E-5</v>
      </c>
      <c r="V449" s="56">
        <f>(1-V$5)/1*'Koss etal Emission Factors'!AI452/SUM('Koss etal Emission Factors'!AI$9:AI$532)</f>
        <v>2.2946985416007609E-5</v>
      </c>
      <c r="W449" s="56">
        <f>(1-W$5)/1*'Koss etal Emission Factors'!AK452/SUM('Koss etal Emission Factors'!AK$9:AK$532)</f>
        <v>3.2604164882619299E-5</v>
      </c>
      <c r="X449" s="56">
        <f>(1-X$5)/1*'Koss etal Emission Factors'!AM452/SUM('Koss etal Emission Factors'!AM$9:AM$532)</f>
        <v>4.1343519627587385E-5</v>
      </c>
      <c r="Y449" s="56">
        <f>(1-Y$5)/1*'Koss etal Emission Factors'!AO452/SUM('Koss etal Emission Factors'!AO$9:AO$532)</f>
        <v>5.9307277613852005E-5</v>
      </c>
      <c r="Z449" s="56">
        <f t="shared" si="51"/>
        <v>3.3317453665065339E-5</v>
      </c>
      <c r="AA449" s="56">
        <f t="shared" si="52"/>
        <v>3.6973842255103342E-5</v>
      </c>
    </row>
    <row r="450" spans="1:27" x14ac:dyDescent="0.25">
      <c r="A450">
        <v>183.029</v>
      </c>
      <c r="B450" t="s">
        <v>713</v>
      </c>
      <c r="C450" s="13" t="s">
        <v>120</v>
      </c>
      <c r="D450" s="13" t="s">
        <v>122</v>
      </c>
      <c r="E450" s="13">
        <v>3369</v>
      </c>
      <c r="F450" s="13">
        <v>130.23099999999999</v>
      </c>
      <c r="G450" s="29">
        <v>10.562088812800001</v>
      </c>
      <c r="H450" s="30">
        <v>5.7441927167025053</v>
      </c>
      <c r="I450" s="56">
        <f>(1-I$5)/1*'Koss etal Emission Factors'!I453/SUM('Koss etal Emission Factors'!I$9:I$532)</f>
        <v>0</v>
      </c>
      <c r="J450" s="56">
        <f>(1-J$5)/1*'Koss etal Emission Factors'!K453/SUM('Koss etal Emission Factors'!K$9:K$532)</f>
        <v>1.5815138788017924E-4</v>
      </c>
      <c r="K450" s="56">
        <f>(1-K$5)/1*'Koss etal Emission Factors'!M453/SUM('Koss etal Emission Factors'!M$9:M$532)</f>
        <v>1.7334537650222493E-5</v>
      </c>
      <c r="L450" s="56">
        <f>(1-L$5)/1*'Koss etal Emission Factors'!O453/SUM('Koss etal Emission Factors'!O$9:O$532)</f>
        <v>0</v>
      </c>
      <c r="M450" s="56">
        <f>(1-M$5)/1*'Koss etal Emission Factors'!Q453/SUM('Koss etal Emission Factors'!Q$9:Q$532)</f>
        <v>8.312478243560588E-7</v>
      </c>
      <c r="N450" s="56">
        <f>(1-N$5)/1*'Koss etal Emission Factors'!S453/SUM('Koss etal Emission Factors'!S$9:S$532)</f>
        <v>0</v>
      </c>
      <c r="O450" s="56">
        <f>(1-O$5)/1*'Koss etal Emission Factors'!U453/SUM('Koss etal Emission Factors'!U$9:U$532)</f>
        <v>0</v>
      </c>
      <c r="P450" s="56">
        <f>(1-P$5)/1*'Koss etal Emission Factors'!W453/SUM('Koss etal Emission Factors'!W$9:W$532)</f>
        <v>0</v>
      </c>
      <c r="Q450" s="56">
        <f>(1-Q$5)/1*'Koss etal Emission Factors'!Y453/SUM('Koss etal Emission Factors'!Y$9:Y$532)</f>
        <v>0</v>
      </c>
      <c r="R450" s="56">
        <f>(1-R$5)/1*'Koss etal Emission Factors'!AA453/SUM('Koss etal Emission Factors'!AA$9:AA$532)</f>
        <v>6.1923968582528449E-6</v>
      </c>
      <c r="S450" s="56">
        <f>(1-S$5)/1*'Koss etal Emission Factors'!AC453/SUM('Koss etal Emission Factors'!AC$9:AC$532)</f>
        <v>6.3726769914593325E-6</v>
      </c>
      <c r="T450" s="56">
        <f>(1-T$5)/1*'Koss etal Emission Factors'!AE453/SUM('Koss etal Emission Factors'!AE$9:AE$532)</f>
        <v>5.1965942234604872E-6</v>
      </c>
      <c r="U450" s="56">
        <f>(1-U$5)/1*'Koss etal Emission Factors'!AG453/SUM('Koss etal Emission Factors'!AG$9:AG$532)</f>
        <v>1.8998992665701103E-5</v>
      </c>
      <c r="V450" s="56">
        <f>(1-V$5)/1*'Koss etal Emission Factors'!AI453/SUM('Koss etal Emission Factors'!AI$9:AI$532)</f>
        <v>0</v>
      </c>
      <c r="W450" s="56">
        <f>(1-W$5)/1*'Koss etal Emission Factors'!AK453/SUM('Koss etal Emission Factors'!AK$9:AK$532)</f>
        <v>0</v>
      </c>
      <c r="X450" s="56">
        <f>(1-X$5)/1*'Koss etal Emission Factors'!AM453/SUM('Koss etal Emission Factors'!AM$9:AM$532)</f>
        <v>0</v>
      </c>
      <c r="Y450" s="56">
        <f>(1-Y$5)/1*'Koss etal Emission Factors'!AO453/SUM('Koss etal Emission Factors'!AO$9:AO$532)</f>
        <v>0</v>
      </c>
      <c r="Z450" s="56">
        <f t="shared" si="51"/>
        <v>1.5219845292402254E-5</v>
      </c>
      <c r="AA450" s="56">
        <f t="shared" si="52"/>
        <v>0</v>
      </c>
    </row>
    <row r="451" spans="1:27" x14ac:dyDescent="0.25">
      <c r="A451">
        <v>183.065</v>
      </c>
      <c r="B451" t="s">
        <v>714</v>
      </c>
      <c r="C451" s="13" t="s">
        <v>120</v>
      </c>
      <c r="D451" s="13" t="s">
        <v>122</v>
      </c>
      <c r="E451" s="13">
        <v>3369</v>
      </c>
      <c r="F451" s="13">
        <v>130.23099999999999</v>
      </c>
      <c r="G451" s="29">
        <v>10.562088812800001</v>
      </c>
      <c r="H451" s="30">
        <v>5.7441927167025053</v>
      </c>
      <c r="I451" s="56">
        <f>(1-I$5)/1*'Koss etal Emission Factors'!I454/SUM('Koss etal Emission Factors'!I$9:I$532)</f>
        <v>6.062526590525706E-4</v>
      </c>
      <c r="J451" s="56">
        <f>(1-J$5)/1*'Koss etal Emission Factors'!K454/SUM('Koss etal Emission Factors'!K$9:K$532)</f>
        <v>4.7112798255943768E-4</v>
      </c>
      <c r="K451" s="56">
        <f>(1-K$5)/1*'Koss etal Emission Factors'!M454/SUM('Koss etal Emission Factors'!M$9:M$532)</f>
        <v>6.7027219032735584E-4</v>
      </c>
      <c r="L451" s="56">
        <f>(1-L$5)/1*'Koss etal Emission Factors'!O454/SUM('Koss etal Emission Factors'!O$9:O$532)</f>
        <v>4.2554114733723018E-4</v>
      </c>
      <c r="M451" s="56">
        <f>(1-M$5)/1*'Koss etal Emission Factors'!Q454/SUM('Koss etal Emission Factors'!Q$9:Q$532)</f>
        <v>1.4202640132069712E-3</v>
      </c>
      <c r="N451" s="56">
        <f>(1-N$5)/1*'Koss etal Emission Factors'!S454/SUM('Koss etal Emission Factors'!S$9:S$532)</f>
        <v>4.47582210451003E-4</v>
      </c>
      <c r="O451" s="56">
        <f>(1-O$5)/1*'Koss etal Emission Factors'!U454/SUM('Koss etal Emission Factors'!U$9:U$532)</f>
        <v>8.695254448957124E-4</v>
      </c>
      <c r="P451" s="56">
        <f>(1-P$5)/1*'Koss etal Emission Factors'!W454/SUM('Koss etal Emission Factors'!W$9:W$532)</f>
        <v>2.0380592583237311E-4</v>
      </c>
      <c r="Q451" s="56">
        <f>(1-Q$5)/1*'Koss etal Emission Factors'!Y454/SUM('Koss etal Emission Factors'!Y$9:Y$532)</f>
        <v>3.9400651257031499E-4</v>
      </c>
      <c r="R451" s="56">
        <f>(1-R$5)/1*'Koss etal Emission Factors'!AA454/SUM('Koss etal Emission Factors'!AA$9:AA$532)</f>
        <v>4.8016350186350017E-4</v>
      </c>
      <c r="S451" s="56">
        <f>(1-S$5)/1*'Koss etal Emission Factors'!AC454/SUM('Koss etal Emission Factors'!AC$9:AC$532)</f>
        <v>6.1530791939430835E-4</v>
      </c>
      <c r="T451" s="56">
        <f>(1-T$5)/1*'Koss etal Emission Factors'!AE454/SUM('Koss etal Emission Factors'!AE$9:AE$532)</f>
        <v>7.2928658950446488E-4</v>
      </c>
      <c r="U451" s="56">
        <f>(1-U$5)/1*'Koss etal Emission Factors'!AG454/SUM('Koss etal Emission Factors'!AG$9:AG$532)</f>
        <v>7.1984204924115255E-4</v>
      </c>
      <c r="V451" s="56">
        <f>(1-V$5)/1*'Koss etal Emission Factors'!AI454/SUM('Koss etal Emission Factors'!AI$9:AI$532)</f>
        <v>3.6071132705797098E-4</v>
      </c>
      <c r="W451" s="56">
        <f>(1-W$5)/1*'Koss etal Emission Factors'!AK454/SUM('Koss etal Emission Factors'!AK$9:AK$532)</f>
        <v>5.1032957066357576E-4</v>
      </c>
      <c r="X451" s="56">
        <f>(1-X$5)/1*'Koss etal Emission Factors'!AM454/SUM('Koss etal Emission Factors'!AM$9:AM$532)</f>
        <v>3.7672529354623838E-4</v>
      </c>
      <c r="Y451" s="56">
        <f>(1-Y$5)/1*'Koss etal Emission Factors'!AO454/SUM('Koss etal Emission Factors'!AO$9:AO$532)</f>
        <v>6.2884491542555636E-4</v>
      </c>
      <c r="Z451" s="56">
        <f t="shared" si="51"/>
        <v>6.0097781952102617E-4</v>
      </c>
      <c r="AA451" s="56">
        <f t="shared" si="52"/>
        <v>4.4352743210490707E-4</v>
      </c>
    </row>
    <row r="452" spans="1:27" x14ac:dyDescent="0.25">
      <c r="A452">
        <v>183.102</v>
      </c>
      <c r="B452" t="s">
        <v>715</v>
      </c>
      <c r="C452" s="13" t="s">
        <v>120</v>
      </c>
      <c r="D452" s="13" t="s">
        <v>122</v>
      </c>
      <c r="E452" s="13">
        <v>3368</v>
      </c>
      <c r="F452" s="13">
        <v>174.28399999999999</v>
      </c>
      <c r="G452" s="29">
        <v>0.61810612318000002</v>
      </c>
      <c r="H452" s="30">
        <v>4.6380490911164136</v>
      </c>
      <c r="I452" s="56">
        <f>(1-I$5)/1*'Koss etal Emission Factors'!I455/SUM('Koss etal Emission Factors'!I$9:I$532)</f>
        <v>4.4433612326271425E-4</v>
      </c>
      <c r="J452" s="56">
        <f>(1-J$5)/1*'Koss etal Emission Factors'!K455/SUM('Koss etal Emission Factors'!K$9:K$532)</f>
        <v>4.1386619053761827E-4</v>
      </c>
      <c r="K452" s="56">
        <f>(1-K$5)/1*'Koss etal Emission Factors'!M455/SUM('Koss etal Emission Factors'!M$9:M$532)</f>
        <v>4.680011812028405E-4</v>
      </c>
      <c r="L452" s="56">
        <f>(1-L$5)/1*'Koss etal Emission Factors'!O455/SUM('Koss etal Emission Factors'!O$9:O$532)</f>
        <v>3.5230502145771432E-4</v>
      </c>
      <c r="M452" s="56">
        <f>(1-M$5)/1*'Koss etal Emission Factors'!Q455/SUM('Koss etal Emission Factors'!Q$9:Q$532)</f>
        <v>5.938472932276288E-4</v>
      </c>
      <c r="N452" s="56">
        <f>(1-N$5)/1*'Koss etal Emission Factors'!S455/SUM('Koss etal Emission Factors'!S$9:S$532)</f>
        <v>3.9682911842548271E-4</v>
      </c>
      <c r="O452" s="56">
        <f>(1-O$5)/1*'Koss etal Emission Factors'!U455/SUM('Koss etal Emission Factors'!U$9:U$532)</f>
        <v>1.8529491935669764E-4</v>
      </c>
      <c r="P452" s="56">
        <f>(1-P$5)/1*'Koss etal Emission Factors'!W455/SUM('Koss etal Emission Factors'!W$9:W$532)</f>
        <v>1.0099210050419588E-4</v>
      </c>
      <c r="Q452" s="56">
        <f>(1-Q$5)/1*'Koss etal Emission Factors'!Y455/SUM('Koss etal Emission Factors'!Y$9:Y$532)</f>
        <v>3.9022310330678417E-4</v>
      </c>
      <c r="R452" s="56">
        <f>(1-R$5)/1*'Koss etal Emission Factors'!AA455/SUM('Koss etal Emission Factors'!AA$9:AA$532)</f>
        <v>1.820376271700422E-3</v>
      </c>
      <c r="S452" s="56">
        <f>(1-S$5)/1*'Koss etal Emission Factors'!AC455/SUM('Koss etal Emission Factors'!AC$9:AC$532)</f>
        <v>1.8242204386419779E-3</v>
      </c>
      <c r="T452" s="56">
        <f>(1-T$5)/1*'Koss etal Emission Factors'!AE455/SUM('Koss etal Emission Factors'!AE$9:AE$532)</f>
        <v>1.3151261008970034E-3</v>
      </c>
      <c r="U452" s="56">
        <f>(1-U$5)/1*'Koss etal Emission Factors'!AG455/SUM('Koss etal Emission Factors'!AG$9:AG$532)</f>
        <v>8.8604522086131179E-4</v>
      </c>
      <c r="V452" s="56">
        <f>(1-V$5)/1*'Koss etal Emission Factors'!AI455/SUM('Koss etal Emission Factors'!AI$9:AI$532)</f>
        <v>2.1665408130791533E-4</v>
      </c>
      <c r="W452" s="56">
        <f>(1-W$5)/1*'Koss etal Emission Factors'!AK455/SUM('Koss etal Emission Factors'!AK$9:AK$532)</f>
        <v>5.8138591753419144E-4</v>
      </c>
      <c r="X452" s="56">
        <f>(1-X$5)/1*'Koss etal Emission Factors'!AM455/SUM('Koss etal Emission Factors'!AM$9:AM$532)</f>
        <v>2.3747199175269541E-4</v>
      </c>
      <c r="Y452" s="56">
        <f>(1-Y$5)/1*'Koss etal Emission Factors'!AO455/SUM('Koss etal Emission Factors'!AO$9:AO$532)</f>
        <v>1.5981029665121437E-4</v>
      </c>
      <c r="Z452" s="56">
        <f t="shared" si="51"/>
        <v>6.7200836890645051E-4</v>
      </c>
      <c r="AA452" s="56">
        <f t="shared" si="52"/>
        <v>4.0942895464344344E-4</v>
      </c>
    </row>
    <row r="453" spans="1:27" x14ac:dyDescent="0.25">
      <c r="A453">
        <v>95.085499999999996</v>
      </c>
      <c r="B453" t="s">
        <v>716</v>
      </c>
      <c r="C453" s="13" t="s">
        <v>120</v>
      </c>
      <c r="D453" s="13" t="s">
        <v>122</v>
      </c>
      <c r="E453" s="13">
        <v>3404</v>
      </c>
      <c r="F453" s="13">
        <v>114.232</v>
      </c>
      <c r="G453" s="29">
        <v>1867.1879422</v>
      </c>
      <c r="H453" s="30">
        <v>7.9347043410777127</v>
      </c>
      <c r="I453" s="56">
        <f>(1-I$5)/1*'Koss etal Emission Factors'!I456/SUM('Koss etal Emission Factors'!I$9:I$532)</f>
        <v>2.7281096502546941E-3</v>
      </c>
      <c r="J453" s="56">
        <f>(1-J$5)/1*'Koss etal Emission Factors'!K456/SUM('Koss etal Emission Factors'!K$9:K$532)</f>
        <v>3.2724309805674486E-3</v>
      </c>
      <c r="K453" s="56">
        <f>(1-K$5)/1*'Koss etal Emission Factors'!M456/SUM('Koss etal Emission Factors'!M$9:M$532)</f>
        <v>3.4999647333299575E-3</v>
      </c>
      <c r="L453" s="56">
        <f>(1-L$5)/1*'Koss etal Emission Factors'!O456/SUM('Koss etal Emission Factors'!O$9:O$532)</f>
        <v>4.6100456431004029E-3</v>
      </c>
      <c r="M453" s="56">
        <f>(1-M$5)/1*'Koss etal Emission Factors'!Q456/SUM('Koss etal Emission Factors'!Q$9:Q$532)</f>
        <v>2.3365665794863157E-3</v>
      </c>
      <c r="N453" s="56">
        <f>(1-N$5)/1*'Koss etal Emission Factors'!S456/SUM('Koss etal Emission Factors'!S$9:S$532)</f>
        <v>3.306729849097214E-3</v>
      </c>
      <c r="O453" s="56">
        <f>(1-O$5)/1*'Koss etal Emission Factors'!U456/SUM('Koss etal Emission Factors'!U$9:U$532)</f>
        <v>1.7062881132308861E-3</v>
      </c>
      <c r="P453" s="56">
        <f>(1-P$5)/1*'Koss etal Emission Factors'!W456/SUM('Koss etal Emission Factors'!W$9:W$532)</f>
        <v>4.944260042729463E-3</v>
      </c>
      <c r="Q453" s="56">
        <f>(1-Q$5)/1*'Koss etal Emission Factors'!Y456/SUM('Koss etal Emission Factors'!Y$9:Y$532)</f>
        <v>4.1831627268811627E-3</v>
      </c>
      <c r="R453" s="56">
        <f>(1-R$5)/1*'Koss etal Emission Factors'!AA456/SUM('Koss etal Emission Factors'!AA$9:AA$532)</f>
        <v>1.6765173552672065E-3</v>
      </c>
      <c r="S453" s="56">
        <f>(1-S$5)/1*'Koss etal Emission Factors'!AC456/SUM('Koss etal Emission Factors'!AC$9:AC$532)</f>
        <v>1.6880769890594009E-3</v>
      </c>
      <c r="T453" s="56">
        <f>(1-T$5)/1*'Koss etal Emission Factors'!AE456/SUM('Koss etal Emission Factors'!AE$9:AE$532)</f>
        <v>1.4084220219765565E-3</v>
      </c>
      <c r="U453" s="56">
        <f>(1-U$5)/1*'Koss etal Emission Factors'!AG456/SUM('Koss etal Emission Factors'!AG$9:AG$532)</f>
        <v>1.1941495054007228E-3</v>
      </c>
      <c r="V453" s="56">
        <f>(1-V$5)/1*'Koss etal Emission Factors'!AI456/SUM('Koss etal Emission Factors'!AI$9:AI$532)</f>
        <v>1.3429781781071611E-3</v>
      </c>
      <c r="W453" s="56">
        <f>(1-W$5)/1*'Koss etal Emission Factors'!AK456/SUM('Koss etal Emission Factors'!AK$9:AK$532)</f>
        <v>1.6984511890794818E-3</v>
      </c>
      <c r="X453" s="56">
        <f>(1-X$5)/1*'Koss etal Emission Factors'!AM456/SUM('Koss etal Emission Factors'!AM$9:AM$532)</f>
        <v>1.0688862430889001E-3</v>
      </c>
      <c r="Y453" s="56">
        <f>(1-Y$5)/1*'Koss etal Emission Factors'!AO456/SUM('Koss etal Emission Factors'!AO$9:AO$532)</f>
        <v>2.6996354505078256E-3</v>
      </c>
      <c r="Z453" s="56">
        <f t="shared" si="51"/>
        <v>2.7069787406063281E-3</v>
      </c>
      <c r="AA453" s="56">
        <f t="shared" si="52"/>
        <v>1.3836687160841909E-3</v>
      </c>
    </row>
    <row r="454" spans="1:27" x14ac:dyDescent="0.25">
      <c r="A454">
        <v>183.13800000000001</v>
      </c>
      <c r="B454" t="s">
        <v>717</v>
      </c>
      <c r="C454" s="13" t="s">
        <v>120</v>
      </c>
      <c r="D454" s="13" t="s">
        <v>122</v>
      </c>
      <c r="E454" s="13">
        <v>3368</v>
      </c>
      <c r="F454" s="13">
        <v>174.28399999999999</v>
      </c>
      <c r="G454" s="29">
        <v>0.61810612318000002</v>
      </c>
      <c r="H454" s="30">
        <v>4.6380490911164136</v>
      </c>
      <c r="I454" s="56">
        <f>(1-I$5)/1*'Koss etal Emission Factors'!I457/SUM('Koss etal Emission Factors'!I$9:I$532)</f>
        <v>9.5260011486853887E-5</v>
      </c>
      <c r="J454" s="56">
        <f>(1-J$5)/1*'Koss etal Emission Factors'!K457/SUM('Koss etal Emission Factors'!K$9:K$532)</f>
        <v>1.1558462143316436E-4</v>
      </c>
      <c r="K454" s="56">
        <f>(1-K$5)/1*'Koss etal Emission Factors'!M457/SUM('Koss etal Emission Factors'!M$9:M$532)</f>
        <v>8.2459518125257628E-5</v>
      </c>
      <c r="L454" s="56">
        <f>(1-L$5)/1*'Koss etal Emission Factors'!O457/SUM('Koss etal Emission Factors'!O$9:O$532)</f>
        <v>1.2923953300864404E-4</v>
      </c>
      <c r="M454" s="56">
        <f>(1-M$5)/1*'Koss etal Emission Factors'!Q457/SUM('Koss etal Emission Factors'!Q$9:Q$532)</f>
        <v>1.2398686520265421E-4</v>
      </c>
      <c r="N454" s="56">
        <f>(1-N$5)/1*'Koss etal Emission Factors'!S457/SUM('Koss etal Emission Factors'!S$9:S$532)</f>
        <v>1.3888492785576591E-4</v>
      </c>
      <c r="O454" s="56">
        <f>(1-O$5)/1*'Koss etal Emission Factors'!U457/SUM('Koss etal Emission Factors'!U$9:U$532)</f>
        <v>1.0213570019537828E-4</v>
      </c>
      <c r="P454" s="56">
        <f>(1-P$5)/1*'Koss etal Emission Factors'!W457/SUM('Koss etal Emission Factors'!W$9:W$532)</f>
        <v>6.1215930582765864E-5</v>
      </c>
      <c r="Q454" s="56">
        <f>(1-Q$5)/1*'Koss etal Emission Factors'!Y457/SUM('Koss etal Emission Factors'!Y$9:Y$532)</f>
        <v>5.8847271964747663E-4</v>
      </c>
      <c r="R454" s="56">
        <f>(1-R$5)/1*'Koss etal Emission Factors'!AA457/SUM('Koss etal Emission Factors'!AA$9:AA$532)</f>
        <v>2.6255471768236268E-5</v>
      </c>
      <c r="S454" s="56">
        <f>(1-S$5)/1*'Koss etal Emission Factors'!AC457/SUM('Koss etal Emission Factors'!AC$9:AC$532)</f>
        <v>2.8625949009863733E-5</v>
      </c>
      <c r="T454" s="56">
        <f>(1-T$5)/1*'Koss etal Emission Factors'!AE457/SUM('Koss etal Emission Factors'!AE$9:AE$532)</f>
        <v>2.0729508633502145E-5</v>
      </c>
      <c r="U454" s="56">
        <f>(1-U$5)/1*'Koss etal Emission Factors'!AG457/SUM('Koss etal Emission Factors'!AG$9:AG$532)</f>
        <v>2.665589825750538E-5</v>
      </c>
      <c r="V454" s="56">
        <f>(1-V$5)/1*'Koss etal Emission Factors'!AI457/SUM('Koss etal Emission Factors'!AI$9:AI$532)</f>
        <v>2.0604331289659464E-5</v>
      </c>
      <c r="W454" s="56">
        <f>(1-W$5)/1*'Koss etal Emission Factors'!AK457/SUM('Koss etal Emission Factors'!AK$9:AK$532)</f>
        <v>6.242846879906915E-5</v>
      </c>
      <c r="X454" s="56">
        <f>(1-X$5)/1*'Koss etal Emission Factors'!AM457/SUM('Koss etal Emission Factors'!AM$9:AM$532)</f>
        <v>2.9665173079048707E-5</v>
      </c>
      <c r="Y454" s="56">
        <f>(1-Y$5)/1*'Koss etal Emission Factors'!AO457/SUM('Koss etal Emission Factors'!AO$9:AO$532)</f>
        <v>1.1264230331850616E-4</v>
      </c>
      <c r="Z454" s="56">
        <f t="shared" si="51"/>
        <v>1.1143649903548058E-4</v>
      </c>
      <c r="AA454" s="56">
        <f t="shared" si="52"/>
        <v>4.6046820939058932E-5</v>
      </c>
    </row>
    <row r="455" spans="1:27" x14ac:dyDescent="0.25">
      <c r="A455">
        <v>183.17400000000001</v>
      </c>
      <c r="B455" t="s">
        <v>718</v>
      </c>
      <c r="C455" s="13" t="s">
        <v>120</v>
      </c>
      <c r="D455" s="13" t="s">
        <v>122</v>
      </c>
      <c r="E455" s="13">
        <v>3367</v>
      </c>
      <c r="F455" s="13">
        <v>202.33799999999999</v>
      </c>
      <c r="G455" s="29">
        <v>8.4027123753999997E-2</v>
      </c>
      <c r="H455" s="30">
        <v>3.8362254771635085</v>
      </c>
      <c r="I455" s="56">
        <f>(1-I$5)/1*'Koss etal Emission Factors'!I458/SUM('Koss etal Emission Factors'!I$9:I$532)</f>
        <v>1.6909600850213417E-4</v>
      </c>
      <c r="J455" s="56">
        <f>(1-J$5)/1*'Koss etal Emission Factors'!K458/SUM('Koss etal Emission Factors'!K$9:K$532)</f>
        <v>2.7553600790415503E-4</v>
      </c>
      <c r="K455" s="56">
        <f>(1-K$5)/1*'Koss etal Emission Factors'!M458/SUM('Koss etal Emission Factors'!M$9:M$532)</f>
        <v>8.1970501096648648E-5</v>
      </c>
      <c r="L455" s="56">
        <f>(1-L$5)/1*'Koss etal Emission Factors'!O458/SUM('Koss etal Emission Factors'!O$9:O$532)</f>
        <v>1.1625468032376195E-4</v>
      </c>
      <c r="M455" s="56">
        <f>(1-M$5)/1*'Koss etal Emission Factors'!Q458/SUM('Koss etal Emission Factors'!Q$9:Q$532)</f>
        <v>2.7039725327599286E-4</v>
      </c>
      <c r="N455" s="56">
        <f>(1-N$5)/1*'Koss etal Emission Factors'!S458/SUM('Koss etal Emission Factors'!S$9:S$532)</f>
        <v>2.3125375527371456E-4</v>
      </c>
      <c r="O455" s="56">
        <f>(1-O$5)/1*'Koss etal Emission Factors'!U458/SUM('Koss etal Emission Factors'!U$9:U$532)</f>
        <v>2.0874067547509817E-4</v>
      </c>
      <c r="P455" s="56">
        <f>(1-P$5)/1*'Koss etal Emission Factors'!W458/SUM('Koss etal Emission Factors'!W$9:W$532)</f>
        <v>9.593716459123669E-5</v>
      </c>
      <c r="Q455" s="56">
        <f>(1-Q$5)/1*'Koss etal Emission Factors'!Y458/SUM('Koss etal Emission Factors'!Y$9:Y$532)</f>
        <v>4.4293871125744894E-5</v>
      </c>
      <c r="R455" s="56">
        <f>(1-R$5)/1*'Koss etal Emission Factors'!AA458/SUM('Koss etal Emission Factors'!AA$9:AA$532)</f>
        <v>4.1650792691863324E-5</v>
      </c>
      <c r="S455" s="56">
        <f>(1-S$5)/1*'Koss etal Emission Factors'!AC458/SUM('Koss etal Emission Factors'!AC$9:AC$532)</f>
        <v>3.0238954008069978E-5</v>
      </c>
      <c r="T455" s="56">
        <f>(1-T$5)/1*'Koss etal Emission Factors'!AE458/SUM('Koss etal Emission Factors'!AE$9:AE$532)</f>
        <v>5.6510708448597129E-5</v>
      </c>
      <c r="U455" s="56">
        <f>(1-U$5)/1*'Koss etal Emission Factors'!AG458/SUM('Koss etal Emission Factors'!AG$9:AG$532)</f>
        <v>6.3440808078114232E-5</v>
      </c>
      <c r="V455" s="56">
        <f>(1-V$5)/1*'Koss etal Emission Factors'!AI458/SUM('Koss etal Emission Factors'!AI$9:AI$532)</f>
        <v>7.129927525228842E-5</v>
      </c>
      <c r="W455" s="56">
        <f>(1-W$5)/1*'Koss etal Emission Factors'!AK458/SUM('Koss etal Emission Factors'!AK$9:AK$532)</f>
        <v>1.443674536548749E-4</v>
      </c>
      <c r="X455" s="56">
        <f>(1-X$5)/1*'Koss etal Emission Factors'!AM458/SUM('Koss etal Emission Factors'!AM$9:AM$532)</f>
        <v>6.6387898396326326E-5</v>
      </c>
      <c r="Y455" s="56">
        <f>(1-Y$5)/1*'Koss etal Emission Factors'!AO458/SUM('Koss etal Emission Factors'!AO$9:AO$532)</f>
        <v>2.4257023013894179E-4</v>
      </c>
      <c r="Z455" s="56">
        <f t="shared" ref="Z455:Z518" si="53">AVERAGE(I455:V455)</f>
        <v>1.2547288971767286E-4</v>
      </c>
      <c r="AA455" s="56">
        <f t="shared" ref="AA455:AA518" si="54">AVERAGE(W455:X455)</f>
        <v>1.0537767602560062E-4</v>
      </c>
    </row>
    <row r="456" spans="1:27" x14ac:dyDescent="0.25">
      <c r="A456">
        <v>97.101200000000006</v>
      </c>
      <c r="B456" t="s">
        <v>719</v>
      </c>
      <c r="C456" s="13" t="s">
        <v>120</v>
      </c>
      <c r="D456" s="13" t="s">
        <v>122</v>
      </c>
      <c r="E456" s="13">
        <v>3404</v>
      </c>
      <c r="F456" s="13">
        <v>114.232</v>
      </c>
      <c r="G456" s="29">
        <v>1867.1879422</v>
      </c>
      <c r="H456" s="30">
        <v>7.9347043410777127</v>
      </c>
      <c r="I456" s="56">
        <f>(1-I$5)/1*'Koss etal Emission Factors'!I459/SUM('Koss etal Emission Factors'!I$9:I$532)</f>
        <v>1.6643580192623175E-3</v>
      </c>
      <c r="J456" s="56">
        <f>(1-J$5)/1*'Koss etal Emission Factors'!K459/SUM('Koss etal Emission Factors'!K$9:K$532)</f>
        <v>2.2024021548408897E-3</v>
      </c>
      <c r="K456" s="56">
        <f>(1-K$5)/1*'Koss etal Emission Factors'!M459/SUM('Koss etal Emission Factors'!M$9:M$532)</f>
        <v>1.5308378061265166E-3</v>
      </c>
      <c r="L456" s="56">
        <f>(1-L$5)/1*'Koss etal Emission Factors'!O459/SUM('Koss etal Emission Factors'!O$9:O$532)</f>
        <v>2.3937409329916996E-3</v>
      </c>
      <c r="M456" s="56">
        <f>(1-M$5)/1*'Koss etal Emission Factors'!Q459/SUM('Koss etal Emission Factors'!Q$9:Q$532)</f>
        <v>2.099395657686002E-3</v>
      </c>
      <c r="N456" s="56">
        <f>(1-N$5)/1*'Koss etal Emission Factors'!S459/SUM('Koss etal Emission Factors'!S$9:S$532)</f>
        <v>2.549025569690614E-3</v>
      </c>
      <c r="O456" s="56">
        <f>(1-O$5)/1*'Koss etal Emission Factors'!U459/SUM('Koss etal Emission Factors'!U$9:U$532)</f>
        <v>3.404415557424698E-3</v>
      </c>
      <c r="P456" s="56">
        <f>(1-P$5)/1*'Koss etal Emission Factors'!W459/SUM('Koss etal Emission Factors'!W$9:W$532)</f>
        <v>1.9490684802676798E-3</v>
      </c>
      <c r="Q456" s="56">
        <f>(1-Q$5)/1*'Koss etal Emission Factors'!Y459/SUM('Koss etal Emission Factors'!Y$9:Y$532)</f>
        <v>2.1454926696217228E-3</v>
      </c>
      <c r="R456" s="56">
        <f>(1-R$5)/1*'Koss etal Emission Factors'!AA459/SUM('Koss etal Emission Factors'!AA$9:AA$532)</f>
        <v>1.1644523404539086E-3</v>
      </c>
      <c r="S456" s="56">
        <f>(1-S$5)/1*'Koss etal Emission Factors'!AC459/SUM('Koss etal Emission Factors'!AC$9:AC$532)</f>
        <v>1.1774317789121013E-3</v>
      </c>
      <c r="T456" s="56">
        <f>(1-T$5)/1*'Koss etal Emission Factors'!AE459/SUM('Koss etal Emission Factors'!AE$9:AE$532)</f>
        <v>1.0943156038270522E-3</v>
      </c>
      <c r="U456" s="56">
        <f>(1-U$5)/1*'Koss etal Emission Factors'!AG459/SUM('Koss etal Emission Factors'!AG$9:AG$532)</f>
        <v>9.5766229304379005E-4</v>
      </c>
      <c r="V456" s="56">
        <f>(1-V$5)/1*'Koss etal Emission Factors'!AI459/SUM('Koss etal Emission Factors'!AI$9:AI$532)</f>
        <v>1.3059758550644247E-3</v>
      </c>
      <c r="W456" s="56">
        <f>(1-W$5)/1*'Koss etal Emission Factors'!AK459/SUM('Koss etal Emission Factors'!AK$9:AK$532)</f>
        <v>1.8604237183983991E-3</v>
      </c>
      <c r="X456" s="56">
        <f>(1-X$5)/1*'Koss etal Emission Factors'!AM459/SUM('Koss etal Emission Factors'!AM$9:AM$532)</f>
        <v>2.1808610434145034E-3</v>
      </c>
      <c r="Y456" s="56">
        <f>(1-Y$5)/1*'Koss etal Emission Factors'!AO459/SUM('Koss etal Emission Factors'!AO$9:AO$532)</f>
        <v>4.3499809310788189E-3</v>
      </c>
      <c r="Z456" s="56">
        <f t="shared" si="53"/>
        <v>1.831326765658101E-3</v>
      </c>
      <c r="AA456" s="56">
        <f t="shared" si="54"/>
        <v>2.0206423809064514E-3</v>
      </c>
    </row>
    <row r="457" spans="1:27" x14ac:dyDescent="0.25">
      <c r="A457">
        <v>184.13300000000001</v>
      </c>
      <c r="B457" t="s">
        <v>720</v>
      </c>
      <c r="C457" s="13" t="s">
        <v>120</v>
      </c>
      <c r="D457" s="13" t="s">
        <v>122</v>
      </c>
      <c r="E457" s="13">
        <v>3368</v>
      </c>
      <c r="F457" s="13">
        <v>174.28399999999999</v>
      </c>
      <c r="G457" s="29">
        <v>0.61810612318000002</v>
      </c>
      <c r="H457" s="30">
        <v>4.6380490911164136</v>
      </c>
      <c r="I457" s="56">
        <f>(1-I$5)/1*'Koss etal Emission Factors'!I460/SUM('Koss etal Emission Factors'!I$9:I$532)</f>
        <v>1.0668206057205555E-5</v>
      </c>
      <c r="J457" s="56">
        <f>(1-J$5)/1*'Koss etal Emission Factors'!K460/SUM('Koss etal Emission Factors'!K$9:K$532)</f>
        <v>1.303419401708378E-5</v>
      </c>
      <c r="K457" s="56">
        <f>(1-K$5)/1*'Koss etal Emission Factors'!M460/SUM('Koss etal Emission Factors'!M$9:M$532)</f>
        <v>9.5093665838311701E-6</v>
      </c>
      <c r="L457" s="56">
        <f>(1-L$5)/1*'Koss etal Emission Factors'!O460/SUM('Koss etal Emission Factors'!O$9:O$532)</f>
        <v>2.226272591027153E-5</v>
      </c>
      <c r="M457" s="56">
        <f>(1-M$5)/1*'Koss etal Emission Factors'!Q460/SUM('Koss etal Emission Factors'!Q$9:Q$532)</f>
        <v>3.1145884793220171E-5</v>
      </c>
      <c r="N457" s="56">
        <f>(1-N$5)/1*'Koss etal Emission Factors'!S460/SUM('Koss etal Emission Factors'!S$9:S$532)</f>
        <v>1.4037440417777774E-5</v>
      </c>
      <c r="O457" s="56">
        <f>(1-O$5)/1*'Koss etal Emission Factors'!U460/SUM('Koss etal Emission Factors'!U$9:U$532)</f>
        <v>1.4617451969161577E-5</v>
      </c>
      <c r="P457" s="56">
        <f>(1-P$5)/1*'Koss etal Emission Factors'!W460/SUM('Koss etal Emission Factors'!W$9:W$532)</f>
        <v>8.1149392650275062E-6</v>
      </c>
      <c r="Q457" s="56">
        <f>(1-Q$5)/1*'Koss etal Emission Factors'!Y460/SUM('Koss etal Emission Factors'!Y$9:Y$532)</f>
        <v>9.6535711853013161E-6</v>
      </c>
      <c r="R457" s="56">
        <f>(1-R$5)/1*'Koss etal Emission Factors'!AA460/SUM('Koss etal Emission Factors'!AA$9:AA$532)</f>
        <v>5.5447434843166872E-6</v>
      </c>
      <c r="S457" s="56">
        <f>(1-S$5)/1*'Koss etal Emission Factors'!AC460/SUM('Koss etal Emission Factors'!AC$9:AC$532)</f>
        <v>6.2274726130325885E-6</v>
      </c>
      <c r="T457" s="56">
        <f>(1-T$5)/1*'Koss etal Emission Factors'!AE460/SUM('Koss etal Emission Factors'!AE$9:AE$532)</f>
        <v>5.8528884595328219E-6</v>
      </c>
      <c r="U457" s="56">
        <f>(1-U$5)/1*'Koss etal Emission Factors'!AG460/SUM('Koss etal Emission Factors'!AG$9:AG$532)</f>
        <v>5.3878799497492994E-6</v>
      </c>
      <c r="V457" s="56">
        <f>(1-V$5)/1*'Koss etal Emission Factors'!AI460/SUM('Koss etal Emission Factors'!AI$9:AI$532)</f>
        <v>8.5451098132508493E-6</v>
      </c>
      <c r="W457" s="56">
        <f>(1-W$5)/1*'Koss etal Emission Factors'!AK460/SUM('Koss etal Emission Factors'!AK$9:AK$532)</f>
        <v>8.2551920585564464E-6</v>
      </c>
      <c r="X457" s="56">
        <f>(1-X$5)/1*'Koss etal Emission Factors'!AM460/SUM('Koss etal Emission Factors'!AM$9:AM$532)</f>
        <v>6.5335513657843069E-6</v>
      </c>
      <c r="Y457" s="56">
        <f>(1-Y$5)/1*'Koss etal Emission Factors'!AO460/SUM('Koss etal Emission Factors'!AO$9:AO$532)</f>
        <v>2.442024686535903E-5</v>
      </c>
      <c r="Z457" s="56">
        <f t="shared" si="53"/>
        <v>1.1757276751340189E-5</v>
      </c>
      <c r="AA457" s="56">
        <f t="shared" si="54"/>
        <v>7.3943717121703762E-6</v>
      </c>
    </row>
    <row r="458" spans="1:27" x14ac:dyDescent="0.25">
      <c r="A458">
        <v>185.029</v>
      </c>
      <c r="B458" t="s">
        <v>721</v>
      </c>
      <c r="C458" s="13" t="s">
        <v>120</v>
      </c>
      <c r="D458" s="13" t="s">
        <v>122</v>
      </c>
      <c r="E458" s="13">
        <v>3371</v>
      </c>
      <c r="F458" s="13">
        <v>142.24199999999999</v>
      </c>
      <c r="G458" s="29">
        <v>1585.9718476</v>
      </c>
      <c r="H458" s="30">
        <v>7.9590518503622718</v>
      </c>
      <c r="I458" s="56">
        <f>(1-I$5)/1*'Koss etal Emission Factors'!I461/SUM('Koss etal Emission Factors'!I$9:I$532)</f>
        <v>3.5620673797937555E-6</v>
      </c>
      <c r="J458" s="56">
        <f>(1-J$5)/1*'Koss etal Emission Factors'!K461/SUM('Koss etal Emission Factors'!K$9:K$532)</f>
        <v>2.5637161902856798E-5</v>
      </c>
      <c r="K458" s="56">
        <f>(1-K$5)/1*'Koss etal Emission Factors'!M461/SUM('Koss etal Emission Factors'!M$9:M$532)</f>
        <v>5.1922187412234618E-6</v>
      </c>
      <c r="L458" s="56">
        <f>(1-L$5)/1*'Koss etal Emission Factors'!O461/SUM('Koss etal Emission Factors'!O$9:O$532)</f>
        <v>3.6504683258394738E-6</v>
      </c>
      <c r="M458" s="56">
        <f>(1-M$5)/1*'Koss etal Emission Factors'!Q461/SUM('Koss etal Emission Factors'!Q$9:Q$532)</f>
        <v>1.6171012639777801E-6</v>
      </c>
      <c r="N458" s="56">
        <f>(1-N$5)/1*'Koss etal Emission Factors'!S461/SUM('Koss etal Emission Factors'!S$9:S$532)</f>
        <v>2.7458759175945905E-6</v>
      </c>
      <c r="O458" s="56">
        <f>(1-O$5)/1*'Koss etal Emission Factors'!U461/SUM('Koss etal Emission Factors'!U$9:U$532)</f>
        <v>0</v>
      </c>
      <c r="P458" s="56">
        <f>(1-P$5)/1*'Koss etal Emission Factors'!W461/SUM('Koss etal Emission Factors'!W$9:W$532)</f>
        <v>0</v>
      </c>
      <c r="Q458" s="56">
        <f>(1-Q$5)/1*'Koss etal Emission Factors'!Y461/SUM('Koss etal Emission Factors'!Y$9:Y$532)</f>
        <v>2.4790176705736525E-6</v>
      </c>
      <c r="R458" s="56">
        <f>(1-R$5)/1*'Koss etal Emission Factors'!AA461/SUM('Koss etal Emission Factors'!AA$9:AA$532)</f>
        <v>3.6516395236672915E-6</v>
      </c>
      <c r="S458" s="56">
        <f>(1-S$5)/1*'Koss etal Emission Factors'!AC461/SUM('Koss etal Emission Factors'!AC$9:AC$532)</f>
        <v>4.0390487382390829E-6</v>
      </c>
      <c r="T458" s="56">
        <f>(1-T$5)/1*'Koss etal Emission Factors'!AE461/SUM('Koss etal Emission Factors'!AE$9:AE$532)</f>
        <v>4.4015551353543002E-6</v>
      </c>
      <c r="U458" s="56">
        <f>(1-U$5)/1*'Koss etal Emission Factors'!AG461/SUM('Koss etal Emission Factors'!AG$9:AG$532)</f>
        <v>7.8473989954838687E-6</v>
      </c>
      <c r="V458" s="56">
        <f>(1-V$5)/1*'Koss etal Emission Factors'!AI461/SUM('Koss etal Emission Factors'!AI$9:AI$532)</f>
        <v>0</v>
      </c>
      <c r="W458" s="56">
        <f>(1-W$5)/1*'Koss etal Emission Factors'!AK461/SUM('Koss etal Emission Factors'!AK$9:AK$532)</f>
        <v>0</v>
      </c>
      <c r="X458" s="56">
        <f>(1-X$5)/1*'Koss etal Emission Factors'!AM461/SUM('Koss etal Emission Factors'!AM$9:AM$532)</f>
        <v>0</v>
      </c>
      <c r="Y458" s="56">
        <f>(1-Y$5)/1*'Koss etal Emission Factors'!AO461/SUM('Koss etal Emission Factors'!AO$9:AO$532)</f>
        <v>0</v>
      </c>
      <c r="Z458" s="56">
        <f t="shared" si="53"/>
        <v>4.6302538281860035E-6</v>
      </c>
      <c r="AA458" s="56">
        <f t="shared" si="54"/>
        <v>0</v>
      </c>
    </row>
    <row r="459" spans="1:27" x14ac:dyDescent="0.25">
      <c r="A459">
        <v>99.116799999999998</v>
      </c>
      <c r="B459" t="s">
        <v>722</v>
      </c>
      <c r="C459" s="13" t="s">
        <v>120</v>
      </c>
      <c r="D459" s="13" t="s">
        <v>122</v>
      </c>
      <c r="E459" s="13">
        <v>3404</v>
      </c>
      <c r="F459" s="13">
        <v>114.232</v>
      </c>
      <c r="G459" s="29">
        <v>1867.1879422</v>
      </c>
      <c r="H459" s="30">
        <v>7.9347043410777127</v>
      </c>
      <c r="I459" s="56">
        <f>(1-I$5)/1*'Koss etal Emission Factors'!I462/SUM('Koss etal Emission Factors'!I$9:I$532)</f>
        <v>3.8063641953290316E-4</v>
      </c>
      <c r="J459" s="56">
        <f>(1-J$5)/1*'Koss etal Emission Factors'!K462/SUM('Koss etal Emission Factors'!K$9:K$532)</f>
        <v>4.1736076852053982E-4</v>
      </c>
      <c r="K459" s="56">
        <f>(1-K$5)/1*'Koss etal Emission Factors'!M462/SUM('Koss etal Emission Factors'!M$9:M$532)</f>
        <v>3.0522837025156703E-4</v>
      </c>
      <c r="L459" s="56">
        <f>(1-L$5)/1*'Koss etal Emission Factors'!O462/SUM('Koss etal Emission Factors'!O$9:O$532)</f>
        <v>5.3928618529190296E-4</v>
      </c>
      <c r="M459" s="56">
        <f>(1-M$5)/1*'Koss etal Emission Factors'!Q462/SUM('Koss etal Emission Factors'!Q$9:Q$532)</f>
        <v>3.5859391959996165E-4</v>
      </c>
      <c r="N459" s="56">
        <f>(1-N$5)/1*'Koss etal Emission Factors'!S462/SUM('Koss etal Emission Factors'!S$9:S$532)</f>
        <v>5.8816032773783384E-4</v>
      </c>
      <c r="O459" s="56">
        <f>(1-O$5)/1*'Koss etal Emission Factors'!U462/SUM('Koss etal Emission Factors'!U$9:U$532)</f>
        <v>8.2000866082717358E-4</v>
      </c>
      <c r="P459" s="56">
        <f>(1-P$5)/1*'Koss etal Emission Factors'!W462/SUM('Koss etal Emission Factors'!W$9:W$532)</f>
        <v>3.5835481777987004E-4</v>
      </c>
      <c r="Q459" s="56">
        <f>(1-Q$5)/1*'Koss etal Emission Factors'!Y462/SUM('Koss etal Emission Factors'!Y$9:Y$532)</f>
        <v>4.2220694253438756E-4</v>
      </c>
      <c r="R459" s="56">
        <f>(1-R$5)/1*'Koss etal Emission Factors'!AA462/SUM('Koss etal Emission Factors'!AA$9:AA$532)</f>
        <v>2.2247023107201019E-4</v>
      </c>
      <c r="S459" s="56">
        <f>(1-S$5)/1*'Koss etal Emission Factors'!AC462/SUM('Koss etal Emission Factors'!AC$9:AC$532)</f>
        <v>2.3040405285253636E-4</v>
      </c>
      <c r="T459" s="56">
        <f>(1-T$5)/1*'Koss etal Emission Factors'!AE462/SUM('Koss etal Emission Factors'!AE$9:AE$532)</f>
        <v>2.8282126207635687E-4</v>
      </c>
      <c r="U459" s="56">
        <f>(1-U$5)/1*'Koss etal Emission Factors'!AG462/SUM('Koss etal Emission Factors'!AG$9:AG$532)</f>
        <v>2.6044291941478644E-4</v>
      </c>
      <c r="V459" s="56">
        <f>(1-V$5)/1*'Koss etal Emission Factors'!AI462/SUM('Koss etal Emission Factors'!AI$9:AI$532)</f>
        <v>4.1332221112187311E-4</v>
      </c>
      <c r="W459" s="56">
        <f>(1-W$5)/1*'Koss etal Emission Factors'!AK462/SUM('Koss etal Emission Factors'!AK$9:AK$532)</f>
        <v>6.4250785953155851E-4</v>
      </c>
      <c r="X459" s="56">
        <f>(1-X$5)/1*'Koss etal Emission Factors'!AM462/SUM('Koss etal Emission Factors'!AM$9:AM$532)</f>
        <v>1.1600618353631658E-3</v>
      </c>
      <c r="Y459" s="56">
        <f>(1-Y$5)/1*'Koss etal Emission Factors'!AO462/SUM('Koss etal Emission Factors'!AO$9:AO$532)</f>
        <v>6.7721575972765958E-4</v>
      </c>
      <c r="Z459" s="56">
        <f t="shared" si="53"/>
        <v>3.9994979204383593E-4</v>
      </c>
      <c r="AA459" s="56">
        <f t="shared" si="54"/>
        <v>9.0128484744736209E-4</v>
      </c>
    </row>
    <row r="460" spans="1:27" x14ac:dyDescent="0.25">
      <c r="A460">
        <v>185.154</v>
      </c>
      <c r="B460" t="s">
        <v>723</v>
      </c>
      <c r="C460" s="13" t="s">
        <v>120</v>
      </c>
      <c r="D460" s="13" t="s">
        <v>122</v>
      </c>
      <c r="E460" s="13">
        <v>3368</v>
      </c>
      <c r="F460" s="13">
        <v>174.28399999999999</v>
      </c>
      <c r="G460" s="29">
        <v>0.61810612318000002</v>
      </c>
      <c r="H460" s="30">
        <v>4.6380490911164136</v>
      </c>
      <c r="I460" s="56">
        <f>(1-I$5)/1*'Koss etal Emission Factors'!I463/SUM('Koss etal Emission Factors'!I$9:I$532)</f>
        <v>1.348536417836899E-4</v>
      </c>
      <c r="J460" s="56">
        <f>(1-J$5)/1*'Koss etal Emission Factors'!K463/SUM('Koss etal Emission Factors'!K$9:K$532)</f>
        <v>2.1714814716893588E-4</v>
      </c>
      <c r="K460" s="56">
        <f>(1-K$5)/1*'Koss etal Emission Factors'!M463/SUM('Koss etal Emission Factors'!M$9:M$532)</f>
        <v>1.0791101376599581E-4</v>
      </c>
      <c r="L460" s="56">
        <f>(1-L$5)/1*'Koss etal Emission Factors'!O463/SUM('Koss etal Emission Factors'!O$9:O$532)</f>
        <v>2.3497591476642784E-4</v>
      </c>
      <c r="M460" s="56">
        <f>(1-M$5)/1*'Koss etal Emission Factors'!Q463/SUM('Koss etal Emission Factors'!Q$9:Q$532)</f>
        <v>2.2746806599014649E-4</v>
      </c>
      <c r="N460" s="56">
        <f>(1-N$5)/1*'Koss etal Emission Factors'!S463/SUM('Koss etal Emission Factors'!S$9:S$532)</f>
        <v>2.2036133185493416E-4</v>
      </c>
      <c r="O460" s="56">
        <f>(1-O$5)/1*'Koss etal Emission Factors'!U463/SUM('Koss etal Emission Factors'!U$9:U$532)</f>
        <v>1.4497490134316593E-4</v>
      </c>
      <c r="P460" s="56">
        <f>(1-P$5)/1*'Koss etal Emission Factors'!W463/SUM('Koss etal Emission Factors'!W$9:W$532)</f>
        <v>1.8054001331224676E-4</v>
      </c>
      <c r="Q460" s="56">
        <f>(1-Q$5)/1*'Koss etal Emission Factors'!Y463/SUM('Koss etal Emission Factors'!Y$9:Y$532)</f>
        <v>6.0854746782681372E-5</v>
      </c>
      <c r="R460" s="56">
        <f>(1-R$5)/1*'Koss etal Emission Factors'!AA463/SUM('Koss etal Emission Factors'!AA$9:AA$532)</f>
        <v>1.0995705944118226E-4</v>
      </c>
      <c r="S460" s="56">
        <f>(1-S$5)/1*'Koss etal Emission Factors'!AC463/SUM('Koss etal Emission Factors'!AC$9:AC$532)</f>
        <v>1.1139653610168297E-4</v>
      </c>
      <c r="T460" s="56">
        <f>(1-T$5)/1*'Koss etal Emission Factors'!AE463/SUM('Koss etal Emission Factors'!AE$9:AE$532)</f>
        <v>9.4846158484353712E-5</v>
      </c>
      <c r="U460" s="56">
        <f>(1-U$5)/1*'Koss etal Emission Factors'!AG463/SUM('Koss etal Emission Factors'!AG$9:AG$532)</f>
        <v>8.4589884163085004E-5</v>
      </c>
      <c r="V460" s="56">
        <f>(1-V$5)/1*'Koss etal Emission Factors'!AI463/SUM('Koss etal Emission Factors'!AI$9:AI$532)</f>
        <v>7.1596102773170735E-5</v>
      </c>
      <c r="W460" s="56">
        <f>(1-W$5)/1*'Koss etal Emission Factors'!AK463/SUM('Koss etal Emission Factors'!AK$9:AK$532)</f>
        <v>7.3777651385296378E-5</v>
      </c>
      <c r="X460" s="56">
        <f>(1-X$5)/1*'Koss etal Emission Factors'!AM463/SUM('Koss etal Emission Factors'!AM$9:AM$532)</f>
        <v>3.9089075582143623E-5</v>
      </c>
      <c r="Y460" s="56">
        <f>(1-Y$5)/1*'Koss etal Emission Factors'!AO463/SUM('Koss etal Emission Factors'!AO$9:AO$532)</f>
        <v>1.8697335711658872E-4</v>
      </c>
      <c r="Z460" s="56">
        <f t="shared" si="53"/>
        <v>1.4296239412369275E-4</v>
      </c>
      <c r="AA460" s="56">
        <f t="shared" si="54"/>
        <v>5.6433363483720004E-5</v>
      </c>
    </row>
    <row r="461" spans="1:27" x14ac:dyDescent="0.25">
      <c r="A461">
        <v>185.19</v>
      </c>
      <c r="B461" t="s">
        <v>724</v>
      </c>
      <c r="C461" s="13" t="s">
        <v>120</v>
      </c>
      <c r="D461" s="13" t="s">
        <v>122</v>
      </c>
      <c r="E461" s="13">
        <v>3367</v>
      </c>
      <c r="F461" s="13">
        <v>202.33799999999999</v>
      </c>
      <c r="G461" s="29">
        <v>8.4027123753999997E-2</v>
      </c>
      <c r="H461" s="30">
        <v>3.8362254771635085</v>
      </c>
      <c r="I461" s="56">
        <f>(1-I$5)/1*'Koss etal Emission Factors'!I464/SUM('Koss etal Emission Factors'!I$9:I$532)</f>
        <v>7.7180054713859721E-5</v>
      </c>
      <c r="J461" s="56">
        <f>(1-J$5)/1*'Koss etal Emission Factors'!K464/SUM('Koss etal Emission Factors'!K$9:K$532)</f>
        <v>6.8570054703283138E-5</v>
      </c>
      <c r="K461" s="56">
        <f>(1-K$5)/1*'Koss etal Emission Factors'!M464/SUM('Koss etal Emission Factors'!M$9:M$532)</f>
        <v>3.7417484343155817E-5</v>
      </c>
      <c r="L461" s="56">
        <f>(1-L$5)/1*'Koss etal Emission Factors'!O464/SUM('Koss etal Emission Factors'!O$9:O$532)</f>
        <v>1.1360743354279048E-4</v>
      </c>
      <c r="M461" s="56">
        <f>(1-M$5)/1*'Koss etal Emission Factors'!Q464/SUM('Koss etal Emission Factors'!Q$9:Q$532)</f>
        <v>2.1692124075771394E-4</v>
      </c>
      <c r="N461" s="56">
        <f>(1-N$5)/1*'Koss etal Emission Factors'!S464/SUM('Koss etal Emission Factors'!S$9:S$532)</f>
        <v>6.5386684593006375E-5</v>
      </c>
      <c r="O461" s="56">
        <f>(1-O$5)/1*'Koss etal Emission Factors'!U464/SUM('Koss etal Emission Factors'!U$9:U$532)</f>
        <v>7.8182288872916789E-5</v>
      </c>
      <c r="P461" s="56">
        <f>(1-P$5)/1*'Koss etal Emission Factors'!W464/SUM('Koss etal Emission Factors'!W$9:W$532)</f>
        <v>3.9049767293155572E-5</v>
      </c>
      <c r="Q461" s="56">
        <f>(1-Q$5)/1*'Koss etal Emission Factors'!Y464/SUM('Koss etal Emission Factors'!Y$9:Y$532)</f>
        <v>4.6094344892854588E-5</v>
      </c>
      <c r="R461" s="56">
        <f>(1-R$5)/1*'Koss etal Emission Factors'!AA464/SUM('Koss etal Emission Factors'!AA$9:AA$532)</f>
        <v>3.4211614862343293E-5</v>
      </c>
      <c r="S461" s="56">
        <f>(1-S$5)/1*'Koss etal Emission Factors'!AC464/SUM('Koss etal Emission Factors'!AC$9:AC$532)</f>
        <v>2.6247455188269718E-5</v>
      </c>
      <c r="T461" s="56">
        <f>(1-T$5)/1*'Koss etal Emission Factors'!AE464/SUM('Koss etal Emission Factors'!AE$9:AE$532)</f>
        <v>5.1337498474089398E-5</v>
      </c>
      <c r="U461" s="56">
        <f>(1-U$5)/1*'Koss etal Emission Factors'!AG464/SUM('Koss etal Emission Factors'!AG$9:AG$532)</f>
        <v>4.650015788427879E-5</v>
      </c>
      <c r="V461" s="56">
        <f>(1-V$5)/1*'Koss etal Emission Factors'!AI464/SUM('Koss etal Emission Factors'!AI$9:AI$532)</f>
        <v>6.4584775782659267E-5</v>
      </c>
      <c r="W461" s="56">
        <f>(1-W$5)/1*'Koss etal Emission Factors'!AK464/SUM('Koss etal Emission Factors'!AK$9:AK$532)</f>
        <v>5.8365526047215229E-5</v>
      </c>
      <c r="X461" s="56">
        <f>(1-X$5)/1*'Koss etal Emission Factors'!AM464/SUM('Koss etal Emission Factors'!AM$9:AM$532)</f>
        <v>4.8975990068098033E-5</v>
      </c>
      <c r="Y461" s="56">
        <f>(1-Y$5)/1*'Koss etal Emission Factors'!AO464/SUM('Koss etal Emission Factors'!AO$9:AO$532)</f>
        <v>1.8181570104210148E-4</v>
      </c>
      <c r="Z461" s="56">
        <f t="shared" si="53"/>
        <v>6.8949346850312625E-5</v>
      </c>
      <c r="AA461" s="56">
        <f t="shared" si="54"/>
        <v>5.3670758057656631E-5</v>
      </c>
    </row>
    <row r="462" spans="1:27" x14ac:dyDescent="0.25">
      <c r="A462">
        <v>186.07599999999999</v>
      </c>
      <c r="B462" t="s">
        <v>725</v>
      </c>
      <c r="C462" s="13" t="s">
        <v>120</v>
      </c>
      <c r="D462" s="13" t="s">
        <v>122</v>
      </c>
      <c r="E462" s="13">
        <v>3369</v>
      </c>
      <c r="F462" s="13">
        <v>130.23099999999999</v>
      </c>
      <c r="G462" s="29">
        <v>10.562088812800001</v>
      </c>
      <c r="H462" s="30">
        <v>5.7441927167025053</v>
      </c>
      <c r="I462" s="56">
        <f>(1-I$5)/1*'Koss etal Emission Factors'!I465/SUM('Koss etal Emission Factors'!I$9:I$532)</f>
        <v>1.6986630509097667E-5</v>
      </c>
      <c r="J462" s="56">
        <f>(1-J$5)/1*'Koss etal Emission Factors'!K465/SUM('Koss etal Emission Factors'!K$9:K$532)</f>
        <v>2.2429166696144869E-5</v>
      </c>
      <c r="K462" s="56">
        <f>(1-K$5)/1*'Koss etal Emission Factors'!M465/SUM('Koss etal Emission Factors'!M$9:M$532)</f>
        <v>1.9130392538984317E-5</v>
      </c>
      <c r="L462" s="56">
        <f>(1-L$5)/1*'Koss etal Emission Factors'!O465/SUM('Koss etal Emission Factors'!O$9:O$532)</f>
        <v>2.9073449326662274E-5</v>
      </c>
      <c r="M462" s="56">
        <f>(1-M$5)/1*'Koss etal Emission Factors'!Q465/SUM('Koss etal Emission Factors'!Q$9:Q$532)</f>
        <v>8.0093008455843644E-5</v>
      </c>
      <c r="N462" s="56">
        <f>(1-N$5)/1*'Koss etal Emission Factors'!S465/SUM('Koss etal Emission Factors'!S$9:S$532)</f>
        <v>1.6722837248242822E-5</v>
      </c>
      <c r="O462" s="56">
        <f>(1-O$5)/1*'Koss etal Emission Factors'!U465/SUM('Koss etal Emission Factors'!U$9:U$532)</f>
        <v>1.9270111144506081E-5</v>
      </c>
      <c r="P462" s="56">
        <f>(1-P$5)/1*'Koss etal Emission Factors'!W465/SUM('Koss etal Emission Factors'!W$9:W$532)</f>
        <v>6.0408365649656268E-6</v>
      </c>
      <c r="Q462" s="56">
        <f>(1-Q$5)/1*'Koss etal Emission Factors'!Y465/SUM('Koss etal Emission Factors'!Y$9:Y$532)</f>
        <v>1.0784121475117131E-5</v>
      </c>
      <c r="R462" s="56">
        <f>(1-R$5)/1*'Koss etal Emission Factors'!AA465/SUM('Koss etal Emission Factors'!AA$9:AA$532)</f>
        <v>1.0861192979176474E-5</v>
      </c>
      <c r="S462" s="56">
        <f>(1-S$5)/1*'Koss etal Emission Factors'!AC465/SUM('Koss etal Emission Factors'!AC$9:AC$532)</f>
        <v>1.4027774784264125E-5</v>
      </c>
      <c r="T462" s="56">
        <f>(1-T$5)/1*'Koss etal Emission Factors'!AE465/SUM('Koss etal Emission Factors'!AE$9:AE$532)</f>
        <v>1.3085028898534123E-5</v>
      </c>
      <c r="U462" s="56">
        <f>(1-U$5)/1*'Koss etal Emission Factors'!AG465/SUM('Koss etal Emission Factors'!AG$9:AG$532)</f>
        <v>9.8283783369327713E-6</v>
      </c>
      <c r="V462" s="56">
        <f>(1-V$5)/1*'Koss etal Emission Factors'!AI465/SUM('Koss etal Emission Factors'!AI$9:AI$532)</f>
        <v>7.7445235854996813E-6</v>
      </c>
      <c r="W462" s="56">
        <f>(1-W$5)/1*'Koss etal Emission Factors'!AK465/SUM('Koss etal Emission Factors'!AK$9:AK$532)</f>
        <v>1.1933961861342908E-5</v>
      </c>
      <c r="X462" s="56">
        <f>(1-X$5)/1*'Koss etal Emission Factors'!AM465/SUM('Koss etal Emission Factors'!AM$9:AM$532)</f>
        <v>2.4154024910460789E-5</v>
      </c>
      <c r="Y462" s="56">
        <f>(1-Y$5)/1*'Koss etal Emission Factors'!AO465/SUM('Koss etal Emission Factors'!AO$9:AO$532)</f>
        <v>3.015462721502211E-5</v>
      </c>
      <c r="Z462" s="56">
        <f t="shared" si="53"/>
        <v>1.9719818038855119E-5</v>
      </c>
      <c r="AA462" s="56">
        <f t="shared" si="54"/>
        <v>1.8043993385901847E-5</v>
      </c>
    </row>
    <row r="463" spans="1:27" x14ac:dyDescent="0.25">
      <c r="A463">
        <v>187.06</v>
      </c>
      <c r="B463" t="s">
        <v>726</v>
      </c>
      <c r="C463" s="13" t="s">
        <v>120</v>
      </c>
      <c r="D463" s="13" t="s">
        <v>122</v>
      </c>
      <c r="E463" s="13">
        <v>3369</v>
      </c>
      <c r="F463" s="13">
        <v>130.23099999999999</v>
      </c>
      <c r="G463" s="29">
        <v>10.562088812800001</v>
      </c>
      <c r="H463" s="30">
        <v>5.7441927167025053</v>
      </c>
      <c r="I463" s="56">
        <f>(1-I$5)/1*'Koss etal Emission Factors'!I466/SUM('Koss etal Emission Factors'!I$9:I$532)</f>
        <v>4.5585361585516926E-4</v>
      </c>
      <c r="J463" s="56">
        <f>(1-J$5)/1*'Koss etal Emission Factors'!K466/SUM('Koss etal Emission Factors'!K$9:K$532)</f>
        <v>5.1488379542297255E-4</v>
      </c>
      <c r="K463" s="56">
        <f>(1-K$5)/1*'Koss etal Emission Factors'!M466/SUM('Koss etal Emission Factors'!M$9:M$532)</f>
        <v>3.1322598721619164E-4</v>
      </c>
      <c r="L463" s="56">
        <f>(1-L$5)/1*'Koss etal Emission Factors'!O466/SUM('Koss etal Emission Factors'!O$9:O$532)</f>
        <v>2.6233794645093641E-4</v>
      </c>
      <c r="M463" s="56">
        <f>(1-M$5)/1*'Koss etal Emission Factors'!Q466/SUM('Koss etal Emission Factors'!Q$9:Q$532)</f>
        <v>6.8587098854211936E-4</v>
      </c>
      <c r="N463" s="56">
        <f>(1-N$5)/1*'Koss etal Emission Factors'!S466/SUM('Koss etal Emission Factors'!S$9:S$532)</f>
        <v>8.9899760248063907E-4</v>
      </c>
      <c r="O463" s="56">
        <f>(1-O$5)/1*'Koss etal Emission Factors'!U466/SUM('Koss etal Emission Factors'!U$9:U$532)</f>
        <v>6.4564903798015481E-4</v>
      </c>
      <c r="P463" s="56">
        <f>(1-P$5)/1*'Koss etal Emission Factors'!W466/SUM('Koss etal Emission Factors'!W$9:W$532)</f>
        <v>1.1211982141666036E-4</v>
      </c>
      <c r="Q463" s="56">
        <f>(1-Q$5)/1*'Koss etal Emission Factors'!Y466/SUM('Koss etal Emission Factors'!Y$9:Y$532)</f>
        <v>1.2812019341277444E-4</v>
      </c>
      <c r="R463" s="56">
        <f>(1-R$5)/1*'Koss etal Emission Factors'!AA466/SUM('Koss etal Emission Factors'!AA$9:AA$532)</f>
        <v>1.5251639391801027E-4</v>
      </c>
      <c r="S463" s="56">
        <f>(1-S$5)/1*'Koss etal Emission Factors'!AC466/SUM('Koss etal Emission Factors'!AC$9:AC$532)</f>
        <v>1.8452960793015395E-4</v>
      </c>
      <c r="T463" s="56">
        <f>(1-T$5)/1*'Koss etal Emission Factors'!AE466/SUM('Koss etal Emission Factors'!AE$9:AE$532)</f>
        <v>1.3880448630953162E-4</v>
      </c>
      <c r="U463" s="56">
        <f>(1-U$5)/1*'Koss etal Emission Factors'!AG466/SUM('Koss etal Emission Factors'!AG$9:AG$532)</f>
        <v>1.3036067617269874E-4</v>
      </c>
      <c r="V463" s="56">
        <f>(1-V$5)/1*'Koss etal Emission Factors'!AI466/SUM('Koss etal Emission Factors'!AI$9:AI$532)</f>
        <v>2.3233309809227938E-4</v>
      </c>
      <c r="W463" s="56">
        <f>(1-W$5)/1*'Koss etal Emission Factors'!AK466/SUM('Koss etal Emission Factors'!AK$9:AK$532)</f>
        <v>2.1885081124000874E-4</v>
      </c>
      <c r="X463" s="56">
        <f>(1-X$5)/1*'Koss etal Emission Factors'!AM466/SUM('Koss etal Emission Factors'!AM$9:AM$532)</f>
        <v>2.1176386922000832E-4</v>
      </c>
      <c r="Y463" s="56">
        <f>(1-Y$5)/1*'Koss etal Emission Factors'!AO466/SUM('Koss etal Emission Factors'!AO$9:AO$532)</f>
        <v>3.4802807241137118E-4</v>
      </c>
      <c r="Z463" s="56">
        <f t="shared" si="53"/>
        <v>3.4682880365716375E-4</v>
      </c>
      <c r="AA463" s="56">
        <f t="shared" si="54"/>
        <v>2.1530734023000853E-4</v>
      </c>
    </row>
    <row r="464" spans="1:27" x14ac:dyDescent="0.25">
      <c r="A464">
        <v>187.07499999999999</v>
      </c>
      <c r="B464" t="s">
        <v>727</v>
      </c>
      <c r="C464" s="13" t="s">
        <v>120</v>
      </c>
      <c r="D464" s="13" t="s">
        <v>122</v>
      </c>
      <c r="E464" s="13">
        <v>3367</v>
      </c>
      <c r="F464" s="13">
        <v>202.33799999999999</v>
      </c>
      <c r="G464" s="29">
        <v>8.4027123753999997E-2</v>
      </c>
      <c r="H464" s="30">
        <v>3.8362254771635085</v>
      </c>
      <c r="I464" s="56">
        <f>(1-I$5)/1*'Koss etal Emission Factors'!I467/SUM('Koss etal Emission Factors'!I$9:I$532)</f>
        <v>1.8507877898443745E-4</v>
      </c>
      <c r="J464" s="56">
        <f>(1-J$5)/1*'Koss etal Emission Factors'!K467/SUM('Koss etal Emission Factors'!K$9:K$532)</f>
        <v>2.7324348260252831E-4</v>
      </c>
      <c r="K464" s="56">
        <f>(1-K$5)/1*'Koss etal Emission Factors'!M467/SUM('Koss etal Emission Factors'!M$9:M$532)</f>
        <v>1.6381751597267642E-4</v>
      </c>
      <c r="L464" s="56">
        <f>(1-L$5)/1*'Koss etal Emission Factors'!O467/SUM('Koss etal Emission Factors'!O$9:O$532)</f>
        <v>1.2493467925740932E-4</v>
      </c>
      <c r="M464" s="56">
        <f>(1-M$5)/1*'Koss etal Emission Factors'!Q467/SUM('Koss etal Emission Factors'!Q$9:Q$532)</f>
        <v>1.5858899094977591E-4</v>
      </c>
      <c r="N464" s="56">
        <f>(1-N$5)/1*'Koss etal Emission Factors'!S467/SUM('Koss etal Emission Factors'!S$9:S$532)</f>
        <v>1.903548328725106E-4</v>
      </c>
      <c r="O464" s="56">
        <f>(1-O$5)/1*'Koss etal Emission Factors'!U467/SUM('Koss etal Emission Factors'!U$9:U$532)</f>
        <v>1.2122658457084374E-4</v>
      </c>
      <c r="P464" s="56">
        <f>(1-P$5)/1*'Koss etal Emission Factors'!W467/SUM('Koss etal Emission Factors'!W$9:W$532)</f>
        <v>7.3175934039357892E-5</v>
      </c>
      <c r="Q464" s="56">
        <f>(1-Q$5)/1*'Koss etal Emission Factors'!Y467/SUM('Koss etal Emission Factors'!Y$9:Y$532)</f>
        <v>1.0235469741556467E-4</v>
      </c>
      <c r="R464" s="56">
        <f>(1-R$5)/1*'Koss etal Emission Factors'!AA467/SUM('Koss etal Emission Factors'!AA$9:AA$532)</f>
        <v>1.6271379152399607E-4</v>
      </c>
      <c r="S464" s="56">
        <f>(1-S$5)/1*'Koss etal Emission Factors'!AC467/SUM('Koss etal Emission Factors'!AC$9:AC$532)</f>
        <v>1.7604845878405471E-4</v>
      </c>
      <c r="T464" s="56">
        <f>(1-T$5)/1*'Koss etal Emission Factors'!AE467/SUM('Koss etal Emission Factors'!AE$9:AE$532)</f>
        <v>1.279104460757625E-4</v>
      </c>
      <c r="U464" s="56">
        <f>(1-U$5)/1*'Koss etal Emission Factors'!AG467/SUM('Koss etal Emission Factors'!AG$9:AG$532)</f>
        <v>1.3848557886267821E-4</v>
      </c>
      <c r="V464" s="56">
        <f>(1-V$5)/1*'Koss etal Emission Factors'!AI467/SUM('Koss etal Emission Factors'!AI$9:AI$532)</f>
        <v>7.6140499499470146E-5</v>
      </c>
      <c r="W464" s="56">
        <f>(1-W$5)/1*'Koss etal Emission Factors'!AK467/SUM('Koss etal Emission Factors'!AK$9:AK$532)</f>
        <v>1.6825108217297913E-4</v>
      </c>
      <c r="X464" s="56">
        <f>(1-X$5)/1*'Koss etal Emission Factors'!AM467/SUM('Koss etal Emission Factors'!AM$9:AM$532)</f>
        <v>9.3791167015303114E-5</v>
      </c>
      <c r="Y464" s="56">
        <f>(1-Y$5)/1*'Koss etal Emission Factors'!AO467/SUM('Koss etal Emission Factors'!AO$9:AO$532)</f>
        <v>5.951076334867819E-5</v>
      </c>
      <c r="Z464" s="56">
        <f t="shared" si="53"/>
        <v>1.4814816224364757E-4</v>
      </c>
      <c r="AA464" s="56">
        <f t="shared" si="54"/>
        <v>1.3102112459414112E-4</v>
      </c>
    </row>
    <row r="465" spans="1:27" x14ac:dyDescent="0.25">
      <c r="A465">
        <v>187.096</v>
      </c>
      <c r="B465" t="s">
        <v>728</v>
      </c>
      <c r="C465" s="13" t="s">
        <v>120</v>
      </c>
      <c r="D465" s="13" t="s">
        <v>122</v>
      </c>
      <c r="E465" s="13">
        <v>3369</v>
      </c>
      <c r="F465" s="13">
        <v>130.23099999999999</v>
      </c>
      <c r="G465" s="29">
        <v>10.562088812800001</v>
      </c>
      <c r="H465" s="30">
        <v>5.7441927167025053</v>
      </c>
      <c r="I465" s="56">
        <f>(1-I$5)/1*'Koss etal Emission Factors'!I468/SUM('Koss etal Emission Factors'!I$9:I$532)</f>
        <v>7.5522808360642909E-5</v>
      </c>
      <c r="J465" s="56">
        <f>(1-J$5)/1*'Koss etal Emission Factors'!K468/SUM('Koss etal Emission Factors'!K$9:K$532)</f>
        <v>7.8125552071275686E-5</v>
      </c>
      <c r="K465" s="56">
        <f>(1-K$5)/1*'Koss etal Emission Factors'!M468/SUM('Koss etal Emission Factors'!M$9:M$532)</f>
        <v>6.5750904879229163E-5</v>
      </c>
      <c r="L465" s="56">
        <f>(1-L$5)/1*'Koss etal Emission Factors'!O468/SUM('Koss etal Emission Factors'!O$9:O$532)</f>
        <v>8.5956889289068615E-5</v>
      </c>
      <c r="M465" s="56">
        <f>(1-M$5)/1*'Koss etal Emission Factors'!Q468/SUM('Koss etal Emission Factors'!Q$9:Q$532)</f>
        <v>1.1443325545576245E-4</v>
      </c>
      <c r="N465" s="56">
        <f>(1-N$5)/1*'Koss etal Emission Factors'!S468/SUM('Koss etal Emission Factors'!S$9:S$532)</f>
        <v>1.1645438680469742E-4</v>
      </c>
      <c r="O465" s="56">
        <f>(1-O$5)/1*'Koss etal Emission Factors'!U468/SUM('Koss etal Emission Factors'!U$9:U$532)</f>
        <v>8.4143580617055449E-5</v>
      </c>
      <c r="P465" s="56">
        <f>(1-P$5)/1*'Koss etal Emission Factors'!W468/SUM('Koss etal Emission Factors'!W$9:W$532)</f>
        <v>4.1646592128312461E-5</v>
      </c>
      <c r="Q465" s="56">
        <f>(1-Q$5)/1*'Koss etal Emission Factors'!Y468/SUM('Koss etal Emission Factors'!Y$9:Y$532)</f>
        <v>1.3263978232168309E-4</v>
      </c>
      <c r="R465" s="56">
        <f>(1-R$5)/1*'Koss etal Emission Factors'!AA468/SUM('Koss etal Emission Factors'!AA$9:AA$532)</f>
        <v>3.4885898100434239E-4</v>
      </c>
      <c r="S465" s="56">
        <f>(1-S$5)/1*'Koss etal Emission Factors'!AC468/SUM('Koss etal Emission Factors'!AC$9:AC$532)</f>
        <v>3.9199593937167286E-4</v>
      </c>
      <c r="T465" s="56">
        <f>(1-T$5)/1*'Koss etal Emission Factors'!AE468/SUM('Koss etal Emission Factors'!AE$9:AE$532)</f>
        <v>3.2279018373999072E-4</v>
      </c>
      <c r="U465" s="56">
        <f>(1-U$5)/1*'Koss etal Emission Factors'!AG468/SUM('Koss etal Emission Factors'!AG$9:AG$532)</f>
        <v>2.579542561454291E-4</v>
      </c>
      <c r="V465" s="56">
        <f>(1-V$5)/1*'Koss etal Emission Factors'!AI468/SUM('Koss etal Emission Factors'!AI$9:AI$532)</f>
        <v>9.4902608291943705E-5</v>
      </c>
      <c r="W465" s="56">
        <f>(1-W$5)/1*'Koss etal Emission Factors'!AK468/SUM('Koss etal Emission Factors'!AK$9:AK$532)</f>
        <v>1.5982882474430379E-4</v>
      </c>
      <c r="X465" s="56">
        <f>(1-X$5)/1*'Koss etal Emission Factors'!AM468/SUM('Koss etal Emission Factors'!AM$9:AM$532)</f>
        <v>9.6700495582324085E-5</v>
      </c>
      <c r="Y465" s="56">
        <f>(1-Y$5)/1*'Koss etal Emission Factors'!AO468/SUM('Koss etal Emission Factors'!AO$9:AO$532)</f>
        <v>1.4727731644033739E-4</v>
      </c>
      <c r="Z465" s="56">
        <f t="shared" si="53"/>
        <v>1.5794112289150758E-4</v>
      </c>
      <c r="AA465" s="56">
        <f t="shared" si="54"/>
        <v>1.2826466016331394E-4</v>
      </c>
    </row>
    <row r="466" spans="1:27" x14ac:dyDescent="0.25">
      <c r="A466">
        <v>101.13200000000001</v>
      </c>
      <c r="B466" t="s">
        <v>729</v>
      </c>
      <c r="C466" s="13" t="s">
        <v>120</v>
      </c>
      <c r="D466" s="13" t="s">
        <v>122</v>
      </c>
      <c r="E466" s="13">
        <v>3404</v>
      </c>
      <c r="F466" s="13">
        <v>114.232</v>
      </c>
      <c r="G466" s="29">
        <v>1867.1879422</v>
      </c>
      <c r="H466" s="30">
        <v>7.9347043410777127</v>
      </c>
      <c r="I466" s="56">
        <f>(1-I$5)/1*'Koss etal Emission Factors'!I469/SUM('Koss etal Emission Factors'!I$9:I$532)</f>
        <v>1.0775957599232625E-4</v>
      </c>
      <c r="J466" s="56">
        <f>(1-J$5)/1*'Koss etal Emission Factors'!K469/SUM('Koss etal Emission Factors'!K$9:K$532)</f>
        <v>1.2150247190571224E-4</v>
      </c>
      <c r="K466" s="56">
        <f>(1-K$5)/1*'Koss etal Emission Factors'!M469/SUM('Koss etal Emission Factors'!M$9:M$532)</f>
        <v>9.0025513065223762E-5</v>
      </c>
      <c r="L466" s="56">
        <f>(1-L$5)/1*'Koss etal Emission Factors'!O469/SUM('Koss etal Emission Factors'!O$9:O$532)</f>
        <v>1.4721110603985958E-4</v>
      </c>
      <c r="M466" s="56">
        <f>(1-M$5)/1*'Koss etal Emission Factors'!Q469/SUM('Koss etal Emission Factors'!Q$9:Q$532)</f>
        <v>7.9271069117762573E-5</v>
      </c>
      <c r="N466" s="56">
        <f>(1-N$5)/1*'Koss etal Emission Factors'!S469/SUM('Koss etal Emission Factors'!S$9:S$532)</f>
        <v>1.6561514145116912E-4</v>
      </c>
      <c r="O466" s="56">
        <f>(1-O$5)/1*'Koss etal Emission Factors'!U469/SUM('Koss etal Emission Factors'!U$9:U$532)</f>
        <v>2.2847717655381737E-4</v>
      </c>
      <c r="P466" s="56">
        <f>(1-P$5)/1*'Koss etal Emission Factors'!W469/SUM('Koss etal Emission Factors'!W$9:W$532)</f>
        <v>1.2508697529234293E-4</v>
      </c>
      <c r="Q466" s="56">
        <f>(1-Q$5)/1*'Koss etal Emission Factors'!Y469/SUM('Koss etal Emission Factors'!Y$9:Y$532)</f>
        <v>1.6288172551740036E-4</v>
      </c>
      <c r="R466" s="56">
        <f>(1-R$5)/1*'Koss etal Emission Factors'!AA469/SUM('Koss etal Emission Factors'!AA$9:AA$532)</f>
        <v>9.4436349773345922E-5</v>
      </c>
      <c r="S466" s="56">
        <f>(1-S$5)/1*'Koss etal Emission Factors'!AC469/SUM('Koss etal Emission Factors'!AC$9:AC$532)</f>
        <v>9.196892671812811E-5</v>
      </c>
      <c r="T466" s="56">
        <f>(1-T$5)/1*'Koss etal Emission Factors'!AE469/SUM('Koss etal Emission Factors'!AE$9:AE$532)</f>
        <v>1.1418783795320449E-4</v>
      </c>
      <c r="U466" s="56">
        <f>(1-U$5)/1*'Koss etal Emission Factors'!AG469/SUM('Koss etal Emission Factors'!AG$9:AG$532)</f>
        <v>1.0416466531636045E-4</v>
      </c>
      <c r="V466" s="56">
        <f>(1-V$5)/1*'Koss etal Emission Factors'!AI469/SUM('Koss etal Emission Factors'!AI$9:AI$532)</f>
        <v>1.5554218751957918E-4</v>
      </c>
      <c r="W466" s="56">
        <f>(1-W$5)/1*'Koss etal Emission Factors'!AK469/SUM('Koss etal Emission Factors'!AK$9:AK$532)</f>
        <v>2.0149925584486355E-4</v>
      </c>
      <c r="X466" s="56">
        <f>(1-X$5)/1*'Koss etal Emission Factors'!AM469/SUM('Koss etal Emission Factors'!AM$9:AM$532)</f>
        <v>3.5765694003260393E-4</v>
      </c>
      <c r="Y466" s="56">
        <f>(1-Y$5)/1*'Koss etal Emission Factors'!AO469/SUM('Koss etal Emission Factors'!AO$9:AO$532)</f>
        <v>1.1567609063773281E-4</v>
      </c>
      <c r="Z466" s="56">
        <f t="shared" si="53"/>
        <v>1.2772362301544517E-4</v>
      </c>
      <c r="AA466" s="56">
        <f t="shared" si="54"/>
        <v>2.7957809793873373E-4</v>
      </c>
    </row>
    <row r="467" spans="1:27" x14ac:dyDescent="0.25">
      <c r="A467">
        <v>187.20599999999999</v>
      </c>
      <c r="B467" t="s">
        <v>730</v>
      </c>
      <c r="C467" s="13" t="s">
        <v>120</v>
      </c>
      <c r="D467" s="13" t="s">
        <v>122</v>
      </c>
      <c r="E467" s="13">
        <v>3367</v>
      </c>
      <c r="F467" s="13">
        <v>202.33799999999999</v>
      </c>
      <c r="G467" s="29">
        <v>8.4027123753999997E-2</v>
      </c>
      <c r="H467" s="30">
        <v>3.8362254771635085</v>
      </c>
      <c r="I467" s="56">
        <f>(1-I$5)/1*'Koss etal Emission Factors'!I470/SUM('Koss etal Emission Factors'!I$9:I$532)</f>
        <v>1.5516157780175913E-5</v>
      </c>
      <c r="J467" s="56">
        <f>(1-J$5)/1*'Koss etal Emission Factors'!K470/SUM('Koss etal Emission Factors'!K$9:K$532)</f>
        <v>2.2987683087186138E-5</v>
      </c>
      <c r="K467" s="56">
        <f>(1-K$5)/1*'Koss etal Emission Factors'!M470/SUM('Koss etal Emission Factors'!M$9:M$532)</f>
        <v>1.3636705090141807E-5</v>
      </c>
      <c r="L467" s="56">
        <f>(1-L$5)/1*'Koss etal Emission Factors'!O470/SUM('Koss etal Emission Factors'!O$9:O$532)</f>
        <v>2.2291120471453567E-5</v>
      </c>
      <c r="M467" s="56">
        <f>(1-M$5)/1*'Koss etal Emission Factors'!Q470/SUM('Koss etal Emission Factors'!Q$9:Q$532)</f>
        <v>1.7464644005699887E-5</v>
      </c>
      <c r="N467" s="56">
        <f>(1-N$5)/1*'Koss etal Emission Factors'!S470/SUM('Koss etal Emission Factors'!S$9:S$532)</f>
        <v>2.3716264083926789E-5</v>
      </c>
      <c r="O467" s="56">
        <f>(1-O$5)/1*'Koss etal Emission Factors'!U470/SUM('Koss etal Emission Factors'!U$9:U$532)</f>
        <v>3.320545436207828E-5</v>
      </c>
      <c r="P467" s="56">
        <f>(1-P$5)/1*'Koss etal Emission Factors'!W470/SUM('Koss etal Emission Factors'!W$9:W$532)</f>
        <v>1.4217016478186914E-5</v>
      </c>
      <c r="Q467" s="56">
        <f>(1-Q$5)/1*'Koss etal Emission Factors'!Y470/SUM('Koss etal Emission Factors'!Y$9:Y$532)</f>
        <v>2.5009803633274266E-5</v>
      </c>
      <c r="R467" s="56">
        <f>(1-R$5)/1*'Koss etal Emission Factors'!AA470/SUM('Koss etal Emission Factors'!AA$9:AA$532)</f>
        <v>1.985787417907541E-5</v>
      </c>
      <c r="S467" s="56">
        <f>(1-S$5)/1*'Koss etal Emission Factors'!AC470/SUM('Koss etal Emission Factors'!AC$9:AC$532)</f>
        <v>2.1103981009691149E-5</v>
      </c>
      <c r="T467" s="56">
        <f>(1-T$5)/1*'Koss etal Emission Factors'!AE470/SUM('Koss etal Emission Factors'!AE$9:AE$532)</f>
        <v>2.3747256745777526E-5</v>
      </c>
      <c r="U467" s="56">
        <f>(1-U$5)/1*'Koss etal Emission Factors'!AG470/SUM('Koss etal Emission Factors'!AG$9:AG$532)</f>
        <v>2.1075581955834956E-5</v>
      </c>
      <c r="V467" s="56">
        <f>(1-V$5)/1*'Koss etal Emission Factors'!AI470/SUM('Koss etal Emission Factors'!AI$9:AI$532)</f>
        <v>1.7520586913372173E-5</v>
      </c>
      <c r="W467" s="56">
        <f>(1-W$5)/1*'Koss etal Emission Factors'!AK470/SUM('Koss etal Emission Factors'!AK$9:AK$532)</f>
        <v>2.9682848580573974E-5</v>
      </c>
      <c r="X467" s="56">
        <f>(1-X$5)/1*'Koss etal Emission Factors'!AM470/SUM('Koss etal Emission Factors'!AM$9:AM$532)</f>
        <v>2.1001813219702144E-5</v>
      </c>
      <c r="Y467" s="56">
        <f>(1-Y$5)/1*'Koss etal Emission Factors'!AO470/SUM('Koss etal Emission Factors'!AO$9:AO$532)</f>
        <v>4.4720723719745257E-5</v>
      </c>
      <c r="Z467" s="56">
        <f t="shared" si="53"/>
        <v>2.0810723556848194E-5</v>
      </c>
      <c r="AA467" s="56">
        <f t="shared" si="54"/>
        <v>2.5342330900138059E-5</v>
      </c>
    </row>
    <row r="468" spans="1:27" x14ac:dyDescent="0.25">
      <c r="A468">
        <v>189.09100000000001</v>
      </c>
      <c r="B468" t="s">
        <v>731</v>
      </c>
      <c r="C468" s="13" t="s">
        <v>120</v>
      </c>
      <c r="D468" s="13" t="s">
        <v>122</v>
      </c>
      <c r="E468" s="13">
        <v>3367</v>
      </c>
      <c r="F468" s="13">
        <v>202.33799999999999</v>
      </c>
      <c r="G468" s="29">
        <v>8.4027123753999997E-2</v>
      </c>
      <c r="H468" s="30">
        <v>3.8362254771635085</v>
      </c>
      <c r="I468" s="56">
        <f>(1-I$5)/1*'Koss etal Emission Factors'!I471/SUM('Koss etal Emission Factors'!I$9:I$532)</f>
        <v>3.0001493546154897E-4</v>
      </c>
      <c r="J468" s="56">
        <f>(1-J$5)/1*'Koss etal Emission Factors'!K471/SUM('Koss etal Emission Factors'!K$9:K$532)</f>
        <v>2.8893622559361258E-4</v>
      </c>
      <c r="K468" s="56">
        <f>(1-K$5)/1*'Koss etal Emission Factors'!M471/SUM('Koss etal Emission Factors'!M$9:M$532)</f>
        <v>2.9273481131081606E-4</v>
      </c>
      <c r="L468" s="56">
        <f>(1-L$5)/1*'Koss etal Emission Factors'!O471/SUM('Koss etal Emission Factors'!O$9:O$532)</f>
        <v>2.1696026066820242E-4</v>
      </c>
      <c r="M468" s="56">
        <f>(1-M$5)/1*'Koss etal Emission Factors'!Q471/SUM('Koss etal Emission Factors'!Q$9:Q$532)</f>
        <v>4.839450986076527E-4</v>
      </c>
      <c r="N468" s="56">
        <f>(1-N$5)/1*'Koss etal Emission Factors'!S471/SUM('Koss etal Emission Factors'!S$9:S$532)</f>
        <v>3.1010077350238226E-4</v>
      </c>
      <c r="O468" s="56">
        <f>(1-O$5)/1*'Koss etal Emission Factors'!U471/SUM('Koss etal Emission Factors'!U$9:U$532)</f>
        <v>2.4044102531194255E-4</v>
      </c>
      <c r="P468" s="56">
        <f>(1-P$5)/1*'Koss etal Emission Factors'!W471/SUM('Koss etal Emission Factors'!W$9:W$532)</f>
        <v>8.9567399339948308E-5</v>
      </c>
      <c r="Q468" s="56">
        <f>(1-Q$5)/1*'Koss etal Emission Factors'!Y471/SUM('Koss etal Emission Factors'!Y$9:Y$532)</f>
        <v>1.3447706507106172E-4</v>
      </c>
      <c r="R468" s="56">
        <f>(1-R$5)/1*'Koss etal Emission Factors'!AA471/SUM('Koss etal Emission Factors'!AA$9:AA$532)</f>
        <v>1.8636692023933711E-4</v>
      </c>
      <c r="S468" s="56">
        <f>(1-S$5)/1*'Koss etal Emission Factors'!AC471/SUM('Koss etal Emission Factors'!AC$9:AC$532)</f>
        <v>2.1200877065943204E-4</v>
      </c>
      <c r="T468" s="56">
        <f>(1-T$5)/1*'Koss etal Emission Factors'!AE471/SUM('Koss etal Emission Factors'!AE$9:AE$532)</f>
        <v>1.9610160590847694E-4</v>
      </c>
      <c r="U468" s="56">
        <f>(1-U$5)/1*'Koss etal Emission Factors'!AG471/SUM('Koss etal Emission Factors'!AG$9:AG$532)</f>
        <v>1.9057787969009753E-4</v>
      </c>
      <c r="V468" s="56">
        <f>(1-V$5)/1*'Koss etal Emission Factors'!AI471/SUM('Koss etal Emission Factors'!AI$9:AI$532)</f>
        <v>1.0183858675792351E-4</v>
      </c>
      <c r="W468" s="56">
        <f>(1-W$5)/1*'Koss etal Emission Factors'!AK471/SUM('Koss etal Emission Factors'!AK$9:AK$532)</f>
        <v>1.9176228268544669E-4</v>
      </c>
      <c r="X468" s="56">
        <f>(1-X$5)/1*'Koss etal Emission Factors'!AM471/SUM('Koss etal Emission Factors'!AM$9:AM$532)</f>
        <v>1.834343434973554E-4</v>
      </c>
      <c r="Y468" s="56">
        <f>(1-Y$5)/1*'Koss etal Emission Factors'!AO471/SUM('Koss etal Emission Factors'!AO$9:AO$532)</f>
        <v>1.7614334575599499E-4</v>
      </c>
      <c r="Z468" s="56">
        <f t="shared" si="53"/>
        <v>2.3171938272303108E-4</v>
      </c>
      <c r="AA468" s="56">
        <f t="shared" si="54"/>
        <v>1.8759831309140103E-4</v>
      </c>
    </row>
    <row r="469" spans="1:27" x14ac:dyDescent="0.25">
      <c r="A469">
        <v>189.12700000000001</v>
      </c>
      <c r="B469" t="s">
        <v>732</v>
      </c>
      <c r="C469" s="13" t="s">
        <v>120</v>
      </c>
      <c r="D469" s="13" t="s">
        <v>122</v>
      </c>
      <c r="E469" s="13">
        <v>3367</v>
      </c>
      <c r="F469" s="13">
        <v>202.33799999999999</v>
      </c>
      <c r="G469" s="29">
        <v>8.4027123753999997E-2</v>
      </c>
      <c r="H469" s="30">
        <v>3.8362254771635085</v>
      </c>
      <c r="I469" s="56">
        <f>(1-I$5)/1*'Koss etal Emission Factors'!I472/SUM('Koss etal Emission Factors'!I$9:I$532)</f>
        <v>1.1190028168579117E-4</v>
      </c>
      <c r="J469" s="56">
        <f>(1-J$5)/1*'Koss etal Emission Factors'!K472/SUM('Koss etal Emission Factors'!K$9:K$532)</f>
        <v>1.3533463449374441E-4</v>
      </c>
      <c r="K469" s="56">
        <f>(1-K$5)/1*'Koss etal Emission Factors'!M472/SUM('Koss etal Emission Factors'!M$9:M$532)</f>
        <v>7.2698599094818934E-5</v>
      </c>
      <c r="L469" s="56">
        <f>(1-L$5)/1*'Koss etal Emission Factors'!O472/SUM('Koss etal Emission Factors'!O$9:O$532)</f>
        <v>1.6063954928194918E-4</v>
      </c>
      <c r="M469" s="56">
        <f>(1-M$5)/1*'Koss etal Emission Factors'!Q472/SUM('Koss etal Emission Factors'!Q$9:Q$532)</f>
        <v>1.8573936315089716E-4</v>
      </c>
      <c r="N469" s="56">
        <f>(1-N$5)/1*'Koss etal Emission Factors'!S472/SUM('Koss etal Emission Factors'!S$9:S$532)</f>
        <v>2.7498376754945191E-4</v>
      </c>
      <c r="O469" s="56">
        <f>(1-O$5)/1*'Koss etal Emission Factors'!U472/SUM('Koss etal Emission Factors'!U$9:U$532)</f>
        <v>9.9349986530873757E-5</v>
      </c>
      <c r="P469" s="56">
        <f>(1-P$5)/1*'Koss etal Emission Factors'!W472/SUM('Koss etal Emission Factors'!W$9:W$532)</f>
        <v>5.7603470178467473E-5</v>
      </c>
      <c r="Q469" s="56">
        <f>(1-Q$5)/1*'Koss etal Emission Factors'!Y472/SUM('Koss etal Emission Factors'!Y$9:Y$532)</f>
        <v>7.8815155356852379E-5</v>
      </c>
      <c r="R469" s="56">
        <f>(1-R$5)/1*'Koss etal Emission Factors'!AA472/SUM('Koss etal Emission Factors'!AA$9:AA$532)</f>
        <v>1.191004598843054E-4</v>
      </c>
      <c r="S469" s="56">
        <f>(1-S$5)/1*'Koss etal Emission Factors'!AC472/SUM('Koss etal Emission Factors'!AC$9:AC$532)</f>
        <v>1.1389627473104862E-4</v>
      </c>
      <c r="T469" s="56">
        <f>(1-T$5)/1*'Koss etal Emission Factors'!AE472/SUM('Koss etal Emission Factors'!AE$9:AE$532)</f>
        <v>3.3809716037406831E-5</v>
      </c>
      <c r="U469" s="56">
        <f>(1-U$5)/1*'Koss etal Emission Factors'!AG472/SUM('Koss etal Emission Factors'!AG$9:AG$532)</f>
        <v>3.3015759184078377E-5</v>
      </c>
      <c r="V469" s="56">
        <f>(1-V$5)/1*'Koss etal Emission Factors'!AI472/SUM('Koss etal Emission Factors'!AI$9:AI$532)</f>
        <v>4.4650100427473867E-5</v>
      </c>
      <c r="W469" s="56">
        <f>(1-W$5)/1*'Koss etal Emission Factors'!AK472/SUM('Koss etal Emission Factors'!AK$9:AK$532)</f>
        <v>1.0960601076731612E-4</v>
      </c>
      <c r="X469" s="56">
        <f>(1-X$5)/1*'Koss etal Emission Factors'!AM472/SUM('Koss etal Emission Factors'!AM$9:AM$532)</f>
        <v>7.6781887939037736E-5</v>
      </c>
      <c r="Y469" s="56">
        <f>(1-Y$5)/1*'Koss etal Emission Factors'!AO472/SUM('Koss etal Emission Factors'!AO$9:AO$532)</f>
        <v>2.3055477835310937E-4</v>
      </c>
      <c r="Z469" s="56">
        <f t="shared" si="53"/>
        <v>1.0868122268479709E-4</v>
      </c>
      <c r="AA469" s="56">
        <f t="shared" si="54"/>
        <v>9.3193949353176923E-5</v>
      </c>
    </row>
    <row r="470" spans="1:27" x14ac:dyDescent="0.25">
      <c r="A470">
        <v>91.054199999999895</v>
      </c>
      <c r="B470" t="s">
        <v>733</v>
      </c>
      <c r="C470" s="13" t="s">
        <v>120</v>
      </c>
      <c r="D470" s="13" t="s">
        <v>122</v>
      </c>
      <c r="E470" s="13">
        <v>3404</v>
      </c>
      <c r="F470" s="13">
        <v>114.232</v>
      </c>
      <c r="G470" s="29">
        <v>1867.1879422</v>
      </c>
      <c r="H470" s="30">
        <v>7.9347043410777127</v>
      </c>
      <c r="I470" s="56">
        <f>(1-I$5)/1*'Koss etal Emission Factors'!I473/SUM('Koss etal Emission Factors'!I$9:I$532)</f>
        <v>7.6886975661283861E-4</v>
      </c>
      <c r="J470" s="56">
        <f>(1-J$5)/1*'Koss etal Emission Factors'!K473/SUM('Koss etal Emission Factors'!K$9:K$532)</f>
        <v>1.0781817001196232E-3</v>
      </c>
      <c r="K470" s="56">
        <f>(1-K$5)/1*'Koss etal Emission Factors'!M473/SUM('Koss etal Emission Factors'!M$9:M$532)</f>
        <v>8.7272581991898674E-4</v>
      </c>
      <c r="L470" s="56">
        <f>(1-L$5)/1*'Koss etal Emission Factors'!O473/SUM('Koss etal Emission Factors'!O$9:O$532)</f>
        <v>1.4509303062637154E-3</v>
      </c>
      <c r="M470" s="56">
        <f>(1-M$5)/1*'Koss etal Emission Factors'!Q473/SUM('Koss etal Emission Factors'!Q$9:Q$532)</f>
        <v>1.0885064595377877E-3</v>
      </c>
      <c r="N470" s="56">
        <f>(1-N$5)/1*'Koss etal Emission Factors'!S473/SUM('Koss etal Emission Factors'!S$9:S$532)</f>
        <v>8.2310141082571158E-4</v>
      </c>
      <c r="O470" s="56">
        <f>(1-O$5)/1*'Koss etal Emission Factors'!U473/SUM('Koss etal Emission Factors'!U$9:U$532)</f>
        <v>5.2615066754652085E-4</v>
      </c>
      <c r="P470" s="56">
        <f>(1-P$5)/1*'Koss etal Emission Factors'!W473/SUM('Koss etal Emission Factors'!W$9:W$532)</f>
        <v>1.1637825998353293E-3</v>
      </c>
      <c r="Q470" s="56">
        <f>(1-Q$5)/1*'Koss etal Emission Factors'!Y473/SUM('Koss etal Emission Factors'!Y$9:Y$532)</f>
        <v>8.528007918889674E-4</v>
      </c>
      <c r="R470" s="56">
        <f>(1-R$5)/1*'Koss etal Emission Factors'!AA473/SUM('Koss etal Emission Factors'!AA$9:AA$532)</f>
        <v>1.4648864323484603E-3</v>
      </c>
      <c r="S470" s="56">
        <f>(1-S$5)/1*'Koss etal Emission Factors'!AC473/SUM('Koss etal Emission Factors'!AC$9:AC$532)</f>
        <v>1.758798137427921E-3</v>
      </c>
      <c r="T470" s="56">
        <f>(1-T$5)/1*'Koss etal Emission Factors'!AE473/SUM('Koss etal Emission Factors'!AE$9:AE$532)</f>
        <v>6.7438245381897031E-4</v>
      </c>
      <c r="U470" s="56">
        <f>(1-U$5)/1*'Koss etal Emission Factors'!AG473/SUM('Koss etal Emission Factors'!AG$9:AG$532)</f>
        <v>6.1393278535592708E-4</v>
      </c>
      <c r="V470" s="56">
        <f>(1-V$5)/1*'Koss etal Emission Factors'!AI473/SUM('Koss etal Emission Factors'!AI$9:AI$532)</f>
        <v>1.1552396639104279E-3</v>
      </c>
      <c r="W470" s="56">
        <f>(1-W$5)/1*'Koss etal Emission Factors'!AK473/SUM('Koss etal Emission Factors'!AK$9:AK$532)</f>
        <v>4.9431853173450234E-4</v>
      </c>
      <c r="X470" s="56">
        <f>(1-X$5)/1*'Koss etal Emission Factors'!AM473/SUM('Koss etal Emission Factors'!AM$9:AM$532)</f>
        <v>2.3638556887247119E-4</v>
      </c>
      <c r="Y470" s="56">
        <f>(1-Y$5)/1*'Koss etal Emission Factors'!AO473/SUM('Koss etal Emission Factors'!AO$9:AO$532)</f>
        <v>1.0988447312415607E-3</v>
      </c>
      <c r="Z470" s="56">
        <f t="shared" si="53"/>
        <v>1.0208777846722277E-3</v>
      </c>
      <c r="AA470" s="56">
        <f t="shared" si="54"/>
        <v>3.6535205030348674E-4</v>
      </c>
    </row>
    <row r="471" spans="1:27" x14ac:dyDescent="0.25">
      <c r="A471">
        <v>190.08600000000001</v>
      </c>
      <c r="B471" t="s">
        <v>734</v>
      </c>
      <c r="C471" s="13" t="s">
        <v>120</v>
      </c>
      <c r="D471" s="13" t="s">
        <v>122</v>
      </c>
      <c r="E471" s="13">
        <v>3368</v>
      </c>
      <c r="F471" s="13">
        <v>174.28399999999999</v>
      </c>
      <c r="G471" s="29">
        <v>0.61810612318000002</v>
      </c>
      <c r="H471" s="30">
        <v>4.6380490911164136</v>
      </c>
      <c r="I471" s="56">
        <f>(1-I$5)/1*'Koss etal Emission Factors'!I474/SUM('Koss etal Emission Factors'!I$9:I$532)</f>
        <v>2.6937339197129833E-5</v>
      </c>
      <c r="J471" s="56">
        <f>(1-J$5)/1*'Koss etal Emission Factors'!K474/SUM('Koss etal Emission Factors'!K$9:K$532)</f>
        <v>2.8020902192970131E-5</v>
      </c>
      <c r="K471" s="56">
        <f>(1-K$5)/1*'Koss etal Emission Factors'!M474/SUM('Koss etal Emission Factors'!M$9:M$532)</f>
        <v>2.2782483020158965E-5</v>
      </c>
      <c r="L471" s="56">
        <f>(1-L$5)/1*'Koss etal Emission Factors'!O474/SUM('Koss etal Emission Factors'!O$9:O$532)</f>
        <v>3.5143332828576222E-5</v>
      </c>
      <c r="M471" s="56">
        <f>(1-M$5)/1*'Koss etal Emission Factors'!Q474/SUM('Koss etal Emission Factors'!Q$9:Q$532)</f>
        <v>7.9929799663155598E-5</v>
      </c>
      <c r="N471" s="56">
        <f>(1-N$5)/1*'Koss etal Emission Factors'!S474/SUM('Koss etal Emission Factors'!S$9:S$532)</f>
        <v>3.3614832719190518E-5</v>
      </c>
      <c r="O471" s="56">
        <f>(1-O$5)/1*'Koss etal Emission Factors'!U474/SUM('Koss etal Emission Factors'!U$9:U$532)</f>
        <v>3.3507861041112497E-5</v>
      </c>
      <c r="P471" s="56">
        <f>(1-P$5)/1*'Koss etal Emission Factors'!W474/SUM('Koss etal Emission Factors'!W$9:W$532)</f>
        <v>1.2435466995098955E-5</v>
      </c>
      <c r="Q471" s="56">
        <f>(1-Q$5)/1*'Koss etal Emission Factors'!Y474/SUM('Koss etal Emission Factors'!Y$9:Y$532)</f>
        <v>1.9304173904290623E-5</v>
      </c>
      <c r="R471" s="56">
        <f>(1-R$5)/1*'Koss etal Emission Factors'!AA474/SUM('Koss etal Emission Factors'!AA$9:AA$532)</f>
        <v>1.8837247495440865E-5</v>
      </c>
      <c r="S471" s="56">
        <f>(1-S$5)/1*'Koss etal Emission Factors'!AC474/SUM('Koss etal Emission Factors'!AC$9:AC$532)</f>
        <v>2.3967553852336914E-5</v>
      </c>
      <c r="T471" s="56">
        <f>(1-T$5)/1*'Koss etal Emission Factors'!AE474/SUM('Koss etal Emission Factors'!AE$9:AE$532)</f>
        <v>2.0170595900800623E-5</v>
      </c>
      <c r="U471" s="56">
        <f>(1-U$5)/1*'Koss etal Emission Factors'!AG474/SUM('Koss etal Emission Factors'!AG$9:AG$532)</f>
        <v>1.6822704787974051E-5</v>
      </c>
      <c r="V471" s="56">
        <f>(1-V$5)/1*'Koss etal Emission Factors'!AI474/SUM('Koss etal Emission Factors'!AI$9:AI$532)</f>
        <v>1.5385842525277205E-5</v>
      </c>
      <c r="W471" s="56">
        <f>(1-W$5)/1*'Koss etal Emission Factors'!AK474/SUM('Koss etal Emission Factors'!AK$9:AK$532)</f>
        <v>2.3362790195763533E-5</v>
      </c>
      <c r="X471" s="56">
        <f>(1-X$5)/1*'Koss etal Emission Factors'!AM474/SUM('Koss etal Emission Factors'!AM$9:AM$532)</f>
        <v>2.3031722098634339E-5</v>
      </c>
      <c r="Y471" s="56">
        <f>(1-Y$5)/1*'Koss etal Emission Factors'!AO474/SUM('Koss etal Emission Factors'!AO$9:AO$532)</f>
        <v>6.7049093704730784E-5</v>
      </c>
      <c r="Z471" s="56">
        <f t="shared" si="53"/>
        <v>2.7632866865965216E-5</v>
      </c>
      <c r="AA471" s="56">
        <f t="shared" si="54"/>
        <v>2.3197256147198936E-5</v>
      </c>
    </row>
    <row r="472" spans="1:27" x14ac:dyDescent="0.25">
      <c r="A472">
        <v>190.12299999999999</v>
      </c>
      <c r="B472" t="s">
        <v>735</v>
      </c>
      <c r="C472" s="13" t="s">
        <v>120</v>
      </c>
      <c r="D472" s="13" t="s">
        <v>122</v>
      </c>
      <c r="E472" s="13">
        <v>3367</v>
      </c>
      <c r="F472" s="13">
        <v>202.33799999999999</v>
      </c>
      <c r="G472" s="29">
        <v>8.4027123753999997E-2</v>
      </c>
      <c r="H472" s="30">
        <v>3.8362254771635085</v>
      </c>
      <c r="I472" s="56">
        <f>(1-I$5)/1*'Koss etal Emission Factors'!I475/SUM('Koss etal Emission Factors'!I$9:I$532)</f>
        <v>1.3284997084859067E-5</v>
      </c>
      <c r="J472" s="56">
        <f>(1-J$5)/1*'Koss etal Emission Factors'!K475/SUM('Koss etal Emission Factors'!K$9:K$532)</f>
        <v>1.4308328786841249E-5</v>
      </c>
      <c r="K472" s="56">
        <f>(1-K$5)/1*'Koss etal Emission Factors'!M475/SUM('Koss etal Emission Factors'!M$9:M$532)</f>
        <v>1.0171177359182181E-5</v>
      </c>
      <c r="L472" s="56">
        <f>(1-L$5)/1*'Koss etal Emission Factors'!O475/SUM('Koss etal Emission Factors'!O$9:O$532)</f>
        <v>2.4325005018220053E-5</v>
      </c>
      <c r="M472" s="56">
        <f>(1-M$5)/1*'Koss etal Emission Factors'!Q475/SUM('Koss etal Emission Factors'!Q$9:Q$532)</f>
        <v>3.5009527163090134E-5</v>
      </c>
      <c r="N472" s="56">
        <f>(1-N$5)/1*'Koss etal Emission Factors'!S475/SUM('Koss etal Emission Factors'!S$9:S$532)</f>
        <v>2.1319320194268943E-5</v>
      </c>
      <c r="O472" s="56">
        <f>(1-O$5)/1*'Koss etal Emission Factors'!U475/SUM('Koss etal Emission Factors'!U$9:U$532)</f>
        <v>1.6366914640845208E-5</v>
      </c>
      <c r="P472" s="56">
        <f>(1-P$5)/1*'Koss etal Emission Factors'!W475/SUM('Koss etal Emission Factors'!W$9:W$532)</f>
        <v>7.0396125098754508E-6</v>
      </c>
      <c r="Q472" s="56">
        <f>(1-Q$5)/1*'Koss etal Emission Factors'!Y475/SUM('Koss etal Emission Factors'!Y$9:Y$532)</f>
        <v>1.1793518759852209E-5</v>
      </c>
      <c r="R472" s="56">
        <f>(1-R$5)/1*'Koss etal Emission Factors'!AA475/SUM('Koss etal Emission Factors'!AA$9:AA$532)</f>
        <v>1.0031731469405828E-5</v>
      </c>
      <c r="S472" s="56">
        <f>(1-S$5)/1*'Koss etal Emission Factors'!AC475/SUM('Koss etal Emission Factors'!AC$9:AC$532)</f>
        <v>1.1343125349301095E-5</v>
      </c>
      <c r="T472" s="56">
        <f>(1-T$5)/1*'Koss etal Emission Factors'!AE475/SUM('Koss etal Emission Factors'!AE$9:AE$532)</f>
        <v>9.8816913074568079E-6</v>
      </c>
      <c r="U472" s="56">
        <f>(1-U$5)/1*'Koss etal Emission Factors'!AG475/SUM('Koss etal Emission Factors'!AG$9:AG$532)</f>
        <v>7.5310532313599865E-6</v>
      </c>
      <c r="V472" s="56">
        <f>(1-V$5)/1*'Koss etal Emission Factors'!AI475/SUM('Koss etal Emission Factors'!AI$9:AI$532)</f>
        <v>8.7731777281969112E-6</v>
      </c>
      <c r="W472" s="56">
        <f>(1-W$5)/1*'Koss etal Emission Factors'!AK475/SUM('Koss etal Emission Factors'!AK$9:AK$532)</f>
        <v>1.1336394395672243E-5</v>
      </c>
      <c r="X472" s="56">
        <f>(1-X$5)/1*'Koss etal Emission Factors'!AM475/SUM('Koss etal Emission Factors'!AM$9:AM$532)</f>
        <v>1.0736469201734877E-5</v>
      </c>
      <c r="Y472" s="56">
        <f>(1-Y$5)/1*'Koss etal Emission Factors'!AO475/SUM('Koss etal Emission Factors'!AO$9:AO$532)</f>
        <v>2.221389565715817E-5</v>
      </c>
      <c r="Z472" s="56">
        <f t="shared" si="53"/>
        <v>1.4369941471625363E-5</v>
      </c>
      <c r="AA472" s="56">
        <f t="shared" si="54"/>
        <v>1.1036431798703561E-5</v>
      </c>
    </row>
    <row r="473" spans="1:27" x14ac:dyDescent="0.25">
      <c r="A473">
        <v>191.05500000000001</v>
      </c>
      <c r="B473" t="s">
        <v>736</v>
      </c>
      <c r="C473" s="13" t="s">
        <v>120</v>
      </c>
      <c r="D473" s="13" t="s">
        <v>122</v>
      </c>
      <c r="E473" s="13">
        <v>3370</v>
      </c>
      <c r="F473" s="13">
        <v>128.215</v>
      </c>
      <c r="G473" s="29">
        <v>156.83200148</v>
      </c>
      <c r="H473" s="30">
        <v>6.9091020479646943</v>
      </c>
      <c r="I473" s="56">
        <f>(1-I$5)/1*'Koss etal Emission Factors'!I476/SUM('Koss etal Emission Factors'!I$9:I$532)</f>
        <v>1.4823308616411044E-4</v>
      </c>
      <c r="J473" s="56">
        <f>(1-J$5)/1*'Koss etal Emission Factors'!K476/SUM('Koss etal Emission Factors'!K$9:K$532)</f>
        <v>1.2732003723144364E-4</v>
      </c>
      <c r="K473" s="56">
        <f>(1-K$5)/1*'Koss etal Emission Factors'!M476/SUM('Koss etal Emission Factors'!M$9:M$532)</f>
        <v>9.495452643479521E-5</v>
      </c>
      <c r="L473" s="56">
        <f>(1-L$5)/1*'Koss etal Emission Factors'!O476/SUM('Koss etal Emission Factors'!O$9:O$532)</f>
        <v>6.3747378360592787E-5</v>
      </c>
      <c r="M473" s="56">
        <f>(1-M$5)/1*'Koss etal Emission Factors'!Q476/SUM('Koss etal Emission Factors'!Q$9:Q$532)</f>
        <v>1.4333238194507732E-4</v>
      </c>
      <c r="N473" s="56">
        <f>(1-N$5)/1*'Koss etal Emission Factors'!S476/SUM('Koss etal Emission Factors'!S$9:S$532)</f>
        <v>1.4147091911782909E-4</v>
      </c>
      <c r="O473" s="56">
        <f>(1-O$5)/1*'Koss etal Emission Factors'!U476/SUM('Koss etal Emission Factors'!U$9:U$532)</f>
        <v>2.2832782091295018E-4</v>
      </c>
      <c r="P473" s="56">
        <f>(1-P$5)/1*'Koss etal Emission Factors'!W476/SUM('Koss etal Emission Factors'!W$9:W$532)</f>
        <v>3.7925669371188943E-5</v>
      </c>
      <c r="Q473" s="56">
        <f>(1-Q$5)/1*'Koss etal Emission Factors'!Y476/SUM('Koss etal Emission Factors'!Y$9:Y$532)</f>
        <v>6.0781128818143577E-5</v>
      </c>
      <c r="R473" s="56">
        <f>(1-R$5)/1*'Koss etal Emission Factors'!AA476/SUM('Koss etal Emission Factors'!AA$9:AA$532)</f>
        <v>4.0858105228471296E-5</v>
      </c>
      <c r="S473" s="56">
        <f>(1-S$5)/1*'Koss etal Emission Factors'!AC476/SUM('Koss etal Emission Factors'!AC$9:AC$532)</f>
        <v>5.0149646613371723E-5</v>
      </c>
      <c r="T473" s="56">
        <f>(1-T$5)/1*'Koss etal Emission Factors'!AE476/SUM('Koss etal Emission Factors'!AE$9:AE$532)</f>
        <v>5.0188460175032643E-5</v>
      </c>
      <c r="U473" s="56">
        <f>(1-U$5)/1*'Koss etal Emission Factors'!AG476/SUM('Koss etal Emission Factors'!AG$9:AG$532)</f>
        <v>5.4051299510935884E-5</v>
      </c>
      <c r="V473" s="56">
        <f>(1-V$5)/1*'Koss etal Emission Factors'!AI476/SUM('Koss etal Emission Factors'!AI$9:AI$532)</f>
        <v>4.0124230957422936E-5</v>
      </c>
      <c r="W473" s="56">
        <f>(1-W$5)/1*'Koss etal Emission Factors'!AK476/SUM('Koss etal Emission Factors'!AK$9:AK$532)</f>
        <v>1.0600804213695741E-4</v>
      </c>
      <c r="X473" s="56">
        <f>(1-X$5)/1*'Koss etal Emission Factors'!AM476/SUM('Koss etal Emission Factors'!AM$9:AM$532)</f>
        <v>5.5571696013253102E-5</v>
      </c>
      <c r="Y473" s="56">
        <f>(1-Y$5)/1*'Koss etal Emission Factors'!AO476/SUM('Koss etal Emission Factors'!AO$9:AO$532)</f>
        <v>5.3277570908938524E-5</v>
      </c>
      <c r="Z473" s="56">
        <f t="shared" si="53"/>
        <v>9.1533192202954703E-5</v>
      </c>
      <c r="AA473" s="56">
        <f t="shared" si="54"/>
        <v>8.0789869075105258E-5</v>
      </c>
    </row>
    <row r="474" spans="1:27" x14ac:dyDescent="0.25">
      <c r="A474">
        <v>191.07</v>
      </c>
      <c r="B474" t="s">
        <v>737</v>
      </c>
      <c r="C474" s="13" t="s">
        <v>120</v>
      </c>
      <c r="D474" s="13" t="s">
        <v>122</v>
      </c>
      <c r="E474" s="13">
        <v>3368</v>
      </c>
      <c r="F474" s="13">
        <v>174.28399999999999</v>
      </c>
      <c r="G474" s="29">
        <v>0.61810612318000002</v>
      </c>
      <c r="H474" s="30">
        <v>4.6380490911164136</v>
      </c>
      <c r="I474" s="56">
        <f>(1-I$5)/1*'Koss etal Emission Factors'!I477/SUM('Koss etal Emission Factors'!I$9:I$532)</f>
        <v>3.1175770043981066E-4</v>
      </c>
      <c r="J474" s="56">
        <f>(1-J$5)/1*'Koss etal Emission Factors'!K477/SUM('Koss etal Emission Factors'!K$9:K$532)</f>
        <v>2.5179580971870726E-4</v>
      </c>
      <c r="K474" s="56">
        <f>(1-K$5)/1*'Koss etal Emission Factors'!M477/SUM('Koss etal Emission Factors'!M$9:M$532)</f>
        <v>3.2709934524181432E-4</v>
      </c>
      <c r="L474" s="56">
        <f>(1-L$5)/1*'Koss etal Emission Factors'!O477/SUM('Koss etal Emission Factors'!O$9:O$532)</f>
        <v>1.5656840461121275E-4</v>
      </c>
      <c r="M474" s="56">
        <f>(1-M$5)/1*'Koss etal Emission Factors'!Q477/SUM('Koss etal Emission Factors'!Q$9:Q$532)</f>
        <v>4.4220894897938333E-4</v>
      </c>
      <c r="N474" s="56">
        <f>(1-N$5)/1*'Koss etal Emission Factors'!S477/SUM('Koss etal Emission Factors'!S$9:S$532)</f>
        <v>3.0966723021901281E-4</v>
      </c>
      <c r="O474" s="56">
        <f>(1-O$5)/1*'Koss etal Emission Factors'!U477/SUM('Koss etal Emission Factors'!U$9:U$532)</f>
        <v>2.4225176998884796E-4</v>
      </c>
      <c r="P474" s="56">
        <f>(1-P$5)/1*'Koss etal Emission Factors'!W477/SUM('Koss etal Emission Factors'!W$9:W$532)</f>
        <v>8.0139659794212483E-5</v>
      </c>
      <c r="Q474" s="56">
        <f>(1-Q$5)/1*'Koss etal Emission Factors'!Y477/SUM('Koss etal Emission Factors'!Y$9:Y$532)</f>
        <v>9.3815013529181094E-5</v>
      </c>
      <c r="R474" s="56">
        <f>(1-R$5)/1*'Koss etal Emission Factors'!AA477/SUM('Koss etal Emission Factors'!AA$9:AA$532)</f>
        <v>1.6706082305401024E-4</v>
      </c>
      <c r="S474" s="56">
        <f>(1-S$5)/1*'Koss etal Emission Factors'!AC477/SUM('Koss etal Emission Factors'!AC$9:AC$532)</f>
        <v>2.1180719492963892E-4</v>
      </c>
      <c r="T474" s="56">
        <f>(1-T$5)/1*'Koss etal Emission Factors'!AE477/SUM('Koss etal Emission Factors'!AE$9:AE$532)</f>
        <v>1.5110691050084597E-4</v>
      </c>
      <c r="U474" s="56">
        <f>(1-U$5)/1*'Koss etal Emission Factors'!AG477/SUM('Koss etal Emission Factors'!AG$9:AG$532)</f>
        <v>1.2987578387242343E-4</v>
      </c>
      <c r="V474" s="56">
        <f>(1-V$5)/1*'Koss etal Emission Factors'!AI477/SUM('Koss etal Emission Factors'!AI$9:AI$532)</f>
        <v>9.8418220401910337E-5</v>
      </c>
      <c r="W474" s="56">
        <f>(1-W$5)/1*'Koss etal Emission Factors'!AK477/SUM('Koss etal Emission Factors'!AK$9:AK$532)</f>
        <v>1.4850118016322179E-4</v>
      </c>
      <c r="X474" s="56">
        <f>(1-X$5)/1*'Koss etal Emission Factors'!AM477/SUM('Koss etal Emission Factors'!AM$9:AM$532)</f>
        <v>1.579859366489108E-4</v>
      </c>
      <c r="Y474" s="56">
        <f>(1-Y$5)/1*'Koss etal Emission Factors'!AO477/SUM('Koss etal Emission Factors'!AO$9:AO$532)</f>
        <v>1.665349016997642E-4</v>
      </c>
      <c r="Z474" s="56">
        <f t="shared" si="53"/>
        <v>2.1239805823435794E-4</v>
      </c>
      <c r="AA474" s="56">
        <f t="shared" si="54"/>
        <v>1.532435584060663E-4</v>
      </c>
    </row>
    <row r="475" spans="1:27" x14ac:dyDescent="0.25">
      <c r="A475">
        <v>191.107</v>
      </c>
      <c r="B475" t="s">
        <v>738</v>
      </c>
      <c r="C475" s="13" t="s">
        <v>120</v>
      </c>
      <c r="D475" s="13" t="s">
        <v>122</v>
      </c>
      <c r="E475" s="13">
        <v>3367</v>
      </c>
      <c r="F475" s="13">
        <v>202.33799999999999</v>
      </c>
      <c r="G475" s="29">
        <v>8.4027123753999997E-2</v>
      </c>
      <c r="H475" s="30">
        <v>3.8362254771635085</v>
      </c>
      <c r="I475" s="56">
        <f>(1-I$5)/1*'Koss etal Emission Factors'!I478/SUM('Koss etal Emission Factors'!I$9:I$532)</f>
        <v>2.1307264888458666E-4</v>
      </c>
      <c r="J475" s="56">
        <f>(1-J$5)/1*'Koss etal Emission Factors'!K478/SUM('Koss etal Emission Factors'!K$9:K$532)</f>
        <v>1.900619162351001E-4</v>
      </c>
      <c r="K475" s="56">
        <f>(1-K$5)/1*'Koss etal Emission Factors'!M478/SUM('Koss etal Emission Factors'!M$9:M$532)</f>
        <v>2.019715695331976E-4</v>
      </c>
      <c r="L475" s="56">
        <f>(1-L$5)/1*'Koss etal Emission Factors'!O478/SUM('Koss etal Emission Factors'!O$9:O$532)</f>
        <v>1.7750313873697056E-4</v>
      </c>
      <c r="M475" s="56">
        <f>(1-M$5)/1*'Koss etal Emission Factors'!Q478/SUM('Koss etal Emission Factors'!Q$9:Q$532)</f>
        <v>3.817999758834964E-4</v>
      </c>
      <c r="N475" s="56">
        <f>(1-N$5)/1*'Koss etal Emission Factors'!S478/SUM('Koss etal Emission Factors'!S$9:S$532)</f>
        <v>2.8720414328661629E-4</v>
      </c>
      <c r="O475" s="56">
        <f>(1-O$5)/1*'Koss etal Emission Factors'!U478/SUM('Koss etal Emission Factors'!U$9:U$532)</f>
        <v>1.830361077571906E-4</v>
      </c>
      <c r="P475" s="56">
        <f>(1-P$5)/1*'Koss etal Emission Factors'!W478/SUM('Koss etal Emission Factors'!W$9:W$532)</f>
        <v>6.5102867145233969E-5</v>
      </c>
      <c r="Q475" s="56">
        <f>(1-Q$5)/1*'Koss etal Emission Factors'!Y478/SUM('Koss etal Emission Factors'!Y$9:Y$532)</f>
        <v>1.1554102056901087E-4</v>
      </c>
      <c r="R475" s="56">
        <f>(1-R$5)/1*'Koss etal Emission Factors'!AA478/SUM('Koss etal Emission Factors'!AA$9:AA$532)</f>
        <v>1.5598315433483108E-4</v>
      </c>
      <c r="S475" s="56">
        <f>(1-S$5)/1*'Koss etal Emission Factors'!AC478/SUM('Koss etal Emission Factors'!AC$9:AC$532)</f>
        <v>1.6809020905583476E-4</v>
      </c>
      <c r="T475" s="56">
        <f>(1-T$5)/1*'Koss etal Emission Factors'!AE478/SUM('Koss etal Emission Factors'!AE$9:AE$532)</f>
        <v>1.1284276783302996E-4</v>
      </c>
      <c r="U475" s="56">
        <f>(1-U$5)/1*'Koss etal Emission Factors'!AG478/SUM('Koss etal Emission Factors'!AG$9:AG$532)</f>
        <v>9.0589877284924037E-5</v>
      </c>
      <c r="V475" s="56">
        <f>(1-V$5)/1*'Koss etal Emission Factors'!AI478/SUM('Koss etal Emission Factors'!AI$9:AI$532)</f>
        <v>6.8374708711375372E-5</v>
      </c>
      <c r="W475" s="56">
        <f>(1-W$5)/1*'Koss etal Emission Factors'!AK478/SUM('Koss etal Emission Factors'!AK$9:AK$532)</f>
        <v>1.3439154325087786E-4</v>
      </c>
      <c r="X475" s="56">
        <f>(1-X$5)/1*'Koss etal Emission Factors'!AM478/SUM('Koss etal Emission Factors'!AM$9:AM$532)</f>
        <v>1.5908308387516297E-4</v>
      </c>
      <c r="Y475" s="56">
        <f>(1-Y$5)/1*'Koss etal Emission Factors'!AO478/SUM('Koss etal Emission Factors'!AO$9:AO$532)</f>
        <v>1.9819336466628249E-4</v>
      </c>
      <c r="Z475" s="56">
        <f t="shared" si="53"/>
        <v>1.7222672180367129E-4</v>
      </c>
      <c r="AA475" s="56">
        <f t="shared" si="54"/>
        <v>1.4673731356302041E-4</v>
      </c>
    </row>
    <row r="476" spans="1:27" x14ac:dyDescent="0.25">
      <c r="A476">
        <v>106.078</v>
      </c>
      <c r="B476" t="s">
        <v>739</v>
      </c>
      <c r="C476" s="13" t="s">
        <v>120</v>
      </c>
      <c r="D476" s="13" t="s">
        <v>122</v>
      </c>
      <c r="E476" s="13">
        <v>3404</v>
      </c>
      <c r="F476" s="13">
        <v>114.232</v>
      </c>
      <c r="G476" s="29">
        <v>1867.1879422</v>
      </c>
      <c r="H476" s="30">
        <v>7.9347043410777127</v>
      </c>
      <c r="I476" s="56">
        <f>(1-I$5)/1*'Koss etal Emission Factors'!I479/SUM('Koss etal Emission Factors'!I$9:I$532)</f>
        <v>1.9040915425316097E-5</v>
      </c>
      <c r="J476" s="56">
        <f>(1-J$5)/1*'Koss etal Emission Factors'!K479/SUM('Koss etal Emission Factors'!K$9:K$532)</f>
        <v>2.440139561418508E-5</v>
      </c>
      <c r="K476" s="56">
        <f>(1-K$5)/1*'Koss etal Emission Factors'!M479/SUM('Koss etal Emission Factors'!M$9:M$532)</f>
        <v>2.0903869173680569E-5</v>
      </c>
      <c r="L476" s="56">
        <f>(1-L$5)/1*'Koss etal Emission Factors'!O479/SUM('Koss etal Emission Factors'!O$9:O$532)</f>
        <v>3.99928458897573E-5</v>
      </c>
      <c r="M476" s="56">
        <f>(1-M$5)/1*'Koss etal Emission Factors'!Q479/SUM('Koss etal Emission Factors'!Q$9:Q$532)</f>
        <v>4.2844790343619887E-5</v>
      </c>
      <c r="N476" s="56">
        <f>(1-N$5)/1*'Koss etal Emission Factors'!S479/SUM('Koss etal Emission Factors'!S$9:S$532)</f>
        <v>3.8777131839119284E-5</v>
      </c>
      <c r="O476" s="56">
        <f>(1-O$5)/1*'Koss etal Emission Factors'!U479/SUM('Koss etal Emission Factors'!U$9:U$532)</f>
        <v>3.7803606427250644E-5</v>
      </c>
      <c r="P476" s="56">
        <f>(1-P$5)/1*'Koss etal Emission Factors'!W479/SUM('Koss etal Emission Factors'!W$9:W$532)</f>
        <v>4.5971436217322867E-5</v>
      </c>
      <c r="Q476" s="56">
        <f>(1-Q$5)/1*'Koss etal Emission Factors'!Y479/SUM('Koss etal Emission Factors'!Y$9:Y$532)</f>
        <v>1.6207271949850123E-5</v>
      </c>
      <c r="R476" s="56">
        <f>(1-R$5)/1*'Koss etal Emission Factors'!AA479/SUM('Koss etal Emission Factors'!AA$9:AA$532)</f>
        <v>2.0160314934338828E-5</v>
      </c>
      <c r="S476" s="56">
        <f>(1-S$5)/1*'Koss etal Emission Factors'!AC479/SUM('Koss etal Emission Factors'!AC$9:AC$532)</f>
        <v>1.8030450080171715E-5</v>
      </c>
      <c r="T476" s="56">
        <f>(1-T$5)/1*'Koss etal Emission Factors'!AE479/SUM('Koss etal Emission Factors'!AE$9:AE$532)</f>
        <v>2.3217146099414994E-5</v>
      </c>
      <c r="U476" s="56">
        <f>(1-U$5)/1*'Koss etal Emission Factors'!AG479/SUM('Koss etal Emission Factors'!AG$9:AG$532)</f>
        <v>2.6082981954288073E-5</v>
      </c>
      <c r="V476" s="56">
        <f>(1-V$5)/1*'Koss etal Emission Factors'!AI479/SUM('Koss etal Emission Factors'!AI$9:AI$532)</f>
        <v>1.3667830929137455E-5</v>
      </c>
      <c r="W476" s="56">
        <f>(1-W$5)/1*'Koss etal Emission Factors'!AK479/SUM('Koss etal Emission Factors'!AK$9:AK$532)</f>
        <v>1.9914690184540534E-5</v>
      </c>
      <c r="X476" s="56">
        <f>(1-X$5)/1*'Koss etal Emission Factors'!AM479/SUM('Koss etal Emission Factors'!AM$9:AM$532)</f>
        <v>1.7546382301900678E-5</v>
      </c>
      <c r="Y476" s="56">
        <f>(1-Y$5)/1*'Koss etal Emission Factors'!AO479/SUM('Koss etal Emission Factors'!AO$9:AO$532)</f>
        <v>6.1799597009819276E-5</v>
      </c>
      <c r="Z476" s="56">
        <f t="shared" si="53"/>
        <v>2.7650141919818065E-5</v>
      </c>
      <c r="AA476" s="56">
        <f t="shared" si="54"/>
        <v>1.8730536243220606E-5</v>
      </c>
    </row>
    <row r="477" spans="1:27" x14ac:dyDescent="0.25">
      <c r="A477">
        <v>193.05</v>
      </c>
      <c r="B477" t="s">
        <v>740</v>
      </c>
      <c r="C477" s="13" t="s">
        <v>120</v>
      </c>
      <c r="D477" s="13" t="s">
        <v>122</v>
      </c>
      <c r="E477" s="13">
        <v>3368</v>
      </c>
      <c r="F477" s="13">
        <v>174.28399999999999</v>
      </c>
      <c r="G477" s="29">
        <v>0.61810612318000002</v>
      </c>
      <c r="H477" s="30">
        <v>4.6380490911164136</v>
      </c>
      <c r="I477" s="56">
        <f>(1-I$5)/1*'Koss etal Emission Factors'!I480/SUM('Koss etal Emission Factors'!I$9:I$532)</f>
        <v>7.0500937357788725E-5</v>
      </c>
      <c r="J477" s="56">
        <f>(1-J$5)/1*'Koss etal Emission Factors'!K480/SUM('Koss etal Emission Factors'!K$9:K$532)</f>
        <v>5.0624147475022335E-5</v>
      </c>
      <c r="K477" s="56">
        <f>(1-K$5)/1*'Koss etal Emission Factors'!M480/SUM('Koss etal Emission Factors'!M$9:M$532)</f>
        <v>8.3587416915013131E-5</v>
      </c>
      <c r="L477" s="56">
        <f>(1-L$5)/1*'Koss etal Emission Factors'!O480/SUM('Koss etal Emission Factors'!O$9:O$532)</f>
        <v>3.1868228687761389E-5</v>
      </c>
      <c r="M477" s="56">
        <f>(1-M$5)/1*'Koss etal Emission Factors'!Q480/SUM('Koss etal Emission Factors'!Q$9:Q$532)</f>
        <v>5.7763501296536524E-5</v>
      </c>
      <c r="N477" s="56">
        <f>(1-N$5)/1*'Koss etal Emission Factors'!S480/SUM('Koss etal Emission Factors'!S$9:S$532)</f>
        <v>5.0602818450005666E-5</v>
      </c>
      <c r="O477" s="56">
        <f>(1-O$5)/1*'Koss etal Emission Factors'!U480/SUM('Koss etal Emission Factors'!U$9:U$532)</f>
        <v>5.1124127919067449E-5</v>
      </c>
      <c r="P477" s="56">
        <f>(1-P$5)/1*'Koss etal Emission Factors'!W480/SUM('Koss etal Emission Factors'!W$9:W$532)</f>
        <v>2.0614303129205754E-5</v>
      </c>
      <c r="Q477" s="56">
        <f>(1-Q$5)/1*'Koss etal Emission Factors'!Y480/SUM('Koss etal Emission Factors'!Y$9:Y$532)</f>
        <v>1.7245522727137919E-4</v>
      </c>
      <c r="R477" s="56">
        <f>(1-R$5)/1*'Koss etal Emission Factors'!AA480/SUM('Koss etal Emission Factors'!AA$9:AA$532)</f>
        <v>4.9571015403013836E-5</v>
      </c>
      <c r="S477" s="56">
        <f>(1-S$5)/1*'Koss etal Emission Factors'!AC480/SUM('Koss etal Emission Factors'!AC$9:AC$532)</f>
        <v>6.5751508309396881E-5</v>
      </c>
      <c r="T477" s="56">
        <f>(1-T$5)/1*'Koss etal Emission Factors'!AE480/SUM('Koss etal Emission Factors'!AE$9:AE$532)</f>
        <v>3.6592606608653721E-5</v>
      </c>
      <c r="U477" s="56">
        <f>(1-U$5)/1*'Koss etal Emission Factors'!AG480/SUM('Koss etal Emission Factors'!AG$9:AG$532)</f>
        <v>3.5606300522099879E-5</v>
      </c>
      <c r="V477" s="56">
        <f>(1-V$5)/1*'Koss etal Emission Factors'!AI480/SUM('Koss etal Emission Factors'!AI$9:AI$532)</f>
        <v>2.6416670806259694E-5</v>
      </c>
      <c r="W477" s="56">
        <f>(1-W$5)/1*'Koss etal Emission Factors'!AK480/SUM('Koss etal Emission Factors'!AK$9:AK$532)</f>
        <v>2.7646160969025902E-5</v>
      </c>
      <c r="X477" s="56">
        <f>(1-X$5)/1*'Koss etal Emission Factors'!AM480/SUM('Koss etal Emission Factors'!AM$9:AM$532)</f>
        <v>2.3711529067828702E-5</v>
      </c>
      <c r="Y477" s="56">
        <f>(1-Y$5)/1*'Koss etal Emission Factors'!AO480/SUM('Koss etal Emission Factors'!AO$9:AO$532)</f>
        <v>4.0536969958998245E-5</v>
      </c>
      <c r="Z477" s="56">
        <f t="shared" si="53"/>
        <v>5.7362772153657444E-5</v>
      </c>
      <c r="AA477" s="56">
        <f t="shared" si="54"/>
        <v>2.5678845018427302E-5</v>
      </c>
    </row>
    <row r="478" spans="1:27" x14ac:dyDescent="0.25">
      <c r="A478">
        <v>193.08600000000001</v>
      </c>
      <c r="B478" t="s">
        <v>741</v>
      </c>
      <c r="C478" s="13" t="s">
        <v>120</v>
      </c>
      <c r="D478" s="13" t="s">
        <v>122</v>
      </c>
      <c r="E478" s="13">
        <v>3368</v>
      </c>
      <c r="F478" s="13">
        <v>174.28399999999999</v>
      </c>
      <c r="G478" s="29">
        <v>0.61810612318000002</v>
      </c>
      <c r="H478" s="30">
        <v>4.6380490911164136</v>
      </c>
      <c r="I478" s="56">
        <f>(1-I$5)/1*'Koss etal Emission Factors'!I481/SUM('Koss etal Emission Factors'!I$9:I$532)</f>
        <v>2.8224637518191667E-4</v>
      </c>
      <c r="J478" s="56">
        <f>(1-J$5)/1*'Koss etal Emission Factors'!K481/SUM('Koss etal Emission Factors'!K$9:K$532)</f>
        <v>2.3073798250800541E-4</v>
      </c>
      <c r="K478" s="56">
        <f>(1-K$5)/1*'Koss etal Emission Factors'!M481/SUM('Koss etal Emission Factors'!M$9:M$532)</f>
        <v>2.96100245633371E-4</v>
      </c>
      <c r="L478" s="56">
        <f>(1-L$5)/1*'Koss etal Emission Factors'!O481/SUM('Koss etal Emission Factors'!O$9:O$532)</f>
        <v>1.8926186264353742E-4</v>
      </c>
      <c r="M478" s="56">
        <f>(1-M$5)/1*'Koss etal Emission Factors'!Q481/SUM('Koss etal Emission Factors'!Q$9:Q$532)</f>
        <v>4.2473692024123862E-4</v>
      </c>
      <c r="N478" s="56">
        <f>(1-N$5)/1*'Koss etal Emission Factors'!S481/SUM('Koss etal Emission Factors'!S$9:S$532)</f>
        <v>2.8899456856066127E-4</v>
      </c>
      <c r="O478" s="56">
        <f>(1-O$5)/1*'Koss etal Emission Factors'!U481/SUM('Koss etal Emission Factors'!U$9:U$532)</f>
        <v>2.0692377180269304E-4</v>
      </c>
      <c r="P478" s="56">
        <f>(1-P$5)/1*'Koss etal Emission Factors'!W481/SUM('Koss etal Emission Factors'!W$9:W$532)</f>
        <v>8.385947579263371E-5</v>
      </c>
      <c r="Q478" s="56">
        <f>(1-Q$5)/1*'Koss etal Emission Factors'!Y481/SUM('Koss etal Emission Factors'!Y$9:Y$532)</f>
        <v>1.0523846348880301E-4</v>
      </c>
      <c r="R478" s="56">
        <f>(1-R$5)/1*'Koss etal Emission Factors'!AA481/SUM('Koss etal Emission Factors'!AA$9:AA$532)</f>
        <v>2.9650502284523533E-4</v>
      </c>
      <c r="S478" s="56">
        <f>(1-S$5)/1*'Koss etal Emission Factors'!AC481/SUM('Koss etal Emission Factors'!AC$9:AC$532)</f>
        <v>3.6551467629483616E-4</v>
      </c>
      <c r="T478" s="56">
        <f>(1-T$5)/1*'Koss etal Emission Factors'!AE481/SUM('Koss etal Emission Factors'!AE$9:AE$532)</f>
        <v>2.6426231419616342E-4</v>
      </c>
      <c r="U478" s="56">
        <f>(1-U$5)/1*'Koss etal Emission Factors'!AG481/SUM('Koss etal Emission Factors'!AG$9:AG$532)</f>
        <v>2.099026118522902E-4</v>
      </c>
      <c r="V478" s="56">
        <f>(1-V$5)/1*'Koss etal Emission Factors'!AI481/SUM('Koss etal Emission Factors'!AI$9:AI$532)</f>
        <v>9.4970454582431112E-5</v>
      </c>
      <c r="W478" s="56">
        <f>(1-W$5)/1*'Koss etal Emission Factors'!AK481/SUM('Koss etal Emission Factors'!AK$9:AK$532)</f>
        <v>2.475580554937688E-4</v>
      </c>
      <c r="X478" s="56">
        <f>(1-X$5)/1*'Koss etal Emission Factors'!AM481/SUM('Koss etal Emission Factors'!AM$9:AM$532)</f>
        <v>2.0482684930561547E-4</v>
      </c>
      <c r="Y478" s="56">
        <f>(1-Y$5)/1*'Koss etal Emission Factors'!AO481/SUM('Koss etal Emission Factors'!AO$9:AO$532)</f>
        <v>1.668898591687498E-4</v>
      </c>
      <c r="Z478" s="56">
        <f t="shared" si="53"/>
        <v>2.3851819611598685E-4</v>
      </c>
      <c r="AA478" s="56">
        <f t="shared" si="54"/>
        <v>2.2619245239969215E-4</v>
      </c>
    </row>
    <row r="479" spans="1:27" x14ac:dyDescent="0.25">
      <c r="A479">
        <v>193.12200000000001</v>
      </c>
      <c r="B479" t="s">
        <v>742</v>
      </c>
      <c r="C479" s="13" t="s">
        <v>120</v>
      </c>
      <c r="D479" s="13" t="s">
        <v>122</v>
      </c>
      <c r="E479" s="13">
        <v>3367</v>
      </c>
      <c r="F479" s="13">
        <v>202.33799999999999</v>
      </c>
      <c r="G479" s="29">
        <v>8.4027123753999997E-2</v>
      </c>
      <c r="H479" s="30">
        <v>3.8362254771635085</v>
      </c>
      <c r="I479" s="56">
        <f>(1-I$5)/1*'Koss etal Emission Factors'!I482/SUM('Koss etal Emission Factors'!I$9:I$532)</f>
        <v>1.0101586555558887E-4</v>
      </c>
      <c r="J479" s="56">
        <f>(1-J$5)/1*'Koss etal Emission Factors'!K482/SUM('Koss etal Emission Factors'!K$9:K$532)</f>
        <v>1.0243665682631338E-4</v>
      </c>
      <c r="K479" s="56">
        <f>(1-K$5)/1*'Koss etal Emission Factors'!M482/SUM('Koss etal Emission Factors'!M$9:M$532)</f>
        <v>7.9030021702333622E-5</v>
      </c>
      <c r="L479" s="56">
        <f>(1-L$5)/1*'Koss etal Emission Factors'!O482/SUM('Koss etal Emission Factors'!O$9:O$532)</f>
        <v>1.0988873884476814E-4</v>
      </c>
      <c r="M479" s="56">
        <f>(1-M$5)/1*'Koss etal Emission Factors'!Q482/SUM('Koss etal Emission Factors'!Q$9:Q$532)</f>
        <v>1.9639230512686452E-4</v>
      </c>
      <c r="N479" s="56">
        <f>(1-N$5)/1*'Koss etal Emission Factors'!S482/SUM('Koss etal Emission Factors'!S$9:S$532)</f>
        <v>1.749136202868848E-4</v>
      </c>
      <c r="O479" s="56">
        <f>(1-O$5)/1*'Koss etal Emission Factors'!U482/SUM('Koss etal Emission Factors'!U$9:U$532)</f>
        <v>1.1686724755617139E-4</v>
      </c>
      <c r="P479" s="56">
        <f>(1-P$5)/1*'Koss etal Emission Factors'!W482/SUM('Koss etal Emission Factors'!W$9:W$532)</f>
        <v>5.9793376730746393E-5</v>
      </c>
      <c r="Q479" s="56">
        <f>(1-Q$5)/1*'Koss etal Emission Factors'!Y482/SUM('Koss etal Emission Factors'!Y$9:Y$532)</f>
        <v>1.8226066519320277E-4</v>
      </c>
      <c r="R479" s="56">
        <f>(1-R$5)/1*'Koss etal Emission Factors'!AA482/SUM('Koss etal Emission Factors'!AA$9:AA$532)</f>
        <v>6.9896298022041801E-5</v>
      </c>
      <c r="S479" s="56">
        <f>(1-S$5)/1*'Koss etal Emission Factors'!AC482/SUM('Koss etal Emission Factors'!AC$9:AC$532)</f>
        <v>6.5628467282250846E-5</v>
      </c>
      <c r="T479" s="56">
        <f>(1-T$5)/1*'Koss etal Emission Factors'!AE482/SUM('Koss etal Emission Factors'!AE$9:AE$532)</f>
        <v>5.7520430929150753E-5</v>
      </c>
      <c r="U479" s="56">
        <f>(1-U$5)/1*'Koss etal Emission Factors'!AG482/SUM('Koss etal Emission Factors'!AG$9:AG$532)</f>
        <v>5.6747604814104558E-5</v>
      </c>
      <c r="V479" s="56">
        <f>(1-V$5)/1*'Koss etal Emission Factors'!AI482/SUM('Koss etal Emission Factors'!AI$9:AI$532)</f>
        <v>4.4884170129655351E-5</v>
      </c>
      <c r="W479" s="56">
        <f>(1-W$5)/1*'Koss etal Emission Factors'!AK482/SUM('Koss etal Emission Factors'!AK$9:AK$532)</f>
        <v>7.7175496051180444E-5</v>
      </c>
      <c r="X479" s="56">
        <f>(1-X$5)/1*'Koss etal Emission Factors'!AM482/SUM('Koss etal Emission Factors'!AM$9:AM$532)</f>
        <v>9.2229608978448697E-5</v>
      </c>
      <c r="Y479" s="56">
        <f>(1-Y$5)/1*'Koss etal Emission Factors'!AO482/SUM('Koss etal Emission Factors'!AO$9:AO$532)</f>
        <v>1.349700204080858E-4</v>
      </c>
      <c r="Z479" s="56">
        <f t="shared" si="53"/>
        <v>1.012339620714341E-4</v>
      </c>
      <c r="AA479" s="56">
        <f t="shared" si="54"/>
        <v>8.470255251481457E-5</v>
      </c>
    </row>
    <row r="480" spans="1:27" x14ac:dyDescent="0.25">
      <c r="A480">
        <v>193.15899999999999</v>
      </c>
      <c r="B480" t="s">
        <v>743</v>
      </c>
      <c r="C480" s="13" t="s">
        <v>120</v>
      </c>
      <c r="D480" s="13" t="s">
        <v>122</v>
      </c>
      <c r="E480" s="13">
        <v>3367</v>
      </c>
      <c r="F480" s="13">
        <v>202.33799999999999</v>
      </c>
      <c r="G480" s="29">
        <v>8.4027123753999997E-2</v>
      </c>
      <c r="H480" s="30">
        <v>3.8362254771635085</v>
      </c>
      <c r="I480" s="56">
        <f>(1-I$5)/1*'Koss etal Emission Factors'!I483/SUM('Koss etal Emission Factors'!I$9:I$532)</f>
        <v>1.026361556686234E-4</v>
      </c>
      <c r="J480" s="56">
        <f>(1-J$5)/1*'Koss etal Emission Factors'!K483/SUM('Koss etal Emission Factors'!K$9:K$532)</f>
        <v>1.3010885421526781E-4</v>
      </c>
      <c r="K480" s="56">
        <f>(1-K$5)/1*'Koss etal Emission Factors'!M483/SUM('Koss etal Emission Factors'!M$9:M$532)</f>
        <v>8.9875648332686205E-5</v>
      </c>
      <c r="L480" s="56">
        <f>(1-L$5)/1*'Koss etal Emission Factors'!O483/SUM('Koss etal Emission Factors'!O$9:O$532)</f>
        <v>1.2481196709789532E-4</v>
      </c>
      <c r="M480" s="56">
        <f>(1-M$5)/1*'Koss etal Emission Factors'!Q483/SUM('Koss etal Emission Factors'!Q$9:Q$532)</f>
        <v>1.8660691407172564E-4</v>
      </c>
      <c r="N480" s="56">
        <f>(1-N$5)/1*'Koss etal Emission Factors'!S483/SUM('Koss etal Emission Factors'!S$9:S$532)</f>
        <v>2.4448024072501906E-4</v>
      </c>
      <c r="O480" s="56">
        <f>(1-O$5)/1*'Koss etal Emission Factors'!U483/SUM('Koss etal Emission Factors'!U$9:U$532)</f>
        <v>1.2338146312129369E-4</v>
      </c>
      <c r="P480" s="56">
        <f>(1-P$5)/1*'Koss etal Emission Factors'!W483/SUM('Koss etal Emission Factors'!W$9:W$532)</f>
        <v>7.1095965518173831E-5</v>
      </c>
      <c r="Q480" s="56">
        <f>(1-Q$5)/1*'Koss etal Emission Factors'!Y483/SUM('Koss etal Emission Factors'!Y$9:Y$532)</f>
        <v>9.2708369288064654E-5</v>
      </c>
      <c r="R480" s="56">
        <f>(1-R$5)/1*'Koss etal Emission Factors'!AA483/SUM('Koss etal Emission Factors'!AA$9:AA$532)</f>
        <v>8.955794047941037E-5</v>
      </c>
      <c r="S480" s="56">
        <f>(1-S$5)/1*'Koss etal Emission Factors'!AC483/SUM('Koss etal Emission Factors'!AC$9:AC$532)</f>
        <v>8.4121044691468181E-5</v>
      </c>
      <c r="T480" s="56">
        <f>(1-T$5)/1*'Koss etal Emission Factors'!AE483/SUM('Koss etal Emission Factors'!AE$9:AE$532)</f>
        <v>6.7511455971401869E-5</v>
      </c>
      <c r="U480" s="56">
        <f>(1-U$5)/1*'Koss etal Emission Factors'!AG483/SUM('Koss etal Emission Factors'!AG$9:AG$532)</f>
        <v>5.1449607339528253E-5</v>
      </c>
      <c r="V480" s="56">
        <f>(1-V$5)/1*'Koss etal Emission Factors'!AI483/SUM('Koss etal Emission Factors'!AI$9:AI$532)</f>
        <v>4.6490039636037579E-5</v>
      </c>
      <c r="W480" s="56">
        <f>(1-W$5)/1*'Koss etal Emission Factors'!AK483/SUM('Koss etal Emission Factors'!AK$9:AK$532)</f>
        <v>2.1637281887720324E-4</v>
      </c>
      <c r="X480" s="56">
        <f>(1-X$5)/1*'Koss etal Emission Factors'!AM483/SUM('Koss etal Emission Factors'!AM$9:AM$532)</f>
        <v>5.5907880947434079E-5</v>
      </c>
      <c r="Y480" s="56">
        <f>(1-Y$5)/1*'Koss etal Emission Factors'!AO483/SUM('Koss etal Emission Factors'!AO$9:AO$532)</f>
        <v>2.4242876946767227E-4</v>
      </c>
      <c r="Z480" s="56">
        <f t="shared" si="53"/>
        <v>1.0748826186832829E-4</v>
      </c>
      <c r="AA480" s="56">
        <f t="shared" si="54"/>
        <v>1.3614034991231866E-4</v>
      </c>
    </row>
    <row r="481" spans="1:27" x14ac:dyDescent="0.25">
      <c r="A481">
        <v>109.101</v>
      </c>
      <c r="B481" t="s">
        <v>744</v>
      </c>
      <c r="C481" s="13" t="s">
        <v>120</v>
      </c>
      <c r="D481" s="13" t="s">
        <v>122</v>
      </c>
      <c r="E481" s="13">
        <v>3404</v>
      </c>
      <c r="F481" s="13">
        <v>114.232</v>
      </c>
      <c r="G481" s="29">
        <v>1867.1879422</v>
      </c>
      <c r="H481" s="30">
        <v>7.9347043410777127</v>
      </c>
      <c r="I481" s="56">
        <f>(1-I$5)/1*'Koss etal Emission Factors'!I484/SUM('Koss etal Emission Factors'!I$9:I$532)</f>
        <v>1.4956415352789247E-3</v>
      </c>
      <c r="J481" s="56">
        <f>(1-J$5)/1*'Koss etal Emission Factors'!K484/SUM('Koss etal Emission Factors'!K$9:K$532)</f>
        <v>1.8799563148653032E-3</v>
      </c>
      <c r="K481" s="56">
        <f>(1-K$5)/1*'Koss etal Emission Factors'!M484/SUM('Koss etal Emission Factors'!M$9:M$532)</f>
        <v>1.847562569593633E-3</v>
      </c>
      <c r="L481" s="56">
        <f>(1-L$5)/1*'Koss etal Emission Factors'!O484/SUM('Koss etal Emission Factors'!O$9:O$532)</f>
        <v>2.7904903924170742E-3</v>
      </c>
      <c r="M481" s="56">
        <f>(1-M$5)/1*'Koss etal Emission Factors'!Q484/SUM('Koss etal Emission Factors'!Q$9:Q$532)</f>
        <v>1.5085425942101599E-3</v>
      </c>
      <c r="N481" s="56">
        <f>(1-N$5)/1*'Koss etal Emission Factors'!S484/SUM('Koss etal Emission Factors'!S$9:S$532)</f>
        <v>2.3195891603582158E-3</v>
      </c>
      <c r="O481" s="56">
        <f>(1-O$5)/1*'Koss etal Emission Factors'!U484/SUM('Koss etal Emission Factors'!U$9:U$532)</f>
        <v>1.6515808357049932E-3</v>
      </c>
      <c r="P481" s="56">
        <f>(1-P$5)/1*'Koss etal Emission Factors'!W484/SUM('Koss etal Emission Factors'!W$9:W$532)</f>
        <v>2.4665445791138049E-3</v>
      </c>
      <c r="Q481" s="56">
        <f>(1-Q$5)/1*'Koss etal Emission Factors'!Y484/SUM('Koss etal Emission Factors'!Y$9:Y$532)</f>
        <v>2.0685698125898979E-3</v>
      </c>
      <c r="R481" s="56">
        <f>(1-R$5)/1*'Koss etal Emission Factors'!AA484/SUM('Koss etal Emission Factors'!AA$9:AA$532)</f>
        <v>1.3357171786983839E-3</v>
      </c>
      <c r="S481" s="56">
        <f>(1-S$5)/1*'Koss etal Emission Factors'!AC484/SUM('Koss etal Emission Factors'!AC$9:AC$532)</f>
        <v>1.3895054130489421E-3</v>
      </c>
      <c r="T481" s="56">
        <f>(1-T$5)/1*'Koss etal Emission Factors'!AE484/SUM('Koss etal Emission Factors'!AE$9:AE$532)</f>
        <v>1.0367850223828921E-3</v>
      </c>
      <c r="U481" s="56">
        <f>(1-U$5)/1*'Koss etal Emission Factors'!AG484/SUM('Koss etal Emission Factors'!AG$9:AG$532)</f>
        <v>9.1195063424152705E-4</v>
      </c>
      <c r="V481" s="56">
        <f>(1-V$5)/1*'Koss etal Emission Factors'!AI484/SUM('Koss etal Emission Factors'!AI$9:AI$532)</f>
        <v>1.071201595250955E-3</v>
      </c>
      <c r="W481" s="56">
        <f>(1-W$5)/1*'Koss etal Emission Factors'!AK484/SUM('Koss etal Emission Factors'!AK$9:AK$532)</f>
        <v>1.1810454863088091E-3</v>
      </c>
      <c r="X481" s="56">
        <f>(1-X$5)/1*'Koss etal Emission Factors'!AM484/SUM('Koss etal Emission Factors'!AM$9:AM$532)</f>
        <v>7.5762142514552641E-4</v>
      </c>
      <c r="Y481" s="56">
        <f>(1-Y$5)/1*'Koss etal Emission Factors'!AO484/SUM('Koss etal Emission Factors'!AO$9:AO$532)</f>
        <v>2.0963013349072157E-3</v>
      </c>
      <c r="Z481" s="56">
        <f t="shared" si="53"/>
        <v>1.6981169741253357E-3</v>
      </c>
      <c r="AA481" s="56">
        <f t="shared" si="54"/>
        <v>9.6933345572716777E-4</v>
      </c>
    </row>
    <row r="482" spans="1:27" x14ac:dyDescent="0.25">
      <c r="A482">
        <v>195.065</v>
      </c>
      <c r="B482" t="s">
        <v>745</v>
      </c>
      <c r="C482" s="13" t="s">
        <v>120</v>
      </c>
      <c r="D482" s="13" t="s">
        <v>122</v>
      </c>
      <c r="E482" s="13">
        <v>3368</v>
      </c>
      <c r="F482" s="13">
        <v>174.28399999999999</v>
      </c>
      <c r="G482" s="29">
        <v>0.61810612318000002</v>
      </c>
      <c r="H482" s="30">
        <v>4.6380490911164136</v>
      </c>
      <c r="I482" s="56">
        <f>(1-I$5)/1*'Koss etal Emission Factors'!I485/SUM('Koss etal Emission Factors'!I$9:I$532)</f>
        <v>2.6983486293566123E-4</v>
      </c>
      <c r="J482" s="56">
        <f>(1-J$5)/1*'Koss etal Emission Factors'!K485/SUM('Koss etal Emission Factors'!K$9:K$532)</f>
        <v>1.5375971989792006E-4</v>
      </c>
      <c r="K482" s="56">
        <f>(1-K$5)/1*'Koss etal Emission Factors'!M485/SUM('Koss etal Emission Factors'!M$9:M$532)</f>
        <v>4.3283369696404917E-4</v>
      </c>
      <c r="L482" s="56">
        <f>(1-L$5)/1*'Koss etal Emission Factors'!O485/SUM('Koss etal Emission Factors'!O$9:O$532)</f>
        <v>9.0574480340035559E-5</v>
      </c>
      <c r="M482" s="56">
        <f>(1-M$5)/1*'Koss etal Emission Factors'!Q485/SUM('Koss etal Emission Factors'!Q$9:Q$532)</f>
        <v>3.4865866191579551E-4</v>
      </c>
      <c r="N482" s="56">
        <f>(1-N$5)/1*'Koss etal Emission Factors'!S485/SUM('Koss etal Emission Factors'!S$9:S$532)</f>
        <v>1.7226896607823035E-4</v>
      </c>
      <c r="O482" s="56">
        <f>(1-O$5)/1*'Koss etal Emission Factors'!U485/SUM('Koss etal Emission Factors'!U$9:U$532)</f>
        <v>3.8727147802427404E-4</v>
      </c>
      <c r="P482" s="56">
        <f>(1-P$5)/1*'Koss etal Emission Factors'!W485/SUM('Koss etal Emission Factors'!W$9:W$532)</f>
        <v>4.5876623888492733E-5</v>
      </c>
      <c r="Q482" s="56">
        <f>(1-Q$5)/1*'Koss etal Emission Factors'!Y485/SUM('Koss etal Emission Factors'!Y$9:Y$532)</f>
        <v>5.4516873308790922E-5</v>
      </c>
      <c r="R482" s="56">
        <f>(1-R$5)/1*'Koss etal Emission Factors'!AA485/SUM('Koss etal Emission Factors'!AA$9:AA$532)</f>
        <v>8.7717353449027954E-5</v>
      </c>
      <c r="S482" s="56">
        <f>(1-S$5)/1*'Koss etal Emission Factors'!AC485/SUM('Koss etal Emission Factors'!AC$9:AC$532)</f>
        <v>1.163600889729264E-4</v>
      </c>
      <c r="T482" s="56">
        <f>(1-T$5)/1*'Koss etal Emission Factors'!AE485/SUM('Koss etal Emission Factors'!AE$9:AE$532)</f>
        <v>9.2512301320832311E-5</v>
      </c>
      <c r="U482" s="56">
        <f>(1-U$5)/1*'Koss etal Emission Factors'!AG485/SUM('Koss etal Emission Factors'!AG$9:AG$532)</f>
        <v>7.3110777000155659E-5</v>
      </c>
      <c r="V482" s="56">
        <f>(1-V$5)/1*'Koss etal Emission Factors'!AI485/SUM('Koss etal Emission Factors'!AI$9:AI$532)</f>
        <v>5.2384512306218212E-5</v>
      </c>
      <c r="W482" s="56">
        <f>(1-W$5)/1*'Koss etal Emission Factors'!AK485/SUM('Koss etal Emission Factors'!AK$9:AK$532)</f>
        <v>1.004273430850239E-4</v>
      </c>
      <c r="X482" s="56">
        <f>(1-X$5)/1*'Koss etal Emission Factors'!AM485/SUM('Koss etal Emission Factors'!AM$9:AM$532)</f>
        <v>8.0662002959546597E-5</v>
      </c>
      <c r="Y482" s="56">
        <f>(1-Y$5)/1*'Koss etal Emission Factors'!AO485/SUM('Koss etal Emission Factors'!AO$9:AO$532)</f>
        <v>2.0528750851454874E-4</v>
      </c>
      <c r="Z482" s="56">
        <f t="shared" si="53"/>
        <v>1.698343140287436E-4</v>
      </c>
      <c r="AA482" s="56">
        <f t="shared" si="54"/>
        <v>9.0544673022285247E-5</v>
      </c>
    </row>
    <row r="483" spans="1:27" x14ac:dyDescent="0.25">
      <c r="A483">
        <v>195.102</v>
      </c>
      <c r="B483" t="s">
        <v>746</v>
      </c>
      <c r="C483" s="13" t="s">
        <v>120</v>
      </c>
      <c r="D483" s="13" t="s">
        <v>122</v>
      </c>
      <c r="E483" s="13">
        <v>3368</v>
      </c>
      <c r="F483" s="13">
        <v>174.28399999999999</v>
      </c>
      <c r="G483" s="29">
        <v>0.61810612318000002</v>
      </c>
      <c r="H483" s="30">
        <v>4.6380490911164136</v>
      </c>
      <c r="I483" s="56">
        <f>(1-I$5)/1*'Koss etal Emission Factors'!I486/SUM('Koss etal Emission Factors'!I$9:I$532)</f>
        <v>1.8295363449465218E-4</v>
      </c>
      <c r="J483" s="56">
        <f>(1-J$5)/1*'Koss etal Emission Factors'!K486/SUM('Koss etal Emission Factors'!K$9:K$532)</f>
        <v>1.7074658623409994E-4</v>
      </c>
      <c r="K483" s="56">
        <f>(1-K$5)/1*'Koss etal Emission Factors'!M486/SUM('Koss etal Emission Factors'!M$9:M$532)</f>
        <v>1.5861022379607201E-4</v>
      </c>
      <c r="L483" s="56">
        <f>(1-L$5)/1*'Koss etal Emission Factors'!O486/SUM('Koss etal Emission Factors'!O$9:O$532)</f>
        <v>1.9440286672440542E-4</v>
      </c>
      <c r="M483" s="56">
        <f>(1-M$5)/1*'Koss etal Emission Factors'!Q486/SUM('Koss etal Emission Factors'!Q$9:Q$532)</f>
        <v>3.3872650706038779E-4</v>
      </c>
      <c r="N483" s="56">
        <f>(1-N$5)/1*'Koss etal Emission Factors'!S486/SUM('Koss etal Emission Factors'!S$9:S$532)</f>
        <v>2.401444060903199E-4</v>
      </c>
      <c r="O483" s="56">
        <f>(1-O$5)/1*'Koss etal Emission Factors'!U486/SUM('Koss etal Emission Factors'!U$9:U$532)</f>
        <v>1.3967939701254247E-4</v>
      </c>
      <c r="P483" s="56">
        <f>(1-P$5)/1*'Koss etal Emission Factors'!W486/SUM('Koss etal Emission Factors'!W$9:W$532)</f>
        <v>7.3383266836254913E-5</v>
      </c>
      <c r="Q483" s="56">
        <f>(1-Q$5)/1*'Koss etal Emission Factors'!Y486/SUM('Koss etal Emission Factors'!Y$9:Y$532)</f>
        <v>3.5693788844799675E-4</v>
      </c>
      <c r="R483" s="56">
        <f>(1-R$5)/1*'Koss etal Emission Factors'!AA486/SUM('Koss etal Emission Factors'!AA$9:AA$532)</f>
        <v>1.5725810619902805E-3</v>
      </c>
      <c r="S483" s="56">
        <f>(1-S$5)/1*'Koss etal Emission Factors'!AC486/SUM('Koss etal Emission Factors'!AC$9:AC$532)</f>
        <v>1.9431201822303673E-3</v>
      </c>
      <c r="T483" s="56">
        <f>(1-T$5)/1*'Koss etal Emission Factors'!AE486/SUM('Koss etal Emission Factors'!AE$9:AE$532)</f>
        <v>1.4570049244399877E-3</v>
      </c>
      <c r="U483" s="56">
        <f>(1-U$5)/1*'Koss etal Emission Factors'!AG486/SUM('Koss etal Emission Factors'!AG$9:AG$532)</f>
        <v>8.9421236155654167E-4</v>
      </c>
      <c r="V483" s="56">
        <f>(1-V$5)/1*'Koss etal Emission Factors'!AI486/SUM('Koss etal Emission Factors'!AI$9:AI$532)</f>
        <v>2.4567141785482858E-4</v>
      </c>
      <c r="W483" s="56">
        <f>(1-W$5)/1*'Koss etal Emission Factors'!AK486/SUM('Koss etal Emission Factors'!AK$9:AK$532)</f>
        <v>6.7485188569578285E-4</v>
      </c>
      <c r="X483" s="56">
        <f>(1-X$5)/1*'Koss etal Emission Factors'!AM486/SUM('Koss etal Emission Factors'!AM$9:AM$532)</f>
        <v>2.2454006240867053E-4</v>
      </c>
      <c r="Y483" s="56">
        <f>(1-Y$5)/1*'Koss etal Emission Factors'!AO486/SUM('Koss etal Emission Factors'!AO$9:AO$532)</f>
        <v>2.0362458391582483E-4</v>
      </c>
      <c r="Z483" s="56">
        <f t="shared" si="53"/>
        <v>5.6915533748348127E-4</v>
      </c>
      <c r="AA483" s="56">
        <f t="shared" si="54"/>
        <v>4.4969597405222669E-4</v>
      </c>
    </row>
    <row r="484" spans="1:27" x14ac:dyDescent="0.25">
      <c r="A484">
        <v>195.13800000000001</v>
      </c>
      <c r="B484" t="s">
        <v>747</v>
      </c>
      <c r="C484" s="13" t="s">
        <v>120</v>
      </c>
      <c r="D484" s="13" t="s">
        <v>122</v>
      </c>
      <c r="E484" s="13">
        <v>3367</v>
      </c>
      <c r="F484" s="13">
        <v>202.33799999999999</v>
      </c>
      <c r="G484" s="29">
        <v>8.4027123753999997E-2</v>
      </c>
      <c r="H484" s="30">
        <v>3.8362254771635085</v>
      </c>
      <c r="I484" s="56">
        <f>(1-I$5)/1*'Koss etal Emission Factors'!I487/SUM('Koss etal Emission Factors'!I$9:I$532)</f>
        <v>7.6416828014443409E-5</v>
      </c>
      <c r="J484" s="56">
        <f>(1-J$5)/1*'Koss etal Emission Factors'!K487/SUM('Koss etal Emission Factors'!K$9:K$532)</f>
        <v>9.1030162618787062E-5</v>
      </c>
      <c r="K484" s="56">
        <f>(1-K$5)/1*'Koss etal Emission Factors'!M487/SUM('Koss etal Emission Factors'!M$9:M$532)</f>
        <v>7.1712448572395856E-5</v>
      </c>
      <c r="L484" s="56">
        <f>(1-L$5)/1*'Koss etal Emission Factors'!O487/SUM('Koss etal Emission Factors'!O$9:O$532)</f>
        <v>1.0612000617878868E-4</v>
      </c>
      <c r="M484" s="56">
        <f>(1-M$5)/1*'Koss etal Emission Factors'!Q487/SUM('Koss etal Emission Factors'!Q$9:Q$532)</f>
        <v>1.3678044873899204E-4</v>
      </c>
      <c r="N484" s="56">
        <f>(1-N$5)/1*'Koss etal Emission Factors'!S487/SUM('Koss etal Emission Factors'!S$9:S$532)</f>
        <v>1.3502924542090603E-4</v>
      </c>
      <c r="O484" s="56">
        <f>(1-O$5)/1*'Koss etal Emission Factors'!U487/SUM('Koss etal Emission Factors'!U$9:U$532)</f>
        <v>9.9302408290638744E-5</v>
      </c>
      <c r="P484" s="56">
        <f>(1-P$5)/1*'Koss etal Emission Factors'!W487/SUM('Koss etal Emission Factors'!W$9:W$532)</f>
        <v>5.5417990660997742E-5</v>
      </c>
      <c r="Q484" s="56">
        <f>(1-Q$5)/1*'Koss etal Emission Factors'!Y487/SUM('Koss etal Emission Factors'!Y$9:Y$532)</f>
        <v>1.0313718513540989E-4</v>
      </c>
      <c r="R484" s="56">
        <f>(1-R$5)/1*'Koss etal Emission Factors'!AA487/SUM('Koss etal Emission Factors'!AA$9:AA$532)</f>
        <v>1.4575471442258658E-5</v>
      </c>
      <c r="S484" s="56">
        <f>(1-S$5)/1*'Koss etal Emission Factors'!AC487/SUM('Koss etal Emission Factors'!AC$9:AC$532)</f>
        <v>1.2772716391388608E-5</v>
      </c>
      <c r="T484" s="56">
        <f>(1-T$5)/1*'Koss etal Emission Factors'!AE487/SUM('Koss etal Emission Factors'!AE$9:AE$532)</f>
        <v>1.1603320158190165E-5</v>
      </c>
      <c r="U484" s="56">
        <f>(1-U$5)/1*'Koss etal Emission Factors'!AG487/SUM('Koss etal Emission Factors'!AG$9:AG$532)</f>
        <v>1.5690895199282592E-5</v>
      </c>
      <c r="V484" s="56">
        <f>(1-V$5)/1*'Koss etal Emission Factors'!AI487/SUM('Koss etal Emission Factors'!AI$9:AI$532)</f>
        <v>3.082452687295324E-5</v>
      </c>
      <c r="W484" s="56">
        <f>(1-W$5)/1*'Koss etal Emission Factors'!AK487/SUM('Koss etal Emission Factors'!AK$9:AK$532)</f>
        <v>2.6144894704135624E-5</v>
      </c>
      <c r="X484" s="56">
        <f>(1-X$5)/1*'Koss etal Emission Factors'!AM487/SUM('Koss etal Emission Factors'!AM$9:AM$532)</f>
        <v>5.0615183044676641E-5</v>
      </c>
      <c r="Y484" s="56">
        <f>(1-Y$5)/1*'Koss etal Emission Factors'!AO487/SUM('Koss etal Emission Factors'!AO$9:AO$532)</f>
        <v>1.214411570714713E-4</v>
      </c>
      <c r="Z484" s="56">
        <f t="shared" si="53"/>
        <v>6.8600975263959489E-5</v>
      </c>
      <c r="AA484" s="56">
        <f t="shared" si="54"/>
        <v>3.8380038874406131E-5</v>
      </c>
    </row>
    <row r="485" spans="1:27" x14ac:dyDescent="0.25">
      <c r="A485">
        <v>195.17400000000001</v>
      </c>
      <c r="B485" t="s">
        <v>748</v>
      </c>
      <c r="C485" s="13" t="s">
        <v>120</v>
      </c>
      <c r="D485" s="13" t="s">
        <v>122</v>
      </c>
      <c r="E485" s="13">
        <v>3367</v>
      </c>
      <c r="F485" s="13">
        <v>202.33799999999999</v>
      </c>
      <c r="G485" s="29">
        <v>8.4027123753999997E-2</v>
      </c>
      <c r="H485" s="30">
        <v>3.8362254771635085</v>
      </c>
      <c r="I485" s="56">
        <f>(1-I$5)/1*'Koss etal Emission Factors'!I488/SUM('Koss etal Emission Factors'!I$9:I$532)</f>
        <v>6.009084653636051E-5</v>
      </c>
      <c r="J485" s="56">
        <f>(1-J$5)/1*'Koss etal Emission Factors'!K488/SUM('Koss etal Emission Factors'!K$9:K$532)</f>
        <v>8.923940532136831E-5</v>
      </c>
      <c r="K485" s="56">
        <f>(1-K$5)/1*'Koss etal Emission Factors'!M488/SUM('Koss etal Emission Factors'!M$9:M$532)</f>
        <v>6.9431142102240178E-5</v>
      </c>
      <c r="L485" s="56">
        <f>(1-L$5)/1*'Koss etal Emission Factors'!O488/SUM('Koss etal Emission Factors'!O$9:O$532)</f>
        <v>9.9467736327595591E-5</v>
      </c>
      <c r="M485" s="56">
        <f>(1-M$5)/1*'Koss etal Emission Factors'!Q488/SUM('Koss etal Emission Factors'!Q$9:Q$532)</f>
        <v>1.6222674738603957E-4</v>
      </c>
      <c r="N485" s="56">
        <f>(1-N$5)/1*'Koss etal Emission Factors'!S488/SUM('Koss etal Emission Factors'!S$9:S$532)</f>
        <v>1.2357430059645619E-4</v>
      </c>
      <c r="O485" s="56">
        <f>(1-O$5)/1*'Koss etal Emission Factors'!U488/SUM('Koss etal Emission Factors'!U$9:U$532)</f>
        <v>9.7638401681513154E-5</v>
      </c>
      <c r="P485" s="56">
        <f>(1-P$5)/1*'Koss etal Emission Factors'!W488/SUM('Koss etal Emission Factors'!W$9:W$532)</f>
        <v>4.5185268619124362E-5</v>
      </c>
      <c r="Q485" s="56">
        <f>(1-Q$5)/1*'Koss etal Emission Factors'!Y488/SUM('Koss etal Emission Factors'!Y$9:Y$532)</f>
        <v>3.613197405200283E-5</v>
      </c>
      <c r="R485" s="56">
        <f>(1-R$5)/1*'Koss etal Emission Factors'!AA488/SUM('Koss etal Emission Factors'!AA$9:AA$532)</f>
        <v>2.4792935681933107E-5</v>
      </c>
      <c r="S485" s="56">
        <f>(1-S$5)/1*'Koss etal Emission Factors'!AC488/SUM('Koss etal Emission Factors'!AC$9:AC$532)</f>
        <v>1.7248396122553414E-5</v>
      </c>
      <c r="T485" s="56">
        <f>(1-T$5)/1*'Koss etal Emission Factors'!AE488/SUM('Koss etal Emission Factors'!AE$9:AE$532)</f>
        <v>1.9592650952456595E-5</v>
      </c>
      <c r="U485" s="56">
        <f>(1-U$5)/1*'Koss etal Emission Factors'!AG488/SUM('Koss etal Emission Factors'!AG$9:AG$532)</f>
        <v>2.2127308286571533E-5</v>
      </c>
      <c r="V485" s="56">
        <f>(1-V$5)/1*'Koss etal Emission Factors'!AI488/SUM('Koss etal Emission Factors'!AI$9:AI$532)</f>
        <v>3.1428945989650971E-5</v>
      </c>
      <c r="W485" s="56">
        <f>(1-W$5)/1*'Koss etal Emission Factors'!AK488/SUM('Koss etal Emission Factors'!AK$9:AK$532)</f>
        <v>8.610333571521859E-5</v>
      </c>
      <c r="X485" s="56">
        <f>(1-X$5)/1*'Koss etal Emission Factors'!AM488/SUM('Koss etal Emission Factors'!AM$9:AM$532)</f>
        <v>3.6090688315499136E-5</v>
      </c>
      <c r="Y485" s="56">
        <f>(1-Y$5)/1*'Koss etal Emission Factors'!AO488/SUM('Koss etal Emission Factors'!AO$9:AO$532)</f>
        <v>1.7493701267776881E-4</v>
      </c>
      <c r="Z485" s="56">
        <f t="shared" si="53"/>
        <v>6.4155432832561891E-5</v>
      </c>
      <c r="AA485" s="56">
        <f t="shared" si="54"/>
        <v>6.109701201535887E-5</v>
      </c>
    </row>
    <row r="486" spans="1:27" x14ac:dyDescent="0.25">
      <c r="A486">
        <v>111.117</v>
      </c>
      <c r="B486" t="s">
        <v>749</v>
      </c>
      <c r="C486" s="13" t="s">
        <v>120</v>
      </c>
      <c r="D486" s="13" t="s">
        <v>122</v>
      </c>
      <c r="E486" s="13">
        <v>3404</v>
      </c>
      <c r="F486" s="13">
        <v>114.232</v>
      </c>
      <c r="G486" s="29">
        <v>1867.1879422</v>
      </c>
      <c r="H486" s="30">
        <v>7.9347043410777127</v>
      </c>
      <c r="I486" s="56">
        <f>(1-I$5)/1*'Koss etal Emission Factors'!I489/SUM('Koss etal Emission Factors'!I$9:I$532)</f>
        <v>1.0342155611214909E-3</v>
      </c>
      <c r="J486" s="56">
        <f>(1-J$5)/1*'Koss etal Emission Factors'!K489/SUM('Koss etal Emission Factors'!K$9:K$532)</f>
        <v>1.2452950889699119E-3</v>
      </c>
      <c r="K486" s="56">
        <f>(1-K$5)/1*'Koss etal Emission Factors'!M489/SUM('Koss etal Emission Factors'!M$9:M$532)</f>
        <v>1.0150973158296556E-3</v>
      </c>
      <c r="L486" s="56">
        <f>(1-L$5)/1*'Koss etal Emission Factors'!O489/SUM('Koss etal Emission Factors'!O$9:O$532)</f>
        <v>1.3995440930588245E-3</v>
      </c>
      <c r="M486" s="56">
        <f>(1-M$5)/1*'Koss etal Emission Factors'!Q489/SUM('Koss etal Emission Factors'!Q$9:Q$532)</f>
        <v>1.2559040710495811E-3</v>
      </c>
      <c r="N486" s="56">
        <f>(1-N$5)/1*'Koss etal Emission Factors'!S489/SUM('Koss etal Emission Factors'!S$9:S$532)</f>
        <v>1.7146014065707851E-3</v>
      </c>
      <c r="O486" s="56">
        <f>(1-O$5)/1*'Koss etal Emission Factors'!U489/SUM('Koss etal Emission Factors'!U$9:U$532)</f>
        <v>2.3710284975111693E-3</v>
      </c>
      <c r="P486" s="56">
        <f>(1-P$5)/1*'Koss etal Emission Factors'!W489/SUM('Koss etal Emission Factors'!W$9:W$532)</f>
        <v>9.6961654229996564E-4</v>
      </c>
      <c r="Q486" s="56">
        <f>(1-Q$5)/1*'Koss etal Emission Factors'!Y489/SUM('Koss etal Emission Factors'!Y$9:Y$532)</f>
        <v>9.624321897240334E-4</v>
      </c>
      <c r="R486" s="56">
        <f>(1-R$5)/1*'Koss etal Emission Factors'!AA489/SUM('Koss etal Emission Factors'!AA$9:AA$532)</f>
        <v>1.2574351342366904E-3</v>
      </c>
      <c r="S486" s="56">
        <f>(1-S$5)/1*'Koss etal Emission Factors'!AC489/SUM('Koss etal Emission Factors'!AC$9:AC$532)</f>
        <v>1.4630506174338714E-3</v>
      </c>
      <c r="T486" s="56">
        <f>(1-T$5)/1*'Koss etal Emission Factors'!AE489/SUM('Koss etal Emission Factors'!AE$9:AE$532)</f>
        <v>6.710429343808991E-4</v>
      </c>
      <c r="U486" s="56">
        <f>(1-U$5)/1*'Koss etal Emission Factors'!AG489/SUM('Koss etal Emission Factors'!AG$9:AG$532)</f>
        <v>6.1018205048968569E-4</v>
      </c>
      <c r="V486" s="56">
        <f>(1-V$5)/1*'Koss etal Emission Factors'!AI489/SUM('Koss etal Emission Factors'!AI$9:AI$532)</f>
        <v>7.6338819425510196E-4</v>
      </c>
      <c r="W486" s="56">
        <f>(1-W$5)/1*'Koss etal Emission Factors'!AK489/SUM('Koss etal Emission Factors'!AK$9:AK$532)</f>
        <v>9.9932866383564104E-4</v>
      </c>
      <c r="X486" s="56">
        <f>(1-X$5)/1*'Koss etal Emission Factors'!AM489/SUM('Koss etal Emission Factors'!AM$9:AM$532)</f>
        <v>1.2063443826125448E-3</v>
      </c>
      <c r="Y486" s="56">
        <f>(1-Y$5)/1*'Koss etal Emission Factors'!AO489/SUM('Koss etal Emission Factors'!AO$9:AO$532)</f>
        <v>2.1746313730661867E-3</v>
      </c>
      <c r="Z486" s="56">
        <f t="shared" si="53"/>
        <v>1.1952024069236903E-3</v>
      </c>
      <c r="AA486" s="56">
        <f t="shared" si="54"/>
        <v>1.1028365232240928E-3</v>
      </c>
    </row>
    <row r="487" spans="1:27" x14ac:dyDescent="0.25">
      <c r="A487">
        <v>196.13300000000001</v>
      </c>
      <c r="B487" t="s">
        <v>750</v>
      </c>
      <c r="C487" s="13" t="s">
        <v>120</v>
      </c>
      <c r="D487" s="13" t="s">
        <v>122</v>
      </c>
      <c r="E487" s="13">
        <v>3368</v>
      </c>
      <c r="F487" s="13">
        <v>174.28399999999999</v>
      </c>
      <c r="G487" s="29">
        <v>0.61810612318000002</v>
      </c>
      <c r="H487" s="30">
        <v>4.6380490911164136</v>
      </c>
      <c r="I487" s="56">
        <f>(1-I$5)/1*'Koss etal Emission Factors'!I490/SUM('Koss etal Emission Factors'!I$9:I$532)</f>
        <v>2.148266241794979E-5</v>
      </c>
      <c r="J487" s="56">
        <f>(1-J$5)/1*'Koss etal Emission Factors'!K490/SUM('Koss etal Emission Factors'!K$9:K$532)</f>
        <v>2.9326217771174632E-5</v>
      </c>
      <c r="K487" s="56">
        <f>(1-K$5)/1*'Koss etal Emission Factors'!M490/SUM('Koss etal Emission Factors'!M$9:M$532)</f>
        <v>1.6517789351580736E-5</v>
      </c>
      <c r="L487" s="56">
        <f>(1-L$5)/1*'Koss etal Emission Factors'!O490/SUM('Koss etal Emission Factors'!O$9:O$532)</f>
        <v>1.0250297592359992E-4</v>
      </c>
      <c r="M487" s="56">
        <f>(1-M$5)/1*'Koss etal Emission Factors'!Q490/SUM('Koss etal Emission Factors'!Q$9:Q$532)</f>
        <v>1.5005714271300151E-4</v>
      </c>
      <c r="N487" s="56">
        <f>(1-N$5)/1*'Koss etal Emission Factors'!S490/SUM('Koss etal Emission Factors'!S$9:S$532)</f>
        <v>3.8985505839819393E-5</v>
      </c>
      <c r="O487" s="56">
        <f>(1-O$5)/1*'Koss etal Emission Factors'!U490/SUM('Koss etal Emission Factors'!U$9:U$532)</f>
        <v>6.7101794044332992E-5</v>
      </c>
      <c r="P487" s="56">
        <f>(1-P$5)/1*'Koss etal Emission Factors'!W490/SUM('Koss etal Emission Factors'!W$9:W$532)</f>
        <v>1.4611133252074982E-5</v>
      </c>
      <c r="Q487" s="56">
        <f>(1-Q$5)/1*'Koss etal Emission Factors'!Y490/SUM('Koss etal Emission Factors'!Y$9:Y$532)</f>
        <v>2.1368564116313218E-5</v>
      </c>
      <c r="R487" s="56">
        <f>(1-R$5)/1*'Koss etal Emission Factors'!AA490/SUM('Koss etal Emission Factors'!AA$9:AA$532)</f>
        <v>1.036031428115426E-5</v>
      </c>
      <c r="S487" s="56">
        <f>(1-S$5)/1*'Koss etal Emission Factors'!AC490/SUM('Koss etal Emission Factors'!AC$9:AC$532)</f>
        <v>9.289098599698395E-6</v>
      </c>
      <c r="T487" s="56">
        <f>(1-T$5)/1*'Koss etal Emission Factors'!AE490/SUM('Koss etal Emission Factors'!AE$9:AE$532)</f>
        <v>1.2289659918690134E-5</v>
      </c>
      <c r="U487" s="56">
        <f>(1-U$5)/1*'Koss etal Emission Factors'!AG490/SUM('Koss etal Emission Factors'!AG$9:AG$532)</f>
        <v>9.1586018400751002E-6</v>
      </c>
      <c r="V487" s="56">
        <f>(1-V$5)/1*'Koss etal Emission Factors'!AI490/SUM('Koss etal Emission Factors'!AI$9:AI$532)</f>
        <v>2.3292153418862192E-5</v>
      </c>
      <c r="W487" s="56">
        <f>(1-W$5)/1*'Koss etal Emission Factors'!AK490/SUM('Koss etal Emission Factors'!AK$9:AK$532)</f>
        <v>4.0751476214362252E-5</v>
      </c>
      <c r="X487" s="56">
        <f>(1-X$5)/1*'Koss etal Emission Factors'!AM490/SUM('Koss etal Emission Factors'!AM$9:AM$532)</f>
        <v>5.5927464535832959E-5</v>
      </c>
      <c r="Y487" s="56">
        <f>(1-Y$5)/1*'Koss etal Emission Factors'!AO490/SUM('Koss etal Emission Factors'!AO$9:AO$532)</f>
        <v>7.5598323780855673E-5</v>
      </c>
      <c r="Z487" s="56">
        <f t="shared" si="53"/>
        <v>3.7595972392023369E-5</v>
      </c>
      <c r="AA487" s="56">
        <f t="shared" si="54"/>
        <v>4.8339470375097609E-5</v>
      </c>
    </row>
    <row r="488" spans="1:27" x14ac:dyDescent="0.25">
      <c r="A488">
        <v>197.08099999999999</v>
      </c>
      <c r="B488" t="s">
        <v>751</v>
      </c>
      <c r="C488" s="13" t="s">
        <v>120</v>
      </c>
      <c r="D488" s="13" t="s">
        <v>122</v>
      </c>
      <c r="E488" s="13">
        <v>3368</v>
      </c>
      <c r="F488" s="13">
        <v>174.28399999999999</v>
      </c>
      <c r="G488" s="29">
        <v>0.61810612318000002</v>
      </c>
      <c r="H488" s="30">
        <v>4.6380490911164136</v>
      </c>
      <c r="I488" s="56">
        <f>(1-I$5)/1*'Koss etal Emission Factors'!I491/SUM('Koss etal Emission Factors'!I$9:I$532)</f>
        <v>1.4228698779808938E-4</v>
      </c>
      <c r="J488" s="56">
        <f>(1-J$5)/1*'Koss etal Emission Factors'!K491/SUM('Koss etal Emission Factors'!K$9:K$532)</f>
        <v>1.3080023986908774E-4</v>
      </c>
      <c r="K488" s="56">
        <f>(1-K$5)/1*'Koss etal Emission Factors'!M491/SUM('Koss etal Emission Factors'!M$9:M$532)</f>
        <v>1.5453372914679635E-4</v>
      </c>
      <c r="L488" s="56">
        <f>(1-L$5)/1*'Koss etal Emission Factors'!O491/SUM('Koss etal Emission Factors'!O$9:O$532)</f>
        <v>1.1872083731593608E-4</v>
      </c>
      <c r="M488" s="56">
        <f>(1-M$5)/1*'Koss etal Emission Factors'!Q491/SUM('Koss etal Emission Factors'!Q$9:Q$532)</f>
        <v>2.4176559062564587E-4</v>
      </c>
      <c r="N488" s="56">
        <f>(1-N$5)/1*'Koss etal Emission Factors'!S491/SUM('Koss etal Emission Factors'!S$9:S$532)</f>
        <v>1.4207201341988728E-4</v>
      </c>
      <c r="O488" s="56">
        <f>(1-O$5)/1*'Koss etal Emission Factors'!U491/SUM('Koss etal Emission Factors'!U$9:U$532)</f>
        <v>1.3878033764447696E-4</v>
      </c>
      <c r="P488" s="56">
        <f>(1-P$5)/1*'Koss etal Emission Factors'!W491/SUM('Koss etal Emission Factors'!W$9:W$532)</f>
        <v>6.1076110066708971E-5</v>
      </c>
      <c r="Q488" s="56">
        <f>(1-Q$5)/1*'Koss etal Emission Factors'!Y491/SUM('Koss etal Emission Factors'!Y$9:Y$532)</f>
        <v>1.0934365450055544E-4</v>
      </c>
      <c r="R488" s="56">
        <f>(1-R$5)/1*'Koss etal Emission Factors'!AA491/SUM('Koss etal Emission Factors'!AA$9:AA$532)</f>
        <v>2.5793495731878986E-4</v>
      </c>
      <c r="S488" s="56">
        <f>(1-S$5)/1*'Koss etal Emission Factors'!AC491/SUM('Koss etal Emission Factors'!AC$9:AC$532)</f>
        <v>3.482759597989114E-4</v>
      </c>
      <c r="T488" s="56">
        <f>(1-T$5)/1*'Koss etal Emission Factors'!AE491/SUM('Koss etal Emission Factors'!AE$9:AE$532)</f>
        <v>3.2635047687951509E-4</v>
      </c>
      <c r="U488" s="56">
        <f>(1-U$5)/1*'Koss etal Emission Factors'!AG491/SUM('Koss etal Emission Factors'!AG$9:AG$532)</f>
        <v>2.4586236000232592E-4</v>
      </c>
      <c r="V488" s="56">
        <f>(1-V$5)/1*'Koss etal Emission Factors'!AI491/SUM('Koss etal Emission Factors'!AI$9:AI$532)</f>
        <v>1.0790626317930033E-4</v>
      </c>
      <c r="W488" s="56">
        <f>(1-W$5)/1*'Koss etal Emission Factors'!AK491/SUM('Koss etal Emission Factors'!AK$9:AK$532)</f>
        <v>2.3897987188201063E-4</v>
      </c>
      <c r="X488" s="56">
        <f>(1-X$5)/1*'Koss etal Emission Factors'!AM491/SUM('Koss etal Emission Factors'!AM$9:AM$532)</f>
        <v>1.8001887242540595E-4</v>
      </c>
      <c r="Y488" s="56">
        <f>(1-Y$5)/1*'Koss etal Emission Factors'!AO491/SUM('Koss etal Emission Factors'!AO$9:AO$532)</f>
        <v>2.1436231939239047E-4</v>
      </c>
      <c r="Z488" s="56">
        <f t="shared" si="53"/>
        <v>1.8040782268328765E-4</v>
      </c>
      <c r="AA488" s="56">
        <f t="shared" si="54"/>
        <v>2.0949937215370828E-4</v>
      </c>
    </row>
    <row r="489" spans="1:27" x14ac:dyDescent="0.25">
      <c r="A489">
        <v>113.13200000000001</v>
      </c>
      <c r="B489" t="s">
        <v>752</v>
      </c>
      <c r="C489" s="13" t="s">
        <v>120</v>
      </c>
      <c r="D489" s="13" t="s">
        <v>122</v>
      </c>
      <c r="E489" s="13">
        <v>3404</v>
      </c>
      <c r="F489" s="13">
        <v>114.232</v>
      </c>
      <c r="G489" s="29">
        <v>1867.1879422</v>
      </c>
      <c r="H489" s="30">
        <v>7.9347043410777127</v>
      </c>
      <c r="I489" s="56">
        <f>(1-I$5)/1*'Koss etal Emission Factors'!I492/SUM('Koss etal Emission Factors'!I$9:I$532)</f>
        <v>2.9445157520037208E-4</v>
      </c>
      <c r="J489" s="56">
        <f>(1-J$5)/1*'Koss etal Emission Factors'!K492/SUM('Koss etal Emission Factors'!K$9:K$532)</f>
        <v>3.0971133768052466E-4</v>
      </c>
      <c r="K489" s="56">
        <f>(1-K$5)/1*'Koss etal Emission Factors'!M492/SUM('Koss etal Emission Factors'!M$9:M$532)</f>
        <v>2.219218410074028E-4</v>
      </c>
      <c r="L489" s="56">
        <f>(1-L$5)/1*'Koss etal Emission Factors'!O492/SUM('Koss etal Emission Factors'!O$9:O$532)</f>
        <v>4.3644227607075365E-4</v>
      </c>
      <c r="M489" s="56">
        <f>(1-M$5)/1*'Koss etal Emission Factors'!Q492/SUM('Koss etal Emission Factors'!Q$9:Q$532)</f>
        <v>3.1776689879788245E-4</v>
      </c>
      <c r="N489" s="56">
        <f>(1-N$5)/1*'Koss etal Emission Factors'!S492/SUM('Koss etal Emission Factors'!S$9:S$532)</f>
        <v>4.4028550421746238E-4</v>
      </c>
      <c r="O489" s="56">
        <f>(1-O$5)/1*'Koss etal Emission Factors'!U492/SUM('Koss etal Emission Factors'!U$9:U$532)</f>
        <v>5.8315832989154341E-4</v>
      </c>
      <c r="P489" s="56">
        <f>(1-P$5)/1*'Koss etal Emission Factors'!W492/SUM('Koss etal Emission Factors'!W$9:W$532)</f>
        <v>2.4156373680038032E-4</v>
      </c>
      <c r="Q489" s="56">
        <f>(1-Q$5)/1*'Koss etal Emission Factors'!Y492/SUM('Koss etal Emission Factors'!Y$9:Y$532)</f>
        <v>3.4884505769044739E-4</v>
      </c>
      <c r="R489" s="56">
        <f>(1-R$5)/1*'Koss etal Emission Factors'!AA492/SUM('Koss etal Emission Factors'!AA$9:AA$532)</f>
        <v>2.0426946172025237E-4</v>
      </c>
      <c r="S489" s="56">
        <f>(1-S$5)/1*'Koss etal Emission Factors'!AC492/SUM('Koss etal Emission Factors'!AC$9:AC$532)</f>
        <v>1.9682273374857924E-4</v>
      </c>
      <c r="T489" s="56">
        <f>(1-T$5)/1*'Koss etal Emission Factors'!AE492/SUM('Koss etal Emission Factors'!AE$9:AE$532)</f>
        <v>2.2448498350333078E-4</v>
      </c>
      <c r="U489" s="56">
        <f>(1-U$5)/1*'Koss etal Emission Factors'!AG492/SUM('Koss etal Emission Factors'!AG$9:AG$532)</f>
        <v>2.1612680430599867E-4</v>
      </c>
      <c r="V489" s="56">
        <f>(1-V$5)/1*'Koss etal Emission Factors'!AI492/SUM('Koss etal Emission Factors'!AI$9:AI$532)</f>
        <v>2.7895589465249179E-4</v>
      </c>
      <c r="W489" s="56">
        <f>(1-W$5)/1*'Koss etal Emission Factors'!AK492/SUM('Koss etal Emission Factors'!AK$9:AK$532)</f>
        <v>4.7736071799591887E-4</v>
      </c>
      <c r="X489" s="56">
        <f>(1-X$5)/1*'Koss etal Emission Factors'!AM492/SUM('Koss etal Emission Factors'!AM$9:AM$532)</f>
        <v>7.7590643512320508E-4</v>
      </c>
      <c r="Y489" s="56">
        <f>(1-Y$5)/1*'Koss etal Emission Factors'!AO492/SUM('Koss etal Emission Factors'!AO$9:AO$532)</f>
        <v>5.1517364894741583E-4</v>
      </c>
      <c r="Z489" s="56">
        <f t="shared" si="53"/>
        <v>3.0820045966338733E-4</v>
      </c>
      <c r="AA489" s="56">
        <f t="shared" si="54"/>
        <v>6.2663357655956195E-4</v>
      </c>
    </row>
    <row r="490" spans="1:27" x14ac:dyDescent="0.25">
      <c r="A490">
        <v>197.154</v>
      </c>
      <c r="B490" t="s">
        <v>753</v>
      </c>
      <c r="C490" s="13" t="s">
        <v>120</v>
      </c>
      <c r="D490" s="13" t="s">
        <v>122</v>
      </c>
      <c r="E490" s="13">
        <v>3367</v>
      </c>
      <c r="F490" s="13">
        <v>202.33799999999999</v>
      </c>
      <c r="G490" s="29">
        <v>8.4027123753999997E-2</v>
      </c>
      <c r="H490" s="30">
        <v>3.8362254771635085</v>
      </c>
      <c r="I490" s="56">
        <f>(1-I$5)/1*'Koss etal Emission Factors'!I493/SUM('Koss etal Emission Factors'!I$9:I$532)</f>
        <v>6.9425028730569431E-5</v>
      </c>
      <c r="J490" s="56">
        <f>(1-J$5)/1*'Koss etal Emission Factors'!K493/SUM('Koss etal Emission Factors'!K$9:K$532)</f>
        <v>1.0628719573991452E-4</v>
      </c>
      <c r="K490" s="56">
        <f>(1-K$5)/1*'Koss etal Emission Factors'!M493/SUM('Koss etal Emission Factors'!M$9:M$532)</f>
        <v>7.7144103037170612E-5</v>
      </c>
      <c r="L490" s="56">
        <f>(1-L$5)/1*'Koss etal Emission Factors'!O493/SUM('Koss etal Emission Factors'!O$9:O$532)</f>
        <v>9.6254981083362286E-5</v>
      </c>
      <c r="M490" s="56">
        <f>(1-M$5)/1*'Koss etal Emission Factors'!Q493/SUM('Koss etal Emission Factors'!Q$9:Q$532)</f>
        <v>1.1420954150228701E-4</v>
      </c>
      <c r="N490" s="56">
        <f>(1-N$5)/1*'Koss etal Emission Factors'!S493/SUM('Koss etal Emission Factors'!S$9:S$532)</f>
        <v>1.1046152482929774E-4</v>
      </c>
      <c r="O490" s="56">
        <f>(1-O$5)/1*'Koss etal Emission Factors'!U493/SUM('Koss etal Emission Factors'!U$9:U$532)</f>
        <v>7.8016919843750424E-5</v>
      </c>
      <c r="P490" s="56">
        <f>(1-P$5)/1*'Koss etal Emission Factors'!W493/SUM('Koss etal Emission Factors'!W$9:W$532)</f>
        <v>5.7013567790143012E-5</v>
      </c>
      <c r="Q490" s="56">
        <f>(1-Q$5)/1*'Koss etal Emission Factors'!Y493/SUM('Koss etal Emission Factors'!Y$9:Y$532)</f>
        <v>4.0827098268828236E-5</v>
      </c>
      <c r="R490" s="56">
        <f>(1-R$5)/1*'Koss etal Emission Factors'!AA493/SUM('Koss etal Emission Factors'!AA$9:AA$532)</f>
        <v>3.7130478573697868E-5</v>
      </c>
      <c r="S490" s="56">
        <f>(1-S$5)/1*'Koss etal Emission Factors'!AC493/SUM('Koss etal Emission Factors'!AC$9:AC$532)</f>
        <v>3.2626927876362179E-5</v>
      </c>
      <c r="T490" s="56">
        <f>(1-T$5)/1*'Koss etal Emission Factors'!AE493/SUM('Koss etal Emission Factors'!AE$9:AE$532)</f>
        <v>2.9205823073485194E-5</v>
      </c>
      <c r="U490" s="56">
        <f>(1-U$5)/1*'Koss etal Emission Factors'!AG493/SUM('Koss etal Emission Factors'!AG$9:AG$532)</f>
        <v>3.0722573403020135E-5</v>
      </c>
      <c r="V490" s="56">
        <f>(1-V$5)/1*'Koss etal Emission Factors'!AI493/SUM('Koss etal Emission Factors'!AI$9:AI$532)</f>
        <v>2.7312763735235416E-5</v>
      </c>
      <c r="W490" s="56">
        <f>(1-W$5)/1*'Koss etal Emission Factors'!AK493/SUM('Koss etal Emission Factors'!AK$9:AK$532)</f>
        <v>3.1931438753160509E-5</v>
      </c>
      <c r="X490" s="56">
        <f>(1-X$5)/1*'Koss etal Emission Factors'!AM493/SUM('Koss etal Emission Factors'!AM$9:AM$532)</f>
        <v>2.4368511831020073E-5</v>
      </c>
      <c r="Y490" s="56">
        <f>(1-Y$5)/1*'Koss etal Emission Factors'!AO493/SUM('Koss etal Emission Factors'!AO$9:AO$532)</f>
        <v>1.0562433060092349E-4</v>
      </c>
      <c r="Z490" s="56">
        <f t="shared" si="53"/>
        <v>6.4759894820508849E-5</v>
      </c>
      <c r="AA490" s="56">
        <f t="shared" si="54"/>
        <v>2.8149975292090291E-5</v>
      </c>
    </row>
    <row r="491" spans="1:27" x14ac:dyDescent="0.25">
      <c r="A491">
        <v>197.19</v>
      </c>
      <c r="B491" t="s">
        <v>754</v>
      </c>
      <c r="C491" s="13" t="s">
        <v>120</v>
      </c>
      <c r="D491" s="13" t="s">
        <v>122</v>
      </c>
      <c r="E491" s="13">
        <v>3367</v>
      </c>
      <c r="F491" s="13">
        <v>202.33799999999999</v>
      </c>
      <c r="G491" s="29">
        <v>8.4027123753999997E-2</v>
      </c>
      <c r="H491" s="30">
        <v>3.8362254771635085</v>
      </c>
      <c r="I491" s="56">
        <f>(1-I$5)/1*'Koss etal Emission Factors'!I494/SUM('Koss etal Emission Factors'!I$9:I$532)</f>
        <v>5.4553194964006024E-5</v>
      </c>
      <c r="J491" s="56">
        <f>(1-J$5)/1*'Koss etal Emission Factors'!K494/SUM('Koss etal Emission Factors'!K$9:K$532)</f>
        <v>7.8689270968226893E-5</v>
      </c>
      <c r="K491" s="56">
        <f>(1-K$5)/1*'Koss etal Emission Factors'!M494/SUM('Koss etal Emission Factors'!M$9:M$532)</f>
        <v>3.7885340587479993E-5</v>
      </c>
      <c r="L491" s="56">
        <f>(1-L$5)/1*'Koss etal Emission Factors'!O494/SUM('Koss etal Emission Factors'!O$9:O$532)</f>
        <v>8.9256416723767297E-5</v>
      </c>
      <c r="M491" s="56">
        <f>(1-M$5)/1*'Koss etal Emission Factors'!Q494/SUM('Koss etal Emission Factors'!Q$9:Q$532)</f>
        <v>1.4594030951645197E-4</v>
      </c>
      <c r="N491" s="56">
        <f>(1-N$5)/1*'Koss etal Emission Factors'!S494/SUM('Koss etal Emission Factors'!S$9:S$532)</f>
        <v>7.4639358114260388E-5</v>
      </c>
      <c r="O491" s="56">
        <f>(1-O$5)/1*'Koss etal Emission Factors'!U494/SUM('Koss etal Emission Factors'!U$9:U$532)</f>
        <v>7.3015045623574151E-5</v>
      </c>
      <c r="P491" s="56">
        <f>(1-P$5)/1*'Koss etal Emission Factors'!W494/SUM('Koss etal Emission Factors'!W$9:W$532)</f>
        <v>4.1090630340191787E-5</v>
      </c>
      <c r="Q491" s="56">
        <f>(1-Q$5)/1*'Koss etal Emission Factors'!Y494/SUM('Koss etal Emission Factors'!Y$9:Y$532)</f>
        <v>4.1923056031221463E-5</v>
      </c>
      <c r="R491" s="56">
        <f>(1-R$5)/1*'Koss etal Emission Factors'!AA494/SUM('Koss etal Emission Factors'!AA$9:AA$532)</f>
        <v>4.2902684557125243E-5</v>
      </c>
      <c r="S491" s="56">
        <f>(1-S$5)/1*'Koss etal Emission Factors'!AC494/SUM('Koss etal Emission Factors'!AC$9:AC$532)</f>
        <v>3.7300790478501841E-5</v>
      </c>
      <c r="T491" s="56">
        <f>(1-T$5)/1*'Koss etal Emission Factors'!AE494/SUM('Koss etal Emission Factors'!AE$9:AE$532)</f>
        <v>5.0032522888201729E-5</v>
      </c>
      <c r="U491" s="56">
        <f>(1-U$5)/1*'Koss etal Emission Factors'!AG494/SUM('Koss etal Emission Factors'!AG$9:AG$532)</f>
        <v>4.2709381389060064E-5</v>
      </c>
      <c r="V491" s="56">
        <f>(1-V$5)/1*'Koss etal Emission Factors'!AI494/SUM('Koss etal Emission Factors'!AI$9:AI$532)</f>
        <v>4.1568378392537639E-5</v>
      </c>
      <c r="W491" s="56">
        <f>(1-W$5)/1*'Koss etal Emission Factors'!AK494/SUM('Koss etal Emission Factors'!AK$9:AK$532)</f>
        <v>6.486966706975152E-5</v>
      </c>
      <c r="X491" s="56">
        <f>(1-X$5)/1*'Koss etal Emission Factors'!AM494/SUM('Koss etal Emission Factors'!AM$9:AM$532)</f>
        <v>3.6603358683227246E-5</v>
      </c>
      <c r="Y491" s="56">
        <f>(1-Y$5)/1*'Koss etal Emission Factors'!AO494/SUM('Koss etal Emission Factors'!AO$9:AO$532)</f>
        <v>1.7006771874086943E-4</v>
      </c>
      <c r="Z491" s="56">
        <f t="shared" si="53"/>
        <v>6.0821884326757607E-5</v>
      </c>
      <c r="AA491" s="56">
        <f t="shared" si="54"/>
        <v>5.0736512876489383E-5</v>
      </c>
    </row>
    <row r="492" spans="1:27" x14ac:dyDescent="0.25">
      <c r="A492">
        <v>120.093</v>
      </c>
      <c r="B492" t="s">
        <v>755</v>
      </c>
      <c r="C492" s="13" t="s">
        <v>120</v>
      </c>
      <c r="D492" s="13" t="s">
        <v>122</v>
      </c>
      <c r="E492" s="13">
        <v>3404</v>
      </c>
      <c r="F492" s="13">
        <v>114.232</v>
      </c>
      <c r="G492" s="29">
        <v>1867.1879422</v>
      </c>
      <c r="H492" s="30">
        <v>7.9347043410777127</v>
      </c>
      <c r="I492" s="56">
        <f>(1-I$5)/1*'Koss etal Emission Factors'!I495/SUM('Koss etal Emission Factors'!I$9:I$532)</f>
        <v>1.5636345900420842E-5</v>
      </c>
      <c r="J492" s="56">
        <f>(1-J$5)/1*'Koss etal Emission Factors'!K495/SUM('Koss etal Emission Factors'!K$9:K$532)</f>
        <v>1.822899884918876E-5</v>
      </c>
      <c r="K492" s="56">
        <f>(1-K$5)/1*'Koss etal Emission Factors'!M495/SUM('Koss etal Emission Factors'!M$9:M$532)</f>
        <v>1.3374224402883107E-5</v>
      </c>
      <c r="L492" s="56">
        <f>(1-L$5)/1*'Koss etal Emission Factors'!O495/SUM('Koss etal Emission Factors'!O$9:O$532)</f>
        <v>2.4220163561547917E-5</v>
      </c>
      <c r="M492" s="56">
        <f>(1-M$5)/1*'Koss etal Emission Factors'!Q495/SUM('Koss etal Emission Factors'!Q$9:Q$532)</f>
        <v>3.5828673955288716E-5</v>
      </c>
      <c r="N492" s="56">
        <f>(1-N$5)/1*'Koss etal Emission Factors'!S495/SUM('Koss etal Emission Factors'!S$9:S$532)</f>
        <v>2.1667641484679538E-5</v>
      </c>
      <c r="O492" s="56">
        <f>(1-O$5)/1*'Koss etal Emission Factors'!U495/SUM('Koss etal Emission Factors'!U$9:U$532)</f>
        <v>2.1928949501717222E-5</v>
      </c>
      <c r="P492" s="56">
        <f>(1-P$5)/1*'Koss etal Emission Factors'!W495/SUM('Koss etal Emission Factors'!W$9:W$532)</f>
        <v>1.946010137053665E-5</v>
      </c>
      <c r="Q492" s="56">
        <f>(1-Q$5)/1*'Koss etal Emission Factors'!Y495/SUM('Koss etal Emission Factors'!Y$9:Y$532)</f>
        <v>1.4530444699523252E-5</v>
      </c>
      <c r="R492" s="56">
        <f>(1-R$5)/1*'Koss etal Emission Factors'!AA495/SUM('Koss etal Emission Factors'!AA$9:AA$532)</f>
        <v>1.6084349257190887E-5</v>
      </c>
      <c r="S492" s="56">
        <f>(1-S$5)/1*'Koss etal Emission Factors'!AC495/SUM('Koss etal Emission Factors'!AC$9:AC$532)</f>
        <v>1.4966698567246213E-5</v>
      </c>
      <c r="T492" s="56">
        <f>(1-T$5)/1*'Koss etal Emission Factors'!AE495/SUM('Koss etal Emission Factors'!AE$9:AE$532)</f>
        <v>1.8599296177355518E-5</v>
      </c>
      <c r="U492" s="56">
        <f>(1-U$5)/1*'Koss etal Emission Factors'!AG495/SUM('Koss etal Emission Factors'!AG$9:AG$532)</f>
        <v>1.4678906383885658E-5</v>
      </c>
      <c r="V492" s="56">
        <f>(1-V$5)/1*'Koss etal Emission Factors'!AI495/SUM('Koss etal Emission Factors'!AI$9:AI$532)</f>
        <v>1.9953072137798329E-5</v>
      </c>
      <c r="W492" s="56">
        <f>(1-W$5)/1*'Koss etal Emission Factors'!AK495/SUM('Koss etal Emission Factors'!AK$9:AK$532)</f>
        <v>1.6759933316311493E-5</v>
      </c>
      <c r="X492" s="56">
        <f>(1-X$5)/1*'Koss etal Emission Factors'!AM495/SUM('Koss etal Emission Factors'!AM$9:AM$532)</f>
        <v>1.1242541765276219E-5</v>
      </c>
      <c r="Y492" s="56">
        <f>(1-Y$5)/1*'Koss etal Emission Factors'!AO495/SUM('Koss etal Emission Factors'!AO$9:AO$532)</f>
        <v>3.7845952727847766E-5</v>
      </c>
      <c r="Z492" s="56">
        <f t="shared" si="53"/>
        <v>1.9225561874947332E-5</v>
      </c>
      <c r="AA492" s="56">
        <f t="shared" si="54"/>
        <v>1.4001237540793855E-5</v>
      </c>
    </row>
    <row r="493" spans="1:27" x14ac:dyDescent="0.25">
      <c r="A493">
        <v>198.07599999999999</v>
      </c>
      <c r="B493" t="s">
        <v>756</v>
      </c>
      <c r="C493" s="13" t="s">
        <v>120</v>
      </c>
      <c r="D493" s="13" t="s">
        <v>122</v>
      </c>
      <c r="E493" s="13">
        <v>3369</v>
      </c>
      <c r="F493" s="13">
        <v>130.23099999999999</v>
      </c>
      <c r="G493" s="29">
        <v>10.562088812800001</v>
      </c>
      <c r="H493" s="30">
        <v>5.7441927167025053</v>
      </c>
      <c r="I493" s="56">
        <f>(1-I$5)/1*'Koss etal Emission Factors'!I496/SUM('Koss etal Emission Factors'!I$9:I$532)</f>
        <v>1.5551892857639112E-5</v>
      </c>
      <c r="J493" s="56">
        <f>(1-J$5)/1*'Koss etal Emission Factors'!K496/SUM('Koss etal Emission Factors'!K$9:K$532)</f>
        <v>1.631813896467821E-5</v>
      </c>
      <c r="K493" s="56">
        <f>(1-K$5)/1*'Koss etal Emission Factors'!M496/SUM('Koss etal Emission Factors'!M$9:M$532)</f>
        <v>1.4473599614917727E-5</v>
      </c>
      <c r="L493" s="56">
        <f>(1-L$5)/1*'Koss etal Emission Factors'!O496/SUM('Koss etal Emission Factors'!O$9:O$532)</f>
        <v>1.6715600179154424E-5</v>
      </c>
      <c r="M493" s="56">
        <f>(1-M$5)/1*'Koss etal Emission Factors'!Q496/SUM('Koss etal Emission Factors'!Q$9:Q$532)</f>
        <v>3.2254525508570748E-5</v>
      </c>
      <c r="N493" s="56">
        <f>(1-N$5)/1*'Koss etal Emission Factors'!S496/SUM('Koss etal Emission Factors'!S$9:S$532)</f>
        <v>1.2606506502055962E-5</v>
      </c>
      <c r="O493" s="56">
        <f>(1-O$5)/1*'Koss etal Emission Factors'!U496/SUM('Koss etal Emission Factors'!U$9:U$532)</f>
        <v>1.6146114652181742E-5</v>
      </c>
      <c r="P493" s="56">
        <f>(1-P$5)/1*'Koss etal Emission Factors'!W496/SUM('Koss etal Emission Factors'!W$9:W$532)</f>
        <v>7.8789783096977225E-6</v>
      </c>
      <c r="Q493" s="56">
        <f>(1-Q$5)/1*'Koss etal Emission Factors'!Y496/SUM('Koss etal Emission Factors'!Y$9:Y$532)</f>
        <v>1.1124228555371554E-5</v>
      </c>
      <c r="R493" s="56">
        <f>(1-R$5)/1*'Koss etal Emission Factors'!AA496/SUM('Koss etal Emission Factors'!AA$9:AA$532)</f>
        <v>1.0857833758177763E-5</v>
      </c>
      <c r="S493" s="56">
        <f>(1-S$5)/1*'Koss etal Emission Factors'!AC496/SUM('Koss etal Emission Factors'!AC$9:AC$532)</f>
        <v>1.3635899590750396E-5</v>
      </c>
      <c r="T493" s="56">
        <f>(1-T$5)/1*'Koss etal Emission Factors'!AE496/SUM('Koss etal Emission Factors'!AE$9:AE$532)</f>
        <v>1.3347039067212589E-5</v>
      </c>
      <c r="U493" s="56">
        <f>(1-U$5)/1*'Koss etal Emission Factors'!AG496/SUM('Koss etal Emission Factors'!AG$9:AG$532)</f>
        <v>1.1344030022138354E-5</v>
      </c>
      <c r="V493" s="56">
        <f>(1-V$5)/1*'Koss etal Emission Factors'!AI496/SUM('Koss etal Emission Factors'!AI$9:AI$532)</f>
        <v>9.4272420632224325E-6</v>
      </c>
      <c r="W493" s="56">
        <f>(1-W$5)/1*'Koss etal Emission Factors'!AK496/SUM('Koss etal Emission Factors'!AK$9:AK$532)</f>
        <v>1.1173030870187694E-5</v>
      </c>
      <c r="X493" s="56">
        <f>(1-X$5)/1*'Koss etal Emission Factors'!AM496/SUM('Koss etal Emission Factors'!AM$9:AM$532)</f>
        <v>1.0844178937928778E-5</v>
      </c>
      <c r="Y493" s="56">
        <f>(1-Y$5)/1*'Koss etal Emission Factors'!AO496/SUM('Koss etal Emission Factors'!AO$9:AO$532)</f>
        <v>2.4638966826321927E-5</v>
      </c>
      <c r="Z493" s="56">
        <f t="shared" si="53"/>
        <v>1.4405830688983483E-5</v>
      </c>
      <c r="AA493" s="56">
        <f t="shared" si="54"/>
        <v>1.1008604904058237E-5</v>
      </c>
    </row>
    <row r="494" spans="1:27" x14ac:dyDescent="0.25">
      <c r="A494">
        <v>198.11199999999999</v>
      </c>
      <c r="B494" t="s">
        <v>757</v>
      </c>
      <c r="C494" s="13" t="s">
        <v>120</v>
      </c>
      <c r="D494" s="13" t="s">
        <v>122</v>
      </c>
      <c r="E494" s="13">
        <v>3368</v>
      </c>
      <c r="F494" s="13">
        <v>174.28399999999999</v>
      </c>
      <c r="G494" s="29">
        <v>0.61810612318000002</v>
      </c>
      <c r="H494" s="30">
        <v>4.6380490911164136</v>
      </c>
      <c r="I494" s="56">
        <f>(1-I$5)/1*'Koss etal Emission Factors'!I497/SUM('Koss etal Emission Factors'!I$9:I$532)</f>
        <v>1.8508488479803281E-5</v>
      </c>
      <c r="J494" s="56">
        <f>(1-J$5)/1*'Koss etal Emission Factors'!K497/SUM('Koss etal Emission Factors'!K$9:K$532)</f>
        <v>1.9628849436098733E-5</v>
      </c>
      <c r="K494" s="56">
        <f>(1-K$5)/1*'Koss etal Emission Factors'!M497/SUM('Koss etal Emission Factors'!M$9:M$532)</f>
        <v>1.5825454869583296E-5</v>
      </c>
      <c r="L494" s="56">
        <f>(1-L$5)/1*'Koss etal Emission Factors'!O497/SUM('Koss etal Emission Factors'!O$9:O$532)</f>
        <v>2.5286250267746219E-5</v>
      </c>
      <c r="M494" s="56">
        <f>(1-M$5)/1*'Koss etal Emission Factors'!Q497/SUM('Koss etal Emission Factors'!Q$9:Q$532)</f>
        <v>4.5200768219818313E-5</v>
      </c>
      <c r="N494" s="56">
        <f>(1-N$5)/1*'Koss etal Emission Factors'!S497/SUM('Koss etal Emission Factors'!S$9:S$532)</f>
        <v>2.0312085437317426E-5</v>
      </c>
      <c r="O494" s="56">
        <f>(1-O$5)/1*'Koss etal Emission Factors'!U497/SUM('Koss etal Emission Factors'!U$9:U$532)</f>
        <v>2.1309354554449577E-5</v>
      </c>
      <c r="P494" s="56">
        <f>(1-P$5)/1*'Koss etal Emission Factors'!W497/SUM('Koss etal Emission Factors'!W$9:W$532)</f>
        <v>1.0851879751895239E-5</v>
      </c>
      <c r="Q494" s="56">
        <f>(1-Q$5)/1*'Koss etal Emission Factors'!Y497/SUM('Koss etal Emission Factors'!Y$9:Y$532)</f>
        <v>1.3130793043636236E-5</v>
      </c>
      <c r="R494" s="56">
        <f>(1-R$5)/1*'Koss etal Emission Factors'!AA497/SUM('Koss etal Emission Factors'!AA$9:AA$532)</f>
        <v>1.2274349625452385E-5</v>
      </c>
      <c r="S494" s="56">
        <f>(1-S$5)/1*'Koss etal Emission Factors'!AC497/SUM('Koss etal Emission Factors'!AC$9:AC$532)</f>
        <v>1.4638988321384465E-5</v>
      </c>
      <c r="T494" s="56">
        <f>(1-T$5)/1*'Koss etal Emission Factors'!AE497/SUM('Koss etal Emission Factors'!AE$9:AE$532)</f>
        <v>1.2688270643106729E-5</v>
      </c>
      <c r="U494" s="56">
        <f>(1-U$5)/1*'Koss etal Emission Factors'!AG497/SUM('Koss etal Emission Factors'!AG$9:AG$532)</f>
        <v>9.8243234884287263E-6</v>
      </c>
      <c r="V494" s="56">
        <f>(1-V$5)/1*'Koss etal Emission Factors'!AI497/SUM('Koss etal Emission Factors'!AI$9:AI$532)</f>
        <v>1.0259468147595121E-5</v>
      </c>
      <c r="W494" s="56">
        <f>(1-W$5)/1*'Koss etal Emission Factors'!AK497/SUM('Koss etal Emission Factors'!AK$9:AK$532)</f>
        <v>1.3138070961494756E-5</v>
      </c>
      <c r="X494" s="56">
        <f>(1-X$5)/1*'Koss etal Emission Factors'!AM497/SUM('Koss etal Emission Factors'!AM$9:AM$532)</f>
        <v>1.1547043251083262E-5</v>
      </c>
      <c r="Y494" s="56">
        <f>(1-Y$5)/1*'Koss etal Emission Factors'!AO497/SUM('Koss etal Emission Factors'!AO$9:AO$532)</f>
        <v>3.4026514603570296E-5</v>
      </c>
      <c r="Z494" s="56">
        <f t="shared" si="53"/>
        <v>1.7838523163308269E-5</v>
      </c>
      <c r="AA494" s="56">
        <f t="shared" si="54"/>
        <v>1.234255710628901E-5</v>
      </c>
    </row>
    <row r="495" spans="1:27" x14ac:dyDescent="0.25">
      <c r="A495">
        <v>199.06</v>
      </c>
      <c r="B495" t="s">
        <v>758</v>
      </c>
      <c r="C495" s="13" t="s">
        <v>120</v>
      </c>
      <c r="D495" s="13" t="s">
        <v>122</v>
      </c>
      <c r="E495" s="13">
        <v>3369</v>
      </c>
      <c r="F495" s="13">
        <v>130.23099999999999</v>
      </c>
      <c r="G495" s="29">
        <v>10.562088812800001</v>
      </c>
      <c r="H495" s="30">
        <v>5.7441927167025053</v>
      </c>
      <c r="I495" s="56">
        <f>(1-I$5)/1*'Koss etal Emission Factors'!I498/SUM('Koss etal Emission Factors'!I$9:I$532)</f>
        <v>4.8720857546024284E-5</v>
      </c>
      <c r="J495" s="56">
        <f>(1-J$5)/1*'Koss etal Emission Factors'!K498/SUM('Koss etal Emission Factors'!K$9:K$532)</f>
        <v>4.8268644470275411E-5</v>
      </c>
      <c r="K495" s="56">
        <f>(1-K$5)/1*'Koss etal Emission Factors'!M498/SUM('Koss etal Emission Factors'!M$9:M$532)</f>
        <v>4.9269552658944316E-5</v>
      </c>
      <c r="L495" s="56">
        <f>(1-L$5)/1*'Koss etal Emission Factors'!O498/SUM('Koss etal Emission Factors'!O$9:O$532)</f>
        <v>3.0071428798696671E-5</v>
      </c>
      <c r="M495" s="56">
        <f>(1-M$5)/1*'Koss etal Emission Factors'!Q498/SUM('Koss etal Emission Factors'!Q$9:Q$532)</f>
        <v>5.3852075363788302E-5</v>
      </c>
      <c r="N495" s="56">
        <f>(1-N$5)/1*'Koss etal Emission Factors'!S498/SUM('Koss etal Emission Factors'!S$9:S$532)</f>
        <v>3.8351504035529547E-5</v>
      </c>
      <c r="O495" s="56">
        <f>(1-O$5)/1*'Koss etal Emission Factors'!U498/SUM('Koss etal Emission Factors'!U$9:U$532)</f>
        <v>5.0179953908966758E-5</v>
      </c>
      <c r="P495" s="56">
        <f>(1-P$5)/1*'Koss etal Emission Factors'!W498/SUM('Koss etal Emission Factors'!W$9:W$532)</f>
        <v>2.0895087811978581E-5</v>
      </c>
      <c r="Q495" s="56">
        <f>(1-Q$5)/1*'Koss etal Emission Factors'!Y498/SUM('Koss etal Emission Factors'!Y$9:Y$532)</f>
        <v>2.4289970342387825E-5</v>
      </c>
      <c r="R495" s="56">
        <f>(1-R$5)/1*'Koss etal Emission Factors'!AA498/SUM('Koss etal Emission Factors'!AA$9:AA$532)</f>
        <v>3.5041663958625261E-5</v>
      </c>
      <c r="S495" s="56">
        <f>(1-S$5)/1*'Koss etal Emission Factors'!AC498/SUM('Koss etal Emission Factors'!AC$9:AC$532)</f>
        <v>4.6328389474277977E-5</v>
      </c>
      <c r="T495" s="56">
        <f>(1-T$5)/1*'Koss etal Emission Factors'!AE498/SUM('Koss etal Emission Factors'!AE$9:AE$532)</f>
        <v>3.6420809142120717E-5</v>
      </c>
      <c r="U495" s="56">
        <f>(1-U$5)/1*'Koss etal Emission Factors'!AG498/SUM('Koss etal Emission Factors'!AG$9:AG$532)</f>
        <v>4.1733176611711321E-5</v>
      </c>
      <c r="V495" s="56">
        <f>(1-V$5)/1*'Koss etal Emission Factors'!AI498/SUM('Koss etal Emission Factors'!AI$9:AI$532)</f>
        <v>2.6578784298433888E-5</v>
      </c>
      <c r="W495" s="56">
        <f>(1-W$5)/1*'Koss etal Emission Factors'!AK498/SUM('Koss etal Emission Factors'!AK$9:AK$532)</f>
        <v>4.3711493619402957E-5</v>
      </c>
      <c r="X495" s="56">
        <f>(1-X$5)/1*'Koss etal Emission Factors'!AM498/SUM('Koss etal Emission Factors'!AM$9:AM$532)</f>
        <v>3.686773712661227E-5</v>
      </c>
      <c r="Y495" s="56">
        <f>(1-Y$5)/1*'Koss etal Emission Factors'!AO498/SUM('Koss etal Emission Factors'!AO$9:AO$532)</f>
        <v>5.2618581812624435E-5</v>
      </c>
      <c r="Z495" s="56">
        <f t="shared" si="53"/>
        <v>3.9285849887268635E-5</v>
      </c>
      <c r="AA495" s="56">
        <f t="shared" si="54"/>
        <v>4.0289615373007617E-5</v>
      </c>
    </row>
    <row r="496" spans="1:27" x14ac:dyDescent="0.25">
      <c r="A496">
        <v>199.07499999999999</v>
      </c>
      <c r="B496" t="s">
        <v>759</v>
      </c>
      <c r="C496" s="13" t="s">
        <v>120</v>
      </c>
      <c r="D496" s="13" t="s">
        <v>122</v>
      </c>
      <c r="E496" s="13">
        <v>3367</v>
      </c>
      <c r="F496" s="13">
        <v>202.33799999999999</v>
      </c>
      <c r="G496" s="29">
        <v>8.4027123753999997E-2</v>
      </c>
      <c r="H496" s="30">
        <v>3.8362254771635085</v>
      </c>
      <c r="I496" s="56">
        <f>(1-I$5)/1*'Koss etal Emission Factors'!I499/SUM('Koss etal Emission Factors'!I$9:I$532)</f>
        <v>9.7015593574816542E-5</v>
      </c>
      <c r="J496" s="56">
        <f>(1-J$5)/1*'Koss etal Emission Factors'!K499/SUM('Koss etal Emission Factors'!K$9:K$532)</f>
        <v>8.6903411713783635E-5</v>
      </c>
      <c r="K496" s="56">
        <f>(1-K$5)/1*'Koss etal Emission Factors'!M499/SUM('Koss etal Emission Factors'!M$9:M$532)</f>
        <v>8.8213512208178897E-5</v>
      </c>
      <c r="L496" s="56">
        <f>(1-L$5)/1*'Koss etal Emission Factors'!O499/SUM('Koss etal Emission Factors'!O$9:O$532)</f>
        <v>6.4023778564546607E-5</v>
      </c>
      <c r="M496" s="56">
        <f>(1-M$5)/1*'Koss etal Emission Factors'!Q499/SUM('Koss etal Emission Factors'!Q$9:Q$532)</f>
        <v>1.135594988774173E-4</v>
      </c>
      <c r="N496" s="56">
        <f>(1-N$5)/1*'Koss etal Emission Factors'!S499/SUM('Koss etal Emission Factors'!S$9:S$532)</f>
        <v>6.5384273786982068E-5</v>
      </c>
      <c r="O496" s="56">
        <f>(1-O$5)/1*'Koss etal Emission Factors'!U499/SUM('Koss etal Emission Factors'!U$9:U$532)</f>
        <v>7.4128745984803504E-5</v>
      </c>
      <c r="P496" s="56">
        <f>(1-P$5)/1*'Koss etal Emission Factors'!W499/SUM('Koss etal Emission Factors'!W$9:W$532)</f>
        <v>3.2492775361395226E-5</v>
      </c>
      <c r="Q496" s="56">
        <f>(1-Q$5)/1*'Koss etal Emission Factors'!Y499/SUM('Koss etal Emission Factors'!Y$9:Y$532)</f>
        <v>4.7908275707245387E-5</v>
      </c>
      <c r="R496" s="56">
        <f>(1-R$5)/1*'Koss etal Emission Factors'!AA499/SUM('Koss etal Emission Factors'!AA$9:AA$532)</f>
        <v>6.2977300553114138E-5</v>
      </c>
      <c r="S496" s="56">
        <f>(1-S$5)/1*'Koss etal Emission Factors'!AC499/SUM('Koss etal Emission Factors'!AC$9:AC$532)</f>
        <v>7.7241225117641611E-5</v>
      </c>
      <c r="T496" s="56">
        <f>(1-T$5)/1*'Koss etal Emission Factors'!AE499/SUM('Koss etal Emission Factors'!AE$9:AE$532)</f>
        <v>6.0460908245917576E-5</v>
      </c>
      <c r="U496" s="56">
        <f>(1-U$5)/1*'Koss etal Emission Factors'!AG499/SUM('Koss etal Emission Factors'!AG$9:AG$532)</f>
        <v>6.928671695679958E-5</v>
      </c>
      <c r="V496" s="56">
        <f>(1-V$5)/1*'Koss etal Emission Factors'!AI499/SUM('Koss etal Emission Factors'!AI$9:AI$532)</f>
        <v>5.0683984177242519E-5</v>
      </c>
      <c r="W496" s="56">
        <f>(1-W$5)/1*'Koss etal Emission Factors'!AK499/SUM('Koss etal Emission Factors'!AK$9:AK$532)</f>
        <v>5.2756894894858948E-5</v>
      </c>
      <c r="X496" s="56">
        <f>(1-X$5)/1*'Koss etal Emission Factors'!AM499/SUM('Koss etal Emission Factors'!AM$9:AM$532)</f>
        <v>4.6110025161103185E-5</v>
      </c>
      <c r="Y496" s="56">
        <f>(1-Y$5)/1*'Koss etal Emission Factors'!AO499/SUM('Koss etal Emission Factors'!AO$9:AO$532)</f>
        <v>8.262304308429889E-5</v>
      </c>
      <c r="Z496" s="56">
        <f t="shared" si="53"/>
        <v>7.0734285773563183E-5</v>
      </c>
      <c r="AA496" s="56">
        <f t="shared" si="54"/>
        <v>4.9433460027981067E-5</v>
      </c>
    </row>
    <row r="497" spans="1:27" x14ac:dyDescent="0.25">
      <c r="A497">
        <v>199.096</v>
      </c>
      <c r="B497" t="s">
        <v>760</v>
      </c>
      <c r="C497" s="13" t="s">
        <v>120</v>
      </c>
      <c r="D497" s="13" t="s">
        <v>122</v>
      </c>
      <c r="E497" s="13">
        <v>3368</v>
      </c>
      <c r="F497" s="13">
        <v>174.28399999999999</v>
      </c>
      <c r="G497" s="29">
        <v>0.61810612318000002</v>
      </c>
      <c r="H497" s="30">
        <v>4.6380490911164136</v>
      </c>
      <c r="I497" s="56">
        <f>(1-I$5)/1*'Koss etal Emission Factors'!I500/SUM('Koss etal Emission Factors'!I$9:I$532)</f>
        <v>7.8290027353768743E-5</v>
      </c>
      <c r="J497" s="56">
        <f>(1-J$5)/1*'Koss etal Emission Factors'!K500/SUM('Koss etal Emission Factors'!K$9:K$532)</f>
        <v>8.0424238235164141E-5</v>
      </c>
      <c r="K497" s="56">
        <f>(1-K$5)/1*'Koss etal Emission Factors'!M500/SUM('Koss etal Emission Factors'!M$9:M$532)</f>
        <v>6.3908177403907738E-5</v>
      </c>
      <c r="L497" s="56">
        <f>(1-L$5)/1*'Koss etal Emission Factors'!O500/SUM('Koss etal Emission Factors'!O$9:O$532)</f>
        <v>6.8089959151160288E-5</v>
      </c>
      <c r="M497" s="56">
        <f>(1-M$5)/1*'Koss etal Emission Factors'!Q500/SUM('Koss etal Emission Factors'!Q$9:Q$532)</f>
        <v>1.1665643226110442E-4</v>
      </c>
      <c r="N497" s="56">
        <f>(1-N$5)/1*'Koss etal Emission Factors'!S500/SUM('Koss etal Emission Factors'!S$9:S$532)</f>
        <v>8.5560711205332352E-5</v>
      </c>
      <c r="O497" s="56">
        <f>(1-O$5)/1*'Koss etal Emission Factors'!U500/SUM('Koss etal Emission Factors'!U$9:U$532)</f>
        <v>7.2604240623745604E-5</v>
      </c>
      <c r="P497" s="56">
        <f>(1-P$5)/1*'Koss etal Emission Factors'!W500/SUM('Koss etal Emission Factors'!W$9:W$532)</f>
        <v>3.5720120629250888E-5</v>
      </c>
      <c r="Q497" s="56">
        <f>(1-Q$5)/1*'Koss etal Emission Factors'!Y500/SUM('Koss etal Emission Factors'!Y$9:Y$532)</f>
        <v>8.9954028346029828E-5</v>
      </c>
      <c r="R497" s="56">
        <f>(1-R$5)/1*'Koss etal Emission Factors'!AA500/SUM('Koss etal Emission Factors'!AA$9:AA$532)</f>
        <v>2.3762774575661962E-4</v>
      </c>
      <c r="S497" s="56">
        <f>(1-S$5)/1*'Koss etal Emission Factors'!AC500/SUM('Koss etal Emission Factors'!AC$9:AC$532)</f>
        <v>2.6932213929774988E-4</v>
      </c>
      <c r="T497" s="56">
        <f>(1-T$5)/1*'Koss etal Emission Factors'!AE500/SUM('Koss etal Emission Factors'!AE$9:AE$532)</f>
        <v>2.4569067817220835E-4</v>
      </c>
      <c r="U497" s="56">
        <f>(1-U$5)/1*'Koss etal Emission Factors'!AG500/SUM('Koss etal Emission Factors'!AG$9:AG$532)</f>
        <v>1.6585631312104245E-4</v>
      </c>
      <c r="V497" s="56">
        <f>(1-V$5)/1*'Koss etal Emission Factors'!AI500/SUM('Koss etal Emission Factors'!AI$9:AI$532)</f>
        <v>5.4109699952313361E-5</v>
      </c>
      <c r="W497" s="56">
        <f>(1-W$5)/1*'Koss etal Emission Factors'!AK500/SUM('Koss etal Emission Factors'!AK$9:AK$532)</f>
        <v>1.5485601345217303E-4</v>
      </c>
      <c r="X497" s="56">
        <f>(1-X$5)/1*'Koss etal Emission Factors'!AM500/SUM('Koss etal Emission Factors'!AM$9:AM$532)</f>
        <v>7.9784937964824836E-5</v>
      </c>
      <c r="Y497" s="56">
        <f>(1-Y$5)/1*'Koss etal Emission Factors'!AO500/SUM('Koss etal Emission Factors'!AO$9:AO$532)</f>
        <v>9.2057816962571096E-5</v>
      </c>
      <c r="Z497" s="56">
        <f t="shared" si="53"/>
        <v>1.1884389367924268E-4</v>
      </c>
      <c r="AA497" s="56">
        <f t="shared" si="54"/>
        <v>1.1732047570849893E-4</v>
      </c>
    </row>
    <row r="498" spans="1:27" x14ac:dyDescent="0.25">
      <c r="A498">
        <v>199.11199999999999</v>
      </c>
      <c r="B498" t="s">
        <v>761</v>
      </c>
      <c r="C498" s="13" t="s">
        <v>120</v>
      </c>
      <c r="D498" s="13" t="s">
        <v>122</v>
      </c>
      <c r="E498" s="13">
        <v>3366</v>
      </c>
      <c r="F498" s="13">
        <v>214.393</v>
      </c>
      <c r="G498" s="29">
        <v>1.4665553321999999E-2</v>
      </c>
      <c r="H498" s="30">
        <v>3.1032375810153745</v>
      </c>
      <c r="I498" s="56">
        <f>(1-I$5)/1*'Koss etal Emission Factors'!I501/SUM('Koss etal Emission Factors'!I$9:I$532)</f>
        <v>8.2039639618522228E-5</v>
      </c>
      <c r="J498" s="56">
        <f>(1-J$5)/1*'Koss etal Emission Factors'!K501/SUM('Koss etal Emission Factors'!K$9:K$532)</f>
        <v>9.0705690539667636E-5</v>
      </c>
      <c r="K498" s="56">
        <f>(1-K$5)/1*'Koss etal Emission Factors'!M501/SUM('Koss etal Emission Factors'!M$9:M$532)</f>
        <v>6.2293000828087227E-5</v>
      </c>
      <c r="L498" s="56">
        <f>(1-L$5)/1*'Koss etal Emission Factors'!O501/SUM('Koss etal Emission Factors'!O$9:O$532)</f>
        <v>8.5889774871729244E-5</v>
      </c>
      <c r="M498" s="56">
        <f>(1-M$5)/1*'Koss etal Emission Factors'!Q501/SUM('Koss etal Emission Factors'!Q$9:Q$532)</f>
        <v>1.2247671844597602E-4</v>
      </c>
      <c r="N498" s="56">
        <f>(1-N$5)/1*'Koss etal Emission Factors'!S501/SUM('Koss etal Emission Factors'!S$9:S$532)</f>
        <v>8.6586509168670972E-5</v>
      </c>
      <c r="O498" s="56">
        <f>(1-O$5)/1*'Koss etal Emission Factors'!U501/SUM('Koss etal Emission Factors'!U$9:U$532)</f>
        <v>5.9331297372163811E-5</v>
      </c>
      <c r="P498" s="56">
        <f>(1-P$5)/1*'Koss etal Emission Factors'!W501/SUM('Koss etal Emission Factors'!W$9:W$532)</f>
        <v>3.096153780481017E-5</v>
      </c>
      <c r="Q498" s="56">
        <f>(1-Q$5)/1*'Koss etal Emission Factors'!Y501/SUM('Koss etal Emission Factors'!Y$9:Y$532)</f>
        <v>6.2234489924502511E-5</v>
      </c>
      <c r="R498" s="56">
        <f>(1-R$5)/1*'Koss etal Emission Factors'!AA501/SUM('Koss etal Emission Factors'!AA$9:AA$532)</f>
        <v>8.7788972484181962E-5</v>
      </c>
      <c r="S498" s="56">
        <f>(1-S$5)/1*'Koss etal Emission Factors'!AC501/SUM('Koss etal Emission Factors'!AC$9:AC$532)</f>
        <v>9.5668440099624014E-5</v>
      </c>
      <c r="T498" s="56">
        <f>(1-T$5)/1*'Koss etal Emission Factors'!AE501/SUM('Koss etal Emission Factors'!AE$9:AE$532)</f>
        <v>7.2808121584710627E-5</v>
      </c>
      <c r="U498" s="56">
        <f>(1-U$5)/1*'Koss etal Emission Factors'!AG501/SUM('Koss etal Emission Factors'!AG$9:AG$532)</f>
        <v>6.64099708952009E-5</v>
      </c>
      <c r="V498" s="56">
        <f>(1-V$5)/1*'Koss etal Emission Factors'!AI501/SUM('Koss etal Emission Factors'!AI$9:AI$532)</f>
        <v>3.7281862806908077E-5</v>
      </c>
      <c r="W498" s="56">
        <f>(1-W$5)/1*'Koss etal Emission Factors'!AK501/SUM('Koss etal Emission Factors'!AK$9:AK$532)</f>
        <v>6.4044267893403707E-5</v>
      </c>
      <c r="X498" s="56">
        <f>(1-X$5)/1*'Koss etal Emission Factors'!AM501/SUM('Koss etal Emission Factors'!AM$9:AM$532)</f>
        <v>4.9982679766983889E-5</v>
      </c>
      <c r="Y498" s="56">
        <f>(1-Y$5)/1*'Koss etal Emission Factors'!AO501/SUM('Koss etal Emission Factors'!AO$9:AO$532)</f>
        <v>5.3535899857856891E-5</v>
      </c>
      <c r="Z498" s="56">
        <f t="shared" si="53"/>
        <v>7.4462573317482538E-5</v>
      </c>
      <c r="AA498" s="56">
        <f t="shared" si="54"/>
        <v>5.7013473830193795E-5</v>
      </c>
    </row>
    <row r="499" spans="1:27" x14ac:dyDescent="0.25">
      <c r="A499">
        <v>123.117</v>
      </c>
      <c r="B499" t="s">
        <v>762</v>
      </c>
      <c r="C499" s="13" t="s">
        <v>120</v>
      </c>
      <c r="D499" s="13" t="s">
        <v>122</v>
      </c>
      <c r="E499" s="13">
        <v>3404</v>
      </c>
      <c r="F499" s="13">
        <v>114.232</v>
      </c>
      <c r="G499" s="29">
        <v>1867.1879422</v>
      </c>
      <c r="H499" s="30">
        <v>7.9347043410777127</v>
      </c>
      <c r="I499" s="56">
        <f>(1-I$5)/1*'Koss etal Emission Factors'!I502/SUM('Koss etal Emission Factors'!I$9:I$532)</f>
        <v>1.0019383023049122E-3</v>
      </c>
      <c r="J499" s="56">
        <f>(1-J$5)/1*'Koss etal Emission Factors'!K502/SUM('Koss etal Emission Factors'!K$9:K$532)</f>
        <v>1.2360914452910913E-3</v>
      </c>
      <c r="K499" s="56">
        <f>(1-K$5)/1*'Koss etal Emission Factors'!M502/SUM('Koss etal Emission Factors'!M$9:M$532)</f>
        <v>1.3896402989330178E-3</v>
      </c>
      <c r="L499" s="56">
        <f>(1-L$5)/1*'Koss etal Emission Factors'!O502/SUM('Koss etal Emission Factors'!O$9:O$532)</f>
        <v>2.0744510422174632E-3</v>
      </c>
      <c r="M499" s="56">
        <f>(1-M$5)/1*'Koss etal Emission Factors'!Q502/SUM('Koss etal Emission Factors'!Q$9:Q$532)</f>
        <v>9.8144025040292353E-4</v>
      </c>
      <c r="N499" s="56">
        <f>(1-N$5)/1*'Koss etal Emission Factors'!S502/SUM('Koss etal Emission Factors'!S$9:S$532)</f>
        <v>1.6058017306942367E-3</v>
      </c>
      <c r="O499" s="56">
        <f>(1-O$5)/1*'Koss etal Emission Factors'!U502/SUM('Koss etal Emission Factors'!U$9:U$532)</f>
        <v>9.9333511217912117E-4</v>
      </c>
      <c r="P499" s="56">
        <f>(1-P$5)/1*'Koss etal Emission Factors'!W502/SUM('Koss etal Emission Factors'!W$9:W$532)</f>
        <v>1.6125584968341865E-3</v>
      </c>
      <c r="Q499" s="56">
        <f>(1-Q$5)/1*'Koss etal Emission Factors'!Y502/SUM('Koss etal Emission Factors'!Y$9:Y$532)</f>
        <v>1.362043166691419E-3</v>
      </c>
      <c r="R499" s="56">
        <f>(1-R$5)/1*'Koss etal Emission Factors'!AA502/SUM('Koss etal Emission Factors'!AA$9:AA$532)</f>
        <v>7.3088334028473007E-4</v>
      </c>
      <c r="S499" s="56">
        <f>(1-S$5)/1*'Koss etal Emission Factors'!AC502/SUM('Koss etal Emission Factors'!AC$9:AC$532)</f>
        <v>8.0199798007199788E-4</v>
      </c>
      <c r="T499" s="56">
        <f>(1-T$5)/1*'Koss etal Emission Factors'!AE502/SUM('Koss etal Emission Factors'!AE$9:AE$532)</f>
        <v>6.0733703336793461E-4</v>
      </c>
      <c r="U499" s="56">
        <f>(1-U$5)/1*'Koss etal Emission Factors'!AG502/SUM('Koss etal Emission Factors'!AG$9:AG$532)</f>
        <v>5.1763520194549712E-4</v>
      </c>
      <c r="V499" s="56">
        <f>(1-V$5)/1*'Koss etal Emission Factors'!AI502/SUM('Koss etal Emission Factors'!AI$9:AI$532)</f>
        <v>6.3083415658354717E-4</v>
      </c>
      <c r="W499" s="56">
        <f>(1-W$5)/1*'Koss etal Emission Factors'!AK502/SUM('Koss etal Emission Factors'!AK$9:AK$532)</f>
        <v>6.7924698487073628E-4</v>
      </c>
      <c r="X499" s="56">
        <f>(1-X$5)/1*'Koss etal Emission Factors'!AM502/SUM('Koss etal Emission Factors'!AM$9:AM$532)</f>
        <v>4.8568698056992526E-4</v>
      </c>
      <c r="Y499" s="56">
        <f>(1-Y$5)/1*'Koss etal Emission Factors'!AO502/SUM('Koss etal Emission Factors'!AO$9:AO$532)</f>
        <v>1.9685253513444922E-3</v>
      </c>
      <c r="Z499" s="56">
        <f t="shared" si="53"/>
        <v>1.1104276827001486E-3</v>
      </c>
      <c r="AA499" s="56">
        <f t="shared" si="54"/>
        <v>5.824669827203308E-4</v>
      </c>
    </row>
    <row r="500" spans="1:27" x14ac:dyDescent="0.25">
      <c r="A500">
        <v>199.16900000000001</v>
      </c>
      <c r="B500" t="s">
        <v>763</v>
      </c>
      <c r="C500" s="13" t="s">
        <v>120</v>
      </c>
      <c r="D500" s="13" t="s">
        <v>122</v>
      </c>
      <c r="E500" s="13">
        <v>3367</v>
      </c>
      <c r="F500" s="13">
        <v>202.33799999999999</v>
      </c>
      <c r="G500" s="29">
        <v>8.4027123753999997E-2</v>
      </c>
      <c r="H500" s="30">
        <v>3.8362254771635085</v>
      </c>
      <c r="I500" s="56">
        <f>(1-I$5)/1*'Koss etal Emission Factors'!I503/SUM('Koss etal Emission Factors'!I$9:I$532)</f>
        <v>3.38435606830861E-4</v>
      </c>
      <c r="J500" s="56">
        <f>(1-J$5)/1*'Koss etal Emission Factors'!K503/SUM('Koss etal Emission Factors'!K$9:K$532)</f>
        <v>4.8387754474002806E-4</v>
      </c>
      <c r="K500" s="56">
        <f>(1-K$5)/1*'Koss etal Emission Factors'!M503/SUM('Koss etal Emission Factors'!M$9:M$532)</f>
        <v>1.329691507180426E-4</v>
      </c>
      <c r="L500" s="56">
        <f>(1-L$5)/1*'Koss etal Emission Factors'!O503/SUM('Koss etal Emission Factors'!O$9:O$532)</f>
        <v>1.5904865960229546E-4</v>
      </c>
      <c r="M500" s="56">
        <f>(1-M$5)/1*'Koss etal Emission Factors'!Q503/SUM('Koss etal Emission Factors'!Q$9:Q$532)</f>
        <v>2.9295388750040963E-4</v>
      </c>
      <c r="N500" s="56">
        <f>(1-N$5)/1*'Koss etal Emission Factors'!S503/SUM('Koss etal Emission Factors'!S$9:S$532)</f>
        <v>5.5986148302262107E-4</v>
      </c>
      <c r="O500" s="56">
        <f>(1-O$5)/1*'Koss etal Emission Factors'!U503/SUM('Koss etal Emission Factors'!U$9:U$532)</f>
        <v>2.710620111874683E-4</v>
      </c>
      <c r="P500" s="56">
        <f>(1-P$5)/1*'Koss etal Emission Factors'!W503/SUM('Koss etal Emission Factors'!W$9:W$532)</f>
        <v>1.3138664582581917E-4</v>
      </c>
      <c r="Q500" s="56">
        <f>(1-Q$5)/1*'Koss etal Emission Factors'!Y503/SUM('Koss etal Emission Factors'!Y$9:Y$532)</f>
        <v>4.7966457646960734E-5</v>
      </c>
      <c r="R500" s="56">
        <f>(1-R$5)/1*'Koss etal Emission Factors'!AA503/SUM('Koss etal Emission Factors'!AA$9:AA$532)</f>
        <v>7.4347210412643131E-5</v>
      </c>
      <c r="S500" s="56">
        <f>(1-S$5)/1*'Koss etal Emission Factors'!AC503/SUM('Koss etal Emission Factors'!AC$9:AC$532)</f>
        <v>7.4964816430492354E-5</v>
      </c>
      <c r="T500" s="56">
        <f>(1-T$5)/1*'Koss etal Emission Factors'!AE503/SUM('Koss etal Emission Factors'!AE$9:AE$532)</f>
        <v>6.6296058680471578E-5</v>
      </c>
      <c r="U500" s="56">
        <f>(1-U$5)/1*'Koss etal Emission Factors'!AG503/SUM('Koss etal Emission Factors'!AG$9:AG$532)</f>
        <v>5.8690384103604949E-5</v>
      </c>
      <c r="V500" s="56">
        <f>(1-V$5)/1*'Koss etal Emission Factors'!AI503/SUM('Koss etal Emission Factors'!AI$9:AI$532)</f>
        <v>5.8053396060528288E-5</v>
      </c>
      <c r="W500" s="56">
        <f>(1-W$5)/1*'Koss etal Emission Factors'!AK503/SUM('Koss etal Emission Factors'!AK$9:AK$532)</f>
        <v>6.4754573354756559E-5</v>
      </c>
      <c r="X500" s="56">
        <f>(1-X$5)/1*'Koss etal Emission Factors'!AM503/SUM('Koss etal Emission Factors'!AM$9:AM$532)</f>
        <v>3.1678319338863279E-5</v>
      </c>
      <c r="Y500" s="56">
        <f>(1-Y$5)/1*'Koss etal Emission Factors'!AO503/SUM('Koss etal Emission Factors'!AO$9:AO$532)</f>
        <v>1.9430471962898389E-4</v>
      </c>
      <c r="Z500" s="56">
        <f t="shared" si="53"/>
        <v>1.9642237948301763E-4</v>
      </c>
      <c r="AA500" s="56">
        <f t="shared" si="54"/>
        <v>4.8216446346809923E-5</v>
      </c>
    </row>
    <row r="501" spans="1:27" x14ac:dyDescent="0.25">
      <c r="A501">
        <v>199.20599999999999</v>
      </c>
      <c r="B501" t="s">
        <v>764</v>
      </c>
      <c r="C501" s="13" t="s">
        <v>120</v>
      </c>
      <c r="D501" s="13" t="s">
        <v>122</v>
      </c>
      <c r="E501" s="13">
        <v>3367</v>
      </c>
      <c r="F501" s="13">
        <v>202.33799999999999</v>
      </c>
      <c r="G501" s="29">
        <v>8.4027123753999997E-2</v>
      </c>
      <c r="H501" s="30">
        <v>3.8362254771635085</v>
      </c>
      <c r="I501" s="56">
        <f>(1-I$5)/1*'Koss etal Emission Factors'!I504/SUM('Koss etal Emission Factors'!I$9:I$532)</f>
        <v>4.3945468597255271E-5</v>
      </c>
      <c r="J501" s="56">
        <f>(1-J$5)/1*'Koss etal Emission Factors'!K504/SUM('Koss etal Emission Factors'!K$9:K$532)</f>
        <v>6.4357051726615023E-5</v>
      </c>
      <c r="K501" s="56">
        <f>(1-K$5)/1*'Koss etal Emission Factors'!M504/SUM('Koss etal Emission Factors'!M$9:M$532)</f>
        <v>2.6191572330567217E-5</v>
      </c>
      <c r="L501" s="56">
        <f>(1-L$5)/1*'Koss etal Emission Factors'!O504/SUM('Koss etal Emission Factors'!O$9:O$532)</f>
        <v>9.0639013433631117E-5</v>
      </c>
      <c r="M501" s="56">
        <f>(1-M$5)/1*'Koss etal Emission Factors'!Q504/SUM('Koss etal Emission Factors'!Q$9:Q$532)</f>
        <v>1.8872955922529783E-4</v>
      </c>
      <c r="N501" s="56">
        <f>(1-N$5)/1*'Koss etal Emission Factors'!S504/SUM('Koss etal Emission Factors'!S$9:S$532)</f>
        <v>3.8477187389596256E-5</v>
      </c>
      <c r="O501" s="56">
        <f>(1-O$5)/1*'Koss etal Emission Factors'!U504/SUM('Koss etal Emission Factors'!U$9:U$532)</f>
        <v>7.708983704616134E-5</v>
      </c>
      <c r="P501" s="56">
        <f>(1-P$5)/1*'Koss etal Emission Factors'!W504/SUM('Koss etal Emission Factors'!W$9:W$532)</f>
        <v>3.6801645233135817E-5</v>
      </c>
      <c r="Q501" s="56">
        <f>(1-Q$5)/1*'Koss etal Emission Factors'!Y504/SUM('Koss etal Emission Factors'!Y$9:Y$532)</f>
        <v>4.40904322344953E-5</v>
      </c>
      <c r="R501" s="56">
        <f>(1-R$5)/1*'Koss etal Emission Factors'!AA504/SUM('Koss etal Emission Factors'!AA$9:AA$532)</f>
        <v>4.4237614591629213E-5</v>
      </c>
      <c r="S501" s="56">
        <f>(1-S$5)/1*'Koss etal Emission Factors'!AC504/SUM('Koss etal Emission Factors'!AC$9:AC$532)</f>
        <v>3.7440197059947909E-5</v>
      </c>
      <c r="T501" s="56">
        <f>(1-T$5)/1*'Koss etal Emission Factors'!AE504/SUM('Koss etal Emission Factors'!AE$9:AE$532)</f>
        <v>6.0465475977671778E-5</v>
      </c>
      <c r="U501" s="56">
        <f>(1-U$5)/1*'Koss etal Emission Factors'!AG504/SUM('Koss etal Emission Factors'!AG$9:AG$532)</f>
        <v>5.543974721952918E-5</v>
      </c>
      <c r="V501" s="56">
        <f>(1-V$5)/1*'Koss etal Emission Factors'!AI504/SUM('Koss etal Emission Factors'!AI$9:AI$532)</f>
        <v>5.9256362980323875E-5</v>
      </c>
      <c r="W501" s="56">
        <f>(1-W$5)/1*'Koss etal Emission Factors'!AK504/SUM('Koss etal Emission Factors'!AK$9:AK$532)</f>
        <v>6.6054257352740479E-5</v>
      </c>
      <c r="X501" s="56">
        <f>(1-X$5)/1*'Koss etal Emission Factors'!AM504/SUM('Koss etal Emission Factors'!AM$9:AM$532)</f>
        <v>5.4703956536816539E-5</v>
      </c>
      <c r="Y501" s="56">
        <f>(1-Y$5)/1*'Koss etal Emission Factors'!AO504/SUM('Koss etal Emission Factors'!AO$9:AO$532)</f>
        <v>2.4326665190519181E-4</v>
      </c>
      <c r="Z501" s="56">
        <f t="shared" si="53"/>
        <v>6.1940083217561226E-5</v>
      </c>
      <c r="AA501" s="56">
        <f t="shared" si="54"/>
        <v>6.0379106944778512E-5</v>
      </c>
    </row>
    <row r="502" spans="1:27" x14ac:dyDescent="0.25">
      <c r="A502">
        <v>200.12799999999999</v>
      </c>
      <c r="B502" t="s">
        <v>765</v>
      </c>
      <c r="C502" s="13" t="s">
        <v>120</v>
      </c>
      <c r="D502" s="13" t="s">
        <v>122</v>
      </c>
      <c r="E502" s="13">
        <v>3368</v>
      </c>
      <c r="F502" s="13">
        <v>174.28399999999999</v>
      </c>
      <c r="G502" s="29">
        <v>0.61810612318000002</v>
      </c>
      <c r="H502" s="30">
        <v>4.6380490911164136</v>
      </c>
      <c r="I502" s="56">
        <f>(1-I$5)/1*'Koss etal Emission Factors'!I505/SUM('Koss etal Emission Factors'!I$9:I$532)</f>
        <v>1.1557276788407733E-5</v>
      </c>
      <c r="J502" s="56">
        <f>(1-J$5)/1*'Koss etal Emission Factors'!K505/SUM('Koss etal Emission Factors'!K$9:K$532)</f>
        <v>1.3747416504920404E-5</v>
      </c>
      <c r="K502" s="56">
        <f>(1-K$5)/1*'Koss etal Emission Factors'!M505/SUM('Koss etal Emission Factors'!M$9:M$532)</f>
        <v>9.0380028670433478E-6</v>
      </c>
      <c r="L502" s="56">
        <f>(1-L$5)/1*'Koss etal Emission Factors'!O505/SUM('Koss etal Emission Factors'!O$9:O$532)</f>
        <v>1.8838222693698898E-5</v>
      </c>
      <c r="M502" s="56">
        <f>(1-M$5)/1*'Koss etal Emission Factors'!Q505/SUM('Koss etal Emission Factors'!Q$9:Q$532)</f>
        <v>3.1069555205765297E-5</v>
      </c>
      <c r="N502" s="56">
        <f>(1-N$5)/1*'Koss etal Emission Factors'!S505/SUM('Koss etal Emission Factors'!S$9:S$532)</f>
        <v>1.5614629898973638E-5</v>
      </c>
      <c r="O502" s="56">
        <f>(1-O$5)/1*'Koss etal Emission Factors'!U505/SUM('Koss etal Emission Factors'!U$9:U$532)</f>
        <v>1.3646486328637288E-5</v>
      </c>
      <c r="P502" s="56">
        <f>(1-P$5)/1*'Koss etal Emission Factors'!W505/SUM('Koss etal Emission Factors'!W$9:W$532)</f>
        <v>6.8163423876653435E-6</v>
      </c>
      <c r="Q502" s="56">
        <f>(1-Q$5)/1*'Koss etal Emission Factors'!Y505/SUM('Koss etal Emission Factors'!Y$9:Y$532)</f>
        <v>1.0028943645342389E-5</v>
      </c>
      <c r="R502" s="56">
        <f>(1-R$5)/1*'Koss etal Emission Factors'!AA505/SUM('Koss etal Emission Factors'!AA$9:AA$532)</f>
        <v>8.3125531161087967E-6</v>
      </c>
      <c r="S502" s="56">
        <f>(1-S$5)/1*'Koss etal Emission Factors'!AC505/SUM('Koss etal Emission Factors'!AC$9:AC$532)</f>
        <v>9.8058309977255861E-6</v>
      </c>
      <c r="T502" s="56">
        <f>(1-T$5)/1*'Koss etal Emission Factors'!AE505/SUM('Koss etal Emission Factors'!AE$9:AE$532)</f>
        <v>8.2235412399630793E-6</v>
      </c>
      <c r="U502" s="56">
        <f>(1-U$5)/1*'Koss etal Emission Factors'!AG505/SUM('Koss etal Emission Factors'!AG$9:AG$532)</f>
        <v>6.3720254720851304E-6</v>
      </c>
      <c r="V502" s="56">
        <f>(1-V$5)/1*'Koss etal Emission Factors'!AI505/SUM('Koss etal Emission Factors'!AI$9:AI$532)</f>
        <v>6.2707194930238603E-6</v>
      </c>
      <c r="W502" s="56">
        <f>(1-W$5)/1*'Koss etal Emission Factors'!AK505/SUM('Koss etal Emission Factors'!AK$9:AK$532)</f>
        <v>1.09373916326454E-5</v>
      </c>
      <c r="X502" s="56">
        <f>(1-X$5)/1*'Koss etal Emission Factors'!AM505/SUM('Koss etal Emission Factors'!AM$9:AM$532)</f>
        <v>7.30127465861226E-6</v>
      </c>
      <c r="Y502" s="56">
        <f>(1-Y$5)/1*'Koss etal Emission Factors'!AO505/SUM('Koss etal Emission Factors'!AO$9:AO$532)</f>
        <v>2.5583488846798523E-5</v>
      </c>
      <c r="Z502" s="56">
        <f t="shared" si="53"/>
        <v>1.2095824759954344E-5</v>
      </c>
      <c r="AA502" s="56">
        <f t="shared" si="54"/>
        <v>9.1193331456288291E-6</v>
      </c>
    </row>
    <row r="503" spans="1:27" x14ac:dyDescent="0.25">
      <c r="A503">
        <v>201.03899999999999</v>
      </c>
      <c r="B503" t="s">
        <v>766</v>
      </c>
      <c r="C503" s="13" t="s">
        <v>120</v>
      </c>
      <c r="D503" s="13" t="s">
        <v>122</v>
      </c>
      <c r="E503" s="13">
        <v>3369</v>
      </c>
      <c r="F503" s="13">
        <v>130.23099999999999</v>
      </c>
      <c r="G503" s="29">
        <v>10.562088812800001</v>
      </c>
      <c r="H503" s="30">
        <v>5.7441927167025053</v>
      </c>
      <c r="I503" s="56">
        <f>(1-I$5)/1*'Koss etal Emission Factors'!I506/SUM('Koss etal Emission Factors'!I$9:I$532)</f>
        <v>2.0349712637405702E-5</v>
      </c>
      <c r="J503" s="56">
        <f>(1-J$5)/1*'Koss etal Emission Factors'!K506/SUM('Koss etal Emission Factors'!K$9:K$532)</f>
        <v>2.8366355430792145E-5</v>
      </c>
      <c r="K503" s="56">
        <f>(1-K$5)/1*'Koss etal Emission Factors'!M506/SUM('Koss etal Emission Factors'!M$9:M$532)</f>
        <v>1.9099028198441643E-5</v>
      </c>
      <c r="L503" s="56">
        <f>(1-L$5)/1*'Koss etal Emission Factors'!O506/SUM('Koss etal Emission Factors'!O$9:O$532)</f>
        <v>1.6284558826609209E-5</v>
      </c>
      <c r="M503" s="56">
        <f>(1-M$5)/1*'Koss etal Emission Factors'!Q506/SUM('Koss etal Emission Factors'!Q$9:Q$532)</f>
        <v>2.6995044593479366E-5</v>
      </c>
      <c r="N503" s="56">
        <f>(1-N$5)/1*'Koss etal Emission Factors'!S506/SUM('Koss etal Emission Factors'!S$9:S$532)</f>
        <v>2.0689898921425257E-5</v>
      </c>
      <c r="O503" s="56">
        <f>(1-O$5)/1*'Koss etal Emission Factors'!U506/SUM('Koss etal Emission Factors'!U$9:U$532)</f>
        <v>2.7630947535319424E-5</v>
      </c>
      <c r="P503" s="56">
        <f>(1-P$5)/1*'Koss etal Emission Factors'!W506/SUM('Koss etal Emission Factors'!W$9:W$532)</f>
        <v>1.1870319109749211E-5</v>
      </c>
      <c r="Q503" s="56">
        <f>(1-Q$5)/1*'Koss etal Emission Factors'!Y506/SUM('Koss etal Emission Factors'!Y$9:Y$532)</f>
        <v>1.4692443801057215E-5</v>
      </c>
      <c r="R503" s="56">
        <f>(1-R$5)/1*'Koss etal Emission Factors'!AA506/SUM('Koss etal Emission Factors'!AA$9:AA$532)</f>
        <v>1.5821709173166317E-5</v>
      </c>
      <c r="S503" s="56">
        <f>(1-S$5)/1*'Koss etal Emission Factors'!AC506/SUM('Koss etal Emission Factors'!AC$9:AC$532)</f>
        <v>2.1191097649349281E-5</v>
      </c>
      <c r="T503" s="56">
        <f>(1-T$5)/1*'Koss etal Emission Factors'!AE506/SUM('Koss etal Emission Factors'!AE$9:AE$532)</f>
        <v>1.5123379193846266E-5</v>
      </c>
      <c r="U503" s="56">
        <f>(1-U$5)/1*'Koss etal Emission Factors'!AG506/SUM('Koss etal Emission Factors'!AG$9:AG$532)</f>
        <v>2.0873515338716736E-5</v>
      </c>
      <c r="V503" s="56">
        <f>(1-V$5)/1*'Koss etal Emission Factors'!AI506/SUM('Koss etal Emission Factors'!AI$9:AI$532)</f>
        <v>1.6694427853052683E-5</v>
      </c>
      <c r="W503" s="56">
        <f>(1-W$5)/1*'Koss etal Emission Factors'!AK506/SUM('Koss etal Emission Factors'!AK$9:AK$532)</f>
        <v>2.2351625725037912E-5</v>
      </c>
      <c r="X503" s="56">
        <f>(1-X$5)/1*'Koss etal Emission Factors'!AM506/SUM('Koss etal Emission Factors'!AM$9:AM$532)</f>
        <v>1.7337071043989671E-5</v>
      </c>
      <c r="Y503" s="56">
        <f>(1-Y$5)/1*'Koss etal Emission Factors'!AO506/SUM('Koss etal Emission Factors'!AO$9:AO$532)</f>
        <v>1.7472873904329965E-5</v>
      </c>
      <c r="Z503" s="56">
        <f t="shared" si="53"/>
        <v>1.9691602733029318E-5</v>
      </c>
      <c r="AA503" s="56">
        <f t="shared" si="54"/>
        <v>1.9844348384513792E-5</v>
      </c>
    </row>
    <row r="504" spans="1:27" x14ac:dyDescent="0.25">
      <c r="A504">
        <v>201.07599999999999</v>
      </c>
      <c r="B504" t="s">
        <v>767</v>
      </c>
      <c r="C504" s="13" t="s">
        <v>120</v>
      </c>
      <c r="D504" s="13" t="s">
        <v>122</v>
      </c>
      <c r="E504" s="13">
        <v>3369</v>
      </c>
      <c r="F504" s="13">
        <v>130.23099999999999</v>
      </c>
      <c r="G504" s="29">
        <v>10.562088812800001</v>
      </c>
      <c r="H504" s="30">
        <v>5.7441927167025053</v>
      </c>
      <c r="I504" s="56">
        <f>(1-I$5)/1*'Koss etal Emission Factors'!I507/SUM('Koss etal Emission Factors'!I$9:I$532)</f>
        <v>7.6121499451595585E-5</v>
      </c>
      <c r="J504" s="56">
        <f>(1-J$5)/1*'Koss etal Emission Factors'!K507/SUM('Koss etal Emission Factors'!K$9:K$532)</f>
        <v>7.6226637414150445E-5</v>
      </c>
      <c r="K504" s="56">
        <f>(1-K$5)/1*'Koss etal Emission Factors'!M507/SUM('Koss etal Emission Factors'!M$9:M$532)</f>
        <v>6.7101426714611041E-5</v>
      </c>
      <c r="L504" s="56">
        <f>(1-L$5)/1*'Koss etal Emission Factors'!O507/SUM('Koss etal Emission Factors'!O$9:O$532)</f>
        <v>5.9033086950914976E-5</v>
      </c>
      <c r="M504" s="56">
        <f>(1-M$5)/1*'Koss etal Emission Factors'!Q507/SUM('Koss etal Emission Factors'!Q$9:Q$532)</f>
        <v>1.3025209703147002E-4</v>
      </c>
      <c r="N504" s="56">
        <f>(1-N$5)/1*'Koss etal Emission Factors'!S507/SUM('Koss etal Emission Factors'!S$9:S$532)</f>
        <v>9.2760985197901056E-5</v>
      </c>
      <c r="O504" s="56">
        <f>(1-O$5)/1*'Koss etal Emission Factors'!U507/SUM('Koss etal Emission Factors'!U$9:U$532)</f>
        <v>7.8085284693796853E-5</v>
      </c>
      <c r="P504" s="56">
        <f>(1-P$5)/1*'Koss etal Emission Factors'!W507/SUM('Koss etal Emission Factors'!W$9:W$532)</f>
        <v>2.7700288828707468E-5</v>
      </c>
      <c r="Q504" s="56">
        <f>(1-Q$5)/1*'Koss etal Emission Factors'!Y507/SUM('Koss etal Emission Factors'!Y$9:Y$532)</f>
        <v>3.4162693500616955E-5</v>
      </c>
      <c r="R504" s="56">
        <f>(1-R$5)/1*'Koss etal Emission Factors'!AA507/SUM('Koss etal Emission Factors'!AA$9:AA$532)</f>
        <v>4.5932081051836724E-5</v>
      </c>
      <c r="S504" s="56">
        <f>(1-S$5)/1*'Koss etal Emission Factors'!AC507/SUM('Koss etal Emission Factors'!AC$9:AC$532)</f>
        <v>5.3894464639088458E-5</v>
      </c>
      <c r="T504" s="56">
        <f>(1-T$5)/1*'Koss etal Emission Factors'!AE507/SUM('Koss etal Emission Factors'!AE$9:AE$532)</f>
        <v>4.0043908593265339E-5</v>
      </c>
      <c r="U504" s="56">
        <f>(1-U$5)/1*'Koss etal Emission Factors'!AG507/SUM('Koss etal Emission Factors'!AG$9:AG$532)</f>
        <v>3.8491325232727639E-5</v>
      </c>
      <c r="V504" s="56">
        <f>(1-V$5)/1*'Koss etal Emission Factors'!AI507/SUM('Koss etal Emission Factors'!AI$9:AI$532)</f>
        <v>3.7473593814352723E-5</v>
      </c>
      <c r="W504" s="56">
        <f>(1-W$5)/1*'Koss etal Emission Factors'!AK507/SUM('Koss etal Emission Factors'!AK$9:AK$532)</f>
        <v>5.8429354822880068E-5</v>
      </c>
      <c r="X504" s="56">
        <f>(1-X$5)/1*'Koss etal Emission Factors'!AM507/SUM('Koss etal Emission Factors'!AM$9:AM$532)</f>
        <v>6.689753797061175E-5</v>
      </c>
      <c r="Y504" s="56">
        <f>(1-Y$5)/1*'Koss etal Emission Factors'!AO507/SUM('Koss etal Emission Factors'!AO$9:AO$532)</f>
        <v>8.068154977907499E-5</v>
      </c>
      <c r="Z504" s="56">
        <f t="shared" si="53"/>
        <v>6.1234240936788238E-5</v>
      </c>
      <c r="AA504" s="56">
        <f t="shared" si="54"/>
        <v>6.2663446396745909E-5</v>
      </c>
    </row>
    <row r="505" spans="1:27" x14ac:dyDescent="0.25">
      <c r="A505">
        <v>201.11199999999999</v>
      </c>
      <c r="B505" t="s">
        <v>768</v>
      </c>
      <c r="C505" s="13" t="s">
        <v>120</v>
      </c>
      <c r="D505" s="13" t="s">
        <v>122</v>
      </c>
      <c r="E505" s="13">
        <v>3368</v>
      </c>
      <c r="F505" s="13">
        <v>174.28399999999999</v>
      </c>
      <c r="G505" s="29">
        <v>0.61810612318000002</v>
      </c>
      <c r="H505" s="30">
        <v>4.6380490911164136</v>
      </c>
      <c r="I505" s="56">
        <f>(1-I$5)/1*'Koss etal Emission Factors'!I508/SUM('Koss etal Emission Factors'!I$9:I$532)</f>
        <v>6.7204119374920528E-5</v>
      </c>
      <c r="J505" s="56">
        <f>(1-J$5)/1*'Koss etal Emission Factors'!K508/SUM('Koss etal Emission Factors'!K$9:K$532)</f>
        <v>7.0477868383675375E-5</v>
      </c>
      <c r="K505" s="56">
        <f>(1-K$5)/1*'Koss etal Emission Factors'!M508/SUM('Koss etal Emission Factors'!M$9:M$532)</f>
        <v>5.1002997727753847E-5</v>
      </c>
      <c r="L505" s="56">
        <f>(1-L$5)/1*'Koss etal Emission Factors'!O508/SUM('Koss etal Emission Factors'!O$9:O$532)</f>
        <v>6.4268607193479837E-5</v>
      </c>
      <c r="M505" s="56">
        <f>(1-M$5)/1*'Koss etal Emission Factors'!Q508/SUM('Koss etal Emission Factors'!Q$9:Q$532)</f>
        <v>1.0796696032340699E-4</v>
      </c>
      <c r="N505" s="56">
        <f>(1-N$5)/1*'Koss etal Emission Factors'!S508/SUM('Koss etal Emission Factors'!S$9:S$532)</f>
        <v>1.0970372813566022E-4</v>
      </c>
      <c r="O505" s="56">
        <f>(1-O$5)/1*'Koss etal Emission Factors'!U508/SUM('Koss etal Emission Factors'!U$9:U$532)</f>
        <v>5.9595210329325037E-5</v>
      </c>
      <c r="P505" s="56">
        <f>(1-P$5)/1*'Koss etal Emission Factors'!W508/SUM('Koss etal Emission Factors'!W$9:W$532)</f>
        <v>2.7972108765991682E-5</v>
      </c>
      <c r="Q505" s="56">
        <f>(1-Q$5)/1*'Koss etal Emission Factors'!Y508/SUM('Koss etal Emission Factors'!Y$9:Y$532)</f>
        <v>7.100096463712348E-5</v>
      </c>
      <c r="R505" s="56">
        <f>(1-R$5)/1*'Koss etal Emission Factors'!AA508/SUM('Koss etal Emission Factors'!AA$9:AA$532)</f>
        <v>2.5360566424949494E-4</v>
      </c>
      <c r="S505" s="56">
        <f>(1-S$5)/1*'Koss etal Emission Factors'!AC508/SUM('Koss etal Emission Factors'!AC$9:AC$532)</f>
        <v>2.5617181767787747E-4</v>
      </c>
      <c r="T505" s="56">
        <f>(1-T$5)/1*'Koss etal Emission Factors'!AE508/SUM('Koss etal Emission Factors'!AE$9:AE$532)</f>
        <v>1.8266866810799789E-4</v>
      </c>
      <c r="U505" s="56">
        <f>(1-U$5)/1*'Koss etal Emission Factors'!AG508/SUM('Koss etal Emission Factors'!AG$9:AG$532)</f>
        <v>1.3998012844046063E-4</v>
      </c>
      <c r="V505" s="56">
        <f>(1-V$5)/1*'Koss etal Emission Factors'!AI508/SUM('Koss etal Emission Factors'!AI$9:AI$532)</f>
        <v>4.7911680369019447E-5</v>
      </c>
      <c r="W505" s="56">
        <f>(1-W$5)/1*'Koss etal Emission Factors'!AK508/SUM('Koss etal Emission Factors'!AK$9:AK$532)</f>
        <v>7.9413092866974087E-5</v>
      </c>
      <c r="X505" s="56">
        <f>(1-X$5)/1*'Koss etal Emission Factors'!AM508/SUM('Koss etal Emission Factors'!AM$9:AM$532)</f>
        <v>4.4257977229665204E-5</v>
      </c>
      <c r="Y505" s="56">
        <f>(1-Y$5)/1*'Koss etal Emission Factors'!AO508/SUM('Koss etal Emission Factors'!AO$9:AO$532)</f>
        <v>1.138020631911144E-4</v>
      </c>
      <c r="Z505" s="56">
        <f t="shared" si="53"/>
        <v>1.0782360883687053E-4</v>
      </c>
      <c r="AA505" s="56">
        <f t="shared" si="54"/>
        <v>6.1835535048319649E-5</v>
      </c>
    </row>
    <row r="506" spans="1:27" x14ac:dyDescent="0.25">
      <c r="A506">
        <v>201.12700000000001</v>
      </c>
      <c r="B506" t="s">
        <v>769</v>
      </c>
      <c r="C506" s="13" t="s">
        <v>120</v>
      </c>
      <c r="D506" s="13" t="s">
        <v>122</v>
      </c>
      <c r="E506" s="13">
        <v>3366</v>
      </c>
      <c r="F506" s="13">
        <v>214.393</v>
      </c>
      <c r="G506" s="29">
        <v>1.4665553321999999E-2</v>
      </c>
      <c r="H506" s="30">
        <v>3.1032375810153745</v>
      </c>
      <c r="I506" s="56">
        <f>(1-I$5)/1*'Koss etal Emission Factors'!I509/SUM('Koss etal Emission Factors'!I$9:I$532)</f>
        <v>5.2150717993548615E-5</v>
      </c>
      <c r="J506" s="56">
        <f>(1-J$5)/1*'Koss etal Emission Factors'!K509/SUM('Koss etal Emission Factors'!K$9:K$532)</f>
        <v>6.473354886483381E-5</v>
      </c>
      <c r="K506" s="56">
        <f>(1-K$5)/1*'Koss etal Emission Factors'!M509/SUM('Koss etal Emission Factors'!M$9:M$532)</f>
        <v>4.5516557122844483E-5</v>
      </c>
      <c r="L506" s="56">
        <f>(1-L$5)/1*'Koss etal Emission Factors'!O509/SUM('Koss etal Emission Factors'!O$9:O$532)</f>
        <v>7.4978320843230591E-5</v>
      </c>
      <c r="M506" s="56">
        <f>(1-M$5)/1*'Koss etal Emission Factors'!Q509/SUM('Koss etal Emission Factors'!Q$9:Q$532)</f>
        <v>1.0980414523121298E-4</v>
      </c>
      <c r="N506" s="56">
        <f>(1-N$5)/1*'Koss etal Emission Factors'!S509/SUM('Koss etal Emission Factors'!S$9:S$532)</f>
        <v>9.3571016022065025E-5</v>
      </c>
      <c r="O506" s="56">
        <f>(1-O$5)/1*'Koss etal Emission Factors'!U509/SUM('Koss etal Emission Factors'!U$9:U$532)</f>
        <v>5.5400010544719135E-5</v>
      </c>
      <c r="P506" s="56">
        <f>(1-P$5)/1*'Koss etal Emission Factors'!W509/SUM('Koss etal Emission Factors'!W$9:W$532)</f>
        <v>2.4592473500699906E-5</v>
      </c>
      <c r="Q506" s="56">
        <f>(1-Q$5)/1*'Koss etal Emission Factors'!Y509/SUM('Koss etal Emission Factors'!Y$9:Y$532)</f>
        <v>4.8847894243872875E-5</v>
      </c>
      <c r="R506" s="56">
        <f>(1-R$5)/1*'Koss etal Emission Factors'!AA509/SUM('Koss etal Emission Factors'!AA$9:AA$532)</f>
        <v>7.5355863635292173E-5</v>
      </c>
      <c r="S506" s="56">
        <f>(1-S$5)/1*'Koss etal Emission Factors'!AC509/SUM('Koss etal Emission Factors'!AC$9:AC$532)</f>
        <v>7.4203618575610067E-5</v>
      </c>
      <c r="T506" s="56">
        <f>(1-T$5)/1*'Koss etal Emission Factors'!AE509/SUM('Koss etal Emission Factors'!AE$9:AE$532)</f>
        <v>6.3170841990534864E-5</v>
      </c>
      <c r="U506" s="56">
        <f>(1-U$5)/1*'Koss etal Emission Factors'!AG509/SUM('Koss etal Emission Factors'!AG$9:AG$532)</f>
        <v>5.0986678801983158E-5</v>
      </c>
      <c r="V506" s="56">
        <f>(1-V$5)/1*'Koss etal Emission Factors'!AI509/SUM('Koss etal Emission Factors'!AI$9:AI$532)</f>
        <v>2.5698282968906709E-5</v>
      </c>
      <c r="W506" s="56">
        <f>(1-W$5)/1*'Koss etal Emission Factors'!AK509/SUM('Koss etal Emission Factors'!AK$9:AK$532)</f>
        <v>4.875138682339237E-5</v>
      </c>
      <c r="X506" s="56">
        <f>(1-X$5)/1*'Koss etal Emission Factors'!AM509/SUM('Koss etal Emission Factors'!AM$9:AM$532)</f>
        <v>3.5429509069079428E-5</v>
      </c>
      <c r="Y506" s="56">
        <f>(1-Y$5)/1*'Koss etal Emission Factors'!AO509/SUM('Koss etal Emission Factors'!AO$9:AO$532)</f>
        <v>8.8113893447576422E-5</v>
      </c>
      <c r="Z506" s="56">
        <f t="shared" si="53"/>
        <v>6.1357855024239604E-5</v>
      </c>
      <c r="AA506" s="56">
        <f t="shared" si="54"/>
        <v>4.2090447946235902E-5</v>
      </c>
    </row>
    <row r="507" spans="1:27" x14ac:dyDescent="0.25">
      <c r="A507">
        <v>125.13200000000001</v>
      </c>
      <c r="B507" t="s">
        <v>770</v>
      </c>
      <c r="C507" s="13" t="s">
        <v>120</v>
      </c>
      <c r="D507" s="13" t="s">
        <v>122</v>
      </c>
      <c r="E507" s="13">
        <v>3404</v>
      </c>
      <c r="F507" s="13">
        <v>114.232</v>
      </c>
      <c r="G507" s="29">
        <v>1867.1879422</v>
      </c>
      <c r="H507" s="30">
        <v>7.9347043410777127</v>
      </c>
      <c r="I507" s="56">
        <f>(1-I$5)/1*'Koss etal Emission Factors'!I510/SUM('Koss etal Emission Factors'!I$9:I$532)</f>
        <v>6.2208599778109351E-4</v>
      </c>
      <c r="J507" s="56">
        <f>(1-J$5)/1*'Koss etal Emission Factors'!K510/SUM('Koss etal Emission Factors'!K$9:K$532)</f>
        <v>5.8432698121679762E-4</v>
      </c>
      <c r="K507" s="56">
        <f>(1-K$5)/1*'Koss etal Emission Factors'!M510/SUM('Koss etal Emission Factors'!M$9:M$532)</f>
        <v>6.6824597276364701E-4</v>
      </c>
      <c r="L507" s="56">
        <f>(1-L$5)/1*'Koss etal Emission Factors'!O510/SUM('Koss etal Emission Factors'!O$9:O$532)</f>
        <v>7.8202791325993547E-4</v>
      </c>
      <c r="M507" s="56">
        <f>(1-M$5)/1*'Koss etal Emission Factors'!Q510/SUM('Koss etal Emission Factors'!Q$9:Q$532)</f>
        <v>8.5727745480967217E-4</v>
      </c>
      <c r="N507" s="56">
        <f>(1-N$5)/1*'Koss etal Emission Factors'!S510/SUM('Koss etal Emission Factors'!S$9:S$532)</f>
        <v>1.0526744324994867E-3</v>
      </c>
      <c r="O507" s="56">
        <f>(1-O$5)/1*'Koss etal Emission Factors'!U510/SUM('Koss etal Emission Factors'!U$9:U$532)</f>
        <v>1.7119543890905902E-3</v>
      </c>
      <c r="P507" s="56">
        <f>(1-P$5)/1*'Koss etal Emission Factors'!W510/SUM('Koss etal Emission Factors'!W$9:W$532)</f>
        <v>4.589654554513409E-4</v>
      </c>
      <c r="Q507" s="56">
        <f>(1-Q$5)/1*'Koss etal Emission Factors'!Y510/SUM('Koss etal Emission Factors'!Y$9:Y$532)</f>
        <v>4.8077280389275691E-4</v>
      </c>
      <c r="R507" s="56">
        <f>(1-R$5)/1*'Koss etal Emission Factors'!AA510/SUM('Koss etal Emission Factors'!AA$9:AA$532)</f>
        <v>2.62691082099142E-4</v>
      </c>
      <c r="S507" s="56">
        <f>(1-S$5)/1*'Koss etal Emission Factors'!AC510/SUM('Koss etal Emission Factors'!AC$9:AC$532)</f>
        <v>2.6689025784475031E-4</v>
      </c>
      <c r="T507" s="56">
        <f>(1-T$5)/1*'Koss etal Emission Factors'!AE510/SUM('Koss etal Emission Factors'!AE$9:AE$532)</f>
        <v>2.99082387121312E-4</v>
      </c>
      <c r="U507" s="56">
        <f>(1-U$5)/1*'Koss etal Emission Factors'!AG510/SUM('Koss etal Emission Factors'!AG$9:AG$532)</f>
        <v>2.6614842916401922E-4</v>
      </c>
      <c r="V507" s="56">
        <f>(1-V$5)/1*'Koss etal Emission Factors'!AI510/SUM('Koss etal Emission Factors'!AI$9:AI$532)</f>
        <v>3.2924173853084534E-4</v>
      </c>
      <c r="W507" s="56">
        <f>(1-W$5)/1*'Koss etal Emission Factors'!AK510/SUM('Koss etal Emission Factors'!AK$9:AK$532)</f>
        <v>6.1275288106917003E-4</v>
      </c>
      <c r="X507" s="56">
        <f>(1-X$5)/1*'Koss etal Emission Factors'!AM510/SUM('Koss etal Emission Factors'!AM$9:AM$532)</f>
        <v>8.5416385319291661E-4</v>
      </c>
      <c r="Y507" s="56">
        <f>(1-Y$5)/1*'Koss etal Emission Factors'!AO510/SUM('Koss etal Emission Factors'!AO$9:AO$532)</f>
        <v>1.0663827716622313E-3</v>
      </c>
      <c r="Z507" s="56">
        <f t="shared" si="53"/>
        <v>6.1731323539467064E-4</v>
      </c>
      <c r="AA507" s="56">
        <f t="shared" si="54"/>
        <v>7.3345836713104332E-4</v>
      </c>
    </row>
    <row r="508" spans="1:27" x14ac:dyDescent="0.25">
      <c r="A508">
        <v>201.185</v>
      </c>
      <c r="B508" t="s">
        <v>771</v>
      </c>
      <c r="C508" s="13" t="s">
        <v>120</v>
      </c>
      <c r="D508" s="13" t="s">
        <v>122</v>
      </c>
      <c r="E508" s="13">
        <v>3367</v>
      </c>
      <c r="F508" s="13">
        <v>202.33799999999999</v>
      </c>
      <c r="G508" s="29">
        <v>8.4027123753999997E-2</v>
      </c>
      <c r="H508" s="30">
        <v>3.8362254771635085</v>
      </c>
      <c r="I508" s="56">
        <f>(1-I$5)/1*'Koss etal Emission Factors'!I511/SUM('Koss etal Emission Factors'!I$9:I$532)</f>
        <v>2.1397984424140865E-4</v>
      </c>
      <c r="J508" s="56">
        <f>(1-J$5)/1*'Koss etal Emission Factors'!K511/SUM('Koss etal Emission Factors'!K$9:K$532)</f>
        <v>3.8312348785142692E-4</v>
      </c>
      <c r="K508" s="56">
        <f>(1-K$5)/1*'Koss etal Emission Factors'!M511/SUM('Koss etal Emission Factors'!M$9:M$532)</f>
        <v>4.5664682612838076E-5</v>
      </c>
      <c r="L508" s="56">
        <f>(1-L$5)/1*'Koss etal Emission Factors'!O511/SUM('Koss etal Emission Factors'!O$9:O$532)</f>
        <v>4.8247720659133755E-5</v>
      </c>
      <c r="M508" s="56">
        <f>(1-M$5)/1*'Koss etal Emission Factors'!Q511/SUM('Koss etal Emission Factors'!Q$9:Q$532)</f>
        <v>2.2396559288774586E-4</v>
      </c>
      <c r="N508" s="56">
        <f>(1-N$5)/1*'Koss etal Emission Factors'!S511/SUM('Koss etal Emission Factors'!S$9:S$532)</f>
        <v>3.6919083456092745E-4</v>
      </c>
      <c r="O508" s="56">
        <f>(1-O$5)/1*'Koss etal Emission Factors'!U511/SUM('Koss etal Emission Factors'!U$9:U$532)</f>
        <v>1.7230867734562585E-4</v>
      </c>
      <c r="P508" s="56">
        <f>(1-P$5)/1*'Koss etal Emission Factors'!W511/SUM('Koss etal Emission Factors'!W$9:W$532)</f>
        <v>4.9190259443170847E-5</v>
      </c>
      <c r="Q508" s="56">
        <f>(1-Q$5)/1*'Koss etal Emission Factors'!Y511/SUM('Koss etal Emission Factors'!Y$9:Y$532)</f>
        <v>1.591671846723082E-5</v>
      </c>
      <c r="R508" s="56">
        <f>(1-R$5)/1*'Koss etal Emission Factors'!AA511/SUM('Koss etal Emission Factors'!AA$9:AA$532)</f>
        <v>2.436433012480394E-5</v>
      </c>
      <c r="S508" s="56">
        <f>(1-S$5)/1*'Koss etal Emission Factors'!AC511/SUM('Koss etal Emission Factors'!AC$9:AC$532)</f>
        <v>2.5496934859668564E-5</v>
      </c>
      <c r="T508" s="56">
        <f>(1-T$5)/1*'Koss etal Emission Factors'!AE511/SUM('Koss etal Emission Factors'!AE$9:AE$532)</f>
        <v>2.2831807173373102E-5</v>
      </c>
      <c r="U508" s="56">
        <f>(1-U$5)/1*'Koss etal Emission Factors'!AG511/SUM('Koss etal Emission Factors'!AG$9:AG$532)</f>
        <v>2.4596711025534714E-5</v>
      </c>
      <c r="V508" s="56">
        <f>(1-V$5)/1*'Koss etal Emission Factors'!AI511/SUM('Koss etal Emission Factors'!AI$9:AI$532)</f>
        <v>2.3852472446743122E-5</v>
      </c>
      <c r="W508" s="56">
        <f>(1-W$5)/1*'Koss etal Emission Factors'!AK511/SUM('Koss etal Emission Factors'!AK$9:AK$532)</f>
        <v>1.1207592637819217E-4</v>
      </c>
      <c r="X508" s="56">
        <f>(1-X$5)/1*'Koss etal Emission Factors'!AM511/SUM('Koss etal Emission Factors'!AM$9:AM$532)</f>
        <v>2.6633680222491802E-5</v>
      </c>
      <c r="Y508" s="56">
        <f>(1-Y$5)/1*'Koss etal Emission Factors'!AO511/SUM('Koss etal Emission Factors'!AO$9:AO$532)</f>
        <v>1.2186836829870529E-4</v>
      </c>
      <c r="Z508" s="56">
        <f t="shared" si="53"/>
        <v>1.1733786240711655E-4</v>
      </c>
      <c r="AA508" s="56">
        <f t="shared" si="54"/>
        <v>6.935480330034199E-5</v>
      </c>
    </row>
    <row r="509" spans="1:27" x14ac:dyDescent="0.25">
      <c r="A509">
        <v>203.07</v>
      </c>
      <c r="B509" t="s">
        <v>772</v>
      </c>
      <c r="C509" s="13" t="s">
        <v>120</v>
      </c>
      <c r="D509" s="13" t="s">
        <v>122</v>
      </c>
      <c r="E509" s="13">
        <v>3367</v>
      </c>
      <c r="F509" s="13">
        <v>202.33799999999999</v>
      </c>
      <c r="G509" s="29">
        <v>8.4027123753999997E-2</v>
      </c>
      <c r="H509" s="30">
        <v>3.8362254771635085</v>
      </c>
      <c r="I509" s="56">
        <f>(1-I$5)/1*'Koss etal Emission Factors'!I512/SUM('Koss etal Emission Factors'!I$9:I$532)</f>
        <v>9.156278067557612E-5</v>
      </c>
      <c r="J509" s="56">
        <f>(1-J$5)/1*'Koss etal Emission Factors'!K512/SUM('Koss etal Emission Factors'!K$9:K$532)</f>
        <v>8.9372548400247506E-5</v>
      </c>
      <c r="K509" s="56">
        <f>(1-K$5)/1*'Koss etal Emission Factors'!M512/SUM('Koss etal Emission Factors'!M$9:M$532)</f>
        <v>9.5077143034144097E-5</v>
      </c>
      <c r="L509" s="56">
        <f>(1-L$5)/1*'Koss etal Emission Factors'!O512/SUM('Koss etal Emission Factors'!O$9:O$532)</f>
        <v>6.310045891771812E-5</v>
      </c>
      <c r="M509" s="56">
        <f>(1-M$5)/1*'Koss etal Emission Factors'!Q512/SUM('Koss etal Emission Factors'!Q$9:Q$532)</f>
        <v>9.9185954937338873E-5</v>
      </c>
      <c r="N509" s="56">
        <f>(1-N$5)/1*'Koss etal Emission Factors'!S512/SUM('Koss etal Emission Factors'!S$9:S$532)</f>
        <v>6.8668996995087495E-5</v>
      </c>
      <c r="O509" s="56">
        <f>(1-O$5)/1*'Koss etal Emission Factors'!U512/SUM('Koss etal Emission Factors'!U$9:U$532)</f>
        <v>6.598840163287864E-5</v>
      </c>
      <c r="P509" s="56">
        <f>(1-P$5)/1*'Koss etal Emission Factors'!W512/SUM('Koss etal Emission Factors'!W$9:W$532)</f>
        <v>3.1917851107508519E-5</v>
      </c>
      <c r="Q509" s="56">
        <f>(1-Q$5)/1*'Koss etal Emission Factors'!Y512/SUM('Koss etal Emission Factors'!Y$9:Y$532)</f>
        <v>3.7512429625738857E-5</v>
      </c>
      <c r="R509" s="56">
        <f>(1-R$5)/1*'Koss etal Emission Factors'!AA512/SUM('Koss etal Emission Factors'!AA$9:AA$532)</f>
        <v>6.8614583369695626E-5</v>
      </c>
      <c r="S509" s="56">
        <f>(1-S$5)/1*'Koss etal Emission Factors'!AC512/SUM('Koss etal Emission Factors'!AC$9:AC$532)</f>
        <v>9.410582903386606E-5</v>
      </c>
      <c r="T509" s="56">
        <f>(1-T$5)/1*'Koss etal Emission Factors'!AE512/SUM('Koss etal Emission Factors'!AE$9:AE$532)</f>
        <v>6.6171461108731981E-5</v>
      </c>
      <c r="U509" s="56">
        <f>(1-U$5)/1*'Koss etal Emission Factors'!AG512/SUM('Koss etal Emission Factors'!AG$9:AG$532)</f>
        <v>6.6664581590850712E-5</v>
      </c>
      <c r="V509" s="56">
        <f>(1-V$5)/1*'Koss etal Emission Factors'!AI512/SUM('Koss etal Emission Factors'!AI$9:AI$532)</f>
        <v>3.9357502638097684E-5</v>
      </c>
      <c r="W509" s="56">
        <f>(1-W$5)/1*'Koss etal Emission Factors'!AK512/SUM('Koss etal Emission Factors'!AK$9:AK$532)</f>
        <v>5.116521387920266E-5</v>
      </c>
      <c r="X509" s="56">
        <f>(1-X$5)/1*'Koss etal Emission Factors'!AM512/SUM('Koss etal Emission Factors'!AM$9:AM$532)</f>
        <v>4.2693621537325221E-5</v>
      </c>
      <c r="Y509" s="56">
        <f>(1-Y$5)/1*'Koss etal Emission Factors'!AO512/SUM('Koss etal Emission Factors'!AO$9:AO$532)</f>
        <v>5.3868005987637361E-5</v>
      </c>
      <c r="Z509" s="56">
        <f t="shared" si="53"/>
        <v>6.9807180219105729E-5</v>
      </c>
      <c r="AA509" s="56">
        <f t="shared" si="54"/>
        <v>4.6929417708263944E-5</v>
      </c>
    </row>
    <row r="510" spans="1:27" x14ac:dyDescent="0.25">
      <c r="A510">
        <v>203.09100000000001</v>
      </c>
      <c r="B510" t="s">
        <v>773</v>
      </c>
      <c r="C510" s="13" t="s">
        <v>120</v>
      </c>
      <c r="D510" s="13" t="s">
        <v>122</v>
      </c>
      <c r="E510" s="13">
        <v>3369</v>
      </c>
      <c r="F510" s="13">
        <v>130.23099999999999</v>
      </c>
      <c r="G510" s="29">
        <v>10.562088812800001</v>
      </c>
      <c r="H510" s="30">
        <v>5.7441927167025053</v>
      </c>
      <c r="I510" s="56">
        <f>(1-I$5)/1*'Koss etal Emission Factors'!I513/SUM('Koss etal Emission Factors'!I$9:I$532)</f>
        <v>7.325755151677529E-5</v>
      </c>
      <c r="J510" s="56">
        <f>(1-J$5)/1*'Koss etal Emission Factors'!K513/SUM('Koss etal Emission Factors'!K$9:K$532)</f>
        <v>6.6048208417468656E-5</v>
      </c>
      <c r="K510" s="56">
        <f>(1-K$5)/1*'Koss etal Emission Factors'!M513/SUM('Koss etal Emission Factors'!M$9:M$532)</f>
        <v>6.6862860612331749E-5</v>
      </c>
      <c r="L510" s="56">
        <f>(1-L$5)/1*'Koss etal Emission Factors'!O513/SUM('Koss etal Emission Factors'!O$9:O$532)</f>
        <v>7.3739285446196241E-5</v>
      </c>
      <c r="M510" s="56">
        <f>(1-M$5)/1*'Koss etal Emission Factors'!Q513/SUM('Koss etal Emission Factors'!Q$9:Q$532)</f>
        <v>7.9983478600674672E-5</v>
      </c>
      <c r="N510" s="56">
        <f>(1-N$5)/1*'Koss etal Emission Factors'!S513/SUM('Koss etal Emission Factors'!S$9:S$532)</f>
        <v>5.7245794449957573E-5</v>
      </c>
      <c r="O510" s="56">
        <f>(1-O$5)/1*'Koss etal Emission Factors'!U513/SUM('Koss etal Emission Factors'!U$9:U$532)</f>
        <v>4.9842594930471879E-5</v>
      </c>
      <c r="P510" s="56">
        <f>(1-P$5)/1*'Koss etal Emission Factors'!W513/SUM('Koss etal Emission Factors'!W$9:W$532)</f>
        <v>3.5397057764050304E-5</v>
      </c>
      <c r="Q510" s="56">
        <f>(1-Q$5)/1*'Koss etal Emission Factors'!Y513/SUM('Koss etal Emission Factors'!Y$9:Y$532)</f>
        <v>6.2514713144356032E-5</v>
      </c>
      <c r="R510" s="56">
        <f>(1-R$5)/1*'Koss etal Emission Factors'!AA513/SUM('Koss etal Emission Factors'!AA$9:AA$532)</f>
        <v>8.7707929891770822E-5</v>
      </c>
      <c r="S510" s="56">
        <f>(1-S$5)/1*'Koss etal Emission Factors'!AC513/SUM('Koss etal Emission Factors'!AC$9:AC$532)</f>
        <v>1.1437626446387294E-4</v>
      </c>
      <c r="T510" s="56">
        <f>(1-T$5)/1*'Koss etal Emission Factors'!AE513/SUM('Koss etal Emission Factors'!AE$9:AE$532)</f>
        <v>1.0546372406555605E-4</v>
      </c>
      <c r="U510" s="56">
        <f>(1-U$5)/1*'Koss etal Emission Factors'!AG513/SUM('Koss etal Emission Factors'!AG$9:AG$532)</f>
        <v>1.1203512626271107E-4</v>
      </c>
      <c r="V510" s="56">
        <f>(1-V$5)/1*'Koss etal Emission Factors'!AI513/SUM('Koss etal Emission Factors'!AI$9:AI$532)</f>
        <v>3.6561517865021798E-5</v>
      </c>
      <c r="W510" s="56">
        <f>(1-W$5)/1*'Koss etal Emission Factors'!AK513/SUM('Koss etal Emission Factors'!AK$9:AK$532)</f>
        <v>5.0796039009759784E-5</v>
      </c>
      <c r="X510" s="56">
        <f>(1-X$5)/1*'Koss etal Emission Factors'!AM513/SUM('Koss etal Emission Factors'!AM$9:AM$532)</f>
        <v>3.112811376003729E-5</v>
      </c>
      <c r="Y510" s="56">
        <f>(1-Y$5)/1*'Koss etal Emission Factors'!AO513/SUM('Koss etal Emission Factors'!AO$9:AO$532)</f>
        <v>4.97499770310802E-5</v>
      </c>
      <c r="Z510" s="56">
        <f t="shared" si="53"/>
        <v>7.2931150530801078E-5</v>
      </c>
      <c r="AA510" s="56">
        <f t="shared" si="54"/>
        <v>4.0962076384898534E-5</v>
      </c>
    </row>
    <row r="511" spans="1:27" x14ac:dyDescent="0.25">
      <c r="A511">
        <v>127.148</v>
      </c>
      <c r="B511" t="s">
        <v>774</v>
      </c>
      <c r="C511" s="13" t="s">
        <v>120</v>
      </c>
      <c r="D511" s="13" t="s">
        <v>122</v>
      </c>
      <c r="E511" s="13">
        <v>3404</v>
      </c>
      <c r="F511" s="13">
        <v>114.232</v>
      </c>
      <c r="G511" s="29">
        <v>1867.1879422</v>
      </c>
      <c r="H511" s="30">
        <v>7.9347043410777127</v>
      </c>
      <c r="I511" s="56">
        <f>(1-I$5)/1*'Koss etal Emission Factors'!I514/SUM('Koss etal Emission Factors'!I$9:I$532)</f>
        <v>9.5196382482018349E-5</v>
      </c>
      <c r="J511" s="56">
        <f>(1-J$5)/1*'Koss etal Emission Factors'!K514/SUM('Koss etal Emission Factors'!K$9:K$532)</f>
        <v>1.0507076771334222E-4</v>
      </c>
      <c r="K511" s="56">
        <f>(1-K$5)/1*'Koss etal Emission Factors'!M514/SUM('Koss etal Emission Factors'!M$9:M$532)</f>
        <v>4.1761822344200692E-5</v>
      </c>
      <c r="L511" s="56">
        <f>(1-L$5)/1*'Koss etal Emission Factors'!O514/SUM('Koss etal Emission Factors'!O$9:O$532)</f>
        <v>1.6627696177509056E-4</v>
      </c>
      <c r="M511" s="56">
        <f>(1-M$5)/1*'Koss etal Emission Factors'!Q514/SUM('Koss etal Emission Factors'!Q$9:Q$532)</f>
        <v>1.5831377003891221E-4</v>
      </c>
      <c r="N511" s="56">
        <f>(1-N$5)/1*'Koss etal Emission Factors'!S514/SUM('Koss etal Emission Factors'!S$9:S$532)</f>
        <v>1.3744286405223191E-4</v>
      </c>
      <c r="O511" s="56">
        <f>(1-O$5)/1*'Koss etal Emission Factors'!U514/SUM('Koss etal Emission Factors'!U$9:U$532)</f>
        <v>1.7188986565164771E-4</v>
      </c>
      <c r="P511" s="56">
        <f>(1-P$5)/1*'Koss etal Emission Factors'!W514/SUM('Koss etal Emission Factors'!W$9:W$532)</f>
        <v>1.1168892336189928E-4</v>
      </c>
      <c r="Q511" s="56">
        <f>(1-Q$5)/1*'Koss etal Emission Factors'!Y514/SUM('Koss etal Emission Factors'!Y$9:Y$532)</f>
        <v>1.6451398619349633E-4</v>
      </c>
      <c r="R511" s="56">
        <f>(1-R$5)/1*'Koss etal Emission Factors'!AA514/SUM('Koss etal Emission Factors'!AA$9:AA$532)</f>
        <v>8.6710252341691828E-5</v>
      </c>
      <c r="S511" s="56">
        <f>(1-S$5)/1*'Koss etal Emission Factors'!AC514/SUM('Koss etal Emission Factors'!AC$9:AC$532)</f>
        <v>6.6452433025271693E-5</v>
      </c>
      <c r="T511" s="56">
        <f>(1-T$5)/1*'Koss etal Emission Factors'!AE514/SUM('Koss etal Emission Factors'!AE$9:AE$532)</f>
        <v>1.0187018798937613E-4</v>
      </c>
      <c r="U511" s="56">
        <f>(1-U$5)/1*'Koss etal Emission Factors'!AG514/SUM('Koss etal Emission Factors'!AG$9:AG$532)</f>
        <v>9.4312735067700015E-5</v>
      </c>
      <c r="V511" s="56">
        <f>(1-V$5)/1*'Koss etal Emission Factors'!AI514/SUM('Koss etal Emission Factors'!AI$9:AI$532)</f>
        <v>1.2219377864049517E-4</v>
      </c>
      <c r="W511" s="56">
        <f>(1-W$5)/1*'Koss etal Emission Factors'!AK514/SUM('Koss etal Emission Factors'!AK$9:AK$532)</f>
        <v>2.0758935115390437E-4</v>
      </c>
      <c r="X511" s="56">
        <f>(1-X$5)/1*'Koss etal Emission Factors'!AM514/SUM('Koss etal Emission Factors'!AM$9:AM$532)</f>
        <v>3.6630402686254281E-4</v>
      </c>
      <c r="Y511" s="56">
        <f>(1-Y$5)/1*'Koss etal Emission Factors'!AO514/SUM('Koss etal Emission Factors'!AO$9:AO$532)</f>
        <v>4.3770760904219842E-4</v>
      </c>
      <c r="Z511" s="56">
        <f t="shared" si="53"/>
        <v>1.1597819504838388E-4</v>
      </c>
      <c r="AA511" s="56">
        <f t="shared" si="54"/>
        <v>2.8694668900822358E-4</v>
      </c>
    </row>
    <row r="512" spans="1:27" x14ac:dyDescent="0.25">
      <c r="A512">
        <v>204.102</v>
      </c>
      <c r="B512" t="s">
        <v>775</v>
      </c>
      <c r="C512" s="13" t="s">
        <v>120</v>
      </c>
      <c r="D512" s="13" t="s">
        <v>122</v>
      </c>
      <c r="E512" s="13">
        <v>3367</v>
      </c>
      <c r="F512" s="13">
        <v>202.33799999999999</v>
      </c>
      <c r="G512" s="29">
        <v>8.4027123753999997E-2</v>
      </c>
      <c r="H512" s="30">
        <v>3.8362254771635085</v>
      </c>
      <c r="I512" s="56">
        <f>(1-I$5)/1*'Koss etal Emission Factors'!I515/SUM('Koss etal Emission Factors'!I$9:I$532)</f>
        <v>1.0149854618823023E-5</v>
      </c>
      <c r="J512" s="56">
        <f>(1-J$5)/1*'Koss etal Emission Factors'!K515/SUM('Koss etal Emission Factors'!K$9:K$532)</f>
        <v>1.0397755693200515E-5</v>
      </c>
      <c r="K512" s="56">
        <f>(1-K$5)/1*'Koss etal Emission Factors'!M515/SUM('Koss etal Emission Factors'!M$9:M$532)</f>
        <v>8.5570153415123025E-6</v>
      </c>
      <c r="L512" s="56">
        <f>(1-L$5)/1*'Koss etal Emission Factors'!O515/SUM('Koss etal Emission Factors'!O$9:O$532)</f>
        <v>1.2764129648448868E-5</v>
      </c>
      <c r="M512" s="56">
        <f>(1-M$5)/1*'Koss etal Emission Factors'!Q515/SUM('Koss etal Emission Factors'!Q$9:Q$532)</f>
        <v>2.3591396587031513E-5</v>
      </c>
      <c r="N512" s="56">
        <f>(1-N$5)/1*'Koss etal Emission Factors'!S515/SUM('Koss etal Emission Factors'!S$9:S$532)</f>
        <v>1.0324437519455898E-5</v>
      </c>
      <c r="O512" s="56">
        <f>(1-O$5)/1*'Koss etal Emission Factors'!U515/SUM('Koss etal Emission Factors'!U$9:U$532)</f>
        <v>9.459277840692221E-6</v>
      </c>
      <c r="P512" s="56">
        <f>(1-P$5)/1*'Koss etal Emission Factors'!W515/SUM('Koss etal Emission Factors'!W$9:W$532)</f>
        <v>4.259656001445098E-6</v>
      </c>
      <c r="Q512" s="56">
        <f>(1-Q$5)/1*'Koss etal Emission Factors'!Y515/SUM('Koss etal Emission Factors'!Y$9:Y$532)</f>
        <v>7.1549537211582472E-6</v>
      </c>
      <c r="R512" s="56">
        <f>(1-R$5)/1*'Koss etal Emission Factors'!AA515/SUM('Koss etal Emission Factors'!AA$9:AA$532)</f>
        <v>7.2493541267480261E-6</v>
      </c>
      <c r="S512" s="56">
        <f>(1-S$5)/1*'Koss etal Emission Factors'!AC515/SUM('Koss etal Emission Factors'!AC$9:AC$532)</f>
        <v>9.4011527516710366E-6</v>
      </c>
      <c r="T512" s="56">
        <f>(1-T$5)/1*'Koss etal Emission Factors'!AE515/SUM('Koss etal Emission Factors'!AE$9:AE$532)</f>
        <v>7.7476470318941553E-6</v>
      </c>
      <c r="U512" s="56">
        <f>(1-U$5)/1*'Koss etal Emission Factors'!AG515/SUM('Koss etal Emission Factors'!AG$9:AG$532)</f>
        <v>7.053324496775129E-6</v>
      </c>
      <c r="V512" s="56">
        <f>(1-V$5)/1*'Koss etal Emission Factors'!AI515/SUM('Koss etal Emission Factors'!AI$9:AI$532)</f>
        <v>4.9065328254576133E-6</v>
      </c>
      <c r="W512" s="56">
        <f>(1-W$5)/1*'Koss etal Emission Factors'!AK515/SUM('Koss etal Emission Factors'!AK$9:AK$532)</f>
        <v>7.2404267025956046E-6</v>
      </c>
      <c r="X512" s="56">
        <f>(1-X$5)/1*'Koss etal Emission Factors'!AM515/SUM('Koss etal Emission Factors'!AM$9:AM$532)</f>
        <v>7.0773223369935143E-6</v>
      </c>
      <c r="Y512" s="56">
        <f>(1-Y$5)/1*'Koss etal Emission Factors'!AO515/SUM('Koss etal Emission Factors'!AO$9:AO$532)</f>
        <v>1.6680911777022515E-5</v>
      </c>
      <c r="Z512" s="56">
        <f t="shared" si="53"/>
        <v>9.5011777288795457E-6</v>
      </c>
      <c r="AA512" s="56">
        <f t="shared" si="54"/>
        <v>7.158874519794559E-6</v>
      </c>
    </row>
    <row r="513" spans="1:27" x14ac:dyDescent="0.25">
      <c r="A513">
        <v>205.071</v>
      </c>
      <c r="B513" t="s">
        <v>776</v>
      </c>
      <c r="C513" s="13" t="s">
        <v>120</v>
      </c>
      <c r="D513" s="13" t="s">
        <v>122</v>
      </c>
      <c r="E513" s="13">
        <v>3369</v>
      </c>
      <c r="F513" s="13">
        <v>130.23099999999999</v>
      </c>
      <c r="G513" s="29">
        <v>10.562088812800001</v>
      </c>
      <c r="H513" s="30">
        <v>5.7441927167025053</v>
      </c>
      <c r="I513" s="56">
        <f>(1-I$5)/1*'Koss etal Emission Factors'!I516/SUM('Koss etal Emission Factors'!I$9:I$532)</f>
        <v>2.9221588334865022E-4</v>
      </c>
      <c r="J513" s="56">
        <f>(1-J$5)/1*'Koss etal Emission Factors'!K516/SUM('Koss etal Emission Factors'!K$9:K$532)</f>
        <v>2.6952266406654981E-4</v>
      </c>
      <c r="K513" s="56">
        <f>(1-K$5)/1*'Koss etal Emission Factors'!M516/SUM('Koss etal Emission Factors'!M$9:M$532)</f>
        <v>2.3598042836395688E-4</v>
      </c>
      <c r="L513" s="56">
        <f>(1-L$5)/1*'Koss etal Emission Factors'!O516/SUM('Koss etal Emission Factors'!O$9:O$532)</f>
        <v>1.0120457008045768E-4</v>
      </c>
      <c r="M513" s="56">
        <f>(1-M$5)/1*'Koss etal Emission Factors'!Q516/SUM('Koss etal Emission Factors'!Q$9:Q$532)</f>
        <v>3.0494570008559549E-4</v>
      </c>
      <c r="N513" s="56">
        <f>(1-N$5)/1*'Koss etal Emission Factors'!S516/SUM('Koss etal Emission Factors'!S$9:S$532)</f>
        <v>3.788706225494862E-4</v>
      </c>
      <c r="O513" s="56">
        <f>(1-O$5)/1*'Koss etal Emission Factors'!U516/SUM('Koss etal Emission Factors'!U$9:U$532)</f>
        <v>2.8432848749377547E-4</v>
      </c>
      <c r="P513" s="56">
        <f>(1-P$5)/1*'Koss etal Emission Factors'!W516/SUM('Koss etal Emission Factors'!W$9:W$532)</f>
        <v>3.3595807976061456E-5</v>
      </c>
      <c r="Q513" s="56">
        <f>(1-Q$5)/1*'Koss etal Emission Factors'!Y516/SUM('Koss etal Emission Factors'!Y$9:Y$532)</f>
        <v>4.4692041407062185E-5</v>
      </c>
      <c r="R513" s="56">
        <f>(1-R$5)/1*'Koss etal Emission Factors'!AA516/SUM('Koss etal Emission Factors'!AA$9:AA$532)</f>
        <v>1.184441368376927E-4</v>
      </c>
      <c r="S513" s="56">
        <f>(1-S$5)/1*'Koss etal Emission Factors'!AC516/SUM('Koss etal Emission Factors'!AC$9:AC$532)</f>
        <v>1.3352296509526557E-4</v>
      </c>
      <c r="T513" s="56">
        <f>(1-T$5)/1*'Koss etal Emission Factors'!AE516/SUM('Koss etal Emission Factors'!AE$9:AE$532)</f>
        <v>8.9547589649480706E-5</v>
      </c>
      <c r="U513" s="56">
        <f>(1-U$5)/1*'Koss etal Emission Factors'!AG516/SUM('Koss etal Emission Factors'!AG$9:AG$532)</f>
        <v>8.1304781066724854E-5</v>
      </c>
      <c r="V513" s="56">
        <f>(1-V$5)/1*'Koss etal Emission Factors'!AI516/SUM('Koss etal Emission Factors'!AI$9:AI$532)</f>
        <v>5.6448896527319362E-5</v>
      </c>
      <c r="W513" s="56">
        <f>(1-W$5)/1*'Koss etal Emission Factors'!AK516/SUM('Koss etal Emission Factors'!AK$9:AK$532)</f>
        <v>1.0398930286303039E-4</v>
      </c>
      <c r="X513" s="56">
        <f>(1-X$5)/1*'Koss etal Emission Factors'!AM516/SUM('Koss etal Emission Factors'!AM$9:AM$532)</f>
        <v>1.2397204125552262E-4</v>
      </c>
      <c r="Y513" s="56">
        <f>(1-Y$5)/1*'Koss etal Emission Factors'!AO516/SUM('Koss etal Emission Factors'!AO$9:AO$532)</f>
        <v>9.8772410948231074E-5</v>
      </c>
      <c r="Z513" s="56">
        <f t="shared" si="53"/>
        <v>1.7318746961057706E-4</v>
      </c>
      <c r="AA513" s="56">
        <f t="shared" si="54"/>
        <v>1.1398067205927651E-4</v>
      </c>
    </row>
    <row r="514" spans="1:27" x14ac:dyDescent="0.25">
      <c r="A514">
        <v>205.08600000000001</v>
      </c>
      <c r="B514" t="s">
        <v>777</v>
      </c>
      <c r="C514" s="13" t="s">
        <v>120</v>
      </c>
      <c r="D514" s="13" t="s">
        <v>122</v>
      </c>
      <c r="E514" s="13">
        <v>3367</v>
      </c>
      <c r="F514" s="13">
        <v>202.33799999999999</v>
      </c>
      <c r="G514" s="29">
        <v>8.4027123753999997E-2</v>
      </c>
      <c r="H514" s="30">
        <v>3.8362254771635085</v>
      </c>
      <c r="I514" s="56">
        <f>(1-I$5)/1*'Koss etal Emission Factors'!I517/SUM('Koss etal Emission Factors'!I$9:I$532)</f>
        <v>2.7919475381869255E-4</v>
      </c>
      <c r="J514" s="56">
        <f>(1-J$5)/1*'Koss etal Emission Factors'!K517/SUM('Koss etal Emission Factors'!K$9:K$532)</f>
        <v>2.3893535201740512E-4</v>
      </c>
      <c r="K514" s="56">
        <f>(1-K$5)/1*'Koss etal Emission Factors'!M517/SUM('Koss etal Emission Factors'!M$9:M$532)</f>
        <v>3.0396162193205241E-4</v>
      </c>
      <c r="L514" s="56">
        <f>(1-L$5)/1*'Koss etal Emission Factors'!O517/SUM('Koss etal Emission Factors'!O$9:O$532)</f>
        <v>1.5850519167253857E-4</v>
      </c>
      <c r="M514" s="56">
        <f>(1-M$5)/1*'Koss etal Emission Factors'!Q517/SUM('Koss etal Emission Factors'!Q$9:Q$532)</f>
        <v>4.3157865765335176E-4</v>
      </c>
      <c r="N514" s="56">
        <f>(1-N$5)/1*'Koss etal Emission Factors'!S517/SUM('Koss etal Emission Factors'!S$9:S$532)</f>
        <v>2.5825920255689172E-4</v>
      </c>
      <c r="O514" s="56">
        <f>(1-O$5)/1*'Koss etal Emission Factors'!U517/SUM('Koss etal Emission Factors'!U$9:U$532)</f>
        <v>1.9099045044502518E-4</v>
      </c>
      <c r="P514" s="56">
        <f>(1-P$5)/1*'Koss etal Emission Factors'!W517/SUM('Koss etal Emission Factors'!W$9:W$532)</f>
        <v>6.5058227877574638E-5</v>
      </c>
      <c r="Q514" s="56">
        <f>(1-Q$5)/1*'Koss etal Emission Factors'!Y517/SUM('Koss etal Emission Factors'!Y$9:Y$532)</f>
        <v>8.3189091518718554E-5</v>
      </c>
      <c r="R514" s="56">
        <f>(1-R$5)/1*'Koss etal Emission Factors'!AA517/SUM('Koss etal Emission Factors'!AA$9:AA$532)</f>
        <v>1.5981244454260177E-4</v>
      </c>
      <c r="S514" s="56">
        <f>(1-S$5)/1*'Koss etal Emission Factors'!AC517/SUM('Koss etal Emission Factors'!AC$9:AC$532)</f>
        <v>2.066221083355535E-4</v>
      </c>
      <c r="T514" s="56">
        <f>(1-T$5)/1*'Koss etal Emission Factors'!AE517/SUM('Koss etal Emission Factors'!AE$9:AE$532)</f>
        <v>1.403194506746749E-4</v>
      </c>
      <c r="U514" s="56">
        <f>(1-U$5)/1*'Koss etal Emission Factors'!AG517/SUM('Koss etal Emission Factors'!AG$9:AG$532)</f>
        <v>1.2949918981761027E-4</v>
      </c>
      <c r="V514" s="56">
        <f>(1-V$5)/1*'Koss etal Emission Factors'!AI517/SUM('Koss etal Emission Factors'!AI$9:AI$532)</f>
        <v>8.5873180343521376E-5</v>
      </c>
      <c r="W514" s="56">
        <f>(1-W$5)/1*'Koss etal Emission Factors'!AK517/SUM('Koss etal Emission Factors'!AK$9:AK$532)</f>
        <v>1.0948676649924633E-4</v>
      </c>
      <c r="X514" s="56">
        <f>(1-X$5)/1*'Koss etal Emission Factors'!AM517/SUM('Koss etal Emission Factors'!AM$9:AM$532)</f>
        <v>1.0964011847893421E-4</v>
      </c>
      <c r="Y514" s="56">
        <f>(1-Y$5)/1*'Koss etal Emission Factors'!AO517/SUM('Koss etal Emission Factors'!AO$9:AO$532)</f>
        <v>1.4005825193775002E-4</v>
      </c>
      <c r="Z514" s="56">
        <f t="shared" si="53"/>
        <v>1.9512849451472946E-4</v>
      </c>
      <c r="AA514" s="56">
        <f t="shared" si="54"/>
        <v>1.0956344248909027E-4</v>
      </c>
    </row>
    <row r="515" spans="1:27" x14ac:dyDescent="0.25">
      <c r="A515">
        <v>205.19499999999999</v>
      </c>
      <c r="B515" t="s">
        <v>778</v>
      </c>
      <c r="C515" s="34" t="s">
        <v>779</v>
      </c>
      <c r="D515" s="13" t="s">
        <v>122</v>
      </c>
      <c r="E515" s="13">
        <v>3040</v>
      </c>
      <c r="F515" s="13">
        <v>204.357</v>
      </c>
      <c r="G515" s="29">
        <v>3.0687124706</v>
      </c>
      <c r="H515" s="30">
        <v>5.4030742430801491</v>
      </c>
      <c r="I515" s="56">
        <f>(1-I$5)/1*'Koss etal Emission Factors'!I518/SUM('Koss etal Emission Factors'!I$9:I$532)</f>
        <v>2.4246736080056038E-3</v>
      </c>
      <c r="J515" s="56">
        <f>(1-J$5)/1*'Koss etal Emission Factors'!K518/SUM('Koss etal Emission Factors'!K$9:K$532)</f>
        <v>5.0225605042528848E-3</v>
      </c>
      <c r="K515" s="56">
        <f>(1-K$5)/1*'Koss etal Emission Factors'!M518/SUM('Koss etal Emission Factors'!M$9:M$532)</f>
        <v>1.79298572188306E-3</v>
      </c>
      <c r="L515" s="56">
        <f>(1-L$5)/1*'Koss etal Emission Factors'!O518/SUM('Koss etal Emission Factors'!O$9:O$532)</f>
        <v>3.1632160681940042E-3</v>
      </c>
      <c r="M515" s="56">
        <f>(1-M$5)/1*'Koss etal Emission Factors'!Q518/SUM('Koss etal Emission Factors'!Q$9:Q$532)</f>
        <v>2.2057030192414707E-3</v>
      </c>
      <c r="N515" s="56">
        <f>(1-N$5)/1*'Koss etal Emission Factors'!S518/SUM('Koss etal Emission Factors'!S$9:S$532)</f>
        <v>1.0229411581998169E-2</v>
      </c>
      <c r="O515" s="56">
        <f>(1-O$5)/1*'Koss etal Emission Factors'!U518/SUM('Koss etal Emission Factors'!U$9:U$532)</f>
        <v>9.5841206794707013E-4</v>
      </c>
      <c r="P515" s="56">
        <f>(1-P$5)/1*'Koss etal Emission Factors'!W518/SUM('Koss etal Emission Factors'!W$9:W$532)</f>
        <v>7.9444246409602366E-3</v>
      </c>
      <c r="Q515" s="56">
        <f>(1-Q$5)/1*'Koss etal Emission Factors'!Y518/SUM('Koss etal Emission Factors'!Y$9:Y$532)</f>
        <v>9.5750849360118362E-4</v>
      </c>
      <c r="R515" s="56">
        <f>(1-R$5)/1*'Koss etal Emission Factors'!AA518/SUM('Koss etal Emission Factors'!AA$9:AA$532)</f>
        <v>1.2025345983105744E-3</v>
      </c>
      <c r="S515" s="56">
        <f>(1-S$5)/1*'Koss etal Emission Factors'!AC518/SUM('Koss etal Emission Factors'!AC$9:AC$532)</f>
        <v>9.924780636296599E-4</v>
      </c>
      <c r="T515" s="56">
        <f>(1-T$5)/1*'Koss etal Emission Factors'!AE518/SUM('Koss etal Emission Factors'!AE$9:AE$532)</f>
        <v>6.4098852825263336E-4</v>
      </c>
      <c r="U515" s="56">
        <f>(1-U$5)/1*'Koss etal Emission Factors'!AG518/SUM('Koss etal Emission Factors'!AG$9:AG$532)</f>
        <v>5.4173620774141242E-4</v>
      </c>
      <c r="V515" s="56">
        <f>(1-V$5)/1*'Koss etal Emission Factors'!AI518/SUM('Koss etal Emission Factors'!AI$9:AI$532)</f>
        <v>6.4914874080607516E-3</v>
      </c>
      <c r="W515" s="56">
        <f>(1-W$5)/1*'Koss etal Emission Factors'!AK518/SUM('Koss etal Emission Factors'!AK$9:AK$532)</f>
        <v>4.2114091571129956E-4</v>
      </c>
      <c r="X515" s="56">
        <f>(1-X$5)/1*'Koss etal Emission Factors'!AM518/SUM('Koss etal Emission Factors'!AM$9:AM$532)</f>
        <v>2.6790348929682929E-4</v>
      </c>
      <c r="Y515" s="56">
        <f>(1-Y$5)/1*'Koss etal Emission Factors'!AO518/SUM('Koss etal Emission Factors'!AO$9:AO$532)</f>
        <v>5.905765393701177E-3</v>
      </c>
      <c r="Z515" s="56">
        <f t="shared" si="53"/>
        <v>3.183437179434194E-3</v>
      </c>
      <c r="AA515" s="56">
        <f t="shared" si="54"/>
        <v>3.445222025040644E-4</v>
      </c>
    </row>
    <row r="516" spans="1:27" x14ac:dyDescent="0.25">
      <c r="A516">
        <v>206.08099999999999</v>
      </c>
      <c r="B516" t="s">
        <v>780</v>
      </c>
      <c r="C516" s="13" t="s">
        <v>120</v>
      </c>
      <c r="D516" s="13" t="s">
        <v>122</v>
      </c>
      <c r="E516" s="13">
        <v>3368</v>
      </c>
      <c r="F516" s="13">
        <v>174.28399999999999</v>
      </c>
      <c r="G516" s="29">
        <v>0.61810612318000002</v>
      </c>
      <c r="H516" s="30">
        <v>4.6380490911164136</v>
      </c>
      <c r="I516" s="56">
        <f>(1-I$5)/1*'Koss etal Emission Factors'!I519/SUM('Koss etal Emission Factors'!I$9:I$532)</f>
        <v>1.5421646212892404E-5</v>
      </c>
      <c r="J516" s="56">
        <f>(1-J$5)/1*'Koss etal Emission Factors'!K519/SUM('Koss etal Emission Factors'!K$9:K$532)</f>
        <v>1.5186217432129742E-5</v>
      </c>
      <c r="K516" s="56">
        <f>(1-K$5)/1*'Koss etal Emission Factors'!M519/SUM('Koss etal Emission Factors'!M$9:M$532)</f>
        <v>1.4301095741933019E-5</v>
      </c>
      <c r="L516" s="56">
        <f>(1-L$5)/1*'Koss etal Emission Factors'!O519/SUM('Koss etal Emission Factors'!O$9:O$532)</f>
        <v>1.5009424609834336E-5</v>
      </c>
      <c r="M516" s="56">
        <f>(1-M$5)/1*'Koss etal Emission Factors'!Q519/SUM('Koss etal Emission Factors'!Q$9:Q$532)</f>
        <v>3.0245630057278898E-5</v>
      </c>
      <c r="N516" s="56">
        <f>(1-N$5)/1*'Koss etal Emission Factors'!S519/SUM('Koss etal Emission Factors'!S$9:S$532)</f>
        <v>1.3608879466858479E-5</v>
      </c>
      <c r="O516" s="56">
        <f>(1-O$5)/1*'Koss etal Emission Factors'!U519/SUM('Koss etal Emission Factors'!U$9:U$532)</f>
        <v>1.6794194953635394E-5</v>
      </c>
      <c r="P516" s="56">
        <f>(1-P$5)/1*'Koss etal Emission Factors'!W519/SUM('Koss etal Emission Factors'!W$9:W$532)</f>
        <v>6.8993861822943834E-6</v>
      </c>
      <c r="Q516" s="56">
        <f>(1-Q$5)/1*'Koss etal Emission Factors'!Y519/SUM('Koss etal Emission Factors'!Y$9:Y$532)</f>
        <v>9.8507565075202769E-6</v>
      </c>
      <c r="R516" s="56">
        <f>(1-R$5)/1*'Koss etal Emission Factors'!AA519/SUM('Koss etal Emission Factors'!AA$9:AA$532)</f>
        <v>1.1432327068184913E-5</v>
      </c>
      <c r="S516" s="56">
        <f>(1-S$5)/1*'Koss etal Emission Factors'!AC519/SUM('Koss etal Emission Factors'!AC$9:AC$532)</f>
        <v>1.5425832197334487E-5</v>
      </c>
      <c r="T516" s="56">
        <f>(1-T$5)/1*'Koss etal Emission Factors'!AE519/SUM('Koss etal Emission Factors'!AE$9:AE$532)</f>
        <v>1.4887506601316837E-5</v>
      </c>
      <c r="U516" s="56">
        <f>(1-U$5)/1*'Koss etal Emission Factors'!AG519/SUM('Koss etal Emission Factors'!AG$9:AG$532)</f>
        <v>1.2389082748045355E-5</v>
      </c>
      <c r="V516" s="56">
        <f>(1-V$5)/1*'Koss etal Emission Factors'!AI519/SUM('Koss etal Emission Factors'!AI$9:AI$532)</f>
        <v>7.41553431345363E-6</v>
      </c>
      <c r="W516" s="56">
        <f>(1-W$5)/1*'Koss etal Emission Factors'!AK519/SUM('Koss etal Emission Factors'!AK$9:AK$532)</f>
        <v>9.1324843660510944E-6</v>
      </c>
      <c r="X516" s="56">
        <f>(1-X$5)/1*'Koss etal Emission Factors'!AM519/SUM('Koss etal Emission Factors'!AM$9:AM$532)</f>
        <v>1.0479667741956562E-5</v>
      </c>
      <c r="Y516" s="56">
        <f>(1-Y$5)/1*'Koss etal Emission Factors'!AO519/SUM('Koss etal Emission Factors'!AO$9:AO$532)</f>
        <v>2.2987359081299602E-5</v>
      </c>
      <c r="Z516" s="56">
        <f t="shared" si="53"/>
        <v>1.4204822435193724E-5</v>
      </c>
      <c r="AA516" s="56">
        <f t="shared" si="54"/>
        <v>9.8060760540038275E-6</v>
      </c>
    </row>
    <row r="517" spans="1:27" x14ac:dyDescent="0.25">
      <c r="A517">
        <v>206.11799999999999</v>
      </c>
      <c r="B517" t="s">
        <v>781</v>
      </c>
      <c r="C517" s="13" t="s">
        <v>120</v>
      </c>
      <c r="D517" s="13" t="s">
        <v>122</v>
      </c>
      <c r="E517" s="13">
        <v>3367</v>
      </c>
      <c r="F517" s="13">
        <v>202.33799999999999</v>
      </c>
      <c r="G517" s="29">
        <v>8.4027123753999997E-2</v>
      </c>
      <c r="H517" s="30">
        <v>3.8362254771635085</v>
      </c>
      <c r="I517" s="56">
        <f>(1-I$5)/1*'Koss etal Emission Factors'!I520/SUM('Koss etal Emission Factors'!I$9:I$532)</f>
        <v>1.2803858973547025E-5</v>
      </c>
      <c r="J517" s="56">
        <f>(1-J$5)/1*'Koss etal Emission Factors'!K520/SUM('Koss etal Emission Factors'!K$9:K$532)</f>
        <v>1.2562990735096697E-5</v>
      </c>
      <c r="K517" s="56">
        <f>(1-K$5)/1*'Koss etal Emission Factors'!M520/SUM('Koss etal Emission Factors'!M$9:M$532)</f>
        <v>9.899217800058919E-6</v>
      </c>
      <c r="L517" s="56">
        <f>(1-L$5)/1*'Koss etal Emission Factors'!O520/SUM('Koss etal Emission Factors'!O$9:O$532)</f>
        <v>1.6146299155622824E-5</v>
      </c>
      <c r="M517" s="56">
        <f>(1-M$5)/1*'Koss etal Emission Factors'!Q520/SUM('Koss etal Emission Factors'!Q$9:Q$532)</f>
        <v>2.4867559027044217E-5</v>
      </c>
      <c r="N517" s="56">
        <f>(1-N$5)/1*'Koss etal Emission Factors'!S520/SUM('Koss etal Emission Factors'!S$9:S$532)</f>
        <v>1.3687672643752605E-5</v>
      </c>
      <c r="O517" s="56">
        <f>(1-O$5)/1*'Koss etal Emission Factors'!U520/SUM('Koss etal Emission Factors'!U$9:U$532)</f>
        <v>1.1062171816972257E-5</v>
      </c>
      <c r="P517" s="56">
        <f>(1-P$5)/1*'Koss etal Emission Factors'!W520/SUM('Koss etal Emission Factors'!W$9:W$532)</f>
        <v>5.7407204968593418E-6</v>
      </c>
      <c r="Q517" s="56">
        <f>(1-Q$5)/1*'Koss etal Emission Factors'!Y520/SUM('Koss etal Emission Factors'!Y$9:Y$532)</f>
        <v>9.2183544444101698E-6</v>
      </c>
      <c r="R517" s="56">
        <f>(1-R$5)/1*'Koss etal Emission Factors'!AA520/SUM('Koss etal Emission Factors'!AA$9:AA$532)</f>
        <v>8.8725341479400012E-6</v>
      </c>
      <c r="S517" s="56">
        <f>(1-S$5)/1*'Koss etal Emission Factors'!AC520/SUM('Koss etal Emission Factors'!AC$9:AC$532)</f>
        <v>1.2205909388801906E-5</v>
      </c>
      <c r="T517" s="56">
        <f>(1-T$5)/1*'Koss etal Emission Factors'!AE520/SUM('Koss etal Emission Factors'!AE$9:AE$532)</f>
        <v>9.4949693737448921E-6</v>
      </c>
      <c r="U517" s="56">
        <f>(1-U$5)/1*'Koss etal Emission Factors'!AG520/SUM('Koss etal Emission Factors'!AG$9:AG$532)</f>
        <v>8.3509773892820114E-6</v>
      </c>
      <c r="V517" s="56">
        <f>(1-V$5)/1*'Koss etal Emission Factors'!AI520/SUM('Koss etal Emission Factors'!AI$9:AI$532)</f>
        <v>7.0619507611059027E-6</v>
      </c>
      <c r="W517" s="56">
        <f>(1-W$5)/1*'Koss etal Emission Factors'!AK520/SUM('Koss etal Emission Factors'!AK$9:AK$532)</f>
        <v>8.7377218977872243E-6</v>
      </c>
      <c r="X517" s="56">
        <f>(1-X$5)/1*'Koss etal Emission Factors'!AM520/SUM('Koss etal Emission Factors'!AM$9:AM$532)</f>
        <v>7.5711085301941235E-6</v>
      </c>
      <c r="Y517" s="56">
        <f>(1-Y$5)/1*'Koss etal Emission Factors'!AO520/SUM('Koss etal Emission Factors'!AO$9:AO$532)</f>
        <v>1.4982513194580273E-5</v>
      </c>
      <c r="Z517" s="56">
        <f t="shared" si="53"/>
        <v>1.1569656153874201E-5</v>
      </c>
      <c r="AA517" s="56">
        <f t="shared" si="54"/>
        <v>8.1544152139906739E-6</v>
      </c>
    </row>
    <row r="518" spans="1:27" x14ac:dyDescent="0.25">
      <c r="A518">
        <v>207.065</v>
      </c>
      <c r="B518" t="s">
        <v>782</v>
      </c>
      <c r="C518" s="13" t="s">
        <v>120</v>
      </c>
      <c r="D518" s="13" t="s">
        <v>122</v>
      </c>
      <c r="E518" s="13">
        <v>3368</v>
      </c>
      <c r="F518" s="13">
        <v>174.28399999999999</v>
      </c>
      <c r="G518" s="29">
        <v>0.61810612318000002</v>
      </c>
      <c r="H518" s="30">
        <v>4.6380490911164136</v>
      </c>
      <c r="I518" s="56">
        <f>(1-I$5)/1*'Koss etal Emission Factors'!I521/SUM('Koss etal Emission Factors'!I$9:I$532)</f>
        <v>7.402174229202246E-5</v>
      </c>
      <c r="J518" s="56">
        <f>(1-J$5)/1*'Koss etal Emission Factors'!K521/SUM('Koss etal Emission Factors'!K$9:K$532)</f>
        <v>5.5995392556901666E-5</v>
      </c>
      <c r="K518" s="56">
        <f>(1-K$5)/1*'Koss etal Emission Factors'!M521/SUM('Koss etal Emission Factors'!M$9:M$532)</f>
        <v>8.7219535094308008E-5</v>
      </c>
      <c r="L518" s="56">
        <f>(1-L$5)/1*'Koss etal Emission Factors'!O521/SUM('Koss etal Emission Factors'!O$9:O$532)</f>
        <v>3.7552700698386292E-5</v>
      </c>
      <c r="M518" s="56">
        <f>(1-M$5)/1*'Koss etal Emission Factors'!Q521/SUM('Koss etal Emission Factors'!Q$9:Q$532)</f>
        <v>7.8321603517714209E-5</v>
      </c>
      <c r="N518" s="56">
        <f>(1-N$5)/1*'Koss etal Emission Factors'!S521/SUM('Koss etal Emission Factors'!S$9:S$532)</f>
        <v>5.2825581604408016E-5</v>
      </c>
      <c r="O518" s="56">
        <f>(1-O$5)/1*'Koss etal Emission Factors'!U521/SUM('Koss etal Emission Factors'!U$9:U$532)</f>
        <v>5.5797573704223364E-5</v>
      </c>
      <c r="P518" s="56">
        <f>(1-P$5)/1*'Koss etal Emission Factors'!W521/SUM('Koss etal Emission Factors'!W$9:W$532)</f>
        <v>1.4550704226929551E-5</v>
      </c>
      <c r="Q518" s="56">
        <f>(1-Q$5)/1*'Koss etal Emission Factors'!Y521/SUM('Koss etal Emission Factors'!Y$9:Y$532)</f>
        <v>1.8859062275692788E-5</v>
      </c>
      <c r="R518" s="56">
        <f>(1-R$5)/1*'Koss etal Emission Factors'!AA521/SUM('Koss etal Emission Factors'!AA$9:AA$532)</f>
        <v>4.140544760704003E-5</v>
      </c>
      <c r="S518" s="56">
        <f>(1-S$5)/1*'Koss etal Emission Factors'!AC521/SUM('Koss etal Emission Factors'!AC$9:AC$532)</f>
        <v>5.5865615822555921E-5</v>
      </c>
      <c r="T518" s="56">
        <f>(1-T$5)/1*'Koss etal Emission Factors'!AE521/SUM('Koss etal Emission Factors'!AE$9:AE$532)</f>
        <v>3.5989158491348738E-5</v>
      </c>
      <c r="U518" s="56">
        <f>(1-U$5)/1*'Koss etal Emission Factors'!AG521/SUM('Koss etal Emission Factors'!AG$9:AG$532)</f>
        <v>3.3763540829032602E-5</v>
      </c>
      <c r="V518" s="56">
        <f>(1-V$5)/1*'Koss etal Emission Factors'!AI521/SUM('Koss etal Emission Factors'!AI$9:AI$532)</f>
        <v>1.797985411051756E-5</v>
      </c>
      <c r="W518" s="56">
        <f>(1-W$5)/1*'Koss etal Emission Factors'!AK521/SUM('Koss etal Emission Factors'!AK$9:AK$532)</f>
        <v>2.7851445080566598E-5</v>
      </c>
      <c r="X518" s="56">
        <f>(1-X$5)/1*'Koss etal Emission Factors'!AM521/SUM('Koss etal Emission Factors'!AM$9:AM$532)</f>
        <v>2.8282198717355594E-5</v>
      </c>
      <c r="Y518" s="56">
        <f>(1-Y$5)/1*'Koss etal Emission Factors'!AO521/SUM('Koss etal Emission Factors'!AO$9:AO$532)</f>
        <v>3.4847857024141413E-5</v>
      </c>
      <c r="Z518" s="56">
        <f t="shared" si="53"/>
        <v>4.7153393773648658E-5</v>
      </c>
      <c r="AA518" s="56">
        <f t="shared" si="54"/>
        <v>2.8066821898961096E-5</v>
      </c>
    </row>
    <row r="519" spans="1:27" x14ac:dyDescent="0.25">
      <c r="A519">
        <v>207.102</v>
      </c>
      <c r="B519" t="s">
        <v>783</v>
      </c>
      <c r="C519" s="13" t="s">
        <v>120</v>
      </c>
      <c r="D519" s="13" t="s">
        <v>122</v>
      </c>
      <c r="E519" s="13">
        <v>3367</v>
      </c>
      <c r="F519" s="13">
        <v>202.33799999999999</v>
      </c>
      <c r="G519" s="29">
        <v>8.4027123753999997E-2</v>
      </c>
      <c r="H519" s="30">
        <v>3.8362254771635085</v>
      </c>
      <c r="I519" s="56">
        <f>(1-I$5)/1*'Koss etal Emission Factors'!I522/SUM('Koss etal Emission Factors'!I$9:I$532)</f>
        <v>1.3132962326335338E-4</v>
      </c>
      <c r="J519" s="56">
        <f>(1-J$5)/1*'Koss etal Emission Factors'!K522/SUM('Koss etal Emission Factors'!K$9:K$532)</f>
        <v>1.0781885455221362E-4</v>
      </c>
      <c r="K519" s="56">
        <f>(1-K$5)/1*'Koss etal Emission Factors'!M522/SUM('Koss etal Emission Factors'!M$9:M$532)</f>
        <v>1.3409096215889424E-4</v>
      </c>
      <c r="L519" s="56">
        <f>(1-L$5)/1*'Koss etal Emission Factors'!O522/SUM('Koss etal Emission Factors'!O$9:O$532)</f>
        <v>9.3247738921810157E-5</v>
      </c>
      <c r="M519" s="56">
        <f>(1-M$5)/1*'Koss etal Emission Factors'!Q522/SUM('Koss etal Emission Factors'!Q$9:Q$532)</f>
        <v>2.0413293203026527E-4</v>
      </c>
      <c r="N519" s="56">
        <f>(1-N$5)/1*'Koss etal Emission Factors'!S522/SUM('Koss etal Emission Factors'!S$9:S$532)</f>
        <v>1.0691964897860059E-4</v>
      </c>
      <c r="O519" s="56">
        <f>(1-O$5)/1*'Koss etal Emission Factors'!U522/SUM('Koss etal Emission Factors'!U$9:U$532)</f>
        <v>1.0195832112498754E-4</v>
      </c>
      <c r="P519" s="56">
        <f>(1-P$5)/1*'Koss etal Emission Factors'!W522/SUM('Koss etal Emission Factors'!W$9:W$532)</f>
        <v>3.1465703285663333E-5</v>
      </c>
      <c r="Q519" s="56">
        <f>(1-Q$5)/1*'Koss etal Emission Factors'!Y522/SUM('Koss etal Emission Factors'!Y$9:Y$532)</f>
        <v>5.3835709239062244E-5</v>
      </c>
      <c r="R519" s="56">
        <f>(1-R$5)/1*'Koss etal Emission Factors'!AA522/SUM('Koss etal Emission Factors'!AA$9:AA$532)</f>
        <v>1.0076443476956319E-4</v>
      </c>
      <c r="S519" s="56">
        <f>(1-S$5)/1*'Koss etal Emission Factors'!AC522/SUM('Koss etal Emission Factors'!AC$9:AC$532)</f>
        <v>1.2940163953068271E-4</v>
      </c>
      <c r="T519" s="56">
        <f>(1-T$5)/1*'Koss etal Emission Factors'!AE522/SUM('Koss etal Emission Factors'!AE$9:AE$532)</f>
        <v>9.5647922288653585E-5</v>
      </c>
      <c r="U519" s="56">
        <f>(1-U$5)/1*'Koss etal Emission Factors'!AG522/SUM('Koss etal Emission Factors'!AG$9:AG$532)</f>
        <v>8.2095983381076553E-5</v>
      </c>
      <c r="V519" s="56">
        <f>(1-V$5)/1*'Koss etal Emission Factors'!AI522/SUM('Koss etal Emission Factors'!AI$9:AI$532)</f>
        <v>3.4864186340117155E-5</v>
      </c>
      <c r="W519" s="56">
        <f>(1-W$5)/1*'Koss etal Emission Factors'!AK522/SUM('Koss etal Emission Factors'!AK$9:AK$532)</f>
        <v>8.2697863005845576E-5</v>
      </c>
      <c r="X519" s="56">
        <f>(1-X$5)/1*'Koss etal Emission Factors'!AM522/SUM('Koss etal Emission Factors'!AM$9:AM$532)</f>
        <v>6.8293334919947006E-5</v>
      </c>
      <c r="Y519" s="56">
        <f>(1-Y$5)/1*'Koss etal Emission Factors'!AO522/SUM('Koss etal Emission Factors'!AO$9:AO$532)</f>
        <v>7.8893269262426109E-5</v>
      </c>
      <c r="Z519" s="56">
        <f t="shared" ref="Z519:Z529" si="55">AVERAGE(I519:V519)</f>
        <v>1.0054097570463882E-4</v>
      </c>
      <c r="AA519" s="56">
        <f t="shared" ref="AA519:AA529" si="56">AVERAGE(W519:X519)</f>
        <v>7.5495598962896284E-5</v>
      </c>
    </row>
    <row r="520" spans="1:27" x14ac:dyDescent="0.25">
      <c r="A520">
        <v>207.12299999999999</v>
      </c>
      <c r="B520" t="s">
        <v>784</v>
      </c>
      <c r="C520" s="13" t="s">
        <v>120</v>
      </c>
      <c r="D520" s="13" t="s">
        <v>122</v>
      </c>
      <c r="E520" s="13">
        <v>3369</v>
      </c>
      <c r="F520" s="13">
        <v>130.23099999999999</v>
      </c>
      <c r="G520" s="29">
        <v>10.562088812800001</v>
      </c>
      <c r="H520" s="30">
        <v>5.7441927167025053</v>
      </c>
      <c r="I520" s="56">
        <f>(1-I$5)/1*'Koss etal Emission Factors'!I523/SUM('Koss etal Emission Factors'!I$9:I$532)</f>
        <v>1.3172778658149096E-4</v>
      </c>
      <c r="J520" s="56">
        <f>(1-J$5)/1*'Koss etal Emission Factors'!K523/SUM('Koss etal Emission Factors'!K$9:K$532)</f>
        <v>1.2263401694112249E-4</v>
      </c>
      <c r="K520" s="56">
        <f>(1-K$5)/1*'Koss etal Emission Factors'!M523/SUM('Koss etal Emission Factors'!M$9:M$532)</f>
        <v>8.9871879973840968E-5</v>
      </c>
      <c r="L520" s="56">
        <f>(1-L$5)/1*'Koss etal Emission Factors'!O523/SUM('Koss etal Emission Factors'!O$9:O$532)</f>
        <v>1.1667007488315232E-4</v>
      </c>
      <c r="M520" s="56">
        <f>(1-M$5)/1*'Koss etal Emission Factors'!Q523/SUM('Koss etal Emission Factors'!Q$9:Q$532)</f>
        <v>1.5111334562233636E-4</v>
      </c>
      <c r="N520" s="56">
        <f>(1-N$5)/1*'Koss etal Emission Factors'!S523/SUM('Koss etal Emission Factors'!S$9:S$532)</f>
        <v>1.5093935977825772E-4</v>
      </c>
      <c r="O520" s="56">
        <f>(1-O$5)/1*'Koss etal Emission Factors'!U523/SUM('Koss etal Emission Factors'!U$9:U$532)</f>
        <v>1.1146873402581585E-4</v>
      </c>
      <c r="P520" s="56">
        <f>(1-P$5)/1*'Koss etal Emission Factors'!W523/SUM('Koss etal Emission Factors'!W$9:W$532)</f>
        <v>5.7381749518440577E-5</v>
      </c>
      <c r="Q520" s="56">
        <f>(1-Q$5)/1*'Koss etal Emission Factors'!Y523/SUM('Koss etal Emission Factors'!Y$9:Y$532)</f>
        <v>5.6319721848950236E-5</v>
      </c>
      <c r="R520" s="56">
        <f>(1-R$5)/1*'Koss etal Emission Factors'!AA523/SUM('Koss etal Emission Factors'!AA$9:AA$532)</f>
        <v>8.9407496159435131E-5</v>
      </c>
      <c r="S520" s="56">
        <f>(1-S$5)/1*'Koss etal Emission Factors'!AC523/SUM('Koss etal Emission Factors'!AC$9:AC$532)</f>
        <v>1.1511171650772223E-4</v>
      </c>
      <c r="T520" s="56">
        <f>(1-T$5)/1*'Koss etal Emission Factors'!AE523/SUM('Koss etal Emission Factors'!AE$9:AE$532)</f>
        <v>5.6412375334444197E-5</v>
      </c>
      <c r="U520" s="56">
        <f>(1-U$5)/1*'Koss etal Emission Factors'!AG523/SUM('Koss etal Emission Factors'!AG$9:AG$532)</f>
        <v>4.9000140939043298E-5</v>
      </c>
      <c r="V520" s="56">
        <f>(1-V$5)/1*'Koss etal Emission Factors'!AI523/SUM('Koss etal Emission Factors'!AI$9:AI$532)</f>
        <v>3.4986244426176673E-5</v>
      </c>
      <c r="W520" s="56">
        <f>(1-W$5)/1*'Koss etal Emission Factors'!AK523/SUM('Koss etal Emission Factors'!AK$9:AK$532)</f>
        <v>6.5643689129659067E-5</v>
      </c>
      <c r="X520" s="56">
        <f>(1-X$5)/1*'Koss etal Emission Factors'!AM523/SUM('Koss etal Emission Factors'!AM$9:AM$532)</f>
        <v>4.5522517509136458E-5</v>
      </c>
      <c r="Y520" s="56">
        <f>(1-Y$5)/1*'Koss etal Emission Factors'!AO523/SUM('Koss etal Emission Factors'!AO$9:AO$532)</f>
        <v>1.2829895278281645E-4</v>
      </c>
      <c r="Z520" s="56">
        <f t="shared" si="55"/>
        <v>9.5217474467159199E-5</v>
      </c>
      <c r="AA520" s="56">
        <f t="shared" si="56"/>
        <v>5.5583103319397762E-5</v>
      </c>
    </row>
    <row r="521" spans="1:27" x14ac:dyDescent="0.25">
      <c r="A521">
        <v>129.16399999999999</v>
      </c>
      <c r="B521" t="s">
        <v>785</v>
      </c>
      <c r="C521" s="13" t="s">
        <v>120</v>
      </c>
      <c r="D521" s="13" t="s">
        <v>122</v>
      </c>
      <c r="E521" s="13">
        <v>3404</v>
      </c>
      <c r="F521" s="13">
        <v>114.232</v>
      </c>
      <c r="G521" s="29">
        <v>1867.1879422</v>
      </c>
      <c r="H521" s="30">
        <v>7.9347043410777127</v>
      </c>
      <c r="I521" s="56">
        <f>(1-I$5)/1*'Koss etal Emission Factors'!I524/SUM('Koss etal Emission Factors'!I$9:I$532)</f>
        <v>7.389255613068968E-5</v>
      </c>
      <c r="J521" s="56">
        <f>(1-J$5)/1*'Koss etal Emission Factors'!K524/SUM('Koss etal Emission Factors'!K$9:K$532)</f>
        <v>8.963986136838283E-5</v>
      </c>
      <c r="K521" s="56">
        <f>(1-K$5)/1*'Koss etal Emission Factors'!M524/SUM('Koss etal Emission Factors'!M$9:M$532)</f>
        <v>7.5352103469381222E-5</v>
      </c>
      <c r="L521" s="56">
        <f>(1-L$5)/1*'Koss etal Emission Factors'!O524/SUM('Koss etal Emission Factors'!O$9:O$532)</f>
        <v>9.4354531117814901E-5</v>
      </c>
      <c r="M521" s="56">
        <f>(1-M$5)/1*'Koss etal Emission Factors'!Q524/SUM('Koss etal Emission Factors'!Q$9:Q$532)</f>
        <v>3.0606364928722106E-5</v>
      </c>
      <c r="N521" s="56">
        <f>(1-N$5)/1*'Koss etal Emission Factors'!S524/SUM('Koss etal Emission Factors'!S$9:S$532)</f>
        <v>5.3905220902289265E-5</v>
      </c>
      <c r="O521" s="56">
        <f>(1-O$5)/1*'Koss etal Emission Factors'!U524/SUM('Koss etal Emission Factors'!U$9:U$532)</f>
        <v>7.6312725788989439E-5</v>
      </c>
      <c r="P521" s="56">
        <f>(1-P$5)/1*'Koss etal Emission Factors'!W524/SUM('Koss etal Emission Factors'!W$9:W$532)</f>
        <v>1.8649253053276905E-4</v>
      </c>
      <c r="Q521" s="56">
        <f>(1-Q$5)/1*'Koss etal Emission Factors'!Y524/SUM('Koss etal Emission Factors'!Y$9:Y$532)</f>
        <v>1.8278311526411612E-4</v>
      </c>
      <c r="R521" s="56">
        <f>(1-R$5)/1*'Koss etal Emission Factors'!AA524/SUM('Koss etal Emission Factors'!AA$9:AA$532)</f>
        <v>8.7885092768204471E-5</v>
      </c>
      <c r="S521" s="56">
        <f>(1-S$5)/1*'Koss etal Emission Factors'!AC524/SUM('Koss etal Emission Factors'!AC$9:AC$532)</f>
        <v>9.4872515336836771E-5</v>
      </c>
      <c r="T521" s="56">
        <f>(1-T$5)/1*'Koss etal Emission Factors'!AE524/SUM('Koss etal Emission Factors'!AE$9:AE$532)</f>
        <v>1.4862637839543967E-4</v>
      </c>
      <c r="U521" s="56">
        <f>(1-U$5)/1*'Koss etal Emission Factors'!AG524/SUM('Koss etal Emission Factors'!AG$9:AG$532)</f>
        <v>1.8142912775284684E-4</v>
      </c>
      <c r="V521" s="56">
        <f>(1-V$5)/1*'Koss etal Emission Factors'!AI524/SUM('Koss etal Emission Factors'!AI$9:AI$532)</f>
        <v>1.1483637033168025E-4</v>
      </c>
      <c r="W521" s="56">
        <f>(1-W$5)/1*'Koss etal Emission Factors'!AK524/SUM('Koss etal Emission Factors'!AK$9:AK$532)</f>
        <v>7.7846090815546746E-5</v>
      </c>
      <c r="X521" s="56">
        <f>(1-X$5)/1*'Koss etal Emission Factors'!AM524/SUM('Koss etal Emission Factors'!AM$9:AM$532)</f>
        <v>5.3373671353434717E-5</v>
      </c>
      <c r="Y521" s="56">
        <f>(1-Y$5)/1*'Koss etal Emission Factors'!AO524/SUM('Koss etal Emission Factors'!AO$9:AO$532)</f>
        <v>7.656373845431978E-5</v>
      </c>
      <c r="Z521" s="56">
        <f t="shared" si="55"/>
        <v>1.0649917814915448E-4</v>
      </c>
      <c r="AA521" s="56">
        <f t="shared" si="56"/>
        <v>6.5609881084490728E-5</v>
      </c>
    </row>
    <row r="522" spans="1:27" x14ac:dyDescent="0.25">
      <c r="A522">
        <v>209.08099999999999</v>
      </c>
      <c r="B522" t="s">
        <v>786</v>
      </c>
      <c r="C522" s="13" t="s">
        <v>120</v>
      </c>
      <c r="D522" s="13" t="s">
        <v>122</v>
      </c>
      <c r="E522" s="13">
        <v>3368</v>
      </c>
      <c r="F522" s="13">
        <v>174.28399999999999</v>
      </c>
      <c r="G522" s="29">
        <v>0.61810612318000002</v>
      </c>
      <c r="H522" s="30">
        <v>4.6380490911164136</v>
      </c>
      <c r="I522" s="56">
        <f>(1-I$5)/1*'Koss etal Emission Factors'!I525/SUM('Koss etal Emission Factors'!I$9:I$532)</f>
        <v>9.0438989615425038E-5</v>
      </c>
      <c r="J522" s="56">
        <f>(1-J$5)/1*'Koss etal Emission Factors'!K525/SUM('Koss etal Emission Factors'!K$9:K$532)</f>
        <v>7.4718595240521422E-5</v>
      </c>
      <c r="K522" s="56">
        <f>(1-K$5)/1*'Koss etal Emission Factors'!M525/SUM('Koss etal Emission Factors'!M$9:M$532)</f>
        <v>9.2107966137853819E-5</v>
      </c>
      <c r="L522" s="56">
        <f>(1-L$5)/1*'Koss etal Emission Factors'!O525/SUM('Koss etal Emission Factors'!O$9:O$532)</f>
        <v>4.856065652223089E-5</v>
      </c>
      <c r="M522" s="56">
        <f>(1-M$5)/1*'Koss etal Emission Factors'!Q525/SUM('Koss etal Emission Factors'!Q$9:Q$532)</f>
        <v>1.1769619017802012E-4</v>
      </c>
      <c r="N522" s="56">
        <f>(1-N$5)/1*'Koss etal Emission Factors'!S525/SUM('Koss etal Emission Factors'!S$9:S$532)</f>
        <v>7.669215944394976E-5</v>
      </c>
      <c r="O522" s="56">
        <f>(1-O$5)/1*'Koss etal Emission Factors'!U525/SUM('Koss etal Emission Factors'!U$9:U$532)</f>
        <v>6.9346285979303264E-5</v>
      </c>
      <c r="P522" s="56">
        <f>(1-P$5)/1*'Koss etal Emission Factors'!W525/SUM('Koss etal Emission Factors'!W$9:W$532)</f>
        <v>2.3795902370699804E-5</v>
      </c>
      <c r="Q522" s="56">
        <f>(1-Q$5)/1*'Koss etal Emission Factors'!Y525/SUM('Koss etal Emission Factors'!Y$9:Y$532)</f>
        <v>3.2614578949578731E-5</v>
      </c>
      <c r="R522" s="56">
        <f>(1-R$5)/1*'Koss etal Emission Factors'!AA525/SUM('Koss etal Emission Factors'!AA$9:AA$532)</f>
        <v>1.2945528632917462E-4</v>
      </c>
      <c r="S522" s="56">
        <f>(1-S$5)/1*'Koss etal Emission Factors'!AC525/SUM('Koss etal Emission Factors'!AC$9:AC$532)</f>
        <v>1.8201090920739194E-4</v>
      </c>
      <c r="T522" s="56">
        <f>(1-T$5)/1*'Koss etal Emission Factors'!AE525/SUM('Koss etal Emission Factors'!AE$9:AE$532)</f>
        <v>1.3972310791787645E-4</v>
      </c>
      <c r="U522" s="56">
        <f>(1-U$5)/1*'Koss etal Emission Factors'!AG525/SUM('Koss etal Emission Factors'!AG$9:AG$532)</f>
        <v>1.0262618821311751E-4</v>
      </c>
      <c r="V522" s="56">
        <f>(1-V$5)/1*'Koss etal Emission Factors'!AI525/SUM('Koss etal Emission Factors'!AI$9:AI$532)</f>
        <v>2.787582270946295E-5</v>
      </c>
      <c r="W522" s="56">
        <f>(1-W$5)/1*'Koss etal Emission Factors'!AK525/SUM('Koss etal Emission Factors'!AK$9:AK$532)</f>
        <v>6.5907417515578294E-5</v>
      </c>
      <c r="X522" s="56">
        <f>(1-X$5)/1*'Koss etal Emission Factors'!AM525/SUM('Koss etal Emission Factors'!AM$9:AM$532)</f>
        <v>6.297032908276271E-5</v>
      </c>
      <c r="Y522" s="56">
        <f>(1-Y$5)/1*'Koss etal Emission Factors'!AO525/SUM('Koss etal Emission Factors'!AO$9:AO$532)</f>
        <v>6.7475216772955015E-5</v>
      </c>
      <c r="Z522" s="56">
        <f t="shared" si="55"/>
        <v>8.626161705818617E-5</v>
      </c>
      <c r="AA522" s="56">
        <f t="shared" si="56"/>
        <v>6.4438873299170495E-5</v>
      </c>
    </row>
    <row r="523" spans="1:27" x14ac:dyDescent="0.25">
      <c r="A523">
        <v>209.154</v>
      </c>
      <c r="B523" t="s">
        <v>787</v>
      </c>
      <c r="C523" s="13" t="s">
        <v>120</v>
      </c>
      <c r="D523" s="13" t="s">
        <v>122</v>
      </c>
      <c r="E523" s="13">
        <v>3367</v>
      </c>
      <c r="F523" s="13">
        <v>202.33799999999999</v>
      </c>
      <c r="G523" s="29">
        <v>8.4027123753999997E-2</v>
      </c>
      <c r="H523" s="30">
        <v>3.8362254771635085</v>
      </c>
      <c r="I523" s="56">
        <f>(1-I$5)/1*'Koss etal Emission Factors'!I526/SUM('Koss etal Emission Factors'!I$9:I$532)</f>
        <v>7.8262711871894905E-5</v>
      </c>
      <c r="J523" s="56">
        <f>(1-J$5)/1*'Koss etal Emission Factors'!K526/SUM('Koss etal Emission Factors'!K$9:K$532)</f>
        <v>1.1012678200949473E-4</v>
      </c>
      <c r="K523" s="56">
        <f>(1-K$5)/1*'Koss etal Emission Factors'!M526/SUM('Koss etal Emission Factors'!M$9:M$532)</f>
        <v>8.6909080300211851E-5</v>
      </c>
      <c r="L523" s="56">
        <f>(1-L$5)/1*'Koss etal Emission Factors'!O526/SUM('Koss etal Emission Factors'!O$9:O$532)</f>
        <v>1.0691882659581897E-4</v>
      </c>
      <c r="M523" s="56">
        <f>(1-M$5)/1*'Koss etal Emission Factors'!Q526/SUM('Koss etal Emission Factors'!Q$9:Q$532)</f>
        <v>1.4785258288020948E-4</v>
      </c>
      <c r="N523" s="56">
        <f>(1-N$5)/1*'Koss etal Emission Factors'!S526/SUM('Koss etal Emission Factors'!S$9:S$532)</f>
        <v>1.4941532856989763E-4</v>
      </c>
      <c r="O523" s="56">
        <f>(1-O$5)/1*'Koss etal Emission Factors'!U526/SUM('Koss etal Emission Factors'!U$9:U$532)</f>
        <v>8.1638717147336273E-5</v>
      </c>
      <c r="P523" s="56">
        <f>(1-P$5)/1*'Koss etal Emission Factors'!W526/SUM('Koss etal Emission Factors'!W$9:W$532)</f>
        <v>4.926810147189909E-5</v>
      </c>
      <c r="Q523" s="56">
        <f>(1-Q$5)/1*'Koss etal Emission Factors'!Y526/SUM('Koss etal Emission Factors'!Y$9:Y$532)</f>
        <v>4.5312648764025909E-5</v>
      </c>
      <c r="R523" s="56">
        <f>(1-R$5)/1*'Koss etal Emission Factors'!AA526/SUM('Koss etal Emission Factors'!AA$9:AA$532)</f>
        <v>1.2283329721191511E-4</v>
      </c>
      <c r="S523" s="56">
        <f>(1-S$5)/1*'Koss etal Emission Factors'!AC526/SUM('Koss etal Emission Factors'!AC$9:AC$532)</f>
        <v>1.1011223924899094E-4</v>
      </c>
      <c r="T523" s="56">
        <f>(1-T$5)/1*'Koss etal Emission Factors'!AE526/SUM('Koss etal Emission Factors'!AE$9:AE$532)</f>
        <v>4.8294500955728298E-5</v>
      </c>
      <c r="U523" s="56">
        <f>(1-U$5)/1*'Koss etal Emission Factors'!AG526/SUM('Koss etal Emission Factors'!AG$9:AG$532)</f>
        <v>3.9558426197375382E-5</v>
      </c>
      <c r="V523" s="56">
        <f>(1-V$5)/1*'Koss etal Emission Factors'!AI526/SUM('Koss etal Emission Factors'!AI$9:AI$532)</f>
        <v>4.0603003963083446E-5</v>
      </c>
      <c r="W523" s="56">
        <f>(1-W$5)/1*'Koss etal Emission Factors'!AK526/SUM('Koss etal Emission Factors'!AK$9:AK$532)</f>
        <v>7.6880133720204122E-5</v>
      </c>
      <c r="X523" s="56">
        <f>(1-X$5)/1*'Koss etal Emission Factors'!AM526/SUM('Koss etal Emission Factors'!AM$9:AM$532)</f>
        <v>4.1528398027591212E-5</v>
      </c>
      <c r="Y523" s="56">
        <f>(1-Y$5)/1*'Koss etal Emission Factors'!AO526/SUM('Koss etal Emission Factors'!AO$9:AO$532)</f>
        <v>1.2415045537398582E-4</v>
      </c>
      <c r="Z523" s="56">
        <f t="shared" si="55"/>
        <v>8.6936160513420151E-5</v>
      </c>
      <c r="AA523" s="56">
        <f t="shared" si="56"/>
        <v>5.920426587389767E-5</v>
      </c>
    </row>
    <row r="524" spans="1:27" x14ac:dyDescent="0.25">
      <c r="A524">
        <v>209.19</v>
      </c>
      <c r="B524" t="s">
        <v>788</v>
      </c>
      <c r="C524" s="13" t="s">
        <v>120</v>
      </c>
      <c r="D524" s="13" t="s">
        <v>122</v>
      </c>
      <c r="E524" s="13">
        <v>3366</v>
      </c>
      <c r="F524" s="13">
        <v>214.393</v>
      </c>
      <c r="G524" s="29">
        <v>1.4665553321999999E-2</v>
      </c>
      <c r="H524" s="30">
        <v>3.1032375810153745</v>
      </c>
      <c r="I524" s="56">
        <f>(1-I$5)/1*'Koss etal Emission Factors'!I527/SUM('Koss etal Emission Factors'!I$9:I$532)</f>
        <v>6.2313362685060815E-5</v>
      </c>
      <c r="J524" s="56">
        <f>(1-J$5)/1*'Koss etal Emission Factors'!K527/SUM('Koss etal Emission Factors'!K$9:K$532)</f>
        <v>7.1743583308341781E-5</v>
      </c>
      <c r="K524" s="56">
        <f>(1-K$5)/1*'Koss etal Emission Factors'!M527/SUM('Koss etal Emission Factors'!M$9:M$532)</f>
        <v>4.8220789404938819E-5</v>
      </c>
      <c r="L524" s="56">
        <f>(1-L$5)/1*'Koss etal Emission Factors'!O527/SUM('Koss etal Emission Factors'!O$9:O$532)</f>
        <v>1.0490102568161018E-4</v>
      </c>
      <c r="M524" s="56">
        <f>(1-M$5)/1*'Koss etal Emission Factors'!Q527/SUM('Koss etal Emission Factors'!Q$9:Q$532)</f>
        <v>1.7205930143830505E-4</v>
      </c>
      <c r="N524" s="56">
        <f>(1-N$5)/1*'Koss etal Emission Factors'!S527/SUM('Koss etal Emission Factors'!S$9:S$532)</f>
        <v>1.2802906832835403E-4</v>
      </c>
      <c r="O524" s="56">
        <f>(1-O$5)/1*'Koss etal Emission Factors'!U527/SUM('Koss etal Emission Factors'!U$9:U$532)</f>
        <v>6.1280003548262036E-5</v>
      </c>
      <c r="P524" s="56">
        <f>(1-P$5)/1*'Koss etal Emission Factors'!W527/SUM('Koss etal Emission Factors'!W$9:W$532)</f>
        <v>2.9937749113228431E-5</v>
      </c>
      <c r="Q524" s="56">
        <f>(1-Q$5)/1*'Koss etal Emission Factors'!Y527/SUM('Koss etal Emission Factors'!Y$9:Y$532)</f>
        <v>2.3277762909544049E-5</v>
      </c>
      <c r="R524" s="56">
        <f>(1-R$5)/1*'Koss etal Emission Factors'!AA527/SUM('Koss etal Emission Factors'!AA$9:AA$532)</f>
        <v>4.8995956679571263E-5</v>
      </c>
      <c r="S524" s="56">
        <f>(1-S$5)/1*'Koss etal Emission Factors'!AC527/SUM('Koss etal Emission Factors'!AC$9:AC$532)</f>
        <v>4.7181593677115343E-5</v>
      </c>
      <c r="T524" s="56">
        <f>(1-T$5)/1*'Koss etal Emission Factors'!AE527/SUM('Koss etal Emission Factors'!AE$9:AE$532)</f>
        <v>3.7210899854159852E-5</v>
      </c>
      <c r="U524" s="56">
        <f>(1-U$5)/1*'Koss etal Emission Factors'!AG527/SUM('Koss etal Emission Factors'!AG$9:AG$532)</f>
        <v>3.0056733488251803E-5</v>
      </c>
      <c r="V524" s="56">
        <f>(1-V$5)/1*'Koss etal Emission Factors'!AI527/SUM('Koss etal Emission Factors'!AI$9:AI$532)</f>
        <v>2.2354569873780723E-5</v>
      </c>
      <c r="W524" s="56">
        <f>(1-W$5)/1*'Koss etal Emission Factors'!AK527/SUM('Koss etal Emission Factors'!AK$9:AK$532)</f>
        <v>2.7749027379016516E-5</v>
      </c>
      <c r="X524" s="56">
        <f>(1-X$5)/1*'Koss etal Emission Factors'!AM527/SUM('Koss etal Emission Factors'!AM$9:AM$532)</f>
        <v>2.1870531875558667E-5</v>
      </c>
      <c r="Y524" s="56">
        <f>(1-Y$5)/1*'Koss etal Emission Factors'!AO527/SUM('Koss etal Emission Factors'!AO$9:AO$532)</f>
        <v>1.4657806546066197E-4</v>
      </c>
      <c r="Z524" s="56">
        <f t="shared" si="55"/>
        <v>6.3397314285037451E-5</v>
      </c>
      <c r="AA524" s="56">
        <f t="shared" si="56"/>
        <v>2.4809779627287593E-5</v>
      </c>
    </row>
    <row r="525" spans="1:27" x14ac:dyDescent="0.25">
      <c r="A525">
        <v>142.935</v>
      </c>
      <c r="B525" t="s">
        <v>789</v>
      </c>
      <c r="C525" s="13" t="s">
        <v>120</v>
      </c>
      <c r="D525" s="13" t="s">
        <v>122</v>
      </c>
      <c r="E525" s="13">
        <v>3404</v>
      </c>
      <c r="F525" s="13">
        <v>114.232</v>
      </c>
      <c r="G525" s="29">
        <v>1867.1879422</v>
      </c>
      <c r="H525" s="30">
        <v>7.9347043410777127</v>
      </c>
      <c r="I525" s="56">
        <f>(1-I$5)/1*'Koss etal Emission Factors'!I528/SUM('Koss etal Emission Factors'!I$9:I$532)</f>
        <v>5.7586498886444158E-6</v>
      </c>
      <c r="J525" s="56">
        <f>(1-J$5)/1*'Koss etal Emission Factors'!K528/SUM('Koss etal Emission Factors'!K$9:K$532)</f>
        <v>8.8389890869496493E-6</v>
      </c>
      <c r="K525" s="56">
        <f>(1-K$5)/1*'Koss etal Emission Factors'!M528/SUM('Koss etal Emission Factors'!M$9:M$532)</f>
        <v>4.4528667357877452E-6</v>
      </c>
      <c r="L525" s="56">
        <f>(1-L$5)/1*'Koss etal Emission Factors'!O528/SUM('Koss etal Emission Factors'!O$9:O$532)</f>
        <v>6.3344096166461887E-6</v>
      </c>
      <c r="M525" s="56">
        <f>(1-M$5)/1*'Koss etal Emission Factors'!Q528/SUM('Koss etal Emission Factors'!Q$9:Q$532)</f>
        <v>1.1809676537072025E-5</v>
      </c>
      <c r="N525" s="56">
        <f>(1-N$5)/1*'Koss etal Emission Factors'!S528/SUM('Koss etal Emission Factors'!S$9:S$532)</f>
        <v>7.6132450645308671E-6</v>
      </c>
      <c r="O525" s="56">
        <f>(1-O$5)/1*'Koss etal Emission Factors'!U528/SUM('Koss etal Emission Factors'!U$9:U$532)</f>
        <v>4.0540356077532704E-6</v>
      </c>
      <c r="P525" s="56">
        <f>(1-P$5)/1*'Koss etal Emission Factors'!W528/SUM('Koss etal Emission Factors'!W$9:W$532)</f>
        <v>2.711691631672656E-6</v>
      </c>
      <c r="Q525" s="56">
        <f>(1-Q$5)/1*'Koss etal Emission Factors'!Y528/SUM('Koss etal Emission Factors'!Y$9:Y$532)</f>
        <v>6.261089145286508E-6</v>
      </c>
      <c r="R525" s="56">
        <f>(1-R$5)/1*'Koss etal Emission Factors'!AA528/SUM('Koss etal Emission Factors'!AA$9:AA$532)</f>
        <v>4.1214204827410484E-6</v>
      </c>
      <c r="S525" s="56">
        <f>(1-S$5)/1*'Koss etal Emission Factors'!AC528/SUM('Koss etal Emission Factors'!AC$9:AC$532)</f>
        <v>4.3445457378374851E-6</v>
      </c>
      <c r="T525" s="56">
        <f>(1-T$5)/1*'Koss etal Emission Factors'!AE528/SUM('Koss etal Emission Factors'!AE$9:AE$532)</f>
        <v>3.9583963381904834E-6</v>
      </c>
      <c r="U525" s="56">
        <f>(1-U$5)/1*'Koss etal Emission Factors'!AG528/SUM('Koss etal Emission Factors'!AG$9:AG$532)</f>
        <v>5.745889282252239E-6</v>
      </c>
      <c r="V525" s="56">
        <f>(1-V$5)/1*'Koss etal Emission Factors'!AI528/SUM('Koss etal Emission Factors'!AI$9:AI$532)</f>
        <v>3.7509604537765261E-6</v>
      </c>
      <c r="W525" s="56">
        <f>(1-W$5)/1*'Koss etal Emission Factors'!AK528/SUM('Koss etal Emission Factors'!AK$9:AK$532)</f>
        <v>4.4336656654165978E-6</v>
      </c>
      <c r="X525" s="56">
        <f>(1-X$5)/1*'Koss etal Emission Factors'!AM528/SUM('Koss etal Emission Factors'!AM$9:AM$532)</f>
        <v>2.5101031292321448E-6</v>
      </c>
      <c r="Y525" s="56">
        <f>(1-Y$5)/1*'Koss etal Emission Factors'!AO528/SUM('Koss etal Emission Factors'!AO$9:AO$532)</f>
        <v>4.3529407235853818E-6</v>
      </c>
      <c r="Z525" s="56">
        <f t="shared" si="55"/>
        <v>5.6968475435100794E-6</v>
      </c>
      <c r="AA525" s="56">
        <f t="shared" si="56"/>
        <v>3.4718843973243711E-6</v>
      </c>
    </row>
    <row r="526" spans="1:27" x14ac:dyDescent="0.25">
      <c r="A526">
        <v>210.149</v>
      </c>
      <c r="B526" t="s">
        <v>790</v>
      </c>
      <c r="C526" s="13" t="s">
        <v>120</v>
      </c>
      <c r="D526" s="13" t="s">
        <v>122</v>
      </c>
      <c r="E526" s="13">
        <v>3367</v>
      </c>
      <c r="F526" s="13">
        <v>202.33799999999999</v>
      </c>
      <c r="G526" s="29">
        <v>8.4027123753999997E-2</v>
      </c>
      <c r="H526" s="30">
        <v>3.8362254771635085</v>
      </c>
      <c r="I526" s="56">
        <f>(1-I$5)/1*'Koss etal Emission Factors'!I529/SUM('Koss etal Emission Factors'!I$9:I$532)</f>
        <v>1.5098263043367084E-5</v>
      </c>
      <c r="J526" s="56">
        <f>(1-J$5)/1*'Koss etal Emission Factors'!K529/SUM('Koss etal Emission Factors'!K$9:K$532)</f>
        <v>2.1938625152058364E-5</v>
      </c>
      <c r="K526" s="56">
        <f>(1-K$5)/1*'Koss etal Emission Factors'!M529/SUM('Koss etal Emission Factors'!M$9:M$532)</f>
        <v>1.1973467445356635E-5</v>
      </c>
      <c r="L526" s="56">
        <f>(1-L$5)/1*'Koss etal Emission Factors'!O529/SUM('Koss etal Emission Factors'!O$9:O$532)</f>
        <v>7.3373134601303401E-5</v>
      </c>
      <c r="M526" s="56">
        <f>(1-M$5)/1*'Koss etal Emission Factors'!Q529/SUM('Koss etal Emission Factors'!Q$9:Q$532)</f>
        <v>1.209042048312554E-4</v>
      </c>
      <c r="N526" s="56">
        <f>(1-N$5)/1*'Koss etal Emission Factors'!S529/SUM('Koss etal Emission Factors'!S$9:S$532)</f>
        <v>2.8399053885622761E-5</v>
      </c>
      <c r="O526" s="56">
        <f>(1-O$5)/1*'Koss etal Emission Factors'!U529/SUM('Koss etal Emission Factors'!U$9:U$532)</f>
        <v>5.360558720588785E-5</v>
      </c>
      <c r="P526" s="56">
        <f>(1-P$5)/1*'Koss etal Emission Factors'!W529/SUM('Koss etal Emission Factors'!W$9:W$532)</f>
        <v>1.0073865276136979E-5</v>
      </c>
      <c r="Q526" s="56">
        <f>(1-Q$5)/1*'Koss etal Emission Factors'!Y529/SUM('Koss etal Emission Factors'!Y$9:Y$532)</f>
        <v>1.5388568940998415E-5</v>
      </c>
      <c r="R526" s="56">
        <f>(1-R$5)/1*'Koss etal Emission Factors'!AA529/SUM('Koss etal Emission Factors'!AA$9:AA$532)</f>
        <v>9.1178016269976472E-6</v>
      </c>
      <c r="S526" s="56">
        <f>(1-S$5)/1*'Koss etal Emission Factors'!AC529/SUM('Koss etal Emission Factors'!AC$9:AC$532)</f>
        <v>8.3496858458866081E-6</v>
      </c>
      <c r="T526" s="56">
        <f>(1-T$5)/1*'Koss etal Emission Factors'!AE529/SUM('Koss etal Emission Factors'!AE$9:AE$532)</f>
        <v>1.0720732878128463E-5</v>
      </c>
      <c r="U526" s="56">
        <f>(1-U$5)/1*'Koss etal Emission Factors'!AG529/SUM('Koss etal Emission Factors'!AG$9:AG$532)</f>
        <v>6.8317439212311906E-6</v>
      </c>
      <c r="V526" s="56">
        <f>(1-V$5)/1*'Koss etal Emission Factors'!AI529/SUM('Koss etal Emission Factors'!AI$9:AI$532)</f>
        <v>1.8401805847894886E-5</v>
      </c>
      <c r="W526" s="56">
        <f>(1-W$5)/1*'Koss etal Emission Factors'!AK529/SUM('Koss etal Emission Factors'!AK$9:AK$532)</f>
        <v>3.5227987488595811E-5</v>
      </c>
      <c r="X526" s="56">
        <f>(1-X$5)/1*'Koss etal Emission Factors'!AM529/SUM('Koss etal Emission Factors'!AM$9:AM$532)</f>
        <v>4.5840983958575569E-5</v>
      </c>
      <c r="Y526" s="56">
        <f>(1-Y$5)/1*'Koss etal Emission Factors'!AO529/SUM('Koss etal Emission Factors'!AO$9:AO$532)</f>
        <v>6.3268829304804873E-5</v>
      </c>
      <c r="Z526" s="56">
        <f t="shared" si="55"/>
        <v>2.8869752893008972E-5</v>
      </c>
      <c r="AA526" s="56">
        <f t="shared" si="56"/>
        <v>4.053448572358569E-5</v>
      </c>
    </row>
    <row r="527" spans="1:27" x14ac:dyDescent="0.25">
      <c r="A527">
        <v>211.096</v>
      </c>
      <c r="B527" t="s">
        <v>791</v>
      </c>
      <c r="C527" s="13" t="s">
        <v>120</v>
      </c>
      <c r="D527" s="13" t="s">
        <v>122</v>
      </c>
      <c r="E527" s="13">
        <v>3368</v>
      </c>
      <c r="F527" s="13">
        <v>174.28399999999999</v>
      </c>
      <c r="G527" s="29">
        <v>0.61810612318000002</v>
      </c>
      <c r="H527" s="30">
        <v>4.6380490911164136</v>
      </c>
      <c r="I527" s="56">
        <f>(1-I$5)/1*'Koss etal Emission Factors'!I530/SUM('Koss etal Emission Factors'!I$9:I$532)</f>
        <v>7.0564887721234559E-5</v>
      </c>
      <c r="J527" s="56">
        <f>(1-J$5)/1*'Koss etal Emission Factors'!K530/SUM('Koss etal Emission Factors'!K$9:K$532)</f>
        <v>6.7855052410793119E-5</v>
      </c>
      <c r="K527" s="56">
        <f>(1-K$5)/1*'Koss etal Emission Factors'!M530/SUM('Koss etal Emission Factors'!M$9:M$532)</f>
        <v>7.2231902345524059E-5</v>
      </c>
      <c r="L527" s="56">
        <f>(1-L$5)/1*'Koss etal Emission Factors'!O530/SUM('Koss etal Emission Factors'!O$9:O$532)</f>
        <v>6.9328994548194651E-5</v>
      </c>
      <c r="M527" s="56">
        <f>(1-M$5)/1*'Koss etal Emission Factors'!Q530/SUM('Koss etal Emission Factors'!Q$9:Q$532)</f>
        <v>1.128290929877069E-4</v>
      </c>
      <c r="N527" s="56">
        <f>(1-N$5)/1*'Koss etal Emission Factors'!S530/SUM('Koss etal Emission Factors'!S$9:S$532)</f>
        <v>9.3299800344331569E-5</v>
      </c>
      <c r="O527" s="56">
        <f>(1-O$5)/1*'Koss etal Emission Factors'!U530/SUM('Koss etal Emission Factors'!U$9:U$532)</f>
        <v>5.7874386986714899E-5</v>
      </c>
      <c r="P527" s="56">
        <f>(1-P$5)/1*'Koss etal Emission Factors'!W530/SUM('Koss etal Emission Factors'!W$9:W$532)</f>
        <v>2.4666626333753827E-5</v>
      </c>
      <c r="Q527" s="56">
        <f>(1-Q$5)/1*'Koss etal Emission Factors'!Y530/SUM('Koss etal Emission Factors'!Y$9:Y$532)</f>
        <v>5.643885629693881E-5</v>
      </c>
      <c r="R527" s="56">
        <f>(1-R$5)/1*'Koss etal Emission Factors'!AA530/SUM('Koss etal Emission Factors'!AA$9:AA$532)</f>
        <v>2.6922216160521533E-4</v>
      </c>
      <c r="S527" s="56">
        <f>(1-S$5)/1*'Koss etal Emission Factors'!AC530/SUM('Koss etal Emission Factors'!AC$9:AC$532)</f>
        <v>3.5901136425987569E-4</v>
      </c>
      <c r="T527" s="56">
        <f>(1-T$5)/1*'Koss etal Emission Factors'!AE530/SUM('Koss etal Emission Factors'!AE$9:AE$532)</f>
        <v>2.8169709253907295E-4</v>
      </c>
      <c r="U527" s="56">
        <f>(1-U$5)/1*'Koss etal Emission Factors'!AG530/SUM('Koss etal Emission Factors'!AG$9:AG$532)</f>
        <v>1.7963485728980706E-4</v>
      </c>
      <c r="V527" s="56">
        <f>(1-V$5)/1*'Koss etal Emission Factors'!AI530/SUM('Koss etal Emission Factors'!AI$9:AI$532)</f>
        <v>5.5902864362531441E-5</v>
      </c>
      <c r="W527" s="56">
        <f>(1-W$5)/1*'Koss etal Emission Factors'!AK530/SUM('Koss etal Emission Factors'!AK$9:AK$532)</f>
        <v>1.2628899058607742E-4</v>
      </c>
      <c r="X527" s="56">
        <f>(1-X$5)/1*'Koss etal Emission Factors'!AM530/SUM('Koss etal Emission Factors'!AM$9:AM$532)</f>
        <v>6.3036773400544654E-5</v>
      </c>
      <c r="Y527" s="56">
        <f>(1-Y$5)/1*'Koss etal Emission Factors'!AO530/SUM('Koss etal Emission Factors'!AO$9:AO$532)</f>
        <v>1.40615606982552E-4</v>
      </c>
      <c r="Z527" s="56">
        <f t="shared" si="55"/>
        <v>1.264684242879782E-4</v>
      </c>
      <c r="AA527" s="56">
        <f t="shared" si="56"/>
        <v>9.4662881993311037E-5</v>
      </c>
    </row>
    <row r="528" spans="1:27" x14ac:dyDescent="0.25">
      <c r="A528">
        <v>211.11199999999999</v>
      </c>
      <c r="B528" t="s">
        <v>792</v>
      </c>
      <c r="C528" s="13" t="s">
        <v>120</v>
      </c>
      <c r="D528" s="13" t="s">
        <v>122</v>
      </c>
      <c r="E528" s="13">
        <v>3366</v>
      </c>
      <c r="F528" s="13">
        <v>214.393</v>
      </c>
      <c r="G528" s="29">
        <v>1.4665553321999999E-2</v>
      </c>
      <c r="H528" s="30">
        <v>3.1032375810153745</v>
      </c>
      <c r="I528" s="56">
        <f>(1-I$5)/1*'Koss etal Emission Factors'!I531/SUM('Koss etal Emission Factors'!I$9:I$532)</f>
        <v>7.7313097178515868E-5</v>
      </c>
      <c r="J528" s="56">
        <f>(1-J$5)/1*'Koss etal Emission Factors'!K531/SUM('Koss etal Emission Factors'!K$9:K$532)</f>
        <v>7.2805647508244375E-5</v>
      </c>
      <c r="K528" s="56">
        <f>(1-K$5)/1*'Koss etal Emission Factors'!M531/SUM('Koss etal Emission Factors'!M$9:M$532)</f>
        <v>6.7105774820970922E-5</v>
      </c>
      <c r="L528" s="56">
        <f>(1-L$5)/1*'Koss etal Emission Factors'!O531/SUM('Koss etal Emission Factors'!O$9:O$532)</f>
        <v>7.2326308541501307E-5</v>
      </c>
      <c r="M528" s="56">
        <f>(1-M$5)/1*'Koss etal Emission Factors'!Q531/SUM('Koss etal Emission Factors'!Q$9:Q$532)</f>
        <v>1.4751778765718595E-4</v>
      </c>
      <c r="N528" s="56">
        <f>(1-N$5)/1*'Koss etal Emission Factors'!S531/SUM('Koss etal Emission Factors'!S$9:S$532)</f>
        <v>9.2222973653478655E-5</v>
      </c>
      <c r="O528" s="56">
        <f>(1-O$5)/1*'Koss etal Emission Factors'!U531/SUM('Koss etal Emission Factors'!U$9:U$532)</f>
        <v>6.1246129073013809E-5</v>
      </c>
      <c r="P528" s="56">
        <f>(1-P$5)/1*'Koss etal Emission Factors'!W531/SUM('Koss etal Emission Factors'!W$9:W$532)</f>
        <v>2.445280055246999E-5</v>
      </c>
      <c r="Q528" s="56">
        <f>(1-Q$5)/1*'Koss etal Emission Factors'!Y531/SUM('Koss etal Emission Factors'!Y$9:Y$532)</f>
        <v>5.3961572210691367E-5</v>
      </c>
      <c r="R528" s="56">
        <f>(1-R$5)/1*'Koss etal Emission Factors'!AA531/SUM('Koss etal Emission Factors'!AA$9:AA$532)</f>
        <v>1.0044281430364705E-4</v>
      </c>
      <c r="S528" s="56">
        <f>(1-S$5)/1*'Koss etal Emission Factors'!AC531/SUM('Koss etal Emission Factors'!AC$9:AC$532)</f>
        <v>1.1414674754381141E-4</v>
      </c>
      <c r="T528" s="56">
        <f>(1-T$5)/1*'Koss etal Emission Factors'!AE531/SUM('Koss etal Emission Factors'!AE$9:AE$532)</f>
        <v>8.0310874753860813E-5</v>
      </c>
      <c r="U528" s="56">
        <f>(1-U$5)/1*'Koss etal Emission Factors'!AG531/SUM('Koss etal Emission Factors'!AG$9:AG$532)</f>
        <v>7.2891646228916249E-5</v>
      </c>
      <c r="V528" s="56">
        <f>(1-V$5)/1*'Koss etal Emission Factors'!AI531/SUM('Koss etal Emission Factors'!AI$9:AI$532)</f>
        <v>3.4837895902553287E-5</v>
      </c>
      <c r="W528" s="56">
        <f>(1-W$5)/1*'Koss etal Emission Factors'!AK531/SUM('Koss etal Emission Factors'!AK$9:AK$532)</f>
        <v>5.7558411739818855E-5</v>
      </c>
      <c r="X528" s="56">
        <f>(1-X$5)/1*'Koss etal Emission Factors'!AM531/SUM('Koss etal Emission Factors'!AM$9:AM$532)</f>
        <v>4.9197471127371202E-5</v>
      </c>
      <c r="Y528" s="56">
        <f>(1-Y$5)/1*'Koss etal Emission Factors'!AO531/SUM('Koss etal Emission Factors'!AO$9:AO$532)</f>
        <v>1.1599100385515898E-4</v>
      </c>
      <c r="Z528" s="56">
        <f t="shared" si="55"/>
        <v>7.6541576423490087E-5</v>
      </c>
      <c r="AA528" s="56">
        <f t="shared" si="56"/>
        <v>5.3377941433595029E-5</v>
      </c>
    </row>
    <row r="529" spans="1:27" x14ac:dyDescent="0.25">
      <c r="A529">
        <v>211.20599999999999</v>
      </c>
      <c r="B529" t="s">
        <v>793</v>
      </c>
      <c r="C529" s="13" t="s">
        <v>120</v>
      </c>
      <c r="D529" s="13" t="s">
        <v>122</v>
      </c>
      <c r="E529" s="13">
        <v>3366</v>
      </c>
      <c r="F529" s="13">
        <v>214.393</v>
      </c>
      <c r="G529" s="29">
        <v>1.4665553321999999E-2</v>
      </c>
      <c r="H529" s="30">
        <v>3.1032375810153745</v>
      </c>
      <c r="I529" s="56">
        <f>(1-I$5)/1*'Koss etal Emission Factors'!I532/SUM('Koss etal Emission Factors'!I$9:I$532)</f>
        <v>7.705697436612228E-5</v>
      </c>
      <c r="J529" s="56">
        <f>(1-J$5)/1*'Koss etal Emission Factors'!K532/SUM('Koss etal Emission Factors'!K$9:K$532)</f>
        <v>1.1290430407917233E-4</v>
      </c>
      <c r="K529" s="56">
        <f>(1-K$5)/1*'Koss etal Emission Factors'!M532/SUM('Koss etal Emission Factors'!M$9:M$532)</f>
        <v>5.1593470571426923E-5</v>
      </c>
      <c r="L529" s="56">
        <f>(1-L$5)/1*'Koss etal Emission Factors'!O532/SUM('Koss etal Emission Factors'!O$9:O$532)</f>
        <v>7.4546048397822941E-5</v>
      </c>
      <c r="M529" s="56">
        <f>(1-M$5)/1*'Koss etal Emission Factors'!Q532/SUM('Koss etal Emission Factors'!Q$9:Q$532)</f>
        <v>1.9120003148267854E-4</v>
      </c>
      <c r="N529" s="56">
        <f>(1-N$5)/1*'Koss etal Emission Factors'!S532/SUM('Koss etal Emission Factors'!S$9:S$532)</f>
        <v>1.1270719064093093E-4</v>
      </c>
      <c r="O529" s="56">
        <f>(1-O$5)/1*'Koss etal Emission Factors'!U532/SUM('Koss etal Emission Factors'!U$9:U$532)</f>
        <v>8.7079419796864626E-5</v>
      </c>
      <c r="P529" s="56">
        <f>(1-P$5)/1*'Koss etal Emission Factors'!W532/SUM('Koss etal Emission Factors'!W$9:W$532)</f>
        <v>4.084898802352355E-5</v>
      </c>
      <c r="Q529" s="56">
        <f>(1-Q$5)/1*'Koss etal Emission Factors'!Y532/SUM('Koss etal Emission Factors'!Y$9:Y$532)</f>
        <v>3.4286062960543995E-5</v>
      </c>
      <c r="R529" s="56">
        <f>(1-R$5)/1*'Koss etal Emission Factors'!AA532/SUM('Koss etal Emission Factors'!AA$9:AA$532)</f>
        <v>5.7573721956508918E-5</v>
      </c>
      <c r="S529" s="56">
        <f>(1-S$5)/1*'Koss etal Emission Factors'!AC532/SUM('Koss etal Emission Factors'!AC$9:AC$532)</f>
        <v>5.6248909079058641E-5</v>
      </c>
      <c r="T529" s="56">
        <f>(1-T$5)/1*'Koss etal Emission Factors'!AE532/SUM('Koss etal Emission Factors'!AE$9:AE$532)</f>
        <v>5.1849591956310356E-5</v>
      </c>
      <c r="U529" s="56">
        <f>(1-U$5)/1*'Koss etal Emission Factors'!AG532/SUM('Koss etal Emission Factors'!AG$9:AG$532)</f>
        <v>4.3032079749173618E-5</v>
      </c>
      <c r="V529" s="56">
        <f>(1-V$5)/1*'Koss etal Emission Factors'!AI532/SUM('Koss etal Emission Factors'!AI$9:AI$532)</f>
        <v>3.6961810978897379E-5</v>
      </c>
      <c r="W529" s="56">
        <f>(1-W$5)/1*'Koss etal Emission Factors'!AK532/SUM('Koss etal Emission Factors'!AK$9:AK$532)</f>
        <v>5.5850627415176436E-5</v>
      </c>
      <c r="X529" s="56">
        <f>(1-X$5)/1*'Koss etal Emission Factors'!AM532/SUM('Koss etal Emission Factors'!AM$9:AM$532)</f>
        <v>2.611727964744961E-5</v>
      </c>
      <c r="Y529" s="56">
        <f>(1-Y$5)/1*'Koss etal Emission Factors'!AO532/SUM('Koss etal Emission Factors'!AO$9:AO$532)</f>
        <v>1.6682935752780682E-4</v>
      </c>
      <c r="Z529" s="56">
        <f t="shared" si="55"/>
        <v>7.3420614574216779E-5</v>
      </c>
      <c r="AA529" s="56">
        <f t="shared" si="56"/>
        <v>4.0983953531313021E-5</v>
      </c>
    </row>
  </sheetData>
  <autoFilter ref="A4:AA529" xr:uid="{5BE5A594-BF1F-49FE-BAAD-7E2FBE0674D1}"/>
  <mergeCells count="18">
    <mergeCell ref="BB7:BC7"/>
    <mergeCell ref="AF7:AG7"/>
    <mergeCell ref="AH7:AI7"/>
    <mergeCell ref="AJ7:AK7"/>
    <mergeCell ref="AL7:AM7"/>
    <mergeCell ref="AP7:AQ7"/>
    <mergeCell ref="AR7:AS7"/>
    <mergeCell ref="AT7:AU7"/>
    <mergeCell ref="AV7:AW7"/>
    <mergeCell ref="AX7:AY7"/>
    <mergeCell ref="AZ7:BA7"/>
    <mergeCell ref="BP7:BQ7"/>
    <mergeCell ref="BN7:BO7"/>
    <mergeCell ref="BD7:BE7"/>
    <mergeCell ref="BF7:BG7"/>
    <mergeCell ref="BH7:BI7"/>
    <mergeCell ref="BJ7:BK7"/>
    <mergeCell ref="BL7:BM7"/>
  </mergeCells>
  <pageMargins left="0.7" right="0.7" top="0.75" bottom="0.75" header="0.3" footer="0.3"/>
  <pageSetup orientation="portrait" verticalDpi="597"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88829-A51B-4719-8D5A-E20ADE3F807A}">
  <dimension ref="A1:AN190"/>
  <sheetViews>
    <sheetView topLeftCell="X1" workbookViewId="0">
      <selection activeCell="AN3" sqref="AN3:AN7"/>
    </sheetView>
  </sheetViews>
  <sheetFormatPr defaultRowHeight="15" x14ac:dyDescent="0.25"/>
  <cols>
    <col min="4" max="4" width="9.140625" customWidth="1"/>
    <col min="5" max="5" width="2.7109375" customWidth="1"/>
    <col min="10" max="10" width="2.7109375" customWidth="1"/>
    <col min="15" max="15" width="2.7109375" customWidth="1"/>
    <col min="20" max="20" width="2.7109375" customWidth="1"/>
    <col min="25" max="25" width="2.7109375" customWidth="1"/>
    <col min="30" max="30" width="2.7109375" customWidth="1"/>
  </cols>
  <sheetData>
    <row r="1" spans="1:40" x14ac:dyDescent="0.25">
      <c r="A1" s="36" t="s">
        <v>0</v>
      </c>
      <c r="B1" s="36" t="s">
        <v>53</v>
      </c>
      <c r="C1" s="36" t="s">
        <v>54</v>
      </c>
      <c r="D1" s="37" t="s">
        <v>108</v>
      </c>
      <c r="F1" s="36" t="s">
        <v>0</v>
      </c>
      <c r="G1" s="36" t="s">
        <v>53</v>
      </c>
      <c r="H1" s="36" t="s">
        <v>54</v>
      </c>
      <c r="I1" s="37" t="s">
        <v>108</v>
      </c>
      <c r="K1" s="36" t="s">
        <v>0</v>
      </c>
      <c r="L1" s="36" t="s">
        <v>53</v>
      </c>
      <c r="M1" s="36" t="s">
        <v>54</v>
      </c>
      <c r="N1" s="37" t="s">
        <v>108</v>
      </c>
      <c r="P1" s="36" t="s">
        <v>0</v>
      </c>
      <c r="Q1" s="36" t="s">
        <v>53</v>
      </c>
      <c r="R1" s="36" t="s">
        <v>54</v>
      </c>
      <c r="S1" s="37" t="s">
        <v>108</v>
      </c>
      <c r="U1" s="36" t="s">
        <v>0</v>
      </c>
      <c r="V1" s="36" t="s">
        <v>53</v>
      </c>
      <c r="W1" s="36" t="s">
        <v>54</v>
      </c>
      <c r="X1" s="37" t="s">
        <v>108</v>
      </c>
      <c r="Z1" s="36" t="s">
        <v>0</v>
      </c>
      <c r="AA1" s="36" t="s">
        <v>53</v>
      </c>
      <c r="AB1" s="36" t="s">
        <v>54</v>
      </c>
      <c r="AC1" s="37" t="s">
        <v>108</v>
      </c>
      <c r="AM1" s="38" t="s">
        <v>0</v>
      </c>
      <c r="AN1" s="38" t="s">
        <v>1</v>
      </c>
    </row>
    <row r="2" spans="1:40" x14ac:dyDescent="0.25">
      <c r="A2" s="39" t="s">
        <v>794</v>
      </c>
      <c r="B2" s="40">
        <v>2297</v>
      </c>
      <c r="C2" s="40">
        <v>30.258452761155453</v>
      </c>
      <c r="D2" s="41">
        <v>7.0380886479478351</v>
      </c>
      <c r="F2" s="39">
        <v>95421</v>
      </c>
      <c r="G2" s="40">
        <v>2297</v>
      </c>
      <c r="H2" s="40">
        <v>35.297847606298646</v>
      </c>
      <c r="I2" s="41">
        <v>7.0380886479478351</v>
      </c>
      <c r="K2" s="39">
        <v>95422</v>
      </c>
      <c r="L2" s="40">
        <v>2297</v>
      </c>
      <c r="M2" s="40">
        <v>37.242608995743694</v>
      </c>
      <c r="N2" s="41">
        <v>7.0380886479478351</v>
      </c>
      <c r="P2" s="39">
        <v>95423</v>
      </c>
      <c r="Q2" s="40">
        <v>2297</v>
      </c>
      <c r="R2" s="40">
        <v>36.57661965096819</v>
      </c>
      <c r="S2" s="41">
        <v>7.0380886479478351</v>
      </c>
      <c r="U2" s="39">
        <v>95424</v>
      </c>
      <c r="V2" s="40">
        <v>2297</v>
      </c>
      <c r="W2" s="40">
        <v>38.399425802978641</v>
      </c>
      <c r="X2" s="41">
        <v>7.0380886479478351</v>
      </c>
      <c r="Z2" s="39">
        <v>95425</v>
      </c>
      <c r="AA2" s="40">
        <v>2297</v>
      </c>
      <c r="AB2" s="40">
        <v>36.376279883941173</v>
      </c>
      <c r="AC2" s="41">
        <v>7.0380886479478351</v>
      </c>
      <c r="AF2" s="42" t="s">
        <v>794</v>
      </c>
      <c r="AG2" s="42">
        <v>95421</v>
      </c>
      <c r="AH2" s="42">
        <v>95422</v>
      </c>
      <c r="AI2" s="42">
        <v>95423</v>
      </c>
      <c r="AJ2" s="42">
        <v>95424</v>
      </c>
      <c r="AK2" s="42">
        <v>95425</v>
      </c>
      <c r="AM2" t="s">
        <v>794</v>
      </c>
      <c r="AN2" t="s">
        <v>795</v>
      </c>
    </row>
    <row r="3" spans="1:40" x14ac:dyDescent="0.25">
      <c r="A3" s="43" t="s">
        <v>794</v>
      </c>
      <c r="B3" s="44">
        <v>529</v>
      </c>
      <c r="C3" s="44">
        <v>16.307720862119023</v>
      </c>
      <c r="D3" s="45">
        <v>11.595176868006053</v>
      </c>
      <c r="F3" s="43">
        <v>95421</v>
      </c>
      <c r="G3" s="44">
        <v>529</v>
      </c>
      <c r="H3" s="44">
        <v>8.1727551343925029</v>
      </c>
      <c r="I3" s="45">
        <v>11.595176868006053</v>
      </c>
      <c r="K3" s="43">
        <v>95422</v>
      </c>
      <c r="L3" s="44">
        <v>529</v>
      </c>
      <c r="M3" s="44">
        <v>9.0590129989646826</v>
      </c>
      <c r="N3" s="45">
        <v>11.595176868006053</v>
      </c>
      <c r="P3" s="43">
        <v>95423</v>
      </c>
      <c r="Q3" s="44">
        <v>529</v>
      </c>
      <c r="R3" s="44">
        <v>9.6820463781974642</v>
      </c>
      <c r="S3" s="45">
        <v>11.595176868006053</v>
      </c>
      <c r="U3" s="43">
        <v>95424</v>
      </c>
      <c r="V3" s="44">
        <v>529</v>
      </c>
      <c r="W3" s="44">
        <v>10.945630719540642</v>
      </c>
      <c r="X3" s="45">
        <v>11.595176868006053</v>
      </c>
      <c r="Z3" s="43">
        <v>95425</v>
      </c>
      <c r="AA3" s="44">
        <v>529</v>
      </c>
      <c r="AB3" s="44">
        <v>8.1049324988609861</v>
      </c>
      <c r="AC3" s="45">
        <v>11.595176868006053</v>
      </c>
      <c r="AE3" t="s">
        <v>129</v>
      </c>
      <c r="AF3" s="33">
        <f>SUMIFS($C$2:$C$1000,$B$2:$B$1000,"=2297")</f>
        <v>30.258452761155453</v>
      </c>
      <c r="AG3" s="33">
        <f>SUMIFS($H$2:$H$1000,$G$2:$G$1000,"=2297")</f>
        <v>35.297847606298646</v>
      </c>
      <c r="AH3" s="33">
        <f>SUMIFS($M$2:$M$1000,$L$2:$L$1000,"=2297")</f>
        <v>37.242608995743694</v>
      </c>
      <c r="AI3" s="33">
        <f>SUMIFS($R$2:$R$1000,$Q$2:$Q$1000,"=2297")</f>
        <v>36.57661965096819</v>
      </c>
      <c r="AJ3" s="33">
        <f>SUMIFS($W$2:$W$1000,$V$2:$V$1000,"=2297")</f>
        <v>38.399425802978641</v>
      </c>
      <c r="AK3" s="33">
        <f>SUMIFS($AB$2:$AB$1000,$AA$2:$AA$1000,"=2297")</f>
        <v>36.376279883941173</v>
      </c>
      <c r="AM3">
        <v>95421</v>
      </c>
      <c r="AN3" t="s">
        <v>796</v>
      </c>
    </row>
    <row r="4" spans="1:40" x14ac:dyDescent="0.25">
      <c r="A4" s="39" t="s">
        <v>794</v>
      </c>
      <c r="B4" s="40">
        <v>839</v>
      </c>
      <c r="C4" s="40">
        <v>9.3496894957104324</v>
      </c>
      <c r="D4" s="41">
        <v>8.8982766567854483</v>
      </c>
      <c r="F4" s="39">
        <v>95421</v>
      </c>
      <c r="G4" s="40">
        <v>465</v>
      </c>
      <c r="H4" s="40">
        <v>5.9217247331524989</v>
      </c>
      <c r="I4" s="41">
        <v>9.1245707202486326</v>
      </c>
      <c r="K4" s="39">
        <v>95422</v>
      </c>
      <c r="L4" s="40">
        <v>280</v>
      </c>
      <c r="M4" s="40">
        <v>7.1695617163234777</v>
      </c>
      <c r="N4" s="41">
        <v>7.7024856006372922</v>
      </c>
      <c r="P4" s="39">
        <v>95423</v>
      </c>
      <c r="Q4" s="40">
        <v>280</v>
      </c>
      <c r="R4" s="40">
        <v>6.0164156506494519</v>
      </c>
      <c r="S4" s="41">
        <v>7.7024856006372922</v>
      </c>
      <c r="U4" s="39">
        <v>95424</v>
      </c>
      <c r="V4" s="40">
        <v>280</v>
      </c>
      <c r="W4" s="40">
        <v>6.670554458998744</v>
      </c>
      <c r="X4" s="41">
        <v>7.7024856006372922</v>
      </c>
      <c r="Z4" s="39">
        <v>95425</v>
      </c>
      <c r="AA4" s="40">
        <v>280</v>
      </c>
      <c r="AB4" s="40">
        <v>5.8029398364625999</v>
      </c>
      <c r="AC4" s="41">
        <v>7.7024856006372922</v>
      </c>
      <c r="AE4">
        <v>0</v>
      </c>
      <c r="AF4" s="33">
        <f>SUMIFS($C$3:$C$1000,$D$3:$D$1000,"&gt;="&amp;$AE4-0.5,$D$3:$D$1000,"&lt;"&amp;$AE4+0.5)</f>
        <v>0</v>
      </c>
      <c r="AG4" s="33">
        <f>SUMIFS($H$3:$H$1000,$I$3:$I$1000,"&gt;="&amp;$AE4-0.5,$I$3:$I$1000,"&lt;"&amp;$AE4+0.5)</f>
        <v>0</v>
      </c>
      <c r="AH4" s="33">
        <f>SUMIFS($M$3:$M$1000,$N$3:$N$1000,"&gt;="&amp;$AE4-0.5,$N$3:$N$1000,"&lt;"&amp;$AE4+0.5)</f>
        <v>0</v>
      </c>
      <c r="AI4" s="33">
        <f>SUMIFS($R$3:$R$1000,$S$3:$S$1000,"&gt;="&amp;$AE4-0.5,$S$3:$S$1000,"&lt;"&amp;$AE4+0.5)</f>
        <v>0</v>
      </c>
      <c r="AJ4" s="33">
        <f>SUMIFS($W$3:$W$1000,$X$3:$X$1000,"&gt;="&amp;$AE4-0.5,$X$3:$X$1000,"&lt;"&amp;$AE4+0.5)</f>
        <v>0</v>
      </c>
      <c r="AK4" s="33">
        <f>SUMIFS($AB$3:$AB$1000,$AC$3:$AC$1000,"&gt;="&amp;$AE4-0.5,$AC$3:$AC$1000,"&lt;"&amp;$AE4+0.5)</f>
        <v>0</v>
      </c>
      <c r="AM4">
        <v>95422</v>
      </c>
      <c r="AN4" t="s">
        <v>797</v>
      </c>
    </row>
    <row r="5" spans="1:40" x14ac:dyDescent="0.25">
      <c r="A5" s="39" t="s">
        <v>794</v>
      </c>
      <c r="B5" s="40">
        <v>279</v>
      </c>
      <c r="C5" s="40">
        <v>5.8943176545186704</v>
      </c>
      <c r="D5" s="41">
        <v>9.3280074127233803</v>
      </c>
      <c r="F5" s="39">
        <v>95421</v>
      </c>
      <c r="G5" s="40">
        <v>280</v>
      </c>
      <c r="H5" s="40">
        <v>5.2453587909958781</v>
      </c>
      <c r="I5" s="41">
        <v>7.7024856006372922</v>
      </c>
      <c r="K5" s="39">
        <v>95422</v>
      </c>
      <c r="L5" s="40">
        <v>465</v>
      </c>
      <c r="M5" s="40">
        <v>3.6121016910157593</v>
      </c>
      <c r="N5" s="41">
        <v>9.1245707202486326</v>
      </c>
      <c r="P5" s="39">
        <v>95423</v>
      </c>
      <c r="Q5" s="40">
        <v>531</v>
      </c>
      <c r="R5" s="40">
        <v>5.0103593911865474</v>
      </c>
      <c r="S5" s="41">
        <v>8.3378358314119563</v>
      </c>
      <c r="U5" s="39">
        <v>95424</v>
      </c>
      <c r="V5" s="40">
        <v>465</v>
      </c>
      <c r="W5" s="40">
        <v>3.361445062503738</v>
      </c>
      <c r="X5" s="41">
        <v>9.1245707202486326</v>
      </c>
      <c r="Z5" s="39">
        <v>95425</v>
      </c>
      <c r="AA5" s="40">
        <v>465</v>
      </c>
      <c r="AB5" s="40">
        <v>4.7358703210800153</v>
      </c>
      <c r="AC5" s="41">
        <v>9.1245707202486326</v>
      </c>
      <c r="AE5">
        <v>1</v>
      </c>
      <c r="AF5" s="33">
        <f t="shared" ref="AF5:AF16" si="0">SUMIFS($C$3:$C$1000,$D$3:$D$1000,"&gt;="&amp;$AE5-0.5,$D$3:$D$1000,"&lt;"&amp;$AE5+0.5)</f>
        <v>0</v>
      </c>
      <c r="AG5" s="33">
        <f t="shared" ref="AG5:AG16" si="1">SUMIFS($H$3:$H$1000,$I$3:$I$1000,"&gt;="&amp;$AE5-0.5,$I$3:$I$1000,"&lt;"&amp;$AE5+0.5)</f>
        <v>0</v>
      </c>
      <c r="AH5" s="33">
        <f t="shared" ref="AH5:AH16" si="2">SUMIFS($M$3:$M$1000,$N$3:$N$1000,"&gt;="&amp;$AE5-0.5,$N$3:$N$1000,"&lt;"&amp;$AE5+0.5)</f>
        <v>0</v>
      </c>
      <c r="AI5" s="33">
        <f t="shared" ref="AI5:AI16" si="3">SUMIFS($R$3:$R$1000,$S$3:$S$1000,"&gt;="&amp;$AE5-0.5,$S$3:$S$1000,"&lt;"&amp;$AE5+0.5)</f>
        <v>0</v>
      </c>
      <c r="AJ5" s="33">
        <f t="shared" ref="AJ5:AJ16" si="4">SUMIFS($W$3:$W$1000,$X$3:$X$1000,"&gt;="&amp;$AE5-0.5,$X$3:$X$1000,"&lt;"&amp;$AE5+0.5)</f>
        <v>0</v>
      </c>
      <c r="AK5" s="33">
        <f t="shared" ref="AK5:AK16" si="5">SUMIFS($AB$3:$AB$1000,$AC$3:$AC$1000,"&gt;="&amp;$AE5-0.5,$AC$3:$AC$1000,"&lt;"&amp;$AE5+0.5)</f>
        <v>0</v>
      </c>
      <c r="AM5">
        <v>95423</v>
      </c>
      <c r="AN5" t="s">
        <v>798</v>
      </c>
    </row>
    <row r="6" spans="1:40" x14ac:dyDescent="0.25">
      <c r="A6" s="39" t="s">
        <v>794</v>
      </c>
      <c r="B6" s="40">
        <v>452</v>
      </c>
      <c r="C6" s="40">
        <v>4.4892228483988399</v>
      </c>
      <c r="D6" s="41">
        <v>10.888403740846876</v>
      </c>
      <c r="F6" s="39">
        <v>95421</v>
      </c>
      <c r="G6" s="40">
        <v>452</v>
      </c>
      <c r="H6" s="40">
        <v>3.8397858174516499</v>
      </c>
      <c r="I6" s="41">
        <v>10.888403740846876</v>
      </c>
      <c r="K6" s="39">
        <v>95422</v>
      </c>
      <c r="L6" s="40">
        <v>1757</v>
      </c>
      <c r="M6" s="40">
        <v>3.545956516737605</v>
      </c>
      <c r="N6" s="41">
        <v>3.4564822568874494</v>
      </c>
      <c r="P6" s="39">
        <v>95423</v>
      </c>
      <c r="Q6" s="40">
        <v>465</v>
      </c>
      <c r="R6" s="40">
        <v>4.4525460196031537</v>
      </c>
      <c r="S6" s="41">
        <v>9.1245707202486326</v>
      </c>
      <c r="U6" s="39">
        <v>95424</v>
      </c>
      <c r="V6" s="40">
        <v>1757</v>
      </c>
      <c r="W6" s="40">
        <v>3.2986422632932588</v>
      </c>
      <c r="X6" s="41">
        <v>3.4564822568874494</v>
      </c>
      <c r="Z6" s="39">
        <v>95425</v>
      </c>
      <c r="AA6" s="40">
        <v>1757</v>
      </c>
      <c r="AB6" s="40">
        <v>3.3618684507109773</v>
      </c>
      <c r="AC6" s="41">
        <v>3.4564822568874494</v>
      </c>
      <c r="AE6">
        <v>2</v>
      </c>
      <c r="AF6" s="33">
        <f t="shared" si="0"/>
        <v>0</v>
      </c>
      <c r="AG6" s="33">
        <f t="shared" si="1"/>
        <v>0</v>
      </c>
      <c r="AH6" s="33">
        <f t="shared" si="2"/>
        <v>0</v>
      </c>
      <c r="AI6" s="33">
        <f t="shared" si="3"/>
        <v>0</v>
      </c>
      <c r="AJ6" s="33">
        <f t="shared" si="4"/>
        <v>0</v>
      </c>
      <c r="AK6" s="33">
        <f t="shared" si="5"/>
        <v>0</v>
      </c>
      <c r="AM6">
        <v>95424</v>
      </c>
      <c r="AN6" t="s">
        <v>799</v>
      </c>
    </row>
    <row r="7" spans="1:40" x14ac:dyDescent="0.25">
      <c r="A7" s="39" t="s">
        <v>794</v>
      </c>
      <c r="B7" s="40">
        <v>465</v>
      </c>
      <c r="C7" s="40">
        <v>3.972864681245003</v>
      </c>
      <c r="D7" s="41">
        <v>9.1245707202486326</v>
      </c>
      <c r="F7" s="39">
        <v>95421</v>
      </c>
      <c r="G7" s="40">
        <v>1757</v>
      </c>
      <c r="H7" s="40">
        <v>3.5544439356043247</v>
      </c>
      <c r="I7" s="41">
        <v>3.4564822568874494</v>
      </c>
      <c r="K7" s="39">
        <v>95422</v>
      </c>
      <c r="L7" s="40">
        <v>531</v>
      </c>
      <c r="M7" s="40">
        <v>3.3130104681927981</v>
      </c>
      <c r="N7" s="41">
        <v>8.3378358314119563</v>
      </c>
      <c r="P7" s="39">
        <v>95423</v>
      </c>
      <c r="Q7" s="40">
        <v>1757</v>
      </c>
      <c r="R7" s="40">
        <v>3.2811379392780289</v>
      </c>
      <c r="S7" s="41">
        <v>3.4564822568874494</v>
      </c>
      <c r="U7" s="39">
        <v>95424</v>
      </c>
      <c r="V7" s="40">
        <v>531</v>
      </c>
      <c r="W7" s="40">
        <v>3.0818230755427956</v>
      </c>
      <c r="X7" s="41">
        <v>8.3378358314119563</v>
      </c>
      <c r="Z7" s="39">
        <v>95425</v>
      </c>
      <c r="AA7" s="40">
        <v>452</v>
      </c>
      <c r="AB7" s="40">
        <v>3.1412608205644657</v>
      </c>
      <c r="AC7" s="41">
        <v>10.888403740846876</v>
      </c>
      <c r="AE7">
        <v>3</v>
      </c>
      <c r="AF7" s="33">
        <f t="shared" si="0"/>
        <v>0</v>
      </c>
      <c r="AG7" s="33">
        <f t="shared" si="1"/>
        <v>3.5544439356043247</v>
      </c>
      <c r="AH7" s="33">
        <f t="shared" si="2"/>
        <v>3.545956516737605</v>
      </c>
      <c r="AI7" s="33">
        <f t="shared" si="3"/>
        <v>3.2811379392780289</v>
      </c>
      <c r="AJ7" s="33">
        <f t="shared" si="4"/>
        <v>3.2986422632932588</v>
      </c>
      <c r="AK7" s="33">
        <f t="shared" si="5"/>
        <v>3.3618684507109773</v>
      </c>
      <c r="AM7">
        <v>95425</v>
      </c>
      <c r="AN7" t="s">
        <v>800</v>
      </c>
    </row>
    <row r="8" spans="1:40" x14ac:dyDescent="0.25">
      <c r="A8" s="39" t="s">
        <v>794</v>
      </c>
      <c r="B8" s="40">
        <v>1464</v>
      </c>
      <c r="C8" s="40">
        <v>3.9565080340007839</v>
      </c>
      <c r="D8" s="41">
        <v>7.279002060001063</v>
      </c>
      <c r="F8" s="39">
        <v>95421</v>
      </c>
      <c r="G8" s="40">
        <v>531</v>
      </c>
      <c r="H8" s="40">
        <v>3.4734209321168135</v>
      </c>
      <c r="I8" s="41">
        <v>8.3378358314119563</v>
      </c>
      <c r="K8" s="39">
        <v>95422</v>
      </c>
      <c r="L8" s="40">
        <v>452</v>
      </c>
      <c r="M8" s="40">
        <v>2.9794087196594954</v>
      </c>
      <c r="N8" s="41">
        <v>10.888403740846876</v>
      </c>
      <c r="P8" s="39">
        <v>95423</v>
      </c>
      <c r="Q8" s="40">
        <v>452</v>
      </c>
      <c r="R8" s="40">
        <v>2.7512152362738056</v>
      </c>
      <c r="S8" s="41">
        <v>10.888403740846876</v>
      </c>
      <c r="U8" s="39">
        <v>95424</v>
      </c>
      <c r="V8" s="40">
        <v>452</v>
      </c>
      <c r="W8" s="40">
        <v>2.7289311561696268</v>
      </c>
      <c r="X8" s="41">
        <v>10.888403740846876</v>
      </c>
      <c r="Z8" s="39">
        <v>95425</v>
      </c>
      <c r="AA8" s="40">
        <v>531</v>
      </c>
      <c r="AB8" s="40">
        <v>3.1292712754478069</v>
      </c>
      <c r="AC8" s="41">
        <v>8.3378358314119563</v>
      </c>
      <c r="AE8">
        <v>4</v>
      </c>
      <c r="AF8" s="33">
        <f t="shared" si="0"/>
        <v>0</v>
      </c>
      <c r="AG8" s="33">
        <f t="shared" si="1"/>
        <v>0</v>
      </c>
      <c r="AH8" s="33">
        <f t="shared" si="2"/>
        <v>0</v>
      </c>
      <c r="AI8" s="33">
        <f t="shared" si="3"/>
        <v>0</v>
      </c>
      <c r="AJ8" s="33">
        <f t="shared" si="4"/>
        <v>0</v>
      </c>
      <c r="AK8" s="33">
        <f t="shared" si="5"/>
        <v>0</v>
      </c>
    </row>
    <row r="9" spans="1:40" x14ac:dyDescent="0.25">
      <c r="A9" s="39" t="s">
        <v>794</v>
      </c>
      <c r="B9" s="40">
        <v>438</v>
      </c>
      <c r="C9" s="40">
        <v>3.5883304255456308</v>
      </c>
      <c r="D9" s="41">
        <v>10.700612725417821</v>
      </c>
      <c r="F9" s="39">
        <v>95421</v>
      </c>
      <c r="G9" s="40">
        <v>281</v>
      </c>
      <c r="H9" s="40">
        <v>2.2933032726247928</v>
      </c>
      <c r="I9" s="41">
        <v>8.8614346736445384</v>
      </c>
      <c r="K9" s="39">
        <v>95422</v>
      </c>
      <c r="L9" s="40">
        <v>279</v>
      </c>
      <c r="M9" s="40">
        <v>2.4099850454388583</v>
      </c>
      <c r="N9" s="41">
        <v>9.3280074127233803</v>
      </c>
      <c r="P9" s="39">
        <v>95423</v>
      </c>
      <c r="Q9" s="40">
        <v>279</v>
      </c>
      <c r="R9" s="40">
        <v>2.2292612957207738</v>
      </c>
      <c r="S9" s="41">
        <v>9.3280074127233803</v>
      </c>
      <c r="U9" s="39">
        <v>95424</v>
      </c>
      <c r="V9" s="40">
        <v>279</v>
      </c>
      <c r="W9" s="40">
        <v>2.2429571146599674</v>
      </c>
      <c r="X9" s="41">
        <v>9.3280074127233803</v>
      </c>
      <c r="Z9" s="39">
        <v>95425</v>
      </c>
      <c r="AA9" s="40">
        <v>279</v>
      </c>
      <c r="AB9" s="40">
        <v>2.2852072992350649</v>
      </c>
      <c r="AC9" s="41">
        <v>9.3280074127233803</v>
      </c>
      <c r="AE9">
        <v>5</v>
      </c>
      <c r="AF9" s="33">
        <f t="shared" si="0"/>
        <v>0</v>
      </c>
      <c r="AG9" s="33">
        <f t="shared" si="1"/>
        <v>0.27477366400112724</v>
      </c>
      <c r="AH9" s="33">
        <f t="shared" si="2"/>
        <v>0.27320832854020471</v>
      </c>
      <c r="AI9" s="33">
        <f t="shared" si="3"/>
        <v>0.25500039843812244</v>
      </c>
      <c r="AJ9" s="33">
        <f t="shared" si="4"/>
        <v>0.25569711107123627</v>
      </c>
      <c r="AK9" s="33">
        <f t="shared" si="5"/>
        <v>0.26137208354315022</v>
      </c>
    </row>
    <row r="10" spans="1:40" x14ac:dyDescent="0.25">
      <c r="A10" s="39" t="s">
        <v>794</v>
      </c>
      <c r="B10" s="40">
        <v>678</v>
      </c>
      <c r="C10" s="40">
        <v>2.5776341798067759</v>
      </c>
      <c r="D10" s="41">
        <v>10.288123703563945</v>
      </c>
      <c r="F10" s="39">
        <v>95421</v>
      </c>
      <c r="G10" s="40">
        <v>279</v>
      </c>
      <c r="H10" s="40">
        <v>2.2580758798041356</v>
      </c>
      <c r="I10" s="41">
        <v>9.3280074127233803</v>
      </c>
      <c r="K10" s="39">
        <v>95422</v>
      </c>
      <c r="L10" s="40">
        <v>678</v>
      </c>
      <c r="M10" s="40">
        <v>1.5155872541125042</v>
      </c>
      <c r="N10" s="41">
        <v>10.288123703563945</v>
      </c>
      <c r="P10" s="39">
        <v>95423</v>
      </c>
      <c r="Q10" s="40">
        <v>663</v>
      </c>
      <c r="R10" s="40">
        <v>1.5937524902382656</v>
      </c>
      <c r="S10" s="41">
        <v>6.2463543705031199</v>
      </c>
      <c r="U10" s="39">
        <v>95424</v>
      </c>
      <c r="V10" s="40">
        <v>438</v>
      </c>
      <c r="W10" s="40">
        <v>1.6104432083258564</v>
      </c>
      <c r="X10" s="41">
        <v>10.700612725417821</v>
      </c>
      <c r="Z10" s="39">
        <v>95425</v>
      </c>
      <c r="AA10" s="40">
        <v>2999</v>
      </c>
      <c r="AB10" s="40">
        <v>2.1341390307651711</v>
      </c>
      <c r="AC10" s="41">
        <v>9.0310412772565982</v>
      </c>
      <c r="AE10">
        <v>6</v>
      </c>
      <c r="AF10" s="33">
        <f t="shared" si="0"/>
        <v>0.66241147385791221</v>
      </c>
      <c r="AG10" s="33">
        <f t="shared" si="1"/>
        <v>2.1453482227780327</v>
      </c>
      <c r="AH10" s="33">
        <f t="shared" si="2"/>
        <v>2.4444955711492002</v>
      </c>
      <c r="AI10" s="33">
        <f t="shared" si="3"/>
        <v>2.8169575264961346</v>
      </c>
      <c r="AJ10" s="33">
        <f t="shared" si="4"/>
        <v>2.5210837968778033</v>
      </c>
      <c r="AK10" s="33">
        <f t="shared" si="5"/>
        <v>2.390715296261658</v>
      </c>
    </row>
    <row r="11" spans="1:40" x14ac:dyDescent="0.25">
      <c r="A11" s="39" t="s">
        <v>794</v>
      </c>
      <c r="B11" s="40">
        <v>281</v>
      </c>
      <c r="C11" s="40">
        <v>2.4806405149143997</v>
      </c>
      <c r="D11" s="41">
        <v>8.8614346736445384</v>
      </c>
      <c r="F11" s="39">
        <v>95421</v>
      </c>
      <c r="G11" s="40">
        <v>2999</v>
      </c>
      <c r="H11" s="40">
        <v>2.1594391799062951</v>
      </c>
      <c r="I11" s="41">
        <v>9.0310412772565982</v>
      </c>
      <c r="K11" s="39">
        <v>95422</v>
      </c>
      <c r="L11" s="40">
        <v>281</v>
      </c>
      <c r="M11" s="40">
        <v>1.2395030484297709</v>
      </c>
      <c r="N11" s="41">
        <v>8.8614346736445384</v>
      </c>
      <c r="P11" s="39">
        <v>95423</v>
      </c>
      <c r="Q11" s="40">
        <v>2999</v>
      </c>
      <c r="R11" s="40">
        <v>1.5240258187903413</v>
      </c>
      <c r="S11" s="41">
        <v>9.0310412772565982</v>
      </c>
      <c r="U11" s="39">
        <v>95424</v>
      </c>
      <c r="V11" s="40">
        <v>3005</v>
      </c>
      <c r="W11" s="40">
        <v>1.369699144685687</v>
      </c>
      <c r="X11" s="41">
        <v>6.6021379838421614</v>
      </c>
      <c r="Z11" s="39">
        <v>95425</v>
      </c>
      <c r="AA11" s="40">
        <v>1083</v>
      </c>
      <c r="AB11" s="40">
        <v>1.9423063088986392</v>
      </c>
      <c r="AC11" s="41">
        <v>7.5381126884968932</v>
      </c>
      <c r="AE11">
        <v>7</v>
      </c>
      <c r="AF11" s="33">
        <f t="shared" si="0"/>
        <v>5.6217212306887427</v>
      </c>
      <c r="AG11" s="33">
        <f t="shared" si="1"/>
        <v>4.6042202416599132</v>
      </c>
      <c r="AH11" s="33">
        <f t="shared" si="2"/>
        <v>5.1737029794087182</v>
      </c>
      <c r="AI11" s="33">
        <f t="shared" si="3"/>
        <v>5.113953303052031</v>
      </c>
      <c r="AJ11" s="33">
        <f t="shared" si="4"/>
        <v>5.0616065554159926</v>
      </c>
      <c r="AK11" s="33">
        <f t="shared" si="5"/>
        <v>6.5894539961153855</v>
      </c>
    </row>
    <row r="12" spans="1:40" x14ac:dyDescent="0.25">
      <c r="A12" s="39" t="s">
        <v>794</v>
      </c>
      <c r="B12" s="40">
        <v>840</v>
      </c>
      <c r="C12" s="40">
        <v>1.1661419367621875</v>
      </c>
      <c r="D12" s="41">
        <v>7.7865543820506575</v>
      </c>
      <c r="F12" s="39">
        <v>95421</v>
      </c>
      <c r="G12" s="40">
        <v>678</v>
      </c>
      <c r="H12" s="40">
        <v>1.5006869341600024</v>
      </c>
      <c r="I12" s="41">
        <v>10.288123703563945</v>
      </c>
      <c r="K12" s="39">
        <v>95422</v>
      </c>
      <c r="L12" s="40">
        <v>3005</v>
      </c>
      <c r="M12" s="40">
        <v>1.2049925227194291</v>
      </c>
      <c r="N12" s="41">
        <v>6.6021379838421614</v>
      </c>
      <c r="P12" s="39">
        <v>95423</v>
      </c>
      <c r="Q12" s="40">
        <v>3005</v>
      </c>
      <c r="R12" s="40">
        <v>1.4443381942784279</v>
      </c>
      <c r="S12" s="41">
        <v>6.6021379838421614</v>
      </c>
      <c r="U12" s="39">
        <v>95424</v>
      </c>
      <c r="V12" s="40">
        <v>663</v>
      </c>
      <c r="W12" s="40">
        <v>1.293438602787248</v>
      </c>
      <c r="X12" s="41">
        <v>6.2463543705031199</v>
      </c>
      <c r="Z12" s="39">
        <v>95425</v>
      </c>
      <c r="AA12" s="40">
        <v>977</v>
      </c>
      <c r="AB12" s="40">
        <v>1.7264944967987903</v>
      </c>
      <c r="AC12" s="41">
        <v>7.3269250701500752</v>
      </c>
      <c r="AE12">
        <v>8</v>
      </c>
      <c r="AF12" s="33">
        <f t="shared" si="0"/>
        <v>4.1929135640731117</v>
      </c>
      <c r="AG12" s="33">
        <f t="shared" si="1"/>
        <v>15.891076901398529</v>
      </c>
      <c r="AH12" s="33">
        <f t="shared" si="2"/>
        <v>18.440124237892558</v>
      </c>
      <c r="AI12" s="33">
        <f t="shared" si="3"/>
        <v>18.001434377241214</v>
      </c>
      <c r="AJ12" s="33">
        <f t="shared" si="4"/>
        <v>17.157126622405645</v>
      </c>
      <c r="AK12" s="33">
        <f t="shared" si="5"/>
        <v>18.396758027000438</v>
      </c>
    </row>
    <row r="13" spans="1:40" x14ac:dyDescent="0.25">
      <c r="A13" s="39" t="s">
        <v>794</v>
      </c>
      <c r="B13" s="40">
        <v>671</v>
      </c>
      <c r="C13" s="40">
        <v>1.1254629661539668</v>
      </c>
      <c r="D13" s="41">
        <v>10.223211259039212</v>
      </c>
      <c r="F13" s="39">
        <v>95421</v>
      </c>
      <c r="G13" s="40">
        <v>282</v>
      </c>
      <c r="H13" s="40">
        <v>1.2752316201077956</v>
      </c>
      <c r="I13" s="41">
        <v>10.704134778408244</v>
      </c>
      <c r="K13" s="39">
        <v>95422</v>
      </c>
      <c r="L13" s="40">
        <v>438</v>
      </c>
      <c r="M13" s="40">
        <v>1.1963648912918436</v>
      </c>
      <c r="N13" s="41">
        <v>10.700612725417821</v>
      </c>
      <c r="P13" s="39">
        <v>95423</v>
      </c>
      <c r="Q13" s="40">
        <v>678</v>
      </c>
      <c r="R13" s="40">
        <v>1.4403538130528324</v>
      </c>
      <c r="S13" s="41">
        <v>10.288123703563945</v>
      </c>
      <c r="U13" s="39">
        <v>95424</v>
      </c>
      <c r="V13" s="40">
        <v>281</v>
      </c>
      <c r="W13" s="40">
        <v>1.1513846521921167</v>
      </c>
      <c r="X13" s="41">
        <v>8.8614346736445384</v>
      </c>
      <c r="Z13" s="39">
        <v>95425</v>
      </c>
      <c r="AA13" s="40">
        <v>438</v>
      </c>
      <c r="AB13" s="40">
        <v>1.4627245042323083</v>
      </c>
      <c r="AC13" s="41">
        <v>10.700612725417821</v>
      </c>
      <c r="AE13">
        <v>9</v>
      </c>
      <c r="AF13" s="33">
        <f>SUMIFS($C$3:$C$1000,$D$3:$D$1000,"&gt;="&amp;$AE13-0.5,$D$3:$D$1000,"&lt;"&amp;$AE13+0.5)</f>
        <v>28.480916824858589</v>
      </c>
      <c r="AG13" s="33">
        <f t="shared" si="1"/>
        <v>19.847113115158336</v>
      </c>
      <c r="AH13" s="33">
        <f t="shared" si="2"/>
        <v>15.184631312550328</v>
      </c>
      <c r="AI13" s="33">
        <f t="shared" si="3"/>
        <v>16.124790819985648</v>
      </c>
      <c r="AJ13" s="33">
        <f t="shared" si="4"/>
        <v>14.121657993899158</v>
      </c>
      <c r="AK13" s="33">
        <f t="shared" si="5"/>
        <v>16.770975709181581</v>
      </c>
    </row>
    <row r="14" spans="1:40" x14ac:dyDescent="0.25">
      <c r="A14" s="39" t="s">
        <v>794</v>
      </c>
      <c r="B14" s="40">
        <v>610</v>
      </c>
      <c r="C14" s="40">
        <v>1.0071752028556311</v>
      </c>
      <c r="D14" s="41">
        <v>6.5392284635361566</v>
      </c>
      <c r="F14" s="39">
        <v>95421</v>
      </c>
      <c r="G14" s="40">
        <v>283</v>
      </c>
      <c r="H14" s="40">
        <v>1.137844788107232</v>
      </c>
      <c r="I14" s="41">
        <v>8.9143221932114844</v>
      </c>
      <c r="K14" s="39">
        <v>95422</v>
      </c>
      <c r="L14" s="40">
        <v>1670</v>
      </c>
      <c r="M14" s="40">
        <v>1.1359714712987461</v>
      </c>
      <c r="N14" s="41">
        <v>7.0582222156070449</v>
      </c>
      <c r="P14" s="39">
        <v>95423</v>
      </c>
      <c r="Q14" s="40">
        <v>438</v>
      </c>
      <c r="R14" s="40">
        <v>1.3248067575105582</v>
      </c>
      <c r="S14" s="41">
        <v>10.700612725417821</v>
      </c>
      <c r="U14" s="39">
        <v>95424</v>
      </c>
      <c r="V14" s="40">
        <v>1670</v>
      </c>
      <c r="W14" s="40">
        <v>1.057180453376398</v>
      </c>
      <c r="X14" s="41">
        <v>7.0582222156070449</v>
      </c>
      <c r="Z14" s="39">
        <v>95425</v>
      </c>
      <c r="AA14" s="40">
        <v>302</v>
      </c>
      <c r="AB14" s="40">
        <v>1.3188499628324091</v>
      </c>
      <c r="AC14" s="41">
        <v>8.5995404050233137</v>
      </c>
      <c r="AE14">
        <v>10</v>
      </c>
      <c r="AF14" s="33">
        <f t="shared" si="0"/>
        <v>5.72898524861467</v>
      </c>
      <c r="AG14" s="33">
        <f t="shared" si="1"/>
        <v>4.0793320886321203</v>
      </c>
      <c r="AH14" s="33">
        <f t="shared" si="2"/>
        <v>3.606349936730703</v>
      </c>
      <c r="AI14" s="33">
        <f t="shared" si="3"/>
        <v>3.4484819507530466</v>
      </c>
      <c r="AJ14" s="33">
        <f t="shared" si="4"/>
        <v>3.3345295771278183</v>
      </c>
      <c r="AK14" s="33">
        <f t="shared" si="5"/>
        <v>2.5729563820348629</v>
      </c>
    </row>
    <row r="15" spans="1:40" x14ac:dyDescent="0.25">
      <c r="A15" s="39" t="s">
        <v>794</v>
      </c>
      <c r="B15" s="40">
        <v>1463</v>
      </c>
      <c r="C15" s="40">
        <v>0.93196086071600326</v>
      </c>
      <c r="D15" s="41">
        <v>8.410883526495244</v>
      </c>
      <c r="F15" s="39">
        <v>95421</v>
      </c>
      <c r="G15" s="40">
        <v>3019</v>
      </c>
      <c r="H15" s="40">
        <v>1.1167083524148378</v>
      </c>
      <c r="I15" s="41">
        <v>7.9958245617049233</v>
      </c>
      <c r="K15" s="39">
        <v>95422</v>
      </c>
      <c r="L15" s="40">
        <v>663</v>
      </c>
      <c r="M15" s="40">
        <v>1.124467962728632</v>
      </c>
      <c r="N15" s="41">
        <v>6.2463543705031199</v>
      </c>
      <c r="P15" s="39">
        <v>95423</v>
      </c>
      <c r="Q15" s="40">
        <v>281</v>
      </c>
      <c r="R15" s="40">
        <v>1.145509602358753</v>
      </c>
      <c r="S15" s="41">
        <v>8.8614346736445384</v>
      </c>
      <c r="U15" s="39">
        <v>95424</v>
      </c>
      <c r="V15" s="40">
        <v>678</v>
      </c>
      <c r="W15" s="40">
        <v>1.0437227106884381</v>
      </c>
      <c r="X15" s="41">
        <v>10.288123703563945</v>
      </c>
      <c r="Z15" s="39">
        <v>95425</v>
      </c>
      <c r="AA15" s="40">
        <v>3005</v>
      </c>
      <c r="AB15" s="40">
        <v>1.2133419658058164</v>
      </c>
      <c r="AC15" s="41">
        <v>6.6021379838421614</v>
      </c>
      <c r="AE15">
        <v>11</v>
      </c>
      <c r="AF15" s="33">
        <f t="shared" si="0"/>
        <v>8.7468780346325108</v>
      </c>
      <c r="AG15" s="33">
        <f t="shared" si="1"/>
        <v>6.1330890900764432</v>
      </c>
      <c r="AH15" s="33">
        <f t="shared" si="2"/>
        <v>5.0299091222822945</v>
      </c>
      <c r="AI15" s="33">
        <f t="shared" si="3"/>
        <v>4.699577655590085</v>
      </c>
      <c r="AJ15" s="33">
        <f t="shared" si="4"/>
        <v>4.9045995573897949</v>
      </c>
      <c r="AK15" s="33">
        <f t="shared" si="5"/>
        <v>5.1746876723497071</v>
      </c>
    </row>
    <row r="16" spans="1:40" x14ac:dyDescent="0.25">
      <c r="A16" s="39" t="s">
        <v>794</v>
      </c>
      <c r="B16" s="40">
        <v>536</v>
      </c>
      <c r="C16" s="40">
        <v>0.89463290573043619</v>
      </c>
      <c r="D16" s="41">
        <v>8.5458533969954225</v>
      </c>
      <c r="F16" s="39">
        <v>95421</v>
      </c>
      <c r="G16" s="40">
        <v>3005</v>
      </c>
      <c r="H16" s="40">
        <v>1.0744354810300487</v>
      </c>
      <c r="I16" s="41">
        <v>6.6021379838421614</v>
      </c>
      <c r="K16" s="39">
        <v>95422</v>
      </c>
      <c r="L16" s="40">
        <v>3019</v>
      </c>
      <c r="M16" s="40">
        <v>1.1129644541585182</v>
      </c>
      <c r="N16" s="41">
        <v>7.9958245617049233</v>
      </c>
      <c r="P16" s="39">
        <v>95423</v>
      </c>
      <c r="Q16" s="40">
        <v>1670</v>
      </c>
      <c r="R16" s="40">
        <v>1.0518766435572553</v>
      </c>
      <c r="S16" s="41">
        <v>7.0582222156070449</v>
      </c>
      <c r="U16" s="39">
        <v>95424</v>
      </c>
      <c r="V16" s="40">
        <v>3019</v>
      </c>
      <c r="W16" s="40">
        <v>1.0362461869729049</v>
      </c>
      <c r="X16" s="41">
        <v>7.9958245617049233</v>
      </c>
      <c r="Z16" s="39">
        <v>95425</v>
      </c>
      <c r="AA16" s="40">
        <v>663</v>
      </c>
      <c r="AB16" s="40">
        <v>1.1342109680358718</v>
      </c>
      <c r="AC16" s="41">
        <v>6.2463543705031199</v>
      </c>
      <c r="AE16">
        <v>12</v>
      </c>
      <c r="AF16" s="33">
        <f t="shared" si="0"/>
        <v>16.307720862119023</v>
      </c>
      <c r="AG16" s="33">
        <f t="shared" si="1"/>
        <v>8.1727551343925029</v>
      </c>
      <c r="AH16" s="33">
        <f t="shared" si="2"/>
        <v>9.0590129989646826</v>
      </c>
      <c r="AI16" s="33">
        <f t="shared" si="3"/>
        <v>9.6820463781974642</v>
      </c>
      <c r="AJ16" s="33">
        <f t="shared" si="4"/>
        <v>10.945630719540642</v>
      </c>
      <c r="AK16" s="33">
        <f t="shared" si="5"/>
        <v>8.1049324988609861</v>
      </c>
    </row>
    <row r="17" spans="1:29" x14ac:dyDescent="0.25">
      <c r="A17" s="39" t="s">
        <v>794</v>
      </c>
      <c r="B17" s="40">
        <v>302</v>
      </c>
      <c r="C17" s="40">
        <v>0.88184857385861581</v>
      </c>
      <c r="D17" s="41">
        <v>8.5995404050233137</v>
      </c>
      <c r="F17" s="39">
        <v>95421</v>
      </c>
      <c r="G17" s="40">
        <v>438</v>
      </c>
      <c r="H17" s="40">
        <v>1.0145489132349312</v>
      </c>
      <c r="I17" s="41">
        <v>10.700612725417821</v>
      </c>
      <c r="K17" s="39">
        <v>95422</v>
      </c>
      <c r="L17" s="40">
        <v>588</v>
      </c>
      <c r="M17" s="40">
        <v>0.88864603704129752</v>
      </c>
      <c r="N17" s="41">
        <v>7.5381126884968932</v>
      </c>
      <c r="P17" s="39">
        <v>95423</v>
      </c>
      <c r="Q17" s="40">
        <v>3019</v>
      </c>
      <c r="R17" s="40">
        <v>1.029962546816479</v>
      </c>
      <c r="S17" s="41">
        <v>7.9958245617049233</v>
      </c>
      <c r="U17" s="39">
        <v>95424</v>
      </c>
      <c r="V17" s="40">
        <v>588</v>
      </c>
      <c r="W17" s="40">
        <v>0.82690352293797476</v>
      </c>
      <c r="X17" s="41">
        <v>7.5381126884968932</v>
      </c>
      <c r="Z17" s="39">
        <v>95425</v>
      </c>
      <c r="AA17" s="40">
        <v>466</v>
      </c>
      <c r="AB17" s="40">
        <v>1.127017240965877</v>
      </c>
      <c r="AC17" s="41">
        <v>8.0236001987067436</v>
      </c>
    </row>
    <row r="18" spans="1:29" x14ac:dyDescent="0.25">
      <c r="A18" s="39" t="s">
        <v>794</v>
      </c>
      <c r="B18" s="40">
        <v>673</v>
      </c>
      <c r="C18" s="40">
        <v>0.84700526909432594</v>
      </c>
      <c r="D18" s="41">
        <v>8.992817202141925</v>
      </c>
      <c r="F18" s="39">
        <v>95421</v>
      </c>
      <c r="G18" s="40">
        <v>302</v>
      </c>
      <c r="H18" s="40">
        <v>0.99693521682460251</v>
      </c>
      <c r="I18" s="41">
        <v>8.5995404050233137</v>
      </c>
      <c r="K18" s="39">
        <v>95422</v>
      </c>
      <c r="L18" s="40">
        <v>2999</v>
      </c>
      <c r="M18" s="40">
        <v>0.86851489704359819</v>
      </c>
      <c r="N18" s="41">
        <v>9.0310412772565982</v>
      </c>
      <c r="P18" s="39">
        <v>95423</v>
      </c>
      <c r="Q18" s="40">
        <v>2640</v>
      </c>
      <c r="R18" s="40">
        <v>0.97617340027093757</v>
      </c>
      <c r="S18" s="41">
        <v>9.3381108744966461</v>
      </c>
      <c r="U18" s="39">
        <v>95424</v>
      </c>
      <c r="V18" s="40">
        <v>2999</v>
      </c>
      <c r="W18" s="40">
        <v>0.80746456127758837</v>
      </c>
      <c r="X18" s="41">
        <v>9.0310412772565982</v>
      </c>
      <c r="Z18" s="39">
        <v>95425</v>
      </c>
      <c r="AA18" s="40">
        <v>1670</v>
      </c>
      <c r="AB18" s="40">
        <v>1.0790590604992438</v>
      </c>
      <c r="AC18" s="41">
        <v>7.0582222156070449</v>
      </c>
    </row>
    <row r="19" spans="1:29" x14ac:dyDescent="0.25">
      <c r="A19" s="39" t="s">
        <v>794</v>
      </c>
      <c r="B19" s="40">
        <v>313</v>
      </c>
      <c r="C19" s="40">
        <v>0.79194352334786988</v>
      </c>
      <c r="D19" s="41">
        <v>8.6344781659798286</v>
      </c>
      <c r="F19" s="39">
        <v>95421</v>
      </c>
      <c r="G19" s="40">
        <v>663</v>
      </c>
      <c r="H19" s="40">
        <v>0.99341247754253692</v>
      </c>
      <c r="I19" s="41">
        <v>6.2463543705031199</v>
      </c>
      <c r="K19" s="39">
        <v>95422</v>
      </c>
      <c r="L19" s="40">
        <v>282</v>
      </c>
      <c r="M19" s="40">
        <v>0.85125963418842732</v>
      </c>
      <c r="N19" s="41">
        <v>10.704134778408244</v>
      </c>
      <c r="P19" s="39">
        <v>95423</v>
      </c>
      <c r="Q19" s="40">
        <v>588</v>
      </c>
      <c r="R19" s="40">
        <v>0.82277472308550437</v>
      </c>
      <c r="S19" s="41">
        <v>7.5381126884968932</v>
      </c>
      <c r="U19" s="39">
        <v>95424</v>
      </c>
      <c r="V19" s="40">
        <v>671</v>
      </c>
      <c r="W19" s="40">
        <v>0.76111011424128228</v>
      </c>
      <c r="X19" s="41">
        <v>10.223211259039212</v>
      </c>
      <c r="Z19" s="39">
        <v>95425</v>
      </c>
      <c r="AA19" s="40">
        <v>678</v>
      </c>
      <c r="AB19" s="40">
        <v>1.0670695153825855</v>
      </c>
      <c r="AC19" s="41">
        <v>10.288123703563945</v>
      </c>
    </row>
    <row r="20" spans="1:29" x14ac:dyDescent="0.25">
      <c r="A20" s="39" t="s">
        <v>794</v>
      </c>
      <c r="B20" s="40">
        <v>282</v>
      </c>
      <c r="C20" s="40">
        <v>0.66932476068803981</v>
      </c>
      <c r="D20" s="41">
        <v>10.704134778408244</v>
      </c>
      <c r="F20" s="39">
        <v>95421</v>
      </c>
      <c r="G20" s="40">
        <v>46</v>
      </c>
      <c r="H20" s="40">
        <v>0.90886673477295932</v>
      </c>
      <c r="I20" s="41">
        <v>9.7824046992238998</v>
      </c>
      <c r="K20" s="39">
        <v>95422</v>
      </c>
      <c r="L20" s="40">
        <v>466</v>
      </c>
      <c r="M20" s="40">
        <v>0.81099735419302865</v>
      </c>
      <c r="N20" s="41">
        <v>8.0236001987067436</v>
      </c>
      <c r="P20" s="39">
        <v>95423</v>
      </c>
      <c r="Q20" s="40">
        <v>283</v>
      </c>
      <c r="R20" s="40">
        <v>0.68132918957685851</v>
      </c>
      <c r="S20" s="41">
        <v>8.9143221932114844</v>
      </c>
      <c r="U20" s="39">
        <v>95424</v>
      </c>
      <c r="V20" s="40">
        <v>466</v>
      </c>
      <c r="W20" s="40">
        <v>0.75512889526885574</v>
      </c>
      <c r="X20" s="41">
        <v>8.0236001987067436</v>
      </c>
      <c r="Z20" s="39">
        <v>95425</v>
      </c>
      <c r="AA20" s="40">
        <v>3019</v>
      </c>
      <c r="AB20" s="40">
        <v>1.0550799702659273</v>
      </c>
      <c r="AC20" s="41">
        <v>7.9958245617049233</v>
      </c>
    </row>
    <row r="21" spans="1:29" x14ac:dyDescent="0.25">
      <c r="A21" s="39" t="s">
        <v>794</v>
      </c>
      <c r="B21" s="40">
        <v>601</v>
      </c>
      <c r="C21" s="40">
        <v>0.66843306964418192</v>
      </c>
      <c r="D21" s="41">
        <v>8.8441717086886484</v>
      </c>
      <c r="F21" s="39">
        <v>95421</v>
      </c>
      <c r="G21" s="40">
        <v>588</v>
      </c>
      <c r="H21" s="40">
        <v>0.89125303836263059</v>
      </c>
      <c r="I21" s="41">
        <v>7.5381126884968932</v>
      </c>
      <c r="K21" s="39">
        <v>95422</v>
      </c>
      <c r="L21" s="40">
        <v>2640</v>
      </c>
      <c r="M21" s="40">
        <v>0.77648682848268713</v>
      </c>
      <c r="N21" s="41">
        <v>9.3381108744966461</v>
      </c>
      <c r="P21" s="39">
        <v>95423</v>
      </c>
      <c r="Q21" s="40">
        <v>611</v>
      </c>
      <c r="R21" s="40">
        <v>0.64746194915929534</v>
      </c>
      <c r="S21" s="41">
        <v>5.7638548031363159</v>
      </c>
      <c r="U21" s="39">
        <v>95424</v>
      </c>
      <c r="V21" s="40">
        <v>2640</v>
      </c>
      <c r="W21" s="40">
        <v>0.7222321909205095</v>
      </c>
      <c r="X21" s="41">
        <v>9.3381108744966461</v>
      </c>
      <c r="Z21" s="39">
        <v>95425</v>
      </c>
      <c r="AA21" s="40">
        <v>281</v>
      </c>
      <c r="AB21" s="40">
        <v>0.88722633863271161</v>
      </c>
      <c r="AC21" s="41">
        <v>8.8614346736445384</v>
      </c>
    </row>
    <row r="22" spans="1:29" x14ac:dyDescent="0.25">
      <c r="A22" s="39" t="s">
        <v>794</v>
      </c>
      <c r="B22" s="40">
        <v>717</v>
      </c>
      <c r="C22" s="40">
        <v>0.66026971888250552</v>
      </c>
      <c r="D22" s="41">
        <v>8.1471228399564275</v>
      </c>
      <c r="F22" s="39">
        <v>95421</v>
      </c>
      <c r="G22" s="40">
        <v>611</v>
      </c>
      <c r="H22" s="40">
        <v>0.70102511713108107</v>
      </c>
      <c r="I22" s="41">
        <v>5.7638548031363159</v>
      </c>
      <c r="K22" s="39">
        <v>95422</v>
      </c>
      <c r="L22" s="40">
        <v>283</v>
      </c>
      <c r="M22" s="40">
        <v>0.73622454848728847</v>
      </c>
      <c r="N22" s="41">
        <v>8.9143221932114844</v>
      </c>
      <c r="P22" s="39">
        <v>95423</v>
      </c>
      <c r="Q22" s="40">
        <v>282</v>
      </c>
      <c r="R22" s="40">
        <v>0.62156347119292343</v>
      </c>
      <c r="S22" s="41">
        <v>10.704134778408244</v>
      </c>
      <c r="U22" s="39">
        <v>95424</v>
      </c>
      <c r="V22" s="40">
        <v>283</v>
      </c>
      <c r="W22" s="40">
        <v>0.68484957234284349</v>
      </c>
      <c r="X22" s="41">
        <v>8.9143221932114844</v>
      </c>
      <c r="Z22" s="39">
        <v>95425</v>
      </c>
      <c r="AA22" s="40">
        <v>588</v>
      </c>
      <c r="AB22" s="40">
        <v>0.84166606718941028</v>
      </c>
      <c r="AC22" s="41">
        <v>7.5381126884968932</v>
      </c>
    </row>
    <row r="23" spans="1:29" x14ac:dyDescent="0.25">
      <c r="A23" s="39" t="s">
        <v>794</v>
      </c>
      <c r="B23" s="40">
        <v>46</v>
      </c>
      <c r="C23" s="40">
        <v>0.62650740895434898</v>
      </c>
      <c r="D23" s="41">
        <v>9.7824046992238998</v>
      </c>
      <c r="F23" s="39">
        <v>95421</v>
      </c>
      <c r="G23" s="40">
        <v>717</v>
      </c>
      <c r="H23" s="40">
        <v>0.70102511713108107</v>
      </c>
      <c r="I23" s="41">
        <v>8.1471228399564275</v>
      </c>
      <c r="K23" s="39">
        <v>95422</v>
      </c>
      <c r="L23" s="40">
        <v>611</v>
      </c>
      <c r="M23" s="40">
        <v>0.69883814563441837</v>
      </c>
      <c r="N23" s="41">
        <v>5.7638548031363159</v>
      </c>
      <c r="P23" s="39">
        <v>95423</v>
      </c>
      <c r="Q23" s="40">
        <v>2562</v>
      </c>
      <c r="R23" s="40">
        <v>0.61558689935453004</v>
      </c>
      <c r="S23" s="41">
        <v>8.7650973860994075</v>
      </c>
      <c r="U23" s="39">
        <v>95424</v>
      </c>
      <c r="V23" s="40">
        <v>611</v>
      </c>
      <c r="W23" s="40">
        <v>0.65045756325139059</v>
      </c>
      <c r="X23" s="41">
        <v>5.7638548031363159</v>
      </c>
      <c r="Z23" s="39">
        <v>95425</v>
      </c>
      <c r="AA23" s="40">
        <v>1902</v>
      </c>
      <c r="AB23" s="40">
        <v>0.71937270699949596</v>
      </c>
      <c r="AC23" s="41">
        <v>8.2901159252014409</v>
      </c>
    </row>
    <row r="24" spans="1:29" x14ac:dyDescent="0.25">
      <c r="A24" s="39" t="s">
        <v>794</v>
      </c>
      <c r="B24" s="40">
        <v>497</v>
      </c>
      <c r="C24" s="40">
        <v>0.47842177245457651</v>
      </c>
      <c r="D24" s="41">
        <v>9.8438570533768157</v>
      </c>
      <c r="F24" s="39">
        <v>95421</v>
      </c>
      <c r="G24" s="40">
        <v>382</v>
      </c>
      <c r="H24" s="40">
        <v>0.63761581005389778</v>
      </c>
      <c r="I24" s="41">
        <v>8.0599797258315267</v>
      </c>
      <c r="K24" s="39">
        <v>95422</v>
      </c>
      <c r="L24" s="40">
        <v>2562</v>
      </c>
      <c r="M24" s="40">
        <v>0.66432761992407685</v>
      </c>
      <c r="N24" s="41">
        <v>8.7650973860994075</v>
      </c>
      <c r="P24" s="39">
        <v>95423</v>
      </c>
      <c r="Q24" s="40">
        <v>302</v>
      </c>
      <c r="R24" s="40">
        <v>0.59765718383934952</v>
      </c>
      <c r="S24" s="41">
        <v>8.5995404050233137</v>
      </c>
      <c r="U24" s="39">
        <v>95424</v>
      </c>
      <c r="V24" s="40">
        <v>2562</v>
      </c>
      <c r="W24" s="40">
        <v>0.61905616364615101</v>
      </c>
      <c r="X24" s="41">
        <v>8.7650973860994075</v>
      </c>
      <c r="Z24" s="39">
        <v>95425</v>
      </c>
      <c r="AA24" s="40">
        <v>283</v>
      </c>
      <c r="AB24" s="40">
        <v>0.69779152578951098</v>
      </c>
      <c r="AC24" s="41">
        <v>8.9143221932114844</v>
      </c>
    </row>
    <row r="25" spans="1:29" x14ac:dyDescent="0.25">
      <c r="A25" s="39" t="s">
        <v>794</v>
      </c>
      <c r="B25" s="40">
        <v>382</v>
      </c>
      <c r="C25" s="40">
        <v>0.31802841733238935</v>
      </c>
      <c r="D25" s="41">
        <v>8.0599797258315267</v>
      </c>
      <c r="F25" s="39">
        <v>95421</v>
      </c>
      <c r="G25" s="40">
        <v>2640</v>
      </c>
      <c r="H25" s="40">
        <v>0.62704759220770057</v>
      </c>
      <c r="I25" s="41">
        <v>9.3381108744966461</v>
      </c>
      <c r="K25" s="39">
        <v>95422</v>
      </c>
      <c r="L25" s="40">
        <v>302</v>
      </c>
      <c r="M25" s="40">
        <v>0.64707235706890598</v>
      </c>
      <c r="N25" s="41">
        <v>8.5995404050233137</v>
      </c>
      <c r="P25" s="39">
        <v>95423</v>
      </c>
      <c r="Q25" s="40">
        <v>382</v>
      </c>
      <c r="R25" s="40">
        <v>0.58968842138815813</v>
      </c>
      <c r="S25" s="41">
        <v>8.0599797258315267</v>
      </c>
      <c r="U25" s="39">
        <v>95424</v>
      </c>
      <c r="V25" s="40">
        <v>302</v>
      </c>
      <c r="W25" s="40">
        <v>0.6011125067288714</v>
      </c>
      <c r="X25" s="41">
        <v>8.5995404050233137</v>
      </c>
      <c r="Z25" s="39">
        <v>95425</v>
      </c>
      <c r="AA25" s="40">
        <v>2640</v>
      </c>
      <c r="AB25" s="40">
        <v>0.67141452653286293</v>
      </c>
      <c r="AC25" s="41">
        <v>9.3381108744966461</v>
      </c>
    </row>
    <row r="26" spans="1:29" x14ac:dyDescent="0.25">
      <c r="A26" s="39" t="s">
        <v>794</v>
      </c>
      <c r="B26" s="40">
        <v>511</v>
      </c>
      <c r="C26" s="40">
        <v>0.31136665180686335</v>
      </c>
      <c r="D26" s="41">
        <v>9.3044247215494984</v>
      </c>
      <c r="F26" s="39">
        <v>95421</v>
      </c>
      <c r="G26" s="40">
        <v>301</v>
      </c>
      <c r="H26" s="40">
        <v>0.59182019938704333</v>
      </c>
      <c r="I26" s="41">
        <v>6.8579951422390044</v>
      </c>
      <c r="K26" s="39">
        <v>95422</v>
      </c>
      <c r="L26" s="40">
        <v>382</v>
      </c>
      <c r="M26" s="40">
        <v>0.63556884849879203</v>
      </c>
      <c r="N26" s="41">
        <v>8.0599797258315267</v>
      </c>
      <c r="P26" s="39">
        <v>95423</v>
      </c>
      <c r="Q26" s="40">
        <v>301</v>
      </c>
      <c r="R26" s="40">
        <v>0.54586022790660593</v>
      </c>
      <c r="S26" s="41">
        <v>6.8579951422390044</v>
      </c>
      <c r="U26" s="39">
        <v>95424</v>
      </c>
      <c r="V26" s="40">
        <v>382</v>
      </c>
      <c r="W26" s="40">
        <v>0.59214067827023154</v>
      </c>
      <c r="X26" s="41">
        <v>8.0599797258315267</v>
      </c>
      <c r="Z26" s="39">
        <v>95425</v>
      </c>
      <c r="AA26" s="40">
        <v>611</v>
      </c>
      <c r="AB26" s="40">
        <v>0.66422079946286794</v>
      </c>
      <c r="AC26" s="41">
        <v>5.7638548031363159</v>
      </c>
    </row>
    <row r="27" spans="1:29" x14ac:dyDescent="0.25">
      <c r="A27" s="39" t="s">
        <v>794</v>
      </c>
      <c r="B27" s="40">
        <v>592</v>
      </c>
      <c r="C27" s="40">
        <v>0.28676864268624946</v>
      </c>
      <c r="D27" s="41">
        <v>9.752628422567982</v>
      </c>
      <c r="F27" s="39">
        <v>95421</v>
      </c>
      <c r="G27" s="40">
        <v>1463</v>
      </c>
      <c r="H27" s="40">
        <v>0.58829746010497763</v>
      </c>
      <c r="I27" s="41">
        <v>8.410883526495244</v>
      </c>
      <c r="K27" s="39">
        <v>95422</v>
      </c>
      <c r="L27" s="40">
        <v>301</v>
      </c>
      <c r="M27" s="40">
        <v>0.58955481421833644</v>
      </c>
      <c r="N27" s="41">
        <v>6.8579951422390044</v>
      </c>
      <c r="P27" s="39">
        <v>95423</v>
      </c>
      <c r="Q27" s="40">
        <v>1463</v>
      </c>
      <c r="R27" s="40">
        <v>0.5418758466810103</v>
      </c>
      <c r="S27" s="41">
        <v>8.410883526495244</v>
      </c>
      <c r="U27" s="39">
        <v>95424</v>
      </c>
      <c r="V27" s="40">
        <v>282</v>
      </c>
      <c r="W27" s="40">
        <v>0.56223458340809862</v>
      </c>
      <c r="X27" s="41">
        <v>10.704134778408244</v>
      </c>
      <c r="Z27" s="39">
        <v>95425</v>
      </c>
      <c r="AA27" s="40">
        <v>382</v>
      </c>
      <c r="AB27" s="40">
        <v>0.60427307387957652</v>
      </c>
      <c r="AC27" s="41">
        <v>8.0599797258315267</v>
      </c>
    </row>
    <row r="28" spans="1:29" x14ac:dyDescent="0.25">
      <c r="A28" s="39" t="s">
        <v>794</v>
      </c>
      <c r="B28" s="40">
        <v>737</v>
      </c>
      <c r="C28" s="40">
        <v>0.25484632406284724</v>
      </c>
      <c r="D28" s="41">
        <v>9.7795174813715491</v>
      </c>
      <c r="F28" s="39">
        <v>95421</v>
      </c>
      <c r="G28" s="40">
        <v>1999</v>
      </c>
      <c r="H28" s="40">
        <v>0.58125198154084612</v>
      </c>
      <c r="I28" s="41">
        <v>8.8441717086886484</v>
      </c>
      <c r="K28" s="39">
        <v>95422</v>
      </c>
      <c r="L28" s="40">
        <v>1463</v>
      </c>
      <c r="M28" s="40">
        <v>0.58667893707580798</v>
      </c>
      <c r="N28" s="41">
        <v>8.410883526495244</v>
      </c>
      <c r="P28" s="39">
        <v>95423</v>
      </c>
      <c r="Q28" s="40">
        <v>671</v>
      </c>
      <c r="R28" s="40">
        <v>0.48211012829707522</v>
      </c>
      <c r="S28" s="41">
        <v>10.223211259039212</v>
      </c>
      <c r="U28" s="39">
        <v>95424</v>
      </c>
      <c r="V28" s="40">
        <v>301</v>
      </c>
      <c r="W28" s="40">
        <v>0.54877684072013866</v>
      </c>
      <c r="X28" s="41">
        <v>6.8579951422390044</v>
      </c>
      <c r="Z28" s="39">
        <v>95425</v>
      </c>
      <c r="AA28" s="40">
        <v>717</v>
      </c>
      <c r="AB28" s="40">
        <v>0.57549816559959666</v>
      </c>
      <c r="AC28" s="41">
        <v>8.1471228399564275</v>
      </c>
    </row>
    <row r="29" spans="1:29" x14ac:dyDescent="0.25">
      <c r="A29" s="39" t="s">
        <v>794</v>
      </c>
      <c r="B29" s="40">
        <v>188</v>
      </c>
      <c r="C29" s="40">
        <v>0.24540117032853601</v>
      </c>
      <c r="D29" s="41">
        <v>8.7650973860994075</v>
      </c>
      <c r="F29" s="39">
        <v>95421</v>
      </c>
      <c r="G29" s="40">
        <v>511</v>
      </c>
      <c r="H29" s="40">
        <v>0.49318349948920276</v>
      </c>
      <c r="I29" s="41">
        <v>9.3044247215494984</v>
      </c>
      <c r="K29" s="39">
        <v>95422</v>
      </c>
      <c r="L29" s="40">
        <v>442</v>
      </c>
      <c r="M29" s="40">
        <v>0.51478200851259626</v>
      </c>
      <c r="N29" s="41">
        <v>8.163821019880638</v>
      </c>
      <c r="P29" s="39">
        <v>95423</v>
      </c>
      <c r="Q29" s="40">
        <v>442</v>
      </c>
      <c r="R29" s="40">
        <v>0.47613355645868177</v>
      </c>
      <c r="S29" s="41">
        <v>8.163821019880638</v>
      </c>
      <c r="U29" s="39">
        <v>95424</v>
      </c>
      <c r="V29" s="40">
        <v>1463</v>
      </c>
      <c r="W29" s="40">
        <v>0.54429092649081878</v>
      </c>
      <c r="X29" s="41">
        <v>8.410883526495244</v>
      </c>
      <c r="Z29" s="39">
        <v>95425</v>
      </c>
      <c r="AA29" s="40">
        <v>282</v>
      </c>
      <c r="AB29" s="40">
        <v>0.56830443852960177</v>
      </c>
      <c r="AC29" s="41">
        <v>10.704134778408244</v>
      </c>
    </row>
    <row r="30" spans="1:29" x14ac:dyDescent="0.25">
      <c r="A30" s="39" t="s">
        <v>794</v>
      </c>
      <c r="B30" s="40">
        <v>1467</v>
      </c>
      <c r="C30" s="40">
        <v>0.23694524134053968</v>
      </c>
      <c r="D30" s="41">
        <v>6.2651385900723202</v>
      </c>
      <c r="F30" s="39">
        <v>95421</v>
      </c>
      <c r="G30" s="40">
        <v>64</v>
      </c>
      <c r="H30" s="40">
        <v>0.46147884595061117</v>
      </c>
      <c r="I30" s="41">
        <v>9.8331770725775112</v>
      </c>
      <c r="K30" s="39">
        <v>95422</v>
      </c>
      <c r="L30" s="40">
        <v>1999</v>
      </c>
      <c r="M30" s="40">
        <v>0.5119061313700678</v>
      </c>
      <c r="N30" s="41">
        <v>8.8441717086886484</v>
      </c>
      <c r="P30" s="39">
        <v>95423</v>
      </c>
      <c r="Q30" s="40">
        <v>1999</v>
      </c>
      <c r="R30" s="40">
        <v>0.47414136584588396</v>
      </c>
      <c r="S30" s="41">
        <v>8.8441717086886484</v>
      </c>
      <c r="U30" s="39">
        <v>95424</v>
      </c>
      <c r="V30" s="40">
        <v>442</v>
      </c>
      <c r="W30" s="40">
        <v>0.47849751779412647</v>
      </c>
      <c r="X30" s="41">
        <v>8.163821019880638</v>
      </c>
      <c r="Z30" s="39">
        <v>95425</v>
      </c>
      <c r="AA30" s="40">
        <v>301</v>
      </c>
      <c r="AB30" s="40">
        <v>0.55871280243627519</v>
      </c>
      <c r="AC30" s="41">
        <v>6.8579951422390044</v>
      </c>
    </row>
    <row r="31" spans="1:29" x14ac:dyDescent="0.25">
      <c r="A31" s="39" t="s">
        <v>794</v>
      </c>
      <c r="B31" s="40">
        <v>301</v>
      </c>
      <c r="C31" s="40">
        <v>0.23577639008455553</v>
      </c>
      <c r="D31" s="41">
        <v>6.8579951422390044</v>
      </c>
      <c r="F31" s="39">
        <v>95421</v>
      </c>
      <c r="G31" s="40">
        <v>466</v>
      </c>
      <c r="H31" s="40">
        <v>0.40863775671962516</v>
      </c>
      <c r="I31" s="41">
        <v>8.0236001987067436</v>
      </c>
      <c r="K31" s="39">
        <v>95422</v>
      </c>
      <c r="L31" s="40">
        <v>717</v>
      </c>
      <c r="M31" s="40">
        <v>0.49465086851489692</v>
      </c>
      <c r="N31" s="41">
        <v>8.1471228399564275</v>
      </c>
      <c r="P31" s="39">
        <v>95423</v>
      </c>
      <c r="Q31" s="40">
        <v>717</v>
      </c>
      <c r="R31" s="40">
        <v>0.45621165033070349</v>
      </c>
      <c r="S31" s="41">
        <v>8.1471228399564275</v>
      </c>
      <c r="U31" s="39">
        <v>95424</v>
      </c>
      <c r="V31" s="40">
        <v>1999</v>
      </c>
      <c r="W31" s="40">
        <v>0.47401160356480648</v>
      </c>
      <c r="X31" s="41">
        <v>8.8441717086886484</v>
      </c>
      <c r="Z31" s="39">
        <v>95425</v>
      </c>
      <c r="AA31" s="40">
        <v>1463</v>
      </c>
      <c r="AB31" s="40">
        <v>0.55631489341294349</v>
      </c>
      <c r="AC31" s="41">
        <v>8.410883526495244</v>
      </c>
    </row>
    <row r="32" spans="1:29" x14ac:dyDescent="0.25">
      <c r="A32" s="39" t="s">
        <v>794</v>
      </c>
      <c r="B32" s="40">
        <v>1468</v>
      </c>
      <c r="C32" s="40">
        <v>0.23307772906757751</v>
      </c>
      <c r="D32" s="41">
        <v>8.914902379267911</v>
      </c>
      <c r="F32" s="39">
        <v>95421</v>
      </c>
      <c r="G32" s="40">
        <v>536</v>
      </c>
      <c r="H32" s="40">
        <v>0.34522844964244193</v>
      </c>
      <c r="I32" s="41">
        <v>8.5458533969954225</v>
      </c>
      <c r="K32" s="39">
        <v>95422</v>
      </c>
      <c r="L32" s="40">
        <v>1902</v>
      </c>
      <c r="M32" s="40">
        <v>0.46301621994708375</v>
      </c>
      <c r="N32" s="41">
        <v>8.2901159252014409</v>
      </c>
      <c r="P32" s="39">
        <v>95423</v>
      </c>
      <c r="Q32" s="40">
        <v>1902</v>
      </c>
      <c r="R32" s="40">
        <v>0.42832098175153382</v>
      </c>
      <c r="S32" s="41">
        <v>8.2901159252014409</v>
      </c>
      <c r="U32" s="39">
        <v>95424</v>
      </c>
      <c r="V32" s="40">
        <v>717</v>
      </c>
      <c r="W32" s="40">
        <v>0.45905855613374003</v>
      </c>
      <c r="X32" s="41">
        <v>8.1471228399564275</v>
      </c>
      <c r="Z32" s="39">
        <v>95425</v>
      </c>
      <c r="AA32" s="40">
        <v>671</v>
      </c>
      <c r="AB32" s="40">
        <v>0.5515190753662802</v>
      </c>
      <c r="AC32" s="41">
        <v>10.223211259039212</v>
      </c>
    </row>
    <row r="33" spans="1:29" x14ac:dyDescent="0.25">
      <c r="A33" s="39" t="s">
        <v>794</v>
      </c>
      <c r="B33" s="40">
        <v>716</v>
      </c>
      <c r="C33" s="40">
        <v>0.21570634343512038</v>
      </c>
      <c r="D33" s="41">
        <v>6.2405311904441705</v>
      </c>
      <c r="F33" s="39">
        <v>95421</v>
      </c>
      <c r="G33" s="40">
        <v>671</v>
      </c>
      <c r="H33" s="40">
        <v>0.33113749251417895</v>
      </c>
      <c r="I33" s="41">
        <v>10.223211259039212</v>
      </c>
      <c r="K33" s="39">
        <v>95422</v>
      </c>
      <c r="L33" s="40">
        <v>671</v>
      </c>
      <c r="M33" s="40">
        <v>0.44000920280685601</v>
      </c>
      <c r="N33" s="41">
        <v>10.223211259039212</v>
      </c>
      <c r="P33" s="39">
        <v>95423</v>
      </c>
      <c r="Q33" s="40">
        <v>466</v>
      </c>
      <c r="R33" s="40">
        <v>0.36656307275480099</v>
      </c>
      <c r="S33" s="41">
        <v>8.0236001987067436</v>
      </c>
      <c r="U33" s="39">
        <v>95424</v>
      </c>
      <c r="V33" s="40">
        <v>1902</v>
      </c>
      <c r="W33" s="40">
        <v>0.43214307075782038</v>
      </c>
      <c r="X33" s="41">
        <v>8.2901159252014409</v>
      </c>
      <c r="Z33" s="39">
        <v>95425</v>
      </c>
      <c r="AA33" s="40">
        <v>1999</v>
      </c>
      <c r="AB33" s="40">
        <v>0.48677553173632554</v>
      </c>
      <c r="AC33" s="41">
        <v>8.8441717086886484</v>
      </c>
    </row>
    <row r="34" spans="1:29" x14ac:dyDescent="0.25">
      <c r="A34" s="39" t="s">
        <v>794</v>
      </c>
      <c r="B34" s="40">
        <v>845</v>
      </c>
      <c r="C34" s="40">
        <v>0.20915757538834548</v>
      </c>
      <c r="D34" s="41">
        <v>8.0831670301070204</v>
      </c>
      <c r="F34" s="39">
        <v>95421</v>
      </c>
      <c r="G34" s="40">
        <v>1083</v>
      </c>
      <c r="H34" s="40">
        <v>0.33113749251417895</v>
      </c>
      <c r="I34" s="41">
        <v>7.5381126884968932</v>
      </c>
      <c r="K34" s="39">
        <v>95422</v>
      </c>
      <c r="L34" s="40">
        <v>46</v>
      </c>
      <c r="M34" s="40">
        <v>0.39111929138387208</v>
      </c>
      <c r="N34" s="41">
        <v>9.7824046992238998</v>
      </c>
      <c r="P34" s="39">
        <v>95423</v>
      </c>
      <c r="Q34" s="40">
        <v>46</v>
      </c>
      <c r="R34" s="40">
        <v>0.36058650091640754</v>
      </c>
      <c r="S34" s="41">
        <v>9.7824046992238998</v>
      </c>
      <c r="U34" s="39">
        <v>95424</v>
      </c>
      <c r="V34" s="40">
        <v>46</v>
      </c>
      <c r="W34" s="40">
        <v>0.36335905257491474</v>
      </c>
      <c r="X34" s="41">
        <v>9.7824046992238998</v>
      </c>
      <c r="Z34" s="39">
        <v>95425</v>
      </c>
      <c r="AA34" s="40">
        <v>2160</v>
      </c>
      <c r="AB34" s="40">
        <v>0.35489053545308463</v>
      </c>
      <c r="AC34" s="41">
        <v>8.9348736976062426</v>
      </c>
    </row>
    <row r="35" spans="1:29" x14ac:dyDescent="0.25">
      <c r="A35" s="39" t="s">
        <v>794</v>
      </c>
      <c r="B35" s="40">
        <v>136</v>
      </c>
      <c r="C35" s="40">
        <v>0.20694433679243049</v>
      </c>
      <c r="D35" s="41">
        <v>9.0427733844185418</v>
      </c>
      <c r="F35" s="39">
        <v>95421</v>
      </c>
      <c r="G35" s="40">
        <v>498</v>
      </c>
      <c r="H35" s="40">
        <v>0.31704653538591604</v>
      </c>
      <c r="I35" s="41">
        <v>9.2689028651920022</v>
      </c>
      <c r="K35" s="39">
        <v>95422</v>
      </c>
      <c r="L35" s="40">
        <v>536</v>
      </c>
      <c r="M35" s="40">
        <v>0.37673990567122967</v>
      </c>
      <c r="N35" s="41">
        <v>8.5458533969954225</v>
      </c>
      <c r="P35" s="39">
        <v>95423</v>
      </c>
      <c r="Q35" s="40">
        <v>536</v>
      </c>
      <c r="R35" s="40">
        <v>0.34863335723962052</v>
      </c>
      <c r="S35" s="41">
        <v>8.5458533969954225</v>
      </c>
      <c r="U35" s="39">
        <v>95424</v>
      </c>
      <c r="V35" s="40">
        <v>536</v>
      </c>
      <c r="W35" s="40">
        <v>0.34990130988695495</v>
      </c>
      <c r="X35" s="41">
        <v>8.5458533969954225</v>
      </c>
      <c r="Z35" s="39">
        <v>95425</v>
      </c>
      <c r="AA35" s="40">
        <v>498</v>
      </c>
      <c r="AB35" s="40">
        <v>0.30213653693978826</v>
      </c>
      <c r="AC35" s="41">
        <v>9.2689028651920022</v>
      </c>
    </row>
    <row r="36" spans="1:29" x14ac:dyDescent="0.25">
      <c r="A36" s="39" t="s">
        <v>794</v>
      </c>
      <c r="B36" s="40">
        <v>367</v>
      </c>
      <c r="C36" s="40">
        <v>0.20526042987404186</v>
      </c>
      <c r="D36" s="41">
        <v>9.7795174813715491</v>
      </c>
      <c r="F36" s="39">
        <v>95421</v>
      </c>
      <c r="G36" s="40">
        <v>673</v>
      </c>
      <c r="H36" s="40">
        <v>0.31000105682178453</v>
      </c>
      <c r="I36" s="41">
        <v>8.992817202141925</v>
      </c>
      <c r="K36" s="39">
        <v>95422</v>
      </c>
      <c r="L36" s="40">
        <v>2160</v>
      </c>
      <c r="M36" s="40">
        <v>0.37673990567122967</v>
      </c>
      <c r="N36" s="41">
        <v>8.9348736976062426</v>
      </c>
      <c r="P36" s="39">
        <v>95423</v>
      </c>
      <c r="Q36" s="40">
        <v>2160</v>
      </c>
      <c r="R36" s="40">
        <v>0.34664116662682265</v>
      </c>
      <c r="S36" s="41">
        <v>8.9348736976062426</v>
      </c>
      <c r="U36" s="39">
        <v>95424</v>
      </c>
      <c r="V36" s="40">
        <v>2160</v>
      </c>
      <c r="W36" s="40">
        <v>0.34990130988695495</v>
      </c>
      <c r="X36" s="41">
        <v>8.9348736976062426</v>
      </c>
      <c r="Z36" s="39">
        <v>95425</v>
      </c>
      <c r="AA36" s="40">
        <v>673</v>
      </c>
      <c r="AB36" s="40">
        <v>0.29494280986979332</v>
      </c>
      <c r="AC36" s="41">
        <v>8.992817202141925</v>
      </c>
    </row>
    <row r="37" spans="1:29" x14ac:dyDescent="0.25">
      <c r="A37" s="39" t="s">
        <v>794</v>
      </c>
      <c r="B37" s="40">
        <v>185</v>
      </c>
      <c r="C37" s="40">
        <v>0.19359132481221195</v>
      </c>
      <c r="D37" s="41">
        <v>9.2464433652385427</v>
      </c>
      <c r="F37" s="39">
        <v>95421</v>
      </c>
      <c r="G37" s="40">
        <v>3020</v>
      </c>
      <c r="H37" s="40">
        <v>0.30647831753971883</v>
      </c>
      <c r="I37" s="41">
        <v>7.7126640745315251</v>
      </c>
      <c r="K37" s="39">
        <v>95422</v>
      </c>
      <c r="L37" s="40">
        <v>498</v>
      </c>
      <c r="M37" s="40">
        <v>0.31634648567813178</v>
      </c>
      <c r="N37" s="41">
        <v>9.2689028651920022</v>
      </c>
      <c r="P37" s="39">
        <v>95423</v>
      </c>
      <c r="Q37" s="40">
        <v>498</v>
      </c>
      <c r="R37" s="40">
        <v>0.29285202008128125</v>
      </c>
      <c r="S37" s="41">
        <v>9.2689028651920022</v>
      </c>
      <c r="U37" s="39">
        <v>95424</v>
      </c>
      <c r="V37" s="40">
        <v>498</v>
      </c>
      <c r="W37" s="40">
        <v>0.29607033913511577</v>
      </c>
      <c r="X37" s="41">
        <v>9.2689028651920022</v>
      </c>
      <c r="Z37" s="39">
        <v>95425</v>
      </c>
      <c r="AA37" s="40">
        <v>3020</v>
      </c>
      <c r="AB37" s="40">
        <v>0.28774908279979833</v>
      </c>
      <c r="AC37" s="41">
        <v>7.7126640745315251</v>
      </c>
    </row>
    <row r="38" spans="1:29" x14ac:dyDescent="0.25">
      <c r="A38" s="39" t="s">
        <v>794</v>
      </c>
      <c r="B38" s="40">
        <v>522</v>
      </c>
      <c r="C38" s="40">
        <v>0.18293870221569294</v>
      </c>
      <c r="D38" s="41">
        <v>7.6757345149492133</v>
      </c>
      <c r="F38" s="39">
        <v>95421</v>
      </c>
      <c r="G38" s="40">
        <v>1567</v>
      </c>
      <c r="H38" s="40">
        <v>0.29591009969352167</v>
      </c>
      <c r="I38" s="41">
        <v>6.9148597218623431</v>
      </c>
      <c r="K38" s="39">
        <v>95422</v>
      </c>
      <c r="L38" s="40">
        <v>64</v>
      </c>
      <c r="M38" s="40">
        <v>0.31059473139307486</v>
      </c>
      <c r="N38" s="41">
        <v>9.8331770725775112</v>
      </c>
      <c r="P38" s="39">
        <v>95423</v>
      </c>
      <c r="Q38" s="40">
        <v>64</v>
      </c>
      <c r="R38" s="40">
        <v>0.28886763885568556</v>
      </c>
      <c r="S38" s="41">
        <v>9.8331770725775112</v>
      </c>
      <c r="U38" s="39">
        <v>95424</v>
      </c>
      <c r="V38" s="40">
        <v>64</v>
      </c>
      <c r="W38" s="40">
        <v>0.29008912016268917</v>
      </c>
      <c r="X38" s="41">
        <v>9.8331770725775112</v>
      </c>
      <c r="Z38" s="39">
        <v>95425</v>
      </c>
      <c r="AA38" s="40">
        <v>1567</v>
      </c>
      <c r="AB38" s="40">
        <v>0.28055535572980345</v>
      </c>
      <c r="AC38" s="41">
        <v>6.9148597218623431</v>
      </c>
    </row>
    <row r="39" spans="1:29" x14ac:dyDescent="0.25">
      <c r="A39" s="39" t="s">
        <v>794</v>
      </c>
      <c r="B39" s="40">
        <v>78</v>
      </c>
      <c r="C39" s="40">
        <v>0.17413572532548433</v>
      </c>
      <c r="D39" s="41">
        <v>8.9180977978655882</v>
      </c>
      <c r="F39" s="39">
        <v>95421</v>
      </c>
      <c r="G39" s="40">
        <v>1013</v>
      </c>
      <c r="H39" s="40">
        <v>0.29238736041145591</v>
      </c>
      <c r="I39" s="41">
        <v>6.4442182205993968</v>
      </c>
      <c r="K39" s="39">
        <v>95422</v>
      </c>
      <c r="L39" s="40">
        <v>522</v>
      </c>
      <c r="M39" s="40">
        <v>0.31059473139307486</v>
      </c>
      <c r="N39" s="41">
        <v>7.6757345149492133</v>
      </c>
      <c r="P39" s="39">
        <v>95423</v>
      </c>
      <c r="Q39" s="40">
        <v>522</v>
      </c>
      <c r="R39" s="40">
        <v>0.28687544824288774</v>
      </c>
      <c r="S39" s="41">
        <v>7.6757345149492133</v>
      </c>
      <c r="U39" s="39">
        <v>95424</v>
      </c>
      <c r="V39" s="40">
        <v>522</v>
      </c>
      <c r="W39" s="40">
        <v>0.28859381541958251</v>
      </c>
      <c r="X39" s="41">
        <v>7.6757345149492133</v>
      </c>
      <c r="Z39" s="39">
        <v>95425</v>
      </c>
      <c r="AA39" s="40">
        <v>1013</v>
      </c>
      <c r="AB39" s="40">
        <v>0.2757595376831401</v>
      </c>
      <c r="AC39" s="41">
        <v>6.4442182205993968</v>
      </c>
    </row>
    <row r="40" spans="1:29" x14ac:dyDescent="0.25">
      <c r="A40" s="39" t="s">
        <v>794</v>
      </c>
      <c r="B40" s="40">
        <v>199</v>
      </c>
      <c r="C40" s="40">
        <v>0.17199743008869597</v>
      </c>
      <c r="D40" s="41">
        <v>8.9851265676271144</v>
      </c>
      <c r="F40" s="39">
        <v>95421</v>
      </c>
      <c r="G40" s="40">
        <v>522</v>
      </c>
      <c r="H40" s="40">
        <v>0.28181914256525875</v>
      </c>
      <c r="I40" s="41">
        <v>7.6757345149492133</v>
      </c>
      <c r="K40" s="39">
        <v>95422</v>
      </c>
      <c r="L40" s="40">
        <v>673</v>
      </c>
      <c r="M40" s="40">
        <v>0.31059473139307486</v>
      </c>
      <c r="N40" s="41">
        <v>8.992817202141925</v>
      </c>
      <c r="P40" s="39">
        <v>95423</v>
      </c>
      <c r="Q40" s="40">
        <v>673</v>
      </c>
      <c r="R40" s="40">
        <v>0.28687544824288774</v>
      </c>
      <c r="S40" s="41">
        <v>8.992817202141925</v>
      </c>
      <c r="U40" s="39">
        <v>95424</v>
      </c>
      <c r="V40" s="40">
        <v>673</v>
      </c>
      <c r="W40" s="40">
        <v>0.28859381541958251</v>
      </c>
      <c r="X40" s="41">
        <v>8.992817202141925</v>
      </c>
      <c r="Z40" s="39">
        <v>95425</v>
      </c>
      <c r="AA40" s="40">
        <v>536</v>
      </c>
      <c r="AB40" s="40">
        <v>0.26376999256648181</v>
      </c>
      <c r="AC40" s="41">
        <v>8.5458533969954225</v>
      </c>
    </row>
    <row r="41" spans="1:29" x14ac:dyDescent="0.25">
      <c r="A41" s="39" t="s">
        <v>794</v>
      </c>
      <c r="B41" s="40">
        <v>508</v>
      </c>
      <c r="C41" s="40">
        <v>0.15988730670571491</v>
      </c>
      <c r="D41" s="41">
        <v>9.4249390757909008</v>
      </c>
      <c r="F41" s="39">
        <v>95421</v>
      </c>
      <c r="G41" s="40">
        <v>30</v>
      </c>
      <c r="H41" s="40">
        <v>0.25011448902666711</v>
      </c>
      <c r="I41" s="41">
        <v>7.1318603674782697</v>
      </c>
      <c r="K41" s="39">
        <v>95422</v>
      </c>
      <c r="L41" s="40">
        <v>3020</v>
      </c>
      <c r="M41" s="40">
        <v>0.30484297710801789</v>
      </c>
      <c r="N41" s="41">
        <v>7.7126640745315251</v>
      </c>
      <c r="P41" s="39">
        <v>95423</v>
      </c>
      <c r="Q41" s="40">
        <v>3020</v>
      </c>
      <c r="R41" s="40">
        <v>0.28089887640449424</v>
      </c>
      <c r="S41" s="41">
        <v>7.7126640745315251</v>
      </c>
      <c r="U41" s="39">
        <v>95424</v>
      </c>
      <c r="V41" s="40">
        <v>3020</v>
      </c>
      <c r="W41" s="40">
        <v>0.28261259644715592</v>
      </c>
      <c r="X41" s="41">
        <v>7.7126640745315251</v>
      </c>
      <c r="Z41" s="39">
        <v>95425</v>
      </c>
      <c r="AA41" s="40">
        <v>2562</v>
      </c>
      <c r="AB41" s="40">
        <v>0.23259717526317036</v>
      </c>
      <c r="AC41" s="41">
        <v>8.7650973860994075</v>
      </c>
    </row>
    <row r="42" spans="1:29" x14ac:dyDescent="0.25">
      <c r="A42" s="39" t="s">
        <v>794</v>
      </c>
      <c r="B42" s="40">
        <v>605</v>
      </c>
      <c r="C42" s="40">
        <v>0.14400767671462714</v>
      </c>
      <c r="D42" s="41">
        <v>9.2944695993567805</v>
      </c>
      <c r="F42" s="39">
        <v>95421</v>
      </c>
      <c r="G42" s="40">
        <v>1670</v>
      </c>
      <c r="H42" s="40">
        <v>0.23602353189840419</v>
      </c>
      <c r="I42" s="41">
        <v>7.0582222156070449</v>
      </c>
      <c r="K42" s="39">
        <v>95422</v>
      </c>
      <c r="L42" s="40">
        <v>1567</v>
      </c>
      <c r="M42" s="40">
        <v>0.29621534568043245</v>
      </c>
      <c r="N42" s="41">
        <v>6.9148597218623431</v>
      </c>
      <c r="P42" s="39">
        <v>95423</v>
      </c>
      <c r="Q42" s="40">
        <v>1567</v>
      </c>
      <c r="R42" s="40">
        <v>0.27492230456610078</v>
      </c>
      <c r="S42" s="41">
        <v>6.9148597218623431</v>
      </c>
      <c r="U42" s="39">
        <v>95424</v>
      </c>
      <c r="V42" s="40">
        <v>1567</v>
      </c>
      <c r="W42" s="40">
        <v>0.27513607273162266</v>
      </c>
      <c r="X42" s="41">
        <v>6.9148597218623431</v>
      </c>
      <c r="Z42" s="39">
        <v>95425</v>
      </c>
      <c r="AA42" s="40">
        <v>595</v>
      </c>
      <c r="AB42" s="40">
        <v>0.21101599405318547</v>
      </c>
      <c r="AC42" s="41">
        <v>7.4277444584056864</v>
      </c>
    </row>
    <row r="43" spans="1:29" x14ac:dyDescent="0.25">
      <c r="A43" s="39" t="s">
        <v>794</v>
      </c>
      <c r="B43" s="40">
        <v>108</v>
      </c>
      <c r="C43" s="40">
        <v>0.13354986266077226</v>
      </c>
      <c r="D43" s="41">
        <v>9.3762557490219987</v>
      </c>
      <c r="F43" s="39">
        <v>95421</v>
      </c>
      <c r="G43" s="40">
        <v>595</v>
      </c>
      <c r="H43" s="40">
        <v>0.22193257477014122</v>
      </c>
      <c r="I43" s="41">
        <v>7.4277444584056864</v>
      </c>
      <c r="K43" s="39">
        <v>95422</v>
      </c>
      <c r="L43" s="40">
        <v>1013</v>
      </c>
      <c r="M43" s="40">
        <v>0.29046359139537559</v>
      </c>
      <c r="N43" s="41">
        <v>6.4442182205993968</v>
      </c>
      <c r="P43" s="39">
        <v>95423</v>
      </c>
      <c r="Q43" s="40">
        <v>1013</v>
      </c>
      <c r="R43" s="40">
        <v>0.26894573272770733</v>
      </c>
      <c r="S43" s="41">
        <v>6.4442182205993968</v>
      </c>
      <c r="U43" s="39">
        <v>95424</v>
      </c>
      <c r="V43" s="40">
        <v>1013</v>
      </c>
      <c r="W43" s="40">
        <v>0.27065015850230273</v>
      </c>
      <c r="X43" s="41">
        <v>6.4442182205993968</v>
      </c>
      <c r="Z43" s="39">
        <v>95425</v>
      </c>
      <c r="AA43" s="40">
        <v>392</v>
      </c>
      <c r="AB43" s="40">
        <v>0.19902644893652721</v>
      </c>
      <c r="AC43" s="41">
        <v>7.0527876061608392</v>
      </c>
    </row>
    <row r="44" spans="1:29" x14ac:dyDescent="0.25">
      <c r="A44" s="39" t="s">
        <v>794</v>
      </c>
      <c r="B44" s="40">
        <v>742</v>
      </c>
      <c r="C44" s="40">
        <v>0.12995352603197269</v>
      </c>
      <c r="D44" s="41">
        <v>9.1224002727882727</v>
      </c>
      <c r="F44" s="39">
        <v>95421</v>
      </c>
      <c r="G44" s="40">
        <v>392</v>
      </c>
      <c r="H44" s="40">
        <v>0.21136435692394404</v>
      </c>
      <c r="I44" s="41">
        <v>7.0527876061608392</v>
      </c>
      <c r="K44" s="39">
        <v>95422</v>
      </c>
      <c r="L44" s="40">
        <v>592</v>
      </c>
      <c r="M44" s="40">
        <v>0.27033245139767625</v>
      </c>
      <c r="N44" s="41">
        <v>9.752628422567982</v>
      </c>
      <c r="P44" s="39">
        <v>95423</v>
      </c>
      <c r="Q44" s="40">
        <v>592</v>
      </c>
      <c r="R44" s="40">
        <v>0.25101601721252681</v>
      </c>
      <c r="S44" s="41">
        <v>9.752628422567982</v>
      </c>
      <c r="U44" s="39">
        <v>95424</v>
      </c>
      <c r="V44" s="40">
        <v>592</v>
      </c>
      <c r="W44" s="40">
        <v>0.2512111968419164</v>
      </c>
      <c r="X44" s="41">
        <v>9.752628422567982</v>
      </c>
      <c r="Z44" s="39">
        <v>95425</v>
      </c>
      <c r="AA44" s="40">
        <v>551</v>
      </c>
      <c r="AB44" s="40">
        <v>0.19423063088986392</v>
      </c>
      <c r="AC44" s="41">
        <v>8.7890872697550968</v>
      </c>
    </row>
    <row r="45" spans="1:29" x14ac:dyDescent="0.25">
      <c r="A45" s="39" t="s">
        <v>794</v>
      </c>
      <c r="B45" s="40">
        <v>181</v>
      </c>
      <c r="C45" s="40">
        <v>0.12227553690338511</v>
      </c>
      <c r="D45" s="41">
        <v>9.3611025627087265</v>
      </c>
      <c r="F45" s="39">
        <v>95421</v>
      </c>
      <c r="G45" s="40">
        <v>551</v>
      </c>
      <c r="H45" s="40">
        <v>0.20431887835981258</v>
      </c>
      <c r="I45" s="41">
        <v>8.7890872697550968</v>
      </c>
      <c r="K45" s="39">
        <v>95422</v>
      </c>
      <c r="L45" s="40">
        <v>595</v>
      </c>
      <c r="M45" s="40">
        <v>0.22144253997469227</v>
      </c>
      <c r="N45" s="41">
        <v>7.4277444584056864</v>
      </c>
      <c r="P45" s="39">
        <v>95423</v>
      </c>
      <c r="Q45" s="40">
        <v>595</v>
      </c>
      <c r="R45" s="40">
        <v>0.20519563311817668</v>
      </c>
      <c r="S45" s="41">
        <v>7.4277444584056864</v>
      </c>
      <c r="U45" s="39">
        <v>95424</v>
      </c>
      <c r="V45" s="40">
        <v>595</v>
      </c>
      <c r="W45" s="40">
        <v>0.20635205454871702</v>
      </c>
      <c r="X45" s="41">
        <v>7.4277444584056864</v>
      </c>
      <c r="Z45" s="39">
        <v>95425</v>
      </c>
      <c r="AA45" s="40">
        <v>64</v>
      </c>
      <c r="AB45" s="40">
        <v>0.18463899479653728</v>
      </c>
      <c r="AC45" s="41">
        <v>9.8331770725775112</v>
      </c>
    </row>
    <row r="46" spans="1:29" x14ac:dyDescent="0.25">
      <c r="A46" s="39" t="s">
        <v>794</v>
      </c>
      <c r="B46" s="40">
        <v>491</v>
      </c>
      <c r="C46" s="40">
        <v>0.1099679477120952</v>
      </c>
      <c r="D46" s="41">
        <v>9.9093122762122814</v>
      </c>
      <c r="F46" s="39">
        <v>95421</v>
      </c>
      <c r="G46" s="40">
        <v>2562</v>
      </c>
      <c r="H46" s="40">
        <v>0.20431887835981258</v>
      </c>
      <c r="I46" s="41">
        <v>8.7650973860994075</v>
      </c>
      <c r="K46" s="39">
        <v>95422</v>
      </c>
      <c r="L46" s="40">
        <v>392</v>
      </c>
      <c r="M46" s="40">
        <v>0.20993903140457834</v>
      </c>
      <c r="N46" s="41">
        <v>7.0527876061608392</v>
      </c>
      <c r="P46" s="39">
        <v>95423</v>
      </c>
      <c r="Q46" s="40">
        <v>392</v>
      </c>
      <c r="R46" s="40">
        <v>0.19324248944138966</v>
      </c>
      <c r="S46" s="41">
        <v>7.0527876061608392</v>
      </c>
      <c r="U46" s="39">
        <v>95424</v>
      </c>
      <c r="V46" s="40">
        <v>392</v>
      </c>
      <c r="W46" s="40">
        <v>0.1958849213469705</v>
      </c>
      <c r="X46" s="41">
        <v>7.0527876061608392</v>
      </c>
      <c r="Z46" s="39">
        <v>95425</v>
      </c>
      <c r="AA46" s="40">
        <v>592</v>
      </c>
      <c r="AB46" s="40">
        <v>0.18224108577320561</v>
      </c>
      <c r="AC46" s="41">
        <v>9.752628422567982</v>
      </c>
    </row>
    <row r="47" spans="1:29" x14ac:dyDescent="0.25">
      <c r="A47" s="39" t="s">
        <v>794</v>
      </c>
      <c r="B47" s="40">
        <v>1462</v>
      </c>
      <c r="C47" s="40">
        <v>0.10735812078116608</v>
      </c>
      <c r="D47" s="41">
        <v>6.2085877566049943</v>
      </c>
      <c r="F47" s="39">
        <v>95421</v>
      </c>
      <c r="G47" s="40">
        <v>109</v>
      </c>
      <c r="H47" s="40">
        <v>0.19727339979568109</v>
      </c>
      <c r="I47" s="41">
        <v>9.9623940514118861</v>
      </c>
      <c r="K47" s="39">
        <v>95422</v>
      </c>
      <c r="L47" s="40">
        <v>511</v>
      </c>
      <c r="M47" s="40">
        <v>0.20706315426204988</v>
      </c>
      <c r="N47" s="41">
        <v>9.3044247215494984</v>
      </c>
      <c r="P47" s="39">
        <v>95423</v>
      </c>
      <c r="Q47" s="40">
        <v>511</v>
      </c>
      <c r="R47" s="40">
        <v>0.19125029882859185</v>
      </c>
      <c r="S47" s="41">
        <v>9.3044247215494984</v>
      </c>
      <c r="U47" s="39">
        <v>95424</v>
      </c>
      <c r="V47" s="40">
        <v>511</v>
      </c>
      <c r="W47" s="40">
        <v>0.1928943118607572</v>
      </c>
      <c r="X47" s="41">
        <v>9.3044247215494984</v>
      </c>
      <c r="Z47" s="39">
        <v>95425</v>
      </c>
      <c r="AA47" s="40">
        <v>511</v>
      </c>
      <c r="AB47" s="40">
        <v>0.17744526772654232</v>
      </c>
      <c r="AC47" s="41">
        <v>9.3044247215494984</v>
      </c>
    </row>
    <row r="48" spans="1:29" x14ac:dyDescent="0.25">
      <c r="A48" s="39" t="s">
        <v>794</v>
      </c>
      <c r="B48" s="40">
        <v>449</v>
      </c>
      <c r="C48" s="40">
        <v>0.10321260006100458</v>
      </c>
      <c r="D48" s="41">
        <v>7.735771565264959</v>
      </c>
      <c r="F48" s="39">
        <v>95421</v>
      </c>
      <c r="G48" s="40">
        <v>285</v>
      </c>
      <c r="H48" s="40">
        <v>0.19022792123154963</v>
      </c>
      <c r="I48" s="41">
        <v>8.4841764045292596</v>
      </c>
      <c r="K48" s="39">
        <v>95422</v>
      </c>
      <c r="L48" s="40">
        <v>551</v>
      </c>
      <c r="M48" s="40">
        <v>0.20418727711952142</v>
      </c>
      <c r="N48" s="41">
        <v>8.7890872697550968</v>
      </c>
      <c r="P48" s="39">
        <v>95423</v>
      </c>
      <c r="Q48" s="40">
        <v>551</v>
      </c>
      <c r="R48" s="40">
        <v>0.189258108215794</v>
      </c>
      <c r="S48" s="41">
        <v>8.7890872697550968</v>
      </c>
      <c r="U48" s="39">
        <v>95424</v>
      </c>
      <c r="V48" s="40">
        <v>551</v>
      </c>
      <c r="W48" s="40">
        <v>0.1899037023745439</v>
      </c>
      <c r="X48" s="41">
        <v>8.7890872697550968</v>
      </c>
      <c r="Z48" s="39">
        <v>95425</v>
      </c>
      <c r="AA48" s="40">
        <v>497</v>
      </c>
      <c r="AB48" s="40">
        <v>0.17504735870321064</v>
      </c>
      <c r="AC48" s="41">
        <v>9.8438570533768157</v>
      </c>
    </row>
    <row r="49" spans="1:29" x14ac:dyDescent="0.25">
      <c r="A49" s="39" t="s">
        <v>794</v>
      </c>
      <c r="B49" s="40">
        <v>698</v>
      </c>
      <c r="C49" s="40">
        <v>9.9090906212620886E-2</v>
      </c>
      <c r="D49" s="41">
        <v>7.5512795500851038</v>
      </c>
      <c r="F49" s="39">
        <v>95421</v>
      </c>
      <c r="G49" s="40">
        <v>497</v>
      </c>
      <c r="H49" s="40">
        <v>0.18670518194948391</v>
      </c>
      <c r="I49" s="41">
        <v>9.8438570533768157</v>
      </c>
      <c r="K49" s="39">
        <v>95422</v>
      </c>
      <c r="L49" s="40">
        <v>491</v>
      </c>
      <c r="M49" s="40">
        <v>0.19555964569193604</v>
      </c>
      <c r="N49" s="41">
        <v>9.9093122762122814</v>
      </c>
      <c r="P49" s="39">
        <v>95423</v>
      </c>
      <c r="Q49" s="40">
        <v>491</v>
      </c>
      <c r="R49" s="40">
        <v>0.17929715515180483</v>
      </c>
      <c r="S49" s="41">
        <v>9.9093122762122814</v>
      </c>
      <c r="U49" s="39">
        <v>95424</v>
      </c>
      <c r="V49" s="40">
        <v>491</v>
      </c>
      <c r="W49" s="40">
        <v>0.18093187391590404</v>
      </c>
      <c r="X49" s="41">
        <v>9.9093122762122814</v>
      </c>
      <c r="Z49" s="39">
        <v>95425</v>
      </c>
      <c r="AA49" s="40">
        <v>97</v>
      </c>
      <c r="AB49" s="40">
        <v>0.17025154065654735</v>
      </c>
      <c r="AC49" s="41">
        <v>6.4121575009458507</v>
      </c>
    </row>
    <row r="50" spans="1:29" x14ac:dyDescent="0.25">
      <c r="A50" s="39" t="s">
        <v>794</v>
      </c>
      <c r="B50" s="40">
        <v>551</v>
      </c>
      <c r="C50" s="40">
        <v>9.7599432314550955E-2</v>
      </c>
      <c r="D50" s="41">
        <v>8.7890872697550968</v>
      </c>
      <c r="F50" s="39">
        <v>95421</v>
      </c>
      <c r="G50" s="40">
        <v>977</v>
      </c>
      <c r="H50" s="40">
        <v>0.18318244266741815</v>
      </c>
      <c r="I50" s="41">
        <v>7.3269250701500752</v>
      </c>
      <c r="K50" s="39">
        <v>95422</v>
      </c>
      <c r="L50" s="40">
        <v>497</v>
      </c>
      <c r="M50" s="40">
        <v>0.18405613712182212</v>
      </c>
      <c r="N50" s="41">
        <v>9.8438570533768157</v>
      </c>
      <c r="P50" s="39">
        <v>95423</v>
      </c>
      <c r="Q50" s="40">
        <v>497</v>
      </c>
      <c r="R50" s="40">
        <v>0.17132839270061351</v>
      </c>
      <c r="S50" s="41">
        <v>9.8438570533768157</v>
      </c>
      <c r="U50" s="39">
        <v>95424</v>
      </c>
      <c r="V50" s="40">
        <v>497</v>
      </c>
      <c r="W50" s="40">
        <v>0.17196004545726418</v>
      </c>
      <c r="X50" s="41">
        <v>9.8438570533768157</v>
      </c>
      <c r="Z50" s="39">
        <v>95425</v>
      </c>
      <c r="AA50" s="40">
        <v>46</v>
      </c>
      <c r="AB50" s="40">
        <v>0.16785363163321573</v>
      </c>
      <c r="AC50" s="41">
        <v>9.7824046992238998</v>
      </c>
    </row>
    <row r="51" spans="1:29" x14ac:dyDescent="0.25">
      <c r="A51" s="39" t="s">
        <v>794</v>
      </c>
      <c r="B51" s="40">
        <v>76</v>
      </c>
      <c r="C51" s="40">
        <v>9.3668443119764438E-2</v>
      </c>
      <c r="D51" s="41">
        <v>8.4949253809721235</v>
      </c>
      <c r="F51" s="39">
        <v>95421</v>
      </c>
      <c r="G51" s="40">
        <v>3040</v>
      </c>
      <c r="H51" s="40">
        <v>0.17613696410328669</v>
      </c>
      <c r="I51" s="41">
        <v>5.4030742430801491</v>
      </c>
      <c r="K51" s="39">
        <v>95422</v>
      </c>
      <c r="L51" s="40">
        <v>97</v>
      </c>
      <c r="M51" s="40">
        <v>0.17830438283676517</v>
      </c>
      <c r="N51" s="41">
        <v>6.4121575009458507</v>
      </c>
      <c r="P51" s="39">
        <v>95423</v>
      </c>
      <c r="Q51" s="40">
        <v>97</v>
      </c>
      <c r="R51" s="40">
        <v>0.16535182086222003</v>
      </c>
      <c r="S51" s="41">
        <v>6.4121575009458507</v>
      </c>
      <c r="U51" s="39">
        <v>95424</v>
      </c>
      <c r="V51" s="40">
        <v>97</v>
      </c>
      <c r="W51" s="40">
        <v>0.16597882648483761</v>
      </c>
      <c r="X51" s="41">
        <v>6.4121575009458507</v>
      </c>
      <c r="Z51" s="39">
        <v>95425</v>
      </c>
      <c r="AA51" s="40">
        <v>3040</v>
      </c>
      <c r="AB51" s="40">
        <v>0.16785363163321573</v>
      </c>
      <c r="AC51" s="41">
        <v>5.4030742430801491</v>
      </c>
    </row>
    <row r="52" spans="1:29" x14ac:dyDescent="0.25">
      <c r="A52" s="39" t="s">
        <v>794</v>
      </c>
      <c r="B52" s="40">
        <v>122</v>
      </c>
      <c r="C52" s="40">
        <v>8.3323367682411151E-2</v>
      </c>
      <c r="D52" s="41">
        <v>9.1636625966694929</v>
      </c>
      <c r="F52" s="39">
        <v>95421</v>
      </c>
      <c r="G52" s="40">
        <v>25</v>
      </c>
      <c r="H52" s="40">
        <v>0.16556874625708948</v>
      </c>
      <c r="I52" s="41">
        <v>7.0377759709517687</v>
      </c>
      <c r="K52" s="39">
        <v>95422</v>
      </c>
      <c r="L52" s="40">
        <v>3040</v>
      </c>
      <c r="M52" s="40">
        <v>0.17542850569423671</v>
      </c>
      <c r="N52" s="41">
        <v>5.4030742430801491</v>
      </c>
      <c r="P52" s="39">
        <v>95423</v>
      </c>
      <c r="Q52" s="40">
        <v>3040</v>
      </c>
      <c r="R52" s="40">
        <v>0.16335963024942221</v>
      </c>
      <c r="S52" s="41">
        <v>5.4030742430801491</v>
      </c>
      <c r="U52" s="39">
        <v>95424</v>
      </c>
      <c r="V52" s="40">
        <v>3040</v>
      </c>
      <c r="W52" s="40">
        <v>0.16448352174173095</v>
      </c>
      <c r="X52" s="41">
        <v>5.4030742430801491</v>
      </c>
      <c r="Z52" s="39">
        <v>95425</v>
      </c>
      <c r="AA52" s="40">
        <v>522</v>
      </c>
      <c r="AB52" s="40">
        <v>0.14387454139989916</v>
      </c>
      <c r="AC52" s="41">
        <v>7.6757345149492133</v>
      </c>
    </row>
    <row r="53" spans="1:29" x14ac:dyDescent="0.25">
      <c r="A53" s="39" t="s">
        <v>794</v>
      </c>
      <c r="B53" s="40">
        <v>30</v>
      </c>
      <c r="C53" s="40">
        <v>7.4736084192525171E-2</v>
      </c>
      <c r="D53" s="41">
        <v>7.1318603674782697</v>
      </c>
      <c r="F53" s="39">
        <v>95421</v>
      </c>
      <c r="G53" s="40">
        <v>391</v>
      </c>
      <c r="H53" s="40">
        <v>0.15852326769295802</v>
      </c>
      <c r="I53" s="41">
        <v>9.1408604313129906</v>
      </c>
      <c r="K53" s="39">
        <v>95422</v>
      </c>
      <c r="L53" s="40">
        <v>698</v>
      </c>
      <c r="M53" s="40">
        <v>0.14954561141148046</v>
      </c>
      <c r="N53" s="41">
        <v>7.5512795500851038</v>
      </c>
      <c r="P53" s="39">
        <v>95423</v>
      </c>
      <c r="Q53" s="40">
        <v>698</v>
      </c>
      <c r="R53" s="40">
        <v>0.13746115228305039</v>
      </c>
      <c r="S53" s="41">
        <v>7.5512795500851038</v>
      </c>
      <c r="U53" s="39">
        <v>95424</v>
      </c>
      <c r="V53" s="40">
        <v>698</v>
      </c>
      <c r="W53" s="40">
        <v>0.13906334110891799</v>
      </c>
      <c r="X53" s="41">
        <v>7.5512795500851038</v>
      </c>
      <c r="Z53" s="39">
        <v>95425</v>
      </c>
      <c r="AA53" s="40">
        <v>698</v>
      </c>
      <c r="AB53" s="40">
        <v>0.14147663237656752</v>
      </c>
      <c r="AC53" s="41">
        <v>7.5512795500851038</v>
      </c>
    </row>
    <row r="54" spans="1:29" x14ac:dyDescent="0.25">
      <c r="A54" s="39" t="s">
        <v>794</v>
      </c>
      <c r="B54" s="40">
        <v>620</v>
      </c>
      <c r="C54" s="40">
        <v>7.3516996580840557E-2</v>
      </c>
      <c r="D54" s="41">
        <v>7.5759796829893569</v>
      </c>
      <c r="F54" s="39">
        <v>95421</v>
      </c>
      <c r="G54" s="40">
        <v>177</v>
      </c>
      <c r="H54" s="40">
        <v>0.14090957128262938</v>
      </c>
      <c r="I54" s="41">
        <v>8.8721287292838724</v>
      </c>
      <c r="K54" s="39">
        <v>95422</v>
      </c>
      <c r="L54" s="40">
        <v>177</v>
      </c>
      <c r="M54" s="40">
        <v>0.14091797998389508</v>
      </c>
      <c r="N54" s="41">
        <v>8.8721287292838724</v>
      </c>
      <c r="P54" s="39">
        <v>95423</v>
      </c>
      <c r="Q54" s="40">
        <v>177</v>
      </c>
      <c r="R54" s="40">
        <v>0.13148458044465691</v>
      </c>
      <c r="S54" s="41">
        <v>8.8721287292838724</v>
      </c>
      <c r="U54" s="39">
        <v>95424</v>
      </c>
      <c r="V54" s="40">
        <v>177</v>
      </c>
      <c r="W54" s="40">
        <v>0.13158681739338476</v>
      </c>
      <c r="X54" s="41">
        <v>8.8721287292838724</v>
      </c>
      <c r="Z54" s="39">
        <v>95425</v>
      </c>
      <c r="AA54" s="40">
        <v>177</v>
      </c>
      <c r="AB54" s="40">
        <v>0.13428290530657255</v>
      </c>
      <c r="AC54" s="41">
        <v>8.8721287292838724</v>
      </c>
    </row>
    <row r="55" spans="1:29" x14ac:dyDescent="0.25">
      <c r="A55" s="39" t="s">
        <v>794</v>
      </c>
      <c r="B55" s="40">
        <v>371</v>
      </c>
      <c r="C55" s="40">
        <v>7.142746819528055E-2</v>
      </c>
      <c r="D55" s="41">
        <v>9.1224002727882727</v>
      </c>
      <c r="F55" s="39">
        <v>95421</v>
      </c>
      <c r="G55" s="40">
        <v>698</v>
      </c>
      <c r="H55" s="40">
        <v>0.14090957128262938</v>
      </c>
      <c r="I55" s="41">
        <v>7.5512795500851038</v>
      </c>
      <c r="K55" s="39">
        <v>95422</v>
      </c>
      <c r="L55" s="40">
        <v>188</v>
      </c>
      <c r="M55" s="40">
        <v>0.13804210284136659</v>
      </c>
      <c r="N55" s="41">
        <v>8.7650973860994075</v>
      </c>
      <c r="P55" s="39">
        <v>95423</v>
      </c>
      <c r="Q55" s="40">
        <v>188</v>
      </c>
      <c r="R55" s="40">
        <v>0.12750019921906125</v>
      </c>
      <c r="S55" s="41">
        <v>8.7650973860994075</v>
      </c>
      <c r="U55" s="39">
        <v>95424</v>
      </c>
      <c r="V55" s="40">
        <v>188</v>
      </c>
      <c r="W55" s="40">
        <v>0.12859620790717147</v>
      </c>
      <c r="X55" s="41">
        <v>8.7650973860994075</v>
      </c>
      <c r="Z55" s="39">
        <v>95425</v>
      </c>
      <c r="AA55" s="40">
        <v>992</v>
      </c>
      <c r="AB55" s="40">
        <v>0.12708917823657762</v>
      </c>
      <c r="AC55" s="41">
        <v>6.6286586075938212</v>
      </c>
    </row>
    <row r="56" spans="1:29" x14ac:dyDescent="0.25">
      <c r="A56" s="39" t="s">
        <v>794</v>
      </c>
      <c r="B56" s="40">
        <v>604</v>
      </c>
      <c r="C56" s="40">
        <v>6.827493658440166E-2</v>
      </c>
      <c r="D56" s="41">
        <v>7.9347043410777127</v>
      </c>
      <c r="F56" s="39">
        <v>95421</v>
      </c>
      <c r="G56" s="40">
        <v>188</v>
      </c>
      <c r="H56" s="40">
        <v>0.13738683200056362</v>
      </c>
      <c r="I56" s="41">
        <v>8.7650973860994075</v>
      </c>
      <c r="K56" s="39">
        <v>95422</v>
      </c>
      <c r="L56" s="40">
        <v>992</v>
      </c>
      <c r="M56" s="40">
        <v>0.13516622569883813</v>
      </c>
      <c r="N56" s="41">
        <v>6.6286586075938212</v>
      </c>
      <c r="P56" s="39">
        <v>95423</v>
      </c>
      <c r="Q56" s="40">
        <v>992</v>
      </c>
      <c r="R56" s="40">
        <v>0.12351581799346556</v>
      </c>
      <c r="S56" s="41">
        <v>6.6286586075938212</v>
      </c>
      <c r="U56" s="39">
        <v>95424</v>
      </c>
      <c r="V56" s="40">
        <v>992</v>
      </c>
      <c r="W56" s="40">
        <v>0.1256055984209582</v>
      </c>
      <c r="X56" s="41">
        <v>6.6286586075938212</v>
      </c>
      <c r="Z56" s="39">
        <v>95425</v>
      </c>
      <c r="AA56" s="40">
        <v>78</v>
      </c>
      <c r="AB56" s="40">
        <v>0.1222933601899143</v>
      </c>
      <c r="AC56" s="41">
        <v>8.9180977978655882</v>
      </c>
    </row>
    <row r="57" spans="1:29" x14ac:dyDescent="0.25">
      <c r="A57" s="39" t="s">
        <v>794</v>
      </c>
      <c r="B57" s="40">
        <v>230</v>
      </c>
      <c r="C57" s="40">
        <v>6.4115576909767602E-2</v>
      </c>
      <c r="D57" s="41">
        <v>9.5279808712946625</v>
      </c>
      <c r="F57" s="39">
        <v>95421</v>
      </c>
      <c r="G57" s="40">
        <v>449</v>
      </c>
      <c r="H57" s="40">
        <v>0.13738683200056362</v>
      </c>
      <c r="I57" s="41">
        <v>7.735771565264959</v>
      </c>
      <c r="K57" s="39">
        <v>95422</v>
      </c>
      <c r="L57" s="40">
        <v>78</v>
      </c>
      <c r="M57" s="40">
        <v>0.12941447141378118</v>
      </c>
      <c r="N57" s="41">
        <v>8.9180977978655882</v>
      </c>
      <c r="P57" s="39">
        <v>95423</v>
      </c>
      <c r="Q57" s="40">
        <v>78</v>
      </c>
      <c r="R57" s="40">
        <v>0.1195314367678699</v>
      </c>
      <c r="S57" s="41">
        <v>8.9180977978655882</v>
      </c>
      <c r="U57" s="39">
        <v>95424</v>
      </c>
      <c r="V57" s="40">
        <v>78</v>
      </c>
      <c r="W57" s="40">
        <v>0.11962437944853162</v>
      </c>
      <c r="X57" s="41">
        <v>8.9180977978655882</v>
      </c>
      <c r="Z57" s="39">
        <v>95425</v>
      </c>
      <c r="AA57" s="40">
        <v>184</v>
      </c>
      <c r="AB57" s="40">
        <v>0.11749754214325099</v>
      </c>
      <c r="AC57" s="41">
        <v>8.7538551407859906</v>
      </c>
    </row>
    <row r="58" spans="1:29" x14ac:dyDescent="0.25">
      <c r="A58" s="39" t="s">
        <v>794</v>
      </c>
      <c r="B58" s="40">
        <v>107</v>
      </c>
      <c r="C58" s="40">
        <v>6.2268306725802601E-2</v>
      </c>
      <c r="D58" s="41">
        <v>8.0199420540188093</v>
      </c>
      <c r="F58" s="39">
        <v>95421</v>
      </c>
      <c r="G58" s="40">
        <v>992</v>
      </c>
      <c r="H58" s="40">
        <v>0.13386409271849789</v>
      </c>
      <c r="I58" s="41">
        <v>6.6286586075938212</v>
      </c>
      <c r="K58" s="39">
        <v>95422</v>
      </c>
      <c r="L58" s="40">
        <v>184</v>
      </c>
      <c r="M58" s="40">
        <v>0.12366271712872423</v>
      </c>
      <c r="N58" s="41">
        <v>8.7538551407859906</v>
      </c>
      <c r="P58" s="39">
        <v>95423</v>
      </c>
      <c r="Q58" s="40">
        <v>184</v>
      </c>
      <c r="R58" s="40">
        <v>0.11355486492947642</v>
      </c>
      <c r="S58" s="41">
        <v>8.7538551407859906</v>
      </c>
      <c r="U58" s="39">
        <v>95424</v>
      </c>
      <c r="V58" s="40">
        <v>184</v>
      </c>
      <c r="W58" s="40">
        <v>0.11513846521921166</v>
      </c>
      <c r="X58" s="41">
        <v>8.7538551407859906</v>
      </c>
      <c r="Z58" s="39">
        <v>95425</v>
      </c>
      <c r="AA58" s="40">
        <v>188</v>
      </c>
      <c r="AB58" s="40">
        <v>0.10311008800326106</v>
      </c>
      <c r="AC58" s="41">
        <v>8.7650973860994075</v>
      </c>
    </row>
    <row r="59" spans="1:29" x14ac:dyDescent="0.25">
      <c r="A59" s="39" t="s">
        <v>794</v>
      </c>
      <c r="B59" s="40">
        <v>89</v>
      </c>
      <c r="C59" s="40">
        <v>6.1664313432449311E-2</v>
      </c>
      <c r="D59" s="41">
        <v>7.2902172759938502</v>
      </c>
      <c r="F59" s="39">
        <v>95421</v>
      </c>
      <c r="G59" s="40">
        <v>78</v>
      </c>
      <c r="H59" s="40">
        <v>0.1268186141543664</v>
      </c>
      <c r="I59" s="41">
        <v>8.9180977978655882</v>
      </c>
      <c r="K59" s="39">
        <v>95422</v>
      </c>
      <c r="L59" s="40">
        <v>449</v>
      </c>
      <c r="M59" s="40">
        <v>0.12078683998619577</v>
      </c>
      <c r="N59" s="41">
        <v>7.735771565264959</v>
      </c>
      <c r="P59" s="39">
        <v>95423</v>
      </c>
      <c r="Q59" s="40">
        <v>449</v>
      </c>
      <c r="R59" s="40">
        <v>0.11156267431667857</v>
      </c>
      <c r="S59" s="41">
        <v>7.735771565264959</v>
      </c>
      <c r="U59" s="39">
        <v>95424</v>
      </c>
      <c r="V59" s="40">
        <v>449</v>
      </c>
      <c r="W59" s="40">
        <v>0.11214785573299837</v>
      </c>
      <c r="X59" s="41">
        <v>7.735771565264959</v>
      </c>
      <c r="Z59" s="39">
        <v>95425</v>
      </c>
      <c r="AA59" s="40">
        <v>1903</v>
      </c>
      <c r="AB59" s="40">
        <v>9.5916360933266123E-2</v>
      </c>
      <c r="AC59" s="41">
        <v>7.1825683362739596</v>
      </c>
    </row>
    <row r="60" spans="1:29" x14ac:dyDescent="0.25">
      <c r="A60" s="39" t="s">
        <v>794</v>
      </c>
      <c r="B60" s="40">
        <v>391</v>
      </c>
      <c r="C60" s="40">
        <v>5.9121196196287994E-2</v>
      </c>
      <c r="D60" s="41">
        <v>9.1408604313129906</v>
      </c>
      <c r="F60" s="39">
        <v>95421</v>
      </c>
      <c r="G60" s="40">
        <v>592</v>
      </c>
      <c r="H60" s="40">
        <v>0.1268186141543664</v>
      </c>
      <c r="I60" s="41">
        <v>9.752628422567982</v>
      </c>
      <c r="K60" s="39">
        <v>95422</v>
      </c>
      <c r="L60" s="40">
        <v>605</v>
      </c>
      <c r="M60" s="40">
        <v>0.12078683998619577</v>
      </c>
      <c r="N60" s="41">
        <v>9.2944695993567805</v>
      </c>
      <c r="P60" s="39">
        <v>95423</v>
      </c>
      <c r="Q60" s="40">
        <v>605</v>
      </c>
      <c r="R60" s="40">
        <v>0.10957048370388076</v>
      </c>
      <c r="S60" s="41">
        <v>9.2944695993567805</v>
      </c>
      <c r="U60" s="39">
        <v>95424</v>
      </c>
      <c r="V60" s="40">
        <v>605</v>
      </c>
      <c r="W60" s="40">
        <v>0.11065255098989173</v>
      </c>
      <c r="X60" s="41">
        <v>9.2944695993567805</v>
      </c>
      <c r="Z60" s="39">
        <v>95425</v>
      </c>
      <c r="AA60" s="40">
        <v>107</v>
      </c>
      <c r="AB60" s="40">
        <v>9.3518451909934477E-2</v>
      </c>
      <c r="AC60" s="41">
        <v>8.0199420540188093</v>
      </c>
    </row>
    <row r="61" spans="1:29" x14ac:dyDescent="0.25">
      <c r="A61" s="39" t="s">
        <v>794</v>
      </c>
      <c r="B61" s="40">
        <v>59</v>
      </c>
      <c r="C61" s="40">
        <v>5.8964982378797513E-2</v>
      </c>
      <c r="D61" s="41">
        <v>6.8838951012684841</v>
      </c>
      <c r="F61" s="39">
        <v>95421</v>
      </c>
      <c r="G61" s="40">
        <v>184</v>
      </c>
      <c r="H61" s="40">
        <v>0.12329587487230069</v>
      </c>
      <c r="I61" s="41">
        <v>8.7538551407859906</v>
      </c>
      <c r="K61" s="39">
        <v>95422</v>
      </c>
      <c r="L61" s="40">
        <v>1083</v>
      </c>
      <c r="M61" s="40">
        <v>0.11215920855861036</v>
      </c>
      <c r="N61" s="41">
        <v>7.5381126884968932</v>
      </c>
      <c r="P61" s="39">
        <v>95423</v>
      </c>
      <c r="Q61" s="40">
        <v>1083</v>
      </c>
      <c r="R61" s="40">
        <v>0.10359391186548725</v>
      </c>
      <c r="S61" s="41">
        <v>7.5381126884968932</v>
      </c>
      <c r="U61" s="39">
        <v>95424</v>
      </c>
      <c r="V61" s="40">
        <v>1083</v>
      </c>
      <c r="W61" s="40">
        <v>0.10467133201746516</v>
      </c>
      <c r="X61" s="41">
        <v>7.5381126884968932</v>
      </c>
      <c r="Z61" s="39">
        <v>95425</v>
      </c>
      <c r="AA61" s="40">
        <v>474</v>
      </c>
      <c r="AB61" s="40">
        <v>9.3518451909934477E-2</v>
      </c>
      <c r="AC61" s="41">
        <v>4.9128716601203815</v>
      </c>
    </row>
    <row r="62" spans="1:29" x14ac:dyDescent="0.25">
      <c r="A62" s="39" t="s">
        <v>794</v>
      </c>
      <c r="B62" s="40">
        <v>194</v>
      </c>
      <c r="C62" s="40">
        <v>5.279935200593848E-2</v>
      </c>
      <c r="D62" s="41">
        <v>8.5497878716851652</v>
      </c>
      <c r="F62" s="39">
        <v>95421</v>
      </c>
      <c r="G62" s="40">
        <v>737</v>
      </c>
      <c r="H62" s="40">
        <v>0.12329587487230069</v>
      </c>
      <c r="I62" s="41">
        <v>9.7795174813715491</v>
      </c>
      <c r="K62" s="39">
        <v>95422</v>
      </c>
      <c r="L62" s="40">
        <v>620</v>
      </c>
      <c r="M62" s="40">
        <v>0.10928333141608187</v>
      </c>
      <c r="N62" s="41">
        <v>7.5759796829893569</v>
      </c>
      <c r="P62" s="39">
        <v>95423</v>
      </c>
      <c r="Q62" s="40">
        <v>620</v>
      </c>
      <c r="R62" s="40">
        <v>9.96095306398916E-2</v>
      </c>
      <c r="S62" s="41">
        <v>7.5759796829893569</v>
      </c>
      <c r="U62" s="39">
        <v>95424</v>
      </c>
      <c r="V62" s="40">
        <v>620</v>
      </c>
      <c r="W62" s="40">
        <v>0.10168072253125186</v>
      </c>
      <c r="X62" s="41">
        <v>7.5759796829893569</v>
      </c>
      <c r="Z62" s="39">
        <v>95425</v>
      </c>
      <c r="AA62" s="40">
        <v>3010</v>
      </c>
      <c r="AB62" s="40">
        <v>9.3518451909934477E-2</v>
      </c>
      <c r="AC62" s="41">
        <v>8.7235884884508881</v>
      </c>
    </row>
    <row r="63" spans="1:29" x14ac:dyDescent="0.25">
      <c r="A63" s="39" t="s">
        <v>794</v>
      </c>
      <c r="B63" s="40">
        <v>1082</v>
      </c>
      <c r="C63" s="40">
        <v>5.1148877593608581E-2</v>
      </c>
      <c r="D63" s="41">
        <v>6.6087644789275179</v>
      </c>
      <c r="F63" s="39">
        <v>95421</v>
      </c>
      <c r="G63" s="40">
        <v>313</v>
      </c>
      <c r="H63" s="40">
        <v>0.11272765702610348</v>
      </c>
      <c r="I63" s="41">
        <v>8.6344781659798286</v>
      </c>
      <c r="K63" s="39">
        <v>95422</v>
      </c>
      <c r="L63" s="40">
        <v>1903</v>
      </c>
      <c r="M63" s="40">
        <v>0.10065569998849648</v>
      </c>
      <c r="N63" s="41">
        <v>7.1825683362739596</v>
      </c>
      <c r="P63" s="39">
        <v>95423</v>
      </c>
      <c r="Q63" s="40">
        <v>1903</v>
      </c>
      <c r="R63" s="40">
        <v>9.3632958801498092E-2</v>
      </c>
      <c r="S63" s="41">
        <v>7.1825683362739596</v>
      </c>
      <c r="U63" s="39">
        <v>95424</v>
      </c>
      <c r="V63" s="40">
        <v>1903</v>
      </c>
      <c r="W63" s="40">
        <v>9.2708894072611986E-2</v>
      </c>
      <c r="X63" s="41">
        <v>7.1825683362739596</v>
      </c>
      <c r="Z63" s="39">
        <v>95425</v>
      </c>
      <c r="AA63" s="40">
        <v>76</v>
      </c>
      <c r="AB63" s="40">
        <v>9.1120542886602804E-2</v>
      </c>
      <c r="AC63" s="41">
        <v>8.4949253809721235</v>
      </c>
    </row>
    <row r="64" spans="1:29" x14ac:dyDescent="0.25">
      <c r="A64" s="39" t="s">
        <v>794</v>
      </c>
      <c r="B64" s="40">
        <v>517</v>
      </c>
      <c r="C64" s="40">
        <v>4.9589069178949022E-2</v>
      </c>
      <c r="D64" s="41">
        <v>8.3621770797714028</v>
      </c>
      <c r="F64" s="39">
        <v>95421</v>
      </c>
      <c r="G64" s="40">
        <v>1902</v>
      </c>
      <c r="H64" s="40">
        <v>0.11272765702610348</v>
      </c>
      <c r="I64" s="41">
        <v>8.2901159252014409</v>
      </c>
      <c r="K64" s="39">
        <v>95422</v>
      </c>
      <c r="L64" s="40">
        <v>76</v>
      </c>
      <c r="M64" s="40">
        <v>9.777982284596802E-2</v>
      </c>
      <c r="N64" s="41">
        <v>8.4949253809721235</v>
      </c>
      <c r="P64" s="39">
        <v>95423</v>
      </c>
      <c r="Q64" s="40">
        <v>107</v>
      </c>
      <c r="R64" s="40">
        <v>9.1640768188700247E-2</v>
      </c>
      <c r="S64" s="41">
        <v>8.0199420540188093</v>
      </c>
      <c r="U64" s="39">
        <v>95424</v>
      </c>
      <c r="V64" s="40">
        <v>107</v>
      </c>
      <c r="W64" s="40">
        <v>9.1213589329505351E-2</v>
      </c>
      <c r="X64" s="41">
        <v>8.0199420540188093</v>
      </c>
      <c r="Z64" s="39">
        <v>95425</v>
      </c>
      <c r="AA64" s="40">
        <v>371</v>
      </c>
      <c r="AB64" s="40">
        <v>8.8722633863271158E-2</v>
      </c>
      <c r="AC64" s="41">
        <v>9.1224002727882727</v>
      </c>
    </row>
    <row r="65" spans="1:29" x14ac:dyDescent="0.25">
      <c r="A65" s="39" t="s">
        <v>794</v>
      </c>
      <c r="B65" s="40">
        <v>599</v>
      </c>
      <c r="C65" s="40">
        <v>4.3703233402810633E-2</v>
      </c>
      <c r="D65" s="41">
        <v>6.0935335774942301</v>
      </c>
      <c r="F65" s="39">
        <v>95421</v>
      </c>
      <c r="G65" s="40">
        <v>2645</v>
      </c>
      <c r="H65" s="40">
        <v>0.10920491774403773</v>
      </c>
      <c r="I65" s="41">
        <v>8.1046934326141571</v>
      </c>
      <c r="K65" s="39">
        <v>95422</v>
      </c>
      <c r="L65" s="40">
        <v>107</v>
      </c>
      <c r="M65" s="40">
        <v>9.777982284596802E-2</v>
      </c>
      <c r="N65" s="41">
        <v>8.0199420540188093</v>
      </c>
      <c r="P65" s="39">
        <v>95423</v>
      </c>
      <c r="Q65" s="40">
        <v>474</v>
      </c>
      <c r="R65" s="40">
        <v>9.1640768188700247E-2</v>
      </c>
      <c r="S65" s="41">
        <v>4.9128716601203815</v>
      </c>
      <c r="U65" s="39">
        <v>95424</v>
      </c>
      <c r="V65" s="40">
        <v>474</v>
      </c>
      <c r="W65" s="40">
        <v>9.1213589329505351E-2</v>
      </c>
      <c r="X65" s="41">
        <v>4.9128716601203815</v>
      </c>
      <c r="Z65" s="39">
        <v>95425</v>
      </c>
      <c r="AA65" s="40">
        <v>2955</v>
      </c>
      <c r="AB65" s="40">
        <v>8.6324724839939512E-2</v>
      </c>
      <c r="AC65" s="41">
        <v>8.1444782148910928</v>
      </c>
    </row>
    <row r="66" spans="1:29" x14ac:dyDescent="0.25">
      <c r="A66" s="39" t="s">
        <v>794</v>
      </c>
      <c r="B66" s="40">
        <v>600</v>
      </c>
      <c r="C66" s="40">
        <v>4.0045041668833638E-2</v>
      </c>
      <c r="D66" s="41">
        <v>8.3931668119962648</v>
      </c>
      <c r="F66" s="39">
        <v>95421</v>
      </c>
      <c r="G66" s="40">
        <v>108</v>
      </c>
      <c r="H66" s="40">
        <v>0.10568217846197202</v>
      </c>
      <c r="I66" s="41">
        <v>9.3762557490219987</v>
      </c>
      <c r="K66" s="39">
        <v>95422</v>
      </c>
      <c r="L66" s="40">
        <v>474</v>
      </c>
      <c r="M66" s="40">
        <v>9.777982284596802E-2</v>
      </c>
      <c r="N66" s="41">
        <v>4.9128716601203815</v>
      </c>
      <c r="P66" s="39">
        <v>95423</v>
      </c>
      <c r="Q66" s="40">
        <v>737</v>
      </c>
      <c r="R66" s="40">
        <v>9.1640768188700247E-2</v>
      </c>
      <c r="S66" s="41">
        <v>9.7795174813715491</v>
      </c>
      <c r="U66" s="39">
        <v>95424</v>
      </c>
      <c r="V66" s="40">
        <v>737</v>
      </c>
      <c r="W66" s="40">
        <v>9.1213589329505351E-2</v>
      </c>
      <c r="X66" s="41">
        <v>9.7795174813715491</v>
      </c>
      <c r="Z66" s="39">
        <v>95425</v>
      </c>
      <c r="AA66" s="40">
        <v>108</v>
      </c>
      <c r="AB66" s="40">
        <v>8.1528906793276207E-2</v>
      </c>
      <c r="AC66" s="41">
        <v>9.3762557490219987</v>
      </c>
    </row>
    <row r="67" spans="1:29" x14ac:dyDescent="0.25">
      <c r="A67" s="39" t="s">
        <v>794</v>
      </c>
      <c r="B67" s="40">
        <v>1065</v>
      </c>
      <c r="C67" s="40">
        <v>2.9203161042139696E-2</v>
      </c>
      <c r="D67" s="41">
        <v>6.9091020479646943</v>
      </c>
      <c r="F67" s="39">
        <v>95421</v>
      </c>
      <c r="G67" s="40">
        <v>1903</v>
      </c>
      <c r="H67" s="40">
        <v>0.10215943917990629</v>
      </c>
      <c r="I67" s="41">
        <v>7.1825683362739596</v>
      </c>
      <c r="K67" s="39">
        <v>95422</v>
      </c>
      <c r="L67" s="40">
        <v>737</v>
      </c>
      <c r="M67" s="40">
        <v>9.777982284596802E-2</v>
      </c>
      <c r="N67" s="41">
        <v>9.7795174813715491</v>
      </c>
      <c r="P67" s="39">
        <v>95423</v>
      </c>
      <c r="Q67" s="40">
        <v>76</v>
      </c>
      <c r="R67" s="40">
        <v>8.9648577575902416E-2</v>
      </c>
      <c r="S67" s="41">
        <v>8.4949253809721235</v>
      </c>
      <c r="U67" s="39">
        <v>95424</v>
      </c>
      <c r="V67" s="40">
        <v>3010</v>
      </c>
      <c r="W67" s="40">
        <v>9.1213589329505351E-2</v>
      </c>
      <c r="X67" s="41">
        <v>8.7235884884508881</v>
      </c>
      <c r="Z67" s="39">
        <v>95425</v>
      </c>
      <c r="AA67" s="40">
        <v>2119</v>
      </c>
      <c r="AB67" s="40">
        <v>8.1528906793276207E-2</v>
      </c>
      <c r="AC67" s="41">
        <v>8.8229909010824503</v>
      </c>
    </row>
    <row r="68" spans="1:29" x14ac:dyDescent="0.25">
      <c r="A68" s="39" t="s">
        <v>794</v>
      </c>
      <c r="B68" s="40">
        <v>1057</v>
      </c>
      <c r="C68" s="40">
        <v>2.829056225957283E-2</v>
      </c>
      <c r="D68" s="41">
        <v>6.4532217026763607</v>
      </c>
      <c r="F68" s="39">
        <v>95421</v>
      </c>
      <c r="G68" s="40">
        <v>367</v>
      </c>
      <c r="H68" s="40">
        <v>9.8636699897840546E-2</v>
      </c>
      <c r="I68" s="41">
        <v>9.7795174813715491</v>
      </c>
      <c r="K68" s="39">
        <v>95422</v>
      </c>
      <c r="L68" s="40">
        <v>3010</v>
      </c>
      <c r="M68" s="40">
        <v>9.777982284596802E-2</v>
      </c>
      <c r="N68" s="41">
        <v>8.7235884884508881</v>
      </c>
      <c r="P68" s="39">
        <v>95423</v>
      </c>
      <c r="Q68" s="40">
        <v>3010</v>
      </c>
      <c r="R68" s="40">
        <v>8.9648577575902416E-2</v>
      </c>
      <c r="S68" s="41">
        <v>8.7235884884508881</v>
      </c>
      <c r="U68" s="39">
        <v>95424</v>
      </c>
      <c r="V68" s="40">
        <v>76</v>
      </c>
      <c r="W68" s="40">
        <v>8.9718284586398703E-2</v>
      </c>
      <c r="X68" s="41">
        <v>8.4949253809721235</v>
      </c>
      <c r="Z68" s="39">
        <v>95425</v>
      </c>
      <c r="AA68" s="40">
        <v>840</v>
      </c>
      <c r="AB68" s="40">
        <v>7.6733088746612901E-2</v>
      </c>
      <c r="AC68" s="41">
        <v>7.7865543820506575</v>
      </c>
    </row>
    <row r="69" spans="1:29" x14ac:dyDescent="0.25">
      <c r="A69" s="39" t="s">
        <v>794</v>
      </c>
      <c r="B69" s="40">
        <v>118</v>
      </c>
      <c r="C69" s="40">
        <v>2.6100454612537089E-2</v>
      </c>
      <c r="D69" s="41">
        <v>8.4703048973544082</v>
      </c>
      <c r="F69" s="39">
        <v>95421</v>
      </c>
      <c r="G69" s="40">
        <v>474</v>
      </c>
      <c r="H69" s="40">
        <v>9.8636699897840546E-2</v>
      </c>
      <c r="I69" s="41">
        <v>4.9128716601203815</v>
      </c>
      <c r="K69" s="39">
        <v>95422</v>
      </c>
      <c r="L69" s="40">
        <v>371</v>
      </c>
      <c r="M69" s="40">
        <v>9.4903945703439546E-2</v>
      </c>
      <c r="N69" s="41">
        <v>9.1224002727882727</v>
      </c>
      <c r="P69" s="39">
        <v>95423</v>
      </c>
      <c r="Q69" s="40">
        <v>371</v>
      </c>
      <c r="R69" s="40">
        <v>8.5664196350306754E-2</v>
      </c>
      <c r="S69" s="41">
        <v>9.1224002727882727</v>
      </c>
      <c r="U69" s="39">
        <v>95424</v>
      </c>
      <c r="V69" s="40">
        <v>371</v>
      </c>
      <c r="W69" s="40">
        <v>8.672767510018542E-2</v>
      </c>
      <c r="X69" s="41">
        <v>9.1224002727882727</v>
      </c>
      <c r="Z69" s="39">
        <v>95425</v>
      </c>
      <c r="AA69" s="40">
        <v>544</v>
      </c>
      <c r="AB69" s="40">
        <v>7.4335179723281242E-2</v>
      </c>
      <c r="AC69" s="41">
        <v>8.2124870218513966</v>
      </c>
    </row>
    <row r="70" spans="1:29" x14ac:dyDescent="0.25">
      <c r="A70" s="39" t="s">
        <v>794</v>
      </c>
      <c r="B70" s="40">
        <v>94</v>
      </c>
      <c r="C70" s="40">
        <v>2.5657966786913792E-2</v>
      </c>
      <c r="D70" s="41">
        <v>7.284953018451783</v>
      </c>
      <c r="F70" s="39">
        <v>95421</v>
      </c>
      <c r="G70" s="40">
        <v>508</v>
      </c>
      <c r="H70" s="40">
        <v>9.8636699897840546E-2</v>
      </c>
      <c r="I70" s="41">
        <v>9.4249390757909008</v>
      </c>
      <c r="K70" s="39">
        <v>95422</v>
      </c>
      <c r="L70" s="40">
        <v>508</v>
      </c>
      <c r="M70" s="40">
        <v>8.9152191418382584E-2</v>
      </c>
      <c r="N70" s="41">
        <v>9.4249390757909008</v>
      </c>
      <c r="P70" s="39">
        <v>95423</v>
      </c>
      <c r="Q70" s="40">
        <v>2955</v>
      </c>
      <c r="R70" s="40">
        <v>8.3672005737508937E-2</v>
      </c>
      <c r="S70" s="41">
        <v>8.1444782148910928</v>
      </c>
      <c r="U70" s="39">
        <v>95424</v>
      </c>
      <c r="V70" s="40">
        <v>508</v>
      </c>
      <c r="W70" s="40">
        <v>8.3737065613972123E-2</v>
      </c>
      <c r="X70" s="41">
        <v>9.4249390757909008</v>
      </c>
      <c r="Z70" s="39">
        <v>95425</v>
      </c>
      <c r="AA70" s="40">
        <v>2645</v>
      </c>
      <c r="AB70" s="40">
        <v>7.4335179723281242E-2</v>
      </c>
      <c r="AC70" s="41">
        <v>8.1046934326141571</v>
      </c>
    </row>
    <row r="71" spans="1:29" x14ac:dyDescent="0.25">
      <c r="A71" s="39" t="s">
        <v>794</v>
      </c>
      <c r="B71" s="40">
        <v>608</v>
      </c>
      <c r="C71" s="40">
        <v>2.4448921870159276E-2</v>
      </c>
      <c r="D71" s="41">
        <v>7.3404819408893554</v>
      </c>
      <c r="F71" s="39">
        <v>95421</v>
      </c>
      <c r="G71" s="40">
        <v>3010</v>
      </c>
      <c r="H71" s="40">
        <v>9.8636699897840546E-2</v>
      </c>
      <c r="I71" s="41">
        <v>8.7235884884508881</v>
      </c>
      <c r="K71" s="39">
        <v>95422</v>
      </c>
      <c r="L71" s="40">
        <v>2955</v>
      </c>
      <c r="M71" s="40">
        <v>8.9152191418382584E-2</v>
      </c>
      <c r="N71" s="41">
        <v>8.1444782148910928</v>
      </c>
      <c r="P71" s="39">
        <v>95423</v>
      </c>
      <c r="Q71" s="40">
        <v>508</v>
      </c>
      <c r="R71" s="40">
        <v>8.1679815124711105E-2</v>
      </c>
      <c r="S71" s="41">
        <v>9.4249390757909008</v>
      </c>
      <c r="U71" s="39">
        <v>95424</v>
      </c>
      <c r="V71" s="40">
        <v>2955</v>
      </c>
      <c r="W71" s="40">
        <v>8.3737065613972123E-2</v>
      </c>
      <c r="X71" s="41">
        <v>8.1444782148910928</v>
      </c>
      <c r="Z71" s="39">
        <v>95425</v>
      </c>
      <c r="AA71" s="40">
        <v>313</v>
      </c>
      <c r="AB71" s="40">
        <v>7.1937270699949582E-2</v>
      </c>
      <c r="AC71" s="41">
        <v>8.6344781659798286</v>
      </c>
    </row>
    <row r="72" spans="1:29" x14ac:dyDescent="0.25">
      <c r="A72" s="39" t="s">
        <v>794</v>
      </c>
      <c r="B72" s="40">
        <v>130</v>
      </c>
      <c r="C72" s="40">
        <v>2.424538782486254E-2</v>
      </c>
      <c r="D72" s="41">
        <v>8.2204344508078133</v>
      </c>
      <c r="F72" s="39">
        <v>95421</v>
      </c>
      <c r="G72" s="40">
        <v>2955</v>
      </c>
      <c r="H72" s="40">
        <v>9.1591221333709075E-2</v>
      </c>
      <c r="I72" s="41">
        <v>8.1444782148910928</v>
      </c>
      <c r="K72" s="39">
        <v>95422</v>
      </c>
      <c r="L72" s="40">
        <v>108</v>
      </c>
      <c r="M72" s="40">
        <v>8.6276314275854124E-2</v>
      </c>
      <c r="N72" s="41">
        <v>9.3762557490219987</v>
      </c>
      <c r="P72" s="39">
        <v>95423</v>
      </c>
      <c r="Q72" s="40">
        <v>108</v>
      </c>
      <c r="R72" s="40">
        <v>7.9687624511913274E-2</v>
      </c>
      <c r="S72" s="41">
        <v>9.3762557490219987</v>
      </c>
      <c r="U72" s="39">
        <v>95424</v>
      </c>
      <c r="V72" s="40">
        <v>108</v>
      </c>
      <c r="W72" s="40">
        <v>8.0746456127758839E-2</v>
      </c>
      <c r="X72" s="41">
        <v>9.3762557490219987</v>
      </c>
      <c r="Z72" s="39">
        <v>95425</v>
      </c>
      <c r="AA72" s="40">
        <v>541</v>
      </c>
      <c r="AB72" s="40">
        <v>7.1937270699949582E-2</v>
      </c>
      <c r="AC72" s="41">
        <v>8.3162174591984197</v>
      </c>
    </row>
    <row r="73" spans="1:29" x14ac:dyDescent="0.25">
      <c r="A73" s="39" t="s">
        <v>794</v>
      </c>
      <c r="B73" s="40">
        <v>25</v>
      </c>
      <c r="C73" s="40">
        <v>2.3488743997536678E-2</v>
      </c>
      <c r="D73" s="41">
        <v>7.0377759709517687</v>
      </c>
      <c r="F73" s="39">
        <v>95421</v>
      </c>
      <c r="G73" s="40">
        <v>76</v>
      </c>
      <c r="H73" s="40">
        <v>8.8068482051643346E-2</v>
      </c>
      <c r="I73" s="41">
        <v>8.4949253809721235</v>
      </c>
      <c r="K73" s="39">
        <v>95422</v>
      </c>
      <c r="L73" s="40">
        <v>2119</v>
      </c>
      <c r="M73" s="40">
        <v>8.6276314275854124E-2</v>
      </c>
      <c r="N73" s="41">
        <v>8.8229909010824503</v>
      </c>
      <c r="P73" s="39">
        <v>95423</v>
      </c>
      <c r="Q73" s="40">
        <v>2119</v>
      </c>
      <c r="R73" s="40">
        <v>7.9687624511913274E-2</v>
      </c>
      <c r="S73" s="41">
        <v>8.8229909010824503</v>
      </c>
      <c r="U73" s="39">
        <v>95424</v>
      </c>
      <c r="V73" s="40">
        <v>2119</v>
      </c>
      <c r="W73" s="40">
        <v>8.0746456127758839E-2</v>
      </c>
      <c r="X73" s="41">
        <v>8.8229909010824503</v>
      </c>
      <c r="Z73" s="39">
        <v>95425</v>
      </c>
      <c r="AA73" s="40">
        <v>89</v>
      </c>
      <c r="AB73" s="40">
        <v>6.9539361676617936E-2</v>
      </c>
      <c r="AC73" s="41">
        <v>7.2902172759938502</v>
      </c>
    </row>
    <row r="74" spans="1:29" x14ac:dyDescent="0.25">
      <c r="A74" s="39" t="s">
        <v>794</v>
      </c>
      <c r="B74" s="40">
        <v>106</v>
      </c>
      <c r="C74" s="40">
        <v>2.2818403416564832E-2</v>
      </c>
      <c r="D74" s="41">
        <v>7.5664878929419759</v>
      </c>
      <c r="F74" s="39">
        <v>95421</v>
      </c>
      <c r="G74" s="40">
        <v>620</v>
      </c>
      <c r="H74" s="40">
        <v>8.8068482051643346E-2</v>
      </c>
      <c r="I74" s="41">
        <v>7.5759796829893569</v>
      </c>
      <c r="K74" s="39">
        <v>95422</v>
      </c>
      <c r="L74" s="40">
        <v>367</v>
      </c>
      <c r="M74" s="40">
        <v>8.052455999079719E-2</v>
      </c>
      <c r="N74" s="41">
        <v>9.7795174813715491</v>
      </c>
      <c r="P74" s="39">
        <v>95423</v>
      </c>
      <c r="Q74" s="40">
        <v>367</v>
      </c>
      <c r="R74" s="40">
        <v>7.5703243286317598E-2</v>
      </c>
      <c r="S74" s="41">
        <v>9.7795174813715491</v>
      </c>
      <c r="U74" s="39">
        <v>95424</v>
      </c>
      <c r="V74" s="40">
        <v>840</v>
      </c>
      <c r="W74" s="40">
        <v>7.6260541898438894E-2</v>
      </c>
      <c r="X74" s="41">
        <v>7.7865543820506575</v>
      </c>
      <c r="Z74" s="39">
        <v>95425</v>
      </c>
      <c r="AA74" s="40">
        <v>109</v>
      </c>
      <c r="AB74" s="40">
        <v>6.9539361676617936E-2</v>
      </c>
      <c r="AC74" s="41">
        <v>9.9623940514118861</v>
      </c>
    </row>
    <row r="75" spans="1:29" x14ac:dyDescent="0.25">
      <c r="A75" s="39" t="s">
        <v>794</v>
      </c>
      <c r="B75" s="40">
        <v>248</v>
      </c>
      <c r="C75" s="40">
        <v>2.2045108051771962E-2</v>
      </c>
      <c r="D75" s="41">
        <v>8.9406394533734783</v>
      </c>
      <c r="F75" s="39">
        <v>95421</v>
      </c>
      <c r="G75" s="40">
        <v>185</v>
      </c>
      <c r="H75" s="40">
        <v>8.4545742769577617E-2</v>
      </c>
      <c r="I75" s="41">
        <v>9.2464433652385427</v>
      </c>
      <c r="K75" s="39">
        <v>95422</v>
      </c>
      <c r="L75" s="40">
        <v>840</v>
      </c>
      <c r="M75" s="40">
        <v>8.052455999079719E-2</v>
      </c>
      <c r="N75" s="41">
        <v>7.7865543820506575</v>
      </c>
      <c r="P75" s="39">
        <v>95423</v>
      </c>
      <c r="Q75" s="40">
        <v>840</v>
      </c>
      <c r="R75" s="40">
        <v>7.5703243286317598E-2</v>
      </c>
      <c r="S75" s="41">
        <v>7.7865543820506575</v>
      </c>
      <c r="U75" s="39">
        <v>95424</v>
      </c>
      <c r="V75" s="40">
        <v>367</v>
      </c>
      <c r="W75" s="40">
        <v>7.4765237155332259E-2</v>
      </c>
      <c r="X75" s="41">
        <v>9.7795174813715491</v>
      </c>
      <c r="Z75" s="39">
        <v>95425</v>
      </c>
      <c r="AA75" s="40">
        <v>285</v>
      </c>
      <c r="AB75" s="40">
        <v>6.9539361676617936E-2</v>
      </c>
      <c r="AC75" s="41">
        <v>8.4841764045292596</v>
      </c>
    </row>
    <row r="76" spans="1:29" x14ac:dyDescent="0.25">
      <c r="A76" s="39" t="s">
        <v>794</v>
      </c>
      <c r="B76" s="40">
        <v>603</v>
      </c>
      <c r="C76" s="40">
        <v>2.1235464053026107E-2</v>
      </c>
      <c r="D76" s="41">
        <v>7.4874986345633232</v>
      </c>
      <c r="F76" s="39">
        <v>95421</v>
      </c>
      <c r="G76" s="40">
        <v>728</v>
      </c>
      <c r="H76" s="40">
        <v>8.1023003487511874E-2</v>
      </c>
      <c r="I76" s="41">
        <v>8.975693345286615</v>
      </c>
      <c r="K76" s="39">
        <v>95422</v>
      </c>
      <c r="L76" s="40">
        <v>30</v>
      </c>
      <c r="M76" s="40">
        <v>7.7648682848268716E-2</v>
      </c>
      <c r="N76" s="41">
        <v>7.1318603674782697</v>
      </c>
      <c r="P76" s="39">
        <v>95423</v>
      </c>
      <c r="Q76" s="40">
        <v>30</v>
      </c>
      <c r="R76" s="40">
        <v>7.1718862060721936E-2</v>
      </c>
      <c r="S76" s="41">
        <v>7.1318603674782697</v>
      </c>
      <c r="U76" s="39">
        <v>95424</v>
      </c>
      <c r="V76" s="40">
        <v>544</v>
      </c>
      <c r="W76" s="40">
        <v>7.3269932412225611E-2</v>
      </c>
      <c r="X76" s="41">
        <v>8.2124870218513966</v>
      </c>
      <c r="Z76" s="39">
        <v>95425</v>
      </c>
      <c r="AA76" s="40">
        <v>3033</v>
      </c>
      <c r="AB76" s="40">
        <v>6.7141452653286277E-2</v>
      </c>
      <c r="AC76" s="41">
        <v>6.152315042897933</v>
      </c>
    </row>
    <row r="77" spans="1:29" x14ac:dyDescent="0.25">
      <c r="A77" s="39" t="s">
        <v>794</v>
      </c>
      <c r="B77" s="40">
        <v>1465</v>
      </c>
      <c r="C77" s="40">
        <v>1.869234681686479E-2</v>
      </c>
      <c r="D77" s="41">
        <v>6.1572985811844045</v>
      </c>
      <c r="F77" s="39">
        <v>95421</v>
      </c>
      <c r="G77" s="40">
        <v>840</v>
      </c>
      <c r="H77" s="40">
        <v>8.1023003487511874E-2</v>
      </c>
      <c r="I77" s="41">
        <v>7.7865543820506575</v>
      </c>
      <c r="K77" s="39">
        <v>95422</v>
      </c>
      <c r="L77" s="40">
        <v>544</v>
      </c>
      <c r="M77" s="40">
        <v>7.7648682848268716E-2</v>
      </c>
      <c r="N77" s="41">
        <v>8.2124870218513966</v>
      </c>
      <c r="P77" s="39">
        <v>95423</v>
      </c>
      <c r="Q77" s="40">
        <v>544</v>
      </c>
      <c r="R77" s="40">
        <v>7.1718862060721936E-2</v>
      </c>
      <c r="S77" s="41">
        <v>8.2124870218513966</v>
      </c>
      <c r="U77" s="39">
        <v>95424</v>
      </c>
      <c r="V77" s="40">
        <v>30</v>
      </c>
      <c r="W77" s="40">
        <v>7.1774627669118962E-2</v>
      </c>
      <c r="X77" s="41">
        <v>7.1318603674782697</v>
      </c>
      <c r="Z77" s="39">
        <v>95425</v>
      </c>
      <c r="AA77" s="40">
        <v>391</v>
      </c>
      <c r="AB77" s="40">
        <v>6.4743543629954631E-2</v>
      </c>
      <c r="AC77" s="41">
        <v>9.1408604313129906</v>
      </c>
    </row>
    <row r="78" spans="1:29" x14ac:dyDescent="0.25">
      <c r="A78" s="39" t="s">
        <v>794</v>
      </c>
      <c r="B78" s="40">
        <v>245</v>
      </c>
      <c r="C78" s="40">
        <v>1.8429074326486418E-2</v>
      </c>
      <c r="D78" s="41">
        <v>8.5191827895087329</v>
      </c>
      <c r="F78" s="39">
        <v>95421</v>
      </c>
      <c r="G78" s="40">
        <v>107</v>
      </c>
      <c r="H78" s="40">
        <v>7.7500264205446132E-2</v>
      </c>
      <c r="I78" s="41">
        <v>8.0199420540188093</v>
      </c>
      <c r="K78" s="39">
        <v>95422</v>
      </c>
      <c r="L78" s="40">
        <v>2645</v>
      </c>
      <c r="M78" s="40">
        <v>7.7648682848268716E-2</v>
      </c>
      <c r="N78" s="41">
        <v>8.1046934326141571</v>
      </c>
      <c r="P78" s="39">
        <v>95423</v>
      </c>
      <c r="Q78" s="40">
        <v>2645</v>
      </c>
      <c r="R78" s="40">
        <v>7.1718862060721936E-2</v>
      </c>
      <c r="S78" s="41">
        <v>8.1046934326141571</v>
      </c>
      <c r="U78" s="39">
        <v>95424</v>
      </c>
      <c r="V78" s="40">
        <v>2645</v>
      </c>
      <c r="W78" s="40">
        <v>7.1774627669118962E-2</v>
      </c>
      <c r="X78" s="41">
        <v>8.1046934326141571</v>
      </c>
      <c r="Z78" s="39">
        <v>95425</v>
      </c>
      <c r="AA78" s="40">
        <v>442</v>
      </c>
      <c r="AB78" s="40">
        <v>6.4743543629954631E-2</v>
      </c>
      <c r="AC78" s="41">
        <v>8.163821019880638</v>
      </c>
    </row>
    <row r="79" spans="1:29" x14ac:dyDescent="0.25">
      <c r="A79" s="39" t="s">
        <v>794</v>
      </c>
      <c r="B79" s="40">
        <v>550</v>
      </c>
      <c r="C79" s="40">
        <v>1.828303263505077E-2</v>
      </c>
      <c r="D79" s="41">
        <v>8.3826797011211305</v>
      </c>
      <c r="F79" s="39">
        <v>95421</v>
      </c>
      <c r="G79" s="40">
        <v>541</v>
      </c>
      <c r="H79" s="40">
        <v>7.7500264205446132E-2</v>
      </c>
      <c r="I79" s="41">
        <v>8.3162174591984197</v>
      </c>
      <c r="K79" s="39">
        <v>95422</v>
      </c>
      <c r="L79" s="40">
        <v>313</v>
      </c>
      <c r="M79" s="40">
        <v>7.4772805705740228E-2</v>
      </c>
      <c r="N79" s="41">
        <v>8.6344781659798286</v>
      </c>
      <c r="P79" s="39">
        <v>95423</v>
      </c>
      <c r="Q79" s="40">
        <v>313</v>
      </c>
      <c r="R79" s="40">
        <v>6.9726671447924118E-2</v>
      </c>
      <c r="S79" s="41">
        <v>8.6344781659798286</v>
      </c>
      <c r="U79" s="39">
        <v>95424</v>
      </c>
      <c r="V79" s="40">
        <v>313</v>
      </c>
      <c r="W79" s="40">
        <v>7.0279322926012328E-2</v>
      </c>
      <c r="X79" s="41">
        <v>8.6344781659798286</v>
      </c>
      <c r="Z79" s="39">
        <v>95425</v>
      </c>
      <c r="AA79" s="40">
        <v>601</v>
      </c>
      <c r="AB79" s="40">
        <v>6.4743543629954631E-2</v>
      </c>
      <c r="AC79" s="41">
        <v>8.8441717086886484</v>
      </c>
    </row>
    <row r="80" spans="1:29" x14ac:dyDescent="0.25">
      <c r="A80" s="39" t="s">
        <v>794</v>
      </c>
      <c r="B80" s="40">
        <v>44</v>
      </c>
      <c r="C80" s="40">
        <v>1.6206721934564572E-2</v>
      </c>
      <c r="D80" s="41">
        <v>7.2088595952047649</v>
      </c>
      <c r="F80" s="39">
        <v>95421</v>
      </c>
      <c r="G80" s="40">
        <v>544</v>
      </c>
      <c r="H80" s="40">
        <v>7.7500264205446132E-2</v>
      </c>
      <c r="I80" s="41">
        <v>8.2124870218513966</v>
      </c>
      <c r="K80" s="39">
        <v>95422</v>
      </c>
      <c r="L80" s="40">
        <v>541</v>
      </c>
      <c r="M80" s="40">
        <v>7.4772805705740228E-2</v>
      </c>
      <c r="N80" s="41">
        <v>8.3162174591984197</v>
      </c>
      <c r="P80" s="39">
        <v>95423</v>
      </c>
      <c r="Q80" s="40">
        <v>541</v>
      </c>
      <c r="R80" s="40">
        <v>6.9726671447924118E-2</v>
      </c>
      <c r="S80" s="41">
        <v>8.3162174591984197</v>
      </c>
      <c r="U80" s="39">
        <v>95424</v>
      </c>
      <c r="V80" s="40">
        <v>541</v>
      </c>
      <c r="W80" s="40">
        <v>7.0279322926012328E-2</v>
      </c>
      <c r="X80" s="41">
        <v>8.3162174591984197</v>
      </c>
      <c r="Z80" s="39">
        <v>95425</v>
      </c>
      <c r="AA80" s="40">
        <v>605</v>
      </c>
      <c r="AB80" s="40">
        <v>6.4743543629954631E-2</v>
      </c>
      <c r="AC80" s="41">
        <v>9.2944695993567805</v>
      </c>
    </row>
    <row r="81" spans="1:29" x14ac:dyDescent="0.25">
      <c r="A81" s="39" t="s">
        <v>794</v>
      </c>
      <c r="B81" s="40">
        <v>390</v>
      </c>
      <c r="C81" s="40">
        <v>1.4172439811645102E-2</v>
      </c>
      <c r="D81" s="41">
        <v>9.0765874421972956</v>
      </c>
      <c r="F81" s="39">
        <v>95421</v>
      </c>
      <c r="G81" s="40">
        <v>89</v>
      </c>
      <c r="H81" s="40">
        <v>7.3977524923380417E-2</v>
      </c>
      <c r="I81" s="41">
        <v>7.2902172759938502</v>
      </c>
      <c r="K81" s="39">
        <v>95422</v>
      </c>
      <c r="L81" s="40">
        <v>25</v>
      </c>
      <c r="M81" s="40">
        <v>7.1896928563211782E-2</v>
      </c>
      <c r="N81" s="41">
        <v>7.0377759709517687</v>
      </c>
      <c r="P81" s="39">
        <v>95423</v>
      </c>
      <c r="Q81" s="40">
        <v>285</v>
      </c>
      <c r="R81" s="40">
        <v>6.7734480835126287E-2</v>
      </c>
      <c r="S81" s="41">
        <v>8.4841764045292596</v>
      </c>
      <c r="U81" s="39">
        <v>95424</v>
      </c>
      <c r="V81" s="40">
        <v>89</v>
      </c>
      <c r="W81" s="40">
        <v>6.7288713439799017E-2</v>
      </c>
      <c r="X81" s="41">
        <v>7.2902172759938502</v>
      </c>
      <c r="Z81" s="39">
        <v>95425</v>
      </c>
      <c r="AA81" s="40">
        <v>620</v>
      </c>
      <c r="AB81" s="40">
        <v>6.4743543629954631E-2</v>
      </c>
      <c r="AC81" s="41">
        <v>7.5759796829893569</v>
      </c>
    </row>
    <row r="82" spans="1:29" x14ac:dyDescent="0.25">
      <c r="A82" s="39" t="s">
        <v>794</v>
      </c>
      <c r="B82" s="40">
        <v>113</v>
      </c>
      <c r="C82" s="40">
        <v>1.3821805744864812E-2</v>
      </c>
      <c r="D82" s="41">
        <v>8.3045500872915508</v>
      </c>
      <c r="F82" s="39">
        <v>95421</v>
      </c>
      <c r="G82" s="40">
        <v>2119</v>
      </c>
      <c r="H82" s="40">
        <v>7.3977524923380417E-2</v>
      </c>
      <c r="I82" s="41">
        <v>8.8229909010824503</v>
      </c>
      <c r="K82" s="39">
        <v>95422</v>
      </c>
      <c r="L82" s="40">
        <v>89</v>
      </c>
      <c r="M82" s="40">
        <v>7.1896928563211782E-2</v>
      </c>
      <c r="N82" s="41">
        <v>7.2902172759938502</v>
      </c>
      <c r="P82" s="39">
        <v>95423</v>
      </c>
      <c r="Q82" s="40">
        <v>25</v>
      </c>
      <c r="R82" s="40">
        <v>6.5742290222328456E-2</v>
      </c>
      <c r="S82" s="41">
        <v>7.0377759709517687</v>
      </c>
      <c r="U82" s="39">
        <v>95424</v>
      </c>
      <c r="V82" s="40">
        <v>285</v>
      </c>
      <c r="W82" s="40">
        <v>6.7288713439799017E-2</v>
      </c>
      <c r="X82" s="41">
        <v>8.4841764045292596</v>
      </c>
      <c r="Z82" s="39">
        <v>95425</v>
      </c>
      <c r="AA82" s="40">
        <v>3006</v>
      </c>
      <c r="AB82" s="40">
        <v>6.4743543629954631E-2</v>
      </c>
      <c r="AC82" s="41">
        <v>8.7235428856694863</v>
      </c>
    </row>
    <row r="83" spans="1:29" x14ac:dyDescent="0.25">
      <c r="A83" s="39" t="s">
        <v>794</v>
      </c>
      <c r="B83" s="40">
        <v>152</v>
      </c>
      <c r="C83" s="40">
        <v>1.352866403194561E-2</v>
      </c>
      <c r="D83" s="41">
        <v>8.6318092883484798</v>
      </c>
      <c r="F83" s="39">
        <v>95421</v>
      </c>
      <c r="G83" s="40">
        <v>44</v>
      </c>
      <c r="H83" s="40">
        <v>7.0454785641314688E-2</v>
      </c>
      <c r="I83" s="41">
        <v>7.2088595952047649</v>
      </c>
      <c r="K83" s="39">
        <v>95422</v>
      </c>
      <c r="L83" s="40">
        <v>109</v>
      </c>
      <c r="M83" s="40">
        <v>7.1896928563211782E-2</v>
      </c>
      <c r="N83" s="41">
        <v>9.9623940514118861</v>
      </c>
      <c r="P83" s="39">
        <v>95423</v>
      </c>
      <c r="Q83" s="40">
        <v>89</v>
      </c>
      <c r="R83" s="40">
        <v>6.5742290222328456E-2</v>
      </c>
      <c r="S83" s="41">
        <v>7.2902172759938502</v>
      </c>
      <c r="U83" s="39">
        <v>95424</v>
      </c>
      <c r="V83" s="40">
        <v>25</v>
      </c>
      <c r="W83" s="40">
        <v>6.5793408696692382E-2</v>
      </c>
      <c r="X83" s="41">
        <v>7.0377759709517687</v>
      </c>
      <c r="Z83" s="39">
        <v>95425</v>
      </c>
      <c r="AA83" s="40">
        <v>2724</v>
      </c>
      <c r="AB83" s="40">
        <v>6.2345634606622971E-2</v>
      </c>
      <c r="AC83" s="41">
        <v>8.2397053429502165</v>
      </c>
    </row>
    <row r="84" spans="1:29" x14ac:dyDescent="0.25">
      <c r="A84" s="39" t="s">
        <v>794</v>
      </c>
      <c r="B84" s="40">
        <v>140</v>
      </c>
      <c r="C84" s="40">
        <v>1.2784179559645668E-2</v>
      </c>
      <c r="D84" s="41">
        <v>8.5709160732195748</v>
      </c>
      <c r="F84" s="39">
        <v>95421</v>
      </c>
      <c r="G84" s="40">
        <v>3006</v>
      </c>
      <c r="H84" s="40">
        <v>7.0454785641314688E-2</v>
      </c>
      <c r="I84" s="41">
        <v>8.7235428856694863</v>
      </c>
      <c r="K84" s="39">
        <v>95422</v>
      </c>
      <c r="L84" s="40">
        <v>285</v>
      </c>
      <c r="M84" s="40">
        <v>7.1896928563211782E-2</v>
      </c>
      <c r="N84" s="41">
        <v>8.4841764045292596</v>
      </c>
      <c r="P84" s="39">
        <v>95423</v>
      </c>
      <c r="Q84" s="40">
        <v>109</v>
      </c>
      <c r="R84" s="40">
        <v>6.5742290222328456E-2</v>
      </c>
      <c r="S84" s="41">
        <v>9.9623940514118861</v>
      </c>
      <c r="U84" s="39">
        <v>95424</v>
      </c>
      <c r="V84" s="40">
        <v>109</v>
      </c>
      <c r="W84" s="40">
        <v>6.5793408696692382E-2</v>
      </c>
      <c r="X84" s="41">
        <v>9.9623940514118861</v>
      </c>
      <c r="Z84" s="39">
        <v>95425</v>
      </c>
      <c r="AA84" s="40">
        <v>25</v>
      </c>
      <c r="AB84" s="40">
        <v>5.9947725583291332E-2</v>
      </c>
      <c r="AC84" s="41">
        <v>7.0377759709517687</v>
      </c>
    </row>
    <row r="85" spans="1:29" x14ac:dyDescent="0.25">
      <c r="A85" s="39" t="s">
        <v>794</v>
      </c>
      <c r="B85" s="40">
        <v>244</v>
      </c>
      <c r="C85" s="40">
        <v>1.2763165270862303E-2</v>
      </c>
      <c r="D85" s="41">
        <v>8.0824255664225078</v>
      </c>
      <c r="F85" s="39">
        <v>95421</v>
      </c>
      <c r="G85" s="40">
        <v>3033</v>
      </c>
      <c r="H85" s="40">
        <v>7.0454785641314688E-2</v>
      </c>
      <c r="I85" s="41">
        <v>6.152315042897933</v>
      </c>
      <c r="K85" s="39">
        <v>95422</v>
      </c>
      <c r="L85" s="40">
        <v>3033</v>
      </c>
      <c r="M85" s="40">
        <v>7.1896928563211782E-2</v>
      </c>
      <c r="N85" s="41">
        <v>6.152315042897933</v>
      </c>
      <c r="P85" s="39">
        <v>95423</v>
      </c>
      <c r="Q85" s="40">
        <v>3033</v>
      </c>
      <c r="R85" s="40">
        <v>6.5742290222328456E-2</v>
      </c>
      <c r="S85" s="41">
        <v>6.152315042897933</v>
      </c>
      <c r="U85" s="39">
        <v>95424</v>
      </c>
      <c r="V85" s="40">
        <v>3033</v>
      </c>
      <c r="W85" s="40">
        <v>6.5793408696692382E-2</v>
      </c>
      <c r="X85" s="41">
        <v>6.152315042897933</v>
      </c>
      <c r="Z85" s="39">
        <v>95425</v>
      </c>
      <c r="AA85" s="40">
        <v>185</v>
      </c>
      <c r="AB85" s="40">
        <v>5.9947725583291332E-2</v>
      </c>
      <c r="AC85" s="41">
        <v>9.2464433652385427</v>
      </c>
    </row>
    <row r="86" spans="1:29" x14ac:dyDescent="0.25">
      <c r="A86" s="39" t="s">
        <v>794</v>
      </c>
      <c r="B86" s="40">
        <v>80</v>
      </c>
      <c r="C86" s="40">
        <v>1.2335082891485463E-2</v>
      </c>
      <c r="D86" s="41">
        <v>7.2283320872152821</v>
      </c>
      <c r="F86" s="39">
        <v>95421</v>
      </c>
      <c r="G86" s="40">
        <v>181</v>
      </c>
      <c r="H86" s="40">
        <v>6.6932046359248945E-2</v>
      </c>
      <c r="I86" s="41">
        <v>9.3611025627087265</v>
      </c>
      <c r="K86" s="39">
        <v>95422</v>
      </c>
      <c r="L86" s="40">
        <v>391</v>
      </c>
      <c r="M86" s="40">
        <v>6.9021051420683294E-2</v>
      </c>
      <c r="N86" s="41">
        <v>9.1408604313129906</v>
      </c>
      <c r="P86" s="39">
        <v>95423</v>
      </c>
      <c r="Q86" s="40">
        <v>391</v>
      </c>
      <c r="R86" s="40">
        <v>6.3750099609530625E-2</v>
      </c>
      <c r="S86" s="41">
        <v>9.1408604313129906</v>
      </c>
      <c r="U86" s="39">
        <v>95424</v>
      </c>
      <c r="V86" s="40">
        <v>391</v>
      </c>
      <c r="W86" s="40">
        <v>6.4298103953585733E-2</v>
      </c>
      <c r="X86" s="41">
        <v>9.1408604313129906</v>
      </c>
      <c r="Z86" s="39">
        <v>95425</v>
      </c>
      <c r="AA86" s="40">
        <v>449</v>
      </c>
      <c r="AB86" s="40">
        <v>5.9947725583291332E-2</v>
      </c>
      <c r="AC86" s="41">
        <v>7.735771565264959</v>
      </c>
    </row>
    <row r="87" spans="1:29" x14ac:dyDescent="0.25">
      <c r="A87" s="39" t="s">
        <v>794</v>
      </c>
      <c r="B87" s="40">
        <v>193</v>
      </c>
      <c r="C87" s="40">
        <v>1.1057444595891851E-2</v>
      </c>
      <c r="D87" s="41">
        <v>8.1007541877350757</v>
      </c>
      <c r="F87" s="39">
        <v>95421</v>
      </c>
      <c r="G87" s="40">
        <v>598</v>
      </c>
      <c r="H87" s="40">
        <v>6.6932046359248945E-2</v>
      </c>
      <c r="I87" s="41">
        <v>7.0380886479478351</v>
      </c>
      <c r="K87" s="39">
        <v>95422</v>
      </c>
      <c r="L87" s="40">
        <v>601</v>
      </c>
      <c r="M87" s="40">
        <v>6.9021051420683294E-2</v>
      </c>
      <c r="N87" s="41">
        <v>8.8441717086886484</v>
      </c>
      <c r="P87" s="39">
        <v>95423</v>
      </c>
      <c r="Q87" s="40">
        <v>601</v>
      </c>
      <c r="R87" s="40">
        <v>6.3750099609530625E-2</v>
      </c>
      <c r="S87" s="41">
        <v>8.8441717086886484</v>
      </c>
      <c r="U87" s="39">
        <v>95424</v>
      </c>
      <c r="V87" s="40">
        <v>3006</v>
      </c>
      <c r="W87" s="40">
        <v>6.4298103953585733E-2</v>
      </c>
      <c r="X87" s="41">
        <v>8.7235428856694863</v>
      </c>
      <c r="Z87" s="39">
        <v>95425</v>
      </c>
      <c r="AA87" s="40">
        <v>2642</v>
      </c>
      <c r="AB87" s="40">
        <v>5.9947725583291332E-2</v>
      </c>
      <c r="AC87" s="41">
        <v>8.3588868840975987</v>
      </c>
    </row>
    <row r="88" spans="1:29" x14ac:dyDescent="0.25">
      <c r="A88" s="39" t="s">
        <v>794</v>
      </c>
      <c r="B88" s="40">
        <v>740</v>
      </c>
      <c r="C88" s="40">
        <v>8.8196284276756392E-3</v>
      </c>
      <c r="D88" s="41">
        <v>8.8721287292838724</v>
      </c>
      <c r="F88" s="39">
        <v>95421</v>
      </c>
      <c r="G88" s="40">
        <v>603</v>
      </c>
      <c r="H88" s="40">
        <v>6.6932046359248945E-2</v>
      </c>
      <c r="I88" s="41">
        <v>7.4874986345633232</v>
      </c>
      <c r="K88" s="39">
        <v>95422</v>
      </c>
      <c r="L88" s="40">
        <v>3006</v>
      </c>
      <c r="M88" s="40">
        <v>6.9021051420683294E-2</v>
      </c>
      <c r="N88" s="41">
        <v>8.7235428856694863</v>
      </c>
      <c r="P88" s="39">
        <v>95423</v>
      </c>
      <c r="Q88" s="40">
        <v>3006</v>
      </c>
      <c r="R88" s="40">
        <v>6.3750099609530625E-2</v>
      </c>
      <c r="S88" s="41">
        <v>8.7235428856694863</v>
      </c>
      <c r="U88" s="39">
        <v>95424</v>
      </c>
      <c r="V88" s="40">
        <v>601</v>
      </c>
      <c r="W88" s="40">
        <v>6.2802799210479099E-2</v>
      </c>
      <c r="X88" s="41">
        <v>8.8441717086886484</v>
      </c>
      <c r="Z88" s="39">
        <v>95425</v>
      </c>
      <c r="AA88" s="40">
        <v>2954</v>
      </c>
      <c r="AB88" s="40">
        <v>5.9947725583291332E-2</v>
      </c>
      <c r="AC88" s="41">
        <v>7.8726564620670381</v>
      </c>
    </row>
    <row r="89" spans="1:29" x14ac:dyDescent="0.25">
      <c r="A89" s="39" t="s">
        <v>794</v>
      </c>
      <c r="B89" s="40">
        <v>514</v>
      </c>
      <c r="C89" s="40">
        <v>8.2753735794039787E-3</v>
      </c>
      <c r="D89" s="41">
        <v>7.4605414505820509</v>
      </c>
      <c r="F89" s="39">
        <v>95421</v>
      </c>
      <c r="G89" s="40">
        <v>2642</v>
      </c>
      <c r="H89" s="40">
        <v>6.3409307077183202E-2</v>
      </c>
      <c r="I89" s="41">
        <v>8.3588868840975987</v>
      </c>
      <c r="K89" s="39">
        <v>95422</v>
      </c>
      <c r="L89" s="40">
        <v>2724</v>
      </c>
      <c r="M89" s="40">
        <v>6.614517427815482E-2</v>
      </c>
      <c r="N89" s="41">
        <v>8.2397053429502165</v>
      </c>
      <c r="P89" s="39">
        <v>95423</v>
      </c>
      <c r="Q89" s="40">
        <v>185</v>
      </c>
      <c r="R89" s="40">
        <v>5.9765718383934949E-2</v>
      </c>
      <c r="S89" s="41">
        <v>9.2464433652385427</v>
      </c>
      <c r="U89" s="39">
        <v>95424</v>
      </c>
      <c r="V89" s="40">
        <v>185</v>
      </c>
      <c r="W89" s="40">
        <v>5.9812189724265809E-2</v>
      </c>
      <c r="X89" s="41">
        <v>9.2464433652385427</v>
      </c>
      <c r="Z89" s="39">
        <v>95425</v>
      </c>
      <c r="AA89" s="40">
        <v>600</v>
      </c>
      <c r="AB89" s="40">
        <v>5.7549816559959679E-2</v>
      </c>
      <c r="AC89" s="41">
        <v>8.3931668119962648</v>
      </c>
    </row>
    <row r="90" spans="1:29" x14ac:dyDescent="0.25">
      <c r="A90" s="39" t="s">
        <v>794</v>
      </c>
      <c r="B90" s="40">
        <v>369</v>
      </c>
      <c r="C90" s="40">
        <v>7.898174711351319E-3</v>
      </c>
      <c r="D90" s="41">
        <v>8.8721287292838724</v>
      </c>
      <c r="F90" s="39">
        <v>95421</v>
      </c>
      <c r="G90" s="40">
        <v>2724</v>
      </c>
      <c r="H90" s="40">
        <v>6.3409307077183202E-2</v>
      </c>
      <c r="I90" s="41">
        <v>8.2397053429502165</v>
      </c>
      <c r="K90" s="39">
        <v>95422</v>
      </c>
      <c r="L90" s="40">
        <v>185</v>
      </c>
      <c r="M90" s="40">
        <v>6.3269297135626359E-2</v>
      </c>
      <c r="N90" s="41">
        <v>9.2464433652385427</v>
      </c>
      <c r="P90" s="39">
        <v>95423</v>
      </c>
      <c r="Q90" s="40">
        <v>2642</v>
      </c>
      <c r="R90" s="40">
        <v>5.9765718383934949E-2</v>
      </c>
      <c r="S90" s="41">
        <v>8.3588868840975987</v>
      </c>
      <c r="U90" s="39">
        <v>95424</v>
      </c>
      <c r="V90" s="40">
        <v>2642</v>
      </c>
      <c r="W90" s="40">
        <v>5.9812189724265809E-2</v>
      </c>
      <c r="X90" s="41">
        <v>8.3588868840975987</v>
      </c>
      <c r="Z90" s="39">
        <v>95425</v>
      </c>
      <c r="AA90" s="40">
        <v>2023</v>
      </c>
      <c r="AB90" s="40">
        <v>5.7549816559959679E-2</v>
      </c>
      <c r="AC90" s="41">
        <v>7.2674994740422063</v>
      </c>
    </row>
    <row r="91" spans="1:29" x14ac:dyDescent="0.25">
      <c r="A91" s="39" t="s">
        <v>794</v>
      </c>
      <c r="B91" s="40">
        <v>1466</v>
      </c>
      <c r="C91" s="40">
        <v>7.5032659757837553E-3</v>
      </c>
      <c r="D91" s="41">
        <v>5.7934270000597587</v>
      </c>
      <c r="F91" s="39">
        <v>95421</v>
      </c>
      <c r="G91" s="40">
        <v>2815</v>
      </c>
      <c r="H91" s="40">
        <v>6.3409307077183202E-2</v>
      </c>
      <c r="I91" s="41">
        <v>7.8625157472341822</v>
      </c>
      <c r="K91" s="39">
        <v>95422</v>
      </c>
      <c r="L91" s="40">
        <v>2642</v>
      </c>
      <c r="M91" s="40">
        <v>6.3269297135626359E-2</v>
      </c>
      <c r="N91" s="41">
        <v>8.3588868840975987</v>
      </c>
      <c r="P91" s="39">
        <v>95423</v>
      </c>
      <c r="Q91" s="40">
        <v>2724</v>
      </c>
      <c r="R91" s="40">
        <v>5.9765718383934949E-2</v>
      </c>
      <c r="S91" s="41">
        <v>8.2397053429502165</v>
      </c>
      <c r="U91" s="39">
        <v>95424</v>
      </c>
      <c r="V91" s="40">
        <v>2724</v>
      </c>
      <c r="W91" s="40">
        <v>5.9812189724265809E-2</v>
      </c>
      <c r="X91" s="41">
        <v>8.2397053429502165</v>
      </c>
      <c r="Z91" s="39">
        <v>95425</v>
      </c>
      <c r="AA91" s="40">
        <v>2815</v>
      </c>
      <c r="AB91" s="40">
        <v>5.7549816559959679E-2</v>
      </c>
      <c r="AC91" s="41">
        <v>7.8625157472341822</v>
      </c>
    </row>
    <row r="92" spans="1:29" x14ac:dyDescent="0.25">
      <c r="A92" s="39" t="s">
        <v>794</v>
      </c>
      <c r="B92" s="40">
        <v>51</v>
      </c>
      <c r="C92" s="40">
        <v>7.129371528999554E-3</v>
      </c>
      <c r="D92" s="41">
        <v>6.9107323496874669</v>
      </c>
      <c r="F92" s="39">
        <v>95421</v>
      </c>
      <c r="G92" s="40">
        <v>2954</v>
      </c>
      <c r="H92" s="40">
        <v>6.3409307077183202E-2</v>
      </c>
      <c r="I92" s="41">
        <v>7.8726564620670381</v>
      </c>
      <c r="K92" s="39">
        <v>95422</v>
      </c>
      <c r="L92" s="40">
        <v>2815</v>
      </c>
      <c r="M92" s="40">
        <v>6.3269297135626359E-2</v>
      </c>
      <c r="N92" s="41">
        <v>7.8625157472341822</v>
      </c>
      <c r="P92" s="39">
        <v>95423</v>
      </c>
      <c r="Q92" s="40">
        <v>2815</v>
      </c>
      <c r="R92" s="40">
        <v>5.7773527771137125E-2</v>
      </c>
      <c r="S92" s="41">
        <v>7.8625157472341822</v>
      </c>
      <c r="U92" s="39">
        <v>95424</v>
      </c>
      <c r="V92" s="40">
        <v>2815</v>
      </c>
      <c r="W92" s="40">
        <v>5.8316884981159153E-2</v>
      </c>
      <c r="X92" s="41">
        <v>7.8625157472341822</v>
      </c>
      <c r="Z92" s="39">
        <v>95425</v>
      </c>
      <c r="AA92" s="40">
        <v>2564</v>
      </c>
      <c r="AB92" s="40">
        <v>5.5151907536628013E-2</v>
      </c>
      <c r="AC92" s="41">
        <v>8.3831933319090357</v>
      </c>
    </row>
    <row r="93" spans="1:29" x14ac:dyDescent="0.25">
      <c r="A93" s="39" t="s">
        <v>794</v>
      </c>
      <c r="B93" s="40">
        <v>598</v>
      </c>
      <c r="C93" s="40">
        <v>6.8450847498378086E-3</v>
      </c>
      <c r="D93" s="41">
        <v>7.0380886479478351</v>
      </c>
      <c r="F93" s="39">
        <v>95421</v>
      </c>
      <c r="G93" s="40">
        <v>610</v>
      </c>
      <c r="H93" s="40">
        <v>5.6363828513051738E-2</v>
      </c>
      <c r="I93" s="41">
        <v>6.5392284635361566</v>
      </c>
      <c r="K93" s="39">
        <v>95422</v>
      </c>
      <c r="L93" s="40">
        <v>2954</v>
      </c>
      <c r="M93" s="40">
        <v>6.3269297135626359E-2</v>
      </c>
      <c r="N93" s="41">
        <v>7.8726564620670381</v>
      </c>
      <c r="P93" s="39">
        <v>95423</v>
      </c>
      <c r="Q93" s="40">
        <v>2954</v>
      </c>
      <c r="R93" s="40">
        <v>5.7773527771137125E-2</v>
      </c>
      <c r="S93" s="41">
        <v>7.8726564620670381</v>
      </c>
      <c r="U93" s="39">
        <v>95424</v>
      </c>
      <c r="V93" s="40">
        <v>2954</v>
      </c>
      <c r="W93" s="40">
        <v>5.8316884981159153E-2</v>
      </c>
      <c r="X93" s="41">
        <v>7.8726564620670381</v>
      </c>
      <c r="Z93" s="39">
        <v>95425</v>
      </c>
      <c r="AA93" s="40">
        <v>610</v>
      </c>
      <c r="AB93" s="40">
        <v>5.2753998513296367E-2</v>
      </c>
      <c r="AC93" s="41">
        <v>6.5392284635361566</v>
      </c>
    </row>
    <row r="94" spans="1:29" x14ac:dyDescent="0.25">
      <c r="A94" s="39" t="s">
        <v>794</v>
      </c>
      <c r="B94" s="40">
        <v>258</v>
      </c>
      <c r="C94" s="40">
        <v>6.5818122594594342E-3</v>
      </c>
      <c r="D94" s="41">
        <v>9.0894314399655087</v>
      </c>
      <c r="F94" s="39">
        <v>95421</v>
      </c>
      <c r="G94" s="40">
        <v>742</v>
      </c>
      <c r="H94" s="40">
        <v>5.6363828513051738E-2</v>
      </c>
      <c r="I94" s="41">
        <v>9.1224002727882727</v>
      </c>
      <c r="K94" s="39">
        <v>95422</v>
      </c>
      <c r="L94" s="40">
        <v>2023</v>
      </c>
      <c r="M94" s="40">
        <v>6.0393419993097885E-2</v>
      </c>
      <c r="N94" s="41">
        <v>7.2674994740422063</v>
      </c>
      <c r="P94" s="39">
        <v>95423</v>
      </c>
      <c r="Q94" s="40">
        <v>2023</v>
      </c>
      <c r="R94" s="40">
        <v>5.5781337158339286E-2</v>
      </c>
      <c r="S94" s="41">
        <v>7.2674994740422063</v>
      </c>
      <c r="U94" s="39">
        <v>95424</v>
      </c>
      <c r="V94" s="40">
        <v>2023</v>
      </c>
      <c r="W94" s="40">
        <v>5.6821580238052512E-2</v>
      </c>
      <c r="X94" s="41">
        <v>7.2674994740422063</v>
      </c>
      <c r="Z94" s="39">
        <v>95425</v>
      </c>
      <c r="AA94" s="40">
        <v>728</v>
      </c>
      <c r="AB94" s="40">
        <v>5.2753998513296367E-2</v>
      </c>
      <c r="AC94" s="41">
        <v>8.975693345286615</v>
      </c>
    </row>
    <row r="95" spans="1:29" x14ac:dyDescent="0.25">
      <c r="A95" s="39" t="s">
        <v>794</v>
      </c>
      <c r="B95" s="40">
        <v>1083</v>
      </c>
      <c r="C95" s="40">
        <v>5.660358543135114E-3</v>
      </c>
      <c r="D95" s="41">
        <v>7.5381126884968932</v>
      </c>
      <c r="F95" s="39">
        <v>95421</v>
      </c>
      <c r="G95" s="40">
        <v>230</v>
      </c>
      <c r="H95" s="40">
        <v>4.9318349948920273E-2</v>
      </c>
      <c r="I95" s="41">
        <v>9.5279808712946625</v>
      </c>
      <c r="K95" s="39">
        <v>95422</v>
      </c>
      <c r="L95" s="40">
        <v>600</v>
      </c>
      <c r="M95" s="40">
        <v>5.7517542850569418E-2</v>
      </c>
      <c r="N95" s="41">
        <v>8.3931668119962648</v>
      </c>
      <c r="P95" s="39">
        <v>95423</v>
      </c>
      <c r="Q95" s="40">
        <v>2564</v>
      </c>
      <c r="R95" s="40">
        <v>5.3789146545541455E-2</v>
      </c>
      <c r="S95" s="41">
        <v>8.3831933319090357</v>
      </c>
      <c r="U95" s="39">
        <v>95424</v>
      </c>
      <c r="V95" s="40">
        <v>2564</v>
      </c>
      <c r="W95" s="40">
        <v>5.3830970751839215E-2</v>
      </c>
      <c r="X95" s="41">
        <v>8.3831933319090357</v>
      </c>
      <c r="Z95" s="39">
        <v>95425</v>
      </c>
      <c r="AA95" s="40">
        <v>491</v>
      </c>
      <c r="AB95" s="40">
        <v>5.0356089489964714E-2</v>
      </c>
      <c r="AC95" s="41">
        <v>9.9093122762122814</v>
      </c>
    </row>
    <row r="96" spans="1:29" x14ac:dyDescent="0.25">
      <c r="A96" s="39" t="s">
        <v>794</v>
      </c>
      <c r="B96" s="40">
        <v>385</v>
      </c>
      <c r="C96" s="40">
        <v>4.8229619819442505E-3</v>
      </c>
      <c r="D96" s="41">
        <v>8.6411490640388049</v>
      </c>
      <c r="F96" s="39">
        <v>95421</v>
      </c>
      <c r="G96" s="40">
        <v>1082</v>
      </c>
      <c r="H96" s="40">
        <v>4.9318349948920273E-2</v>
      </c>
      <c r="I96" s="41">
        <v>6.6087644789275179</v>
      </c>
      <c r="K96" s="39">
        <v>95422</v>
      </c>
      <c r="L96" s="40">
        <v>728</v>
      </c>
      <c r="M96" s="40">
        <v>5.7517542850569418E-2</v>
      </c>
      <c r="N96" s="41">
        <v>8.975693345286615</v>
      </c>
      <c r="P96" s="39">
        <v>95423</v>
      </c>
      <c r="Q96" s="40">
        <v>600</v>
      </c>
      <c r="R96" s="40">
        <v>5.1796955932743624E-2</v>
      </c>
      <c r="S96" s="41">
        <v>8.3931668119962648</v>
      </c>
      <c r="U96" s="39">
        <v>95424</v>
      </c>
      <c r="V96" s="40">
        <v>600</v>
      </c>
      <c r="W96" s="40">
        <v>5.233566600873258E-2</v>
      </c>
      <c r="X96" s="41">
        <v>8.3931668119962648</v>
      </c>
      <c r="Z96" s="39">
        <v>95425</v>
      </c>
      <c r="AA96" s="40">
        <v>604</v>
      </c>
      <c r="AB96" s="40">
        <v>4.7958180466633062E-2</v>
      </c>
      <c r="AC96" s="41">
        <v>7.9347043410777127</v>
      </c>
    </row>
    <row r="97" spans="1:29" x14ac:dyDescent="0.25">
      <c r="A97" s="39" t="s">
        <v>794</v>
      </c>
      <c r="B97" s="40">
        <v>609</v>
      </c>
      <c r="C97" s="40">
        <v>4.2123598460540399E-3</v>
      </c>
      <c r="D97" s="41">
        <v>5.7439412713640454</v>
      </c>
      <c r="F97" s="39">
        <v>95421</v>
      </c>
      <c r="G97" s="40">
        <v>1825</v>
      </c>
      <c r="H97" s="40">
        <v>4.9318349948920273E-2</v>
      </c>
      <c r="I97" s="41">
        <v>6.7827170677166428</v>
      </c>
      <c r="K97" s="39">
        <v>95422</v>
      </c>
      <c r="L97" s="40">
        <v>2564</v>
      </c>
      <c r="M97" s="40">
        <v>5.7517542850569418E-2</v>
      </c>
      <c r="N97" s="41">
        <v>8.3831933319090357</v>
      </c>
      <c r="P97" s="39">
        <v>95423</v>
      </c>
      <c r="Q97" s="40">
        <v>728</v>
      </c>
      <c r="R97" s="40">
        <v>5.1796955932743624E-2</v>
      </c>
      <c r="S97" s="41">
        <v>8.975693345286615</v>
      </c>
      <c r="U97" s="39">
        <v>95424</v>
      </c>
      <c r="V97" s="40">
        <v>728</v>
      </c>
      <c r="W97" s="40">
        <v>5.233566600873258E-2</v>
      </c>
      <c r="X97" s="41">
        <v>8.975693345286615</v>
      </c>
      <c r="Z97" s="39">
        <v>95425</v>
      </c>
      <c r="AA97" s="40">
        <v>737</v>
      </c>
      <c r="AB97" s="40">
        <v>4.7958180466633062E-2</v>
      </c>
      <c r="AC97" s="41">
        <v>9.7795174813715491</v>
      </c>
    </row>
    <row r="98" spans="1:29" x14ac:dyDescent="0.25">
      <c r="A98" s="39" t="s">
        <v>794</v>
      </c>
      <c r="B98" s="40">
        <v>977</v>
      </c>
      <c r="C98" s="40">
        <v>9.2145371632432064E-4</v>
      </c>
      <c r="D98" s="41">
        <v>7.3269250701500752</v>
      </c>
      <c r="F98" s="39">
        <v>95421</v>
      </c>
      <c r="G98" s="40">
        <v>2154</v>
      </c>
      <c r="H98" s="40">
        <v>4.9318349948920273E-2</v>
      </c>
      <c r="I98" s="41">
        <v>9.2742606064163979</v>
      </c>
      <c r="K98" s="39">
        <v>95422</v>
      </c>
      <c r="L98" s="40">
        <v>610</v>
      </c>
      <c r="M98" s="40">
        <v>5.4641665708040937E-2</v>
      </c>
      <c r="N98" s="41">
        <v>6.5392284635361566</v>
      </c>
      <c r="P98" s="39">
        <v>95423</v>
      </c>
      <c r="Q98" s="40">
        <v>977</v>
      </c>
      <c r="R98" s="40">
        <v>5.1796955932743624E-2</v>
      </c>
      <c r="S98" s="41">
        <v>7.3269250701500752</v>
      </c>
      <c r="U98" s="39">
        <v>95424</v>
      </c>
      <c r="V98" s="40">
        <v>977</v>
      </c>
      <c r="W98" s="40">
        <v>5.233566600873258E-2</v>
      </c>
      <c r="X98" s="41">
        <v>7.3269250701500752</v>
      </c>
      <c r="Z98" s="39">
        <v>95425</v>
      </c>
      <c r="AA98" s="40">
        <v>3032</v>
      </c>
      <c r="AB98" s="40">
        <v>4.7958180466633062E-2</v>
      </c>
      <c r="AC98" s="41">
        <v>6.3527811403253072</v>
      </c>
    </row>
    <row r="99" spans="1:29" x14ac:dyDescent="0.25">
      <c r="A99" s="39" t="s">
        <v>794</v>
      </c>
      <c r="B99" s="40">
        <v>109</v>
      </c>
      <c r="C99" s="40">
        <v>0</v>
      </c>
      <c r="D99" s="41">
        <v>9.9623940514118861</v>
      </c>
      <c r="F99" s="39">
        <v>95421</v>
      </c>
      <c r="G99" s="40">
        <v>3032</v>
      </c>
      <c r="H99" s="40">
        <v>4.9318349948920273E-2</v>
      </c>
      <c r="I99" s="41">
        <v>6.3527811403253072</v>
      </c>
      <c r="K99" s="39">
        <v>95422</v>
      </c>
      <c r="L99" s="40">
        <v>977</v>
      </c>
      <c r="M99" s="40">
        <v>5.4641665708040937E-2</v>
      </c>
      <c r="N99" s="41">
        <v>7.3269250701500752</v>
      </c>
      <c r="P99" s="39">
        <v>95423</v>
      </c>
      <c r="Q99" s="40">
        <v>610</v>
      </c>
      <c r="R99" s="40">
        <v>4.98047653199458E-2</v>
      </c>
      <c r="S99" s="41">
        <v>6.5392284635361566</v>
      </c>
      <c r="U99" s="39">
        <v>95424</v>
      </c>
      <c r="V99" s="40">
        <v>610</v>
      </c>
      <c r="W99" s="40">
        <v>5.0840361265625932E-2</v>
      </c>
      <c r="X99" s="41">
        <v>6.5392284635361566</v>
      </c>
      <c r="Z99" s="39">
        <v>95425</v>
      </c>
      <c r="AA99" s="40">
        <v>508</v>
      </c>
      <c r="AB99" s="40">
        <v>4.5560271443301402E-2</v>
      </c>
      <c r="AC99" s="41">
        <v>9.4249390757909008</v>
      </c>
    </row>
    <row r="100" spans="1:29" x14ac:dyDescent="0.25">
      <c r="A100" s="39" t="s">
        <v>794</v>
      </c>
      <c r="B100" s="40">
        <v>176</v>
      </c>
      <c r="C100" s="40">
        <v>0</v>
      </c>
      <c r="D100" s="41">
        <v>8.8993102407291058</v>
      </c>
      <c r="F100" s="39">
        <v>95421</v>
      </c>
      <c r="G100" s="40">
        <v>369</v>
      </c>
      <c r="H100" s="40">
        <v>4.5795610666854537E-2</v>
      </c>
      <c r="I100" s="41">
        <v>8.8721287292838724</v>
      </c>
      <c r="K100" s="39">
        <v>95422</v>
      </c>
      <c r="L100" s="40">
        <v>604</v>
      </c>
      <c r="M100" s="40">
        <v>4.888991142298401E-2</v>
      </c>
      <c r="N100" s="41">
        <v>7.9347043410777127</v>
      </c>
      <c r="P100" s="39">
        <v>95423</v>
      </c>
      <c r="Q100" s="40">
        <v>604</v>
      </c>
      <c r="R100" s="40">
        <v>4.5820384094350124E-2</v>
      </c>
      <c r="S100" s="41">
        <v>7.9347043410777127</v>
      </c>
      <c r="U100" s="39">
        <v>95424</v>
      </c>
      <c r="V100" s="40">
        <v>604</v>
      </c>
      <c r="W100" s="40">
        <v>4.6354447036305993E-2</v>
      </c>
      <c r="X100" s="41">
        <v>7.9347043410777127</v>
      </c>
      <c r="Z100" s="39">
        <v>95425</v>
      </c>
      <c r="AA100" s="40">
        <v>1082</v>
      </c>
      <c r="AB100" s="40">
        <v>4.5560271443301402E-2</v>
      </c>
      <c r="AC100" s="41">
        <v>6.6087644789275179</v>
      </c>
    </row>
    <row r="101" spans="1:29" x14ac:dyDescent="0.25">
      <c r="A101" s="39" t="s">
        <v>794</v>
      </c>
      <c r="B101" s="40">
        <v>184</v>
      </c>
      <c r="C101" s="40">
        <v>0</v>
      </c>
      <c r="D101" s="41">
        <v>8.7538551407859906</v>
      </c>
      <c r="F101" s="39">
        <v>95421</v>
      </c>
      <c r="G101" s="40">
        <v>3024</v>
      </c>
      <c r="H101" s="40">
        <v>4.5795610666854537E-2</v>
      </c>
      <c r="I101" s="41">
        <v>6.9021750692545449</v>
      </c>
      <c r="K101" s="39">
        <v>95422</v>
      </c>
      <c r="L101" s="40">
        <v>1082</v>
      </c>
      <c r="M101" s="40">
        <v>4.888991142298401E-2</v>
      </c>
      <c r="N101" s="41">
        <v>6.6087644789275179</v>
      </c>
      <c r="P101" s="39">
        <v>95423</v>
      </c>
      <c r="Q101" s="40">
        <v>1082</v>
      </c>
      <c r="R101" s="40">
        <v>4.5820384094350124E-2</v>
      </c>
      <c r="S101" s="41">
        <v>6.6087644789275179</v>
      </c>
      <c r="U101" s="39">
        <v>95424</v>
      </c>
      <c r="V101" s="40">
        <v>3032</v>
      </c>
      <c r="W101" s="40">
        <v>4.6354447036305993E-2</v>
      </c>
      <c r="X101" s="41">
        <v>6.3527811403253072</v>
      </c>
      <c r="Z101" s="39">
        <v>95425</v>
      </c>
      <c r="AA101" s="40">
        <v>1825</v>
      </c>
      <c r="AB101" s="40">
        <v>4.5560271443301402E-2</v>
      </c>
      <c r="AC101" s="41">
        <v>6.7827170677166428</v>
      </c>
    </row>
    <row r="102" spans="1:29" x14ac:dyDescent="0.25">
      <c r="A102" s="39" t="s">
        <v>794</v>
      </c>
      <c r="B102" s="40">
        <v>976</v>
      </c>
      <c r="C102" s="40">
        <v>0</v>
      </c>
      <c r="D102" s="41">
        <v>6.4098161268206892</v>
      </c>
      <c r="F102" s="39">
        <v>95421</v>
      </c>
      <c r="G102" s="40">
        <v>442</v>
      </c>
      <c r="H102" s="40">
        <v>4.2272871384788809E-2</v>
      </c>
      <c r="I102" s="41">
        <v>8.163821019880638</v>
      </c>
      <c r="K102" s="39">
        <v>95422</v>
      </c>
      <c r="L102" s="40">
        <v>1825</v>
      </c>
      <c r="M102" s="40">
        <v>4.888991142298401E-2</v>
      </c>
      <c r="N102" s="41">
        <v>6.7827170677166428</v>
      </c>
      <c r="P102" s="39">
        <v>95423</v>
      </c>
      <c r="Q102" s="40">
        <v>1825</v>
      </c>
      <c r="R102" s="40">
        <v>4.5820384094350124E-2</v>
      </c>
      <c r="S102" s="41">
        <v>6.7827170677166428</v>
      </c>
      <c r="U102" s="39">
        <v>95424</v>
      </c>
      <c r="V102" s="40">
        <v>1082</v>
      </c>
      <c r="W102" s="40">
        <v>4.4859142293199351E-2</v>
      </c>
      <c r="X102" s="41">
        <v>6.6087644789275179</v>
      </c>
      <c r="Z102" s="39">
        <v>95425</v>
      </c>
      <c r="AA102" s="40">
        <v>2154</v>
      </c>
      <c r="AB102" s="40">
        <v>4.5560271443301402E-2</v>
      </c>
      <c r="AC102" s="41">
        <v>9.2742606064163979</v>
      </c>
    </row>
    <row r="103" spans="1:29" x14ac:dyDescent="0.25">
      <c r="A103" s="39" t="s">
        <v>794</v>
      </c>
      <c r="B103" s="40">
        <v>996</v>
      </c>
      <c r="C103" s="40">
        <v>0</v>
      </c>
      <c r="D103" s="41">
        <v>7.0987328053502425</v>
      </c>
      <c r="F103" s="39">
        <v>95421</v>
      </c>
      <c r="G103" s="40">
        <v>486</v>
      </c>
      <c r="H103" s="40">
        <v>4.2272871384788809E-2</v>
      </c>
      <c r="I103" s="41">
        <v>6.8362055678215468</v>
      </c>
      <c r="K103" s="39">
        <v>95422</v>
      </c>
      <c r="L103" s="40">
        <v>2154</v>
      </c>
      <c r="M103" s="40">
        <v>4.888991142298401E-2</v>
      </c>
      <c r="N103" s="41">
        <v>9.2742606064163979</v>
      </c>
      <c r="P103" s="39">
        <v>95423</v>
      </c>
      <c r="Q103" s="40">
        <v>3032</v>
      </c>
      <c r="R103" s="40">
        <v>4.5820384094350124E-2</v>
      </c>
      <c r="S103" s="41">
        <v>6.3527811403253072</v>
      </c>
      <c r="U103" s="39">
        <v>95424</v>
      </c>
      <c r="V103" s="40">
        <v>1825</v>
      </c>
      <c r="W103" s="40">
        <v>4.4859142293199351E-2</v>
      </c>
      <c r="X103" s="41">
        <v>6.7827170677166428</v>
      </c>
      <c r="Z103" s="39">
        <v>95425</v>
      </c>
      <c r="AA103" s="40">
        <v>3024</v>
      </c>
      <c r="AB103" s="40">
        <v>4.5560271443301402E-2</v>
      </c>
      <c r="AC103" s="41">
        <v>6.9021750692545449</v>
      </c>
    </row>
    <row r="104" spans="1:29" x14ac:dyDescent="0.25">
      <c r="F104" s="39">
        <v>95421</v>
      </c>
      <c r="G104" s="40">
        <v>601</v>
      </c>
      <c r="H104" s="40">
        <v>4.2272871384788809E-2</v>
      </c>
      <c r="I104" s="41">
        <v>8.8441717086886484</v>
      </c>
      <c r="K104" s="39">
        <v>95422</v>
      </c>
      <c r="L104" s="40">
        <v>3032</v>
      </c>
      <c r="M104" s="40">
        <v>4.888991142298401E-2</v>
      </c>
      <c r="N104" s="41">
        <v>6.3527811403253072</v>
      </c>
      <c r="P104" s="39">
        <v>95423</v>
      </c>
      <c r="Q104" s="40">
        <v>2154</v>
      </c>
      <c r="R104" s="40">
        <v>4.3828193481552292E-2</v>
      </c>
      <c r="S104" s="41">
        <v>9.2742606064163979</v>
      </c>
      <c r="U104" s="39">
        <v>95424</v>
      </c>
      <c r="V104" s="40">
        <v>2154</v>
      </c>
      <c r="W104" s="40">
        <v>4.4859142293199351E-2</v>
      </c>
      <c r="X104" s="41">
        <v>9.2742606064163979</v>
      </c>
      <c r="Z104" s="39">
        <v>95425</v>
      </c>
      <c r="AA104" s="40">
        <v>248</v>
      </c>
      <c r="AB104" s="40">
        <v>4.3162362419969756E-2</v>
      </c>
      <c r="AC104" s="41">
        <v>8.9406394533734783</v>
      </c>
    </row>
    <row r="105" spans="1:29" x14ac:dyDescent="0.25">
      <c r="F105" s="39">
        <v>95421</v>
      </c>
      <c r="G105" s="40">
        <v>996</v>
      </c>
      <c r="H105" s="40">
        <v>3.8750132102723066E-2</v>
      </c>
      <c r="I105" s="41">
        <v>7.0987328053502425</v>
      </c>
      <c r="K105" s="39">
        <v>95422</v>
      </c>
      <c r="L105" s="40">
        <v>369</v>
      </c>
      <c r="M105" s="40">
        <v>4.6014034280455529E-2</v>
      </c>
      <c r="N105" s="41">
        <v>8.8721287292838724</v>
      </c>
      <c r="P105" s="39">
        <v>95423</v>
      </c>
      <c r="Q105" s="40">
        <v>3024</v>
      </c>
      <c r="R105" s="40">
        <v>4.3828193481552292E-2</v>
      </c>
      <c r="S105" s="41">
        <v>6.9021750692545449</v>
      </c>
      <c r="U105" s="39">
        <v>95424</v>
      </c>
      <c r="V105" s="40">
        <v>3024</v>
      </c>
      <c r="W105" s="40">
        <v>4.336383755009271E-2</v>
      </c>
      <c r="X105" s="41">
        <v>6.9021750692545449</v>
      </c>
      <c r="Z105" s="39">
        <v>95425</v>
      </c>
      <c r="AA105" s="40">
        <v>369</v>
      </c>
      <c r="AB105" s="40">
        <v>4.3162362419969756E-2</v>
      </c>
      <c r="AC105" s="41">
        <v>8.8721287292838724</v>
      </c>
    </row>
    <row r="106" spans="1:29" x14ac:dyDescent="0.25">
      <c r="F106" s="39">
        <v>95421</v>
      </c>
      <c r="G106" s="40">
        <v>2564</v>
      </c>
      <c r="H106" s="40">
        <v>3.8750132102723066E-2</v>
      </c>
      <c r="I106" s="41">
        <v>8.3831933319090357</v>
      </c>
      <c r="K106" s="39">
        <v>95422</v>
      </c>
      <c r="L106" s="40">
        <v>3024</v>
      </c>
      <c r="M106" s="40">
        <v>4.6014034280455529E-2</v>
      </c>
      <c r="N106" s="41">
        <v>6.9021750692545449</v>
      </c>
      <c r="P106" s="39">
        <v>95423</v>
      </c>
      <c r="Q106" s="40">
        <v>369</v>
      </c>
      <c r="R106" s="40">
        <v>4.1836002868754468E-2</v>
      </c>
      <c r="S106" s="41">
        <v>8.8721287292838724</v>
      </c>
      <c r="U106" s="39">
        <v>95424</v>
      </c>
      <c r="V106" s="40">
        <v>369</v>
      </c>
      <c r="W106" s="40">
        <v>4.1868532806986061E-2</v>
      </c>
      <c r="X106" s="41">
        <v>8.8721287292838724</v>
      </c>
      <c r="Z106" s="39">
        <v>95425</v>
      </c>
      <c r="AA106" s="40">
        <v>486</v>
      </c>
      <c r="AB106" s="40">
        <v>4.0764453396638103E-2</v>
      </c>
      <c r="AC106" s="41">
        <v>6.8362055678215468</v>
      </c>
    </row>
    <row r="107" spans="1:29" x14ac:dyDescent="0.25">
      <c r="F107" s="39">
        <v>95421</v>
      </c>
      <c r="G107" s="40">
        <v>3026</v>
      </c>
      <c r="H107" s="40">
        <v>3.8750132102723066E-2</v>
      </c>
      <c r="I107" s="41">
        <v>8.2712127582061559</v>
      </c>
      <c r="K107" s="39">
        <v>95422</v>
      </c>
      <c r="L107" s="40">
        <v>486</v>
      </c>
      <c r="M107" s="40">
        <v>4.3138157137927062E-2</v>
      </c>
      <c r="N107" s="41">
        <v>6.8362055678215468</v>
      </c>
      <c r="P107" s="39">
        <v>95423</v>
      </c>
      <c r="Q107" s="40">
        <v>486</v>
      </c>
      <c r="R107" s="40">
        <v>3.9843812255956637E-2</v>
      </c>
      <c r="S107" s="41">
        <v>6.8362055678215468</v>
      </c>
      <c r="U107" s="39">
        <v>95424</v>
      </c>
      <c r="V107" s="40">
        <v>486</v>
      </c>
      <c r="W107" s="40">
        <v>4.037322806387942E-2</v>
      </c>
      <c r="X107" s="41">
        <v>6.8362055678215468</v>
      </c>
      <c r="Z107" s="39">
        <v>95425</v>
      </c>
      <c r="AA107" s="40">
        <v>2643</v>
      </c>
      <c r="AB107" s="40">
        <v>4.0764453396638103E-2</v>
      </c>
      <c r="AC107" s="41">
        <v>8.0892580874554607</v>
      </c>
    </row>
    <row r="108" spans="1:29" x14ac:dyDescent="0.25">
      <c r="F108" s="39">
        <v>95421</v>
      </c>
      <c r="G108" s="40">
        <v>65</v>
      </c>
      <c r="H108" s="40">
        <v>3.5227392820657344E-2</v>
      </c>
      <c r="I108" s="41">
        <v>9.6124184734715694</v>
      </c>
      <c r="K108" s="39">
        <v>95422</v>
      </c>
      <c r="L108" s="40">
        <v>2643</v>
      </c>
      <c r="M108" s="40">
        <v>4.3138157137927062E-2</v>
      </c>
      <c r="N108" s="41">
        <v>8.0892580874554607</v>
      </c>
      <c r="P108" s="39">
        <v>95423</v>
      </c>
      <c r="Q108" s="40">
        <v>2643</v>
      </c>
      <c r="R108" s="40">
        <v>3.9843812255956637E-2</v>
      </c>
      <c r="S108" s="41">
        <v>8.0892580874554607</v>
      </c>
      <c r="U108" s="39">
        <v>95424</v>
      </c>
      <c r="V108" s="40">
        <v>2643</v>
      </c>
      <c r="W108" s="40">
        <v>4.037322806387942E-2</v>
      </c>
      <c r="X108" s="41">
        <v>8.0892580874554607</v>
      </c>
      <c r="Z108" s="39">
        <v>95425</v>
      </c>
      <c r="AA108" s="40">
        <v>30</v>
      </c>
      <c r="AB108" s="40">
        <v>3.5968635349974791E-2</v>
      </c>
      <c r="AC108" s="41">
        <v>7.1318603674782697</v>
      </c>
    </row>
    <row r="109" spans="1:29" x14ac:dyDescent="0.25">
      <c r="F109" s="39">
        <v>95421</v>
      </c>
      <c r="G109" s="40">
        <v>491</v>
      </c>
      <c r="H109" s="40">
        <v>3.5227392820657344E-2</v>
      </c>
      <c r="I109" s="41">
        <v>9.9093122762122814</v>
      </c>
      <c r="K109" s="39">
        <v>95422</v>
      </c>
      <c r="L109" s="40">
        <v>996</v>
      </c>
      <c r="M109" s="40">
        <v>4.0262279995398595E-2</v>
      </c>
      <c r="N109" s="41">
        <v>7.0987328053502425</v>
      </c>
      <c r="P109" s="39">
        <v>95423</v>
      </c>
      <c r="Q109" s="40">
        <v>742</v>
      </c>
      <c r="R109" s="40">
        <v>3.5859431030360968E-2</v>
      </c>
      <c r="S109" s="41">
        <v>9.1224002727882727</v>
      </c>
      <c r="U109" s="39">
        <v>95424</v>
      </c>
      <c r="V109" s="40">
        <v>742</v>
      </c>
      <c r="W109" s="40">
        <v>3.5887313834559481E-2</v>
      </c>
      <c r="X109" s="41">
        <v>9.1224002727882727</v>
      </c>
      <c r="Z109" s="39">
        <v>95425</v>
      </c>
      <c r="AA109" s="40">
        <v>181</v>
      </c>
      <c r="AB109" s="40">
        <v>3.5968635349974791E-2</v>
      </c>
      <c r="AC109" s="41">
        <v>9.3611025627087265</v>
      </c>
    </row>
    <row r="110" spans="1:29" x14ac:dyDescent="0.25">
      <c r="F110" s="39">
        <v>95421</v>
      </c>
      <c r="G110" s="40">
        <v>2812</v>
      </c>
      <c r="H110" s="40">
        <v>3.5227392820657344E-2</v>
      </c>
      <c r="I110" s="41">
        <v>8.975693345286615</v>
      </c>
      <c r="K110" s="39">
        <v>95422</v>
      </c>
      <c r="L110" s="40">
        <v>181</v>
      </c>
      <c r="M110" s="40">
        <v>3.7386402852870114E-2</v>
      </c>
      <c r="N110" s="41">
        <v>9.3611025627087265</v>
      </c>
      <c r="P110" s="39">
        <v>95423</v>
      </c>
      <c r="Q110" s="40">
        <v>996</v>
      </c>
      <c r="R110" s="40">
        <v>3.5859431030360968E-2</v>
      </c>
      <c r="S110" s="41">
        <v>7.0987328053502425</v>
      </c>
      <c r="U110" s="39">
        <v>95424</v>
      </c>
      <c r="V110" s="40">
        <v>996</v>
      </c>
      <c r="W110" s="40">
        <v>3.5887313834559481E-2</v>
      </c>
      <c r="X110" s="41">
        <v>7.0987328053502425</v>
      </c>
      <c r="Z110" s="39">
        <v>95425</v>
      </c>
      <c r="AA110" s="40">
        <v>367</v>
      </c>
      <c r="AB110" s="40">
        <v>3.5968635349974791E-2</v>
      </c>
      <c r="AC110" s="41">
        <v>9.7795174813715491</v>
      </c>
    </row>
    <row r="111" spans="1:29" x14ac:dyDescent="0.25">
      <c r="F111" s="39">
        <v>95421</v>
      </c>
      <c r="G111" s="40">
        <v>3031</v>
      </c>
      <c r="H111" s="40">
        <v>3.5227392820657344E-2</v>
      </c>
      <c r="I111" s="41">
        <v>7.0342501248682181</v>
      </c>
      <c r="K111" s="39">
        <v>95422</v>
      </c>
      <c r="L111" s="40">
        <v>742</v>
      </c>
      <c r="M111" s="40">
        <v>3.7386402852870114E-2</v>
      </c>
      <c r="N111" s="41">
        <v>9.1224002727882727</v>
      </c>
      <c r="P111" s="39">
        <v>95423</v>
      </c>
      <c r="Q111" s="40">
        <v>181</v>
      </c>
      <c r="R111" s="40">
        <v>3.3867240417563144E-2</v>
      </c>
      <c r="S111" s="41">
        <v>9.3611025627087265</v>
      </c>
      <c r="U111" s="39">
        <v>95424</v>
      </c>
      <c r="V111" s="40">
        <v>181</v>
      </c>
      <c r="W111" s="40">
        <v>3.4392009091452833E-2</v>
      </c>
      <c r="X111" s="41">
        <v>9.3611025627087265</v>
      </c>
      <c r="Z111" s="39">
        <v>95425</v>
      </c>
      <c r="AA111" s="40">
        <v>742</v>
      </c>
      <c r="AB111" s="40">
        <v>3.5968635349974791E-2</v>
      </c>
      <c r="AC111" s="41">
        <v>9.1224002727882727</v>
      </c>
    </row>
    <row r="112" spans="1:29" x14ac:dyDescent="0.25">
      <c r="F112" s="39">
        <v>95421</v>
      </c>
      <c r="G112" s="40">
        <v>371</v>
      </c>
      <c r="H112" s="40">
        <v>3.1704653538591601E-2</v>
      </c>
      <c r="I112" s="41">
        <v>9.1224002727882727</v>
      </c>
      <c r="K112" s="39">
        <v>95422</v>
      </c>
      <c r="L112" s="40">
        <v>3026</v>
      </c>
      <c r="M112" s="40">
        <v>3.7386402852870114E-2</v>
      </c>
      <c r="N112" s="41">
        <v>8.2712127582061559</v>
      </c>
      <c r="P112" s="39">
        <v>95423</v>
      </c>
      <c r="Q112" s="40">
        <v>3026</v>
      </c>
      <c r="R112" s="40">
        <v>3.3867240417563144E-2</v>
      </c>
      <c r="S112" s="41">
        <v>8.2712127582061559</v>
      </c>
      <c r="U112" s="39">
        <v>95424</v>
      </c>
      <c r="V112" s="40">
        <v>3026</v>
      </c>
      <c r="W112" s="40">
        <v>3.4392009091452833E-2</v>
      </c>
      <c r="X112" s="41">
        <v>8.2712127582061559</v>
      </c>
      <c r="Z112" s="39">
        <v>95425</v>
      </c>
      <c r="AA112" s="40">
        <v>996</v>
      </c>
      <c r="AB112" s="40">
        <v>3.5968635349974791E-2</v>
      </c>
      <c r="AC112" s="41">
        <v>7.0987328053502425</v>
      </c>
    </row>
    <row r="113" spans="6:29" x14ac:dyDescent="0.25">
      <c r="F113" s="39">
        <v>95421</v>
      </c>
      <c r="G113" s="40">
        <v>388</v>
      </c>
      <c r="H113" s="40">
        <v>3.1704653538591601E-2</v>
      </c>
      <c r="I113" s="41">
        <v>8.5987478990212907</v>
      </c>
      <c r="K113" s="39">
        <v>95422</v>
      </c>
      <c r="L113" s="40">
        <v>3031</v>
      </c>
      <c r="M113" s="40">
        <v>3.7386402852870114E-2</v>
      </c>
      <c r="N113" s="41">
        <v>7.0342501248682181</v>
      </c>
      <c r="P113" s="39">
        <v>95423</v>
      </c>
      <c r="Q113" s="40">
        <v>3031</v>
      </c>
      <c r="R113" s="40">
        <v>3.3867240417563144E-2</v>
      </c>
      <c r="S113" s="41">
        <v>7.0342501248682181</v>
      </c>
      <c r="U113" s="39">
        <v>95424</v>
      </c>
      <c r="V113" s="40">
        <v>3031</v>
      </c>
      <c r="W113" s="40">
        <v>3.4392009091452833E-2</v>
      </c>
      <c r="X113" s="41">
        <v>7.0342501248682181</v>
      </c>
      <c r="Z113" s="39">
        <v>95425</v>
      </c>
      <c r="AA113" s="40">
        <v>3026</v>
      </c>
      <c r="AB113" s="40">
        <v>3.5968635349974791E-2</v>
      </c>
      <c r="AC113" s="41">
        <v>8.2712127582061559</v>
      </c>
    </row>
    <row r="114" spans="6:29" x14ac:dyDescent="0.25">
      <c r="F114" s="39">
        <v>95421</v>
      </c>
      <c r="G114" s="40">
        <v>2643</v>
      </c>
      <c r="H114" s="40">
        <v>3.1704653538591601E-2</v>
      </c>
      <c r="I114" s="41">
        <v>8.0892580874554607</v>
      </c>
      <c r="K114" s="39">
        <v>95422</v>
      </c>
      <c r="L114" s="40">
        <v>388</v>
      </c>
      <c r="M114" s="40">
        <v>3.4510525710341647E-2</v>
      </c>
      <c r="N114" s="41">
        <v>8.5987478990212907</v>
      </c>
      <c r="P114" s="39">
        <v>95423</v>
      </c>
      <c r="Q114" s="40">
        <v>2812</v>
      </c>
      <c r="R114" s="40">
        <v>3.1875049804765312E-2</v>
      </c>
      <c r="S114" s="41">
        <v>8.975693345286615</v>
      </c>
      <c r="U114" s="39">
        <v>95424</v>
      </c>
      <c r="V114" s="40">
        <v>2812</v>
      </c>
      <c r="W114" s="40">
        <v>3.2896704348346191E-2</v>
      </c>
      <c r="X114" s="41">
        <v>8.975693345286615</v>
      </c>
      <c r="Z114" s="39">
        <v>95425</v>
      </c>
      <c r="AA114" s="40">
        <v>3031</v>
      </c>
      <c r="AB114" s="40">
        <v>3.5968635349974791E-2</v>
      </c>
      <c r="AC114" s="41">
        <v>7.0342501248682181</v>
      </c>
    </row>
    <row r="115" spans="6:29" x14ac:dyDescent="0.25">
      <c r="F115" s="39">
        <v>95421</v>
      </c>
      <c r="G115" s="40">
        <v>2698</v>
      </c>
      <c r="H115" s="40">
        <v>3.1704653538591601E-2</v>
      </c>
      <c r="I115" s="41">
        <v>7.2913227382723633</v>
      </c>
      <c r="K115" s="39">
        <v>95422</v>
      </c>
      <c r="L115" s="40">
        <v>2812</v>
      </c>
      <c r="M115" s="40">
        <v>3.4510525710341647E-2</v>
      </c>
      <c r="N115" s="41">
        <v>8.975693345286615</v>
      </c>
      <c r="P115" s="39">
        <v>95423</v>
      </c>
      <c r="Q115" s="40">
        <v>44</v>
      </c>
      <c r="R115" s="40">
        <v>2.9882859191967474E-2</v>
      </c>
      <c r="S115" s="41">
        <v>7.2088595952047649</v>
      </c>
      <c r="U115" s="39">
        <v>95424</v>
      </c>
      <c r="V115" s="40">
        <v>388</v>
      </c>
      <c r="W115" s="40">
        <v>3.1401399605239549E-2</v>
      </c>
      <c r="X115" s="41">
        <v>8.5987478990212907</v>
      </c>
      <c r="Z115" s="39">
        <v>95425</v>
      </c>
      <c r="AA115" s="40">
        <v>2812</v>
      </c>
      <c r="AB115" s="40">
        <v>3.3570726326643138E-2</v>
      </c>
      <c r="AC115" s="41">
        <v>8.975693345286615</v>
      </c>
    </row>
    <row r="116" spans="6:29" x14ac:dyDescent="0.25">
      <c r="F116" s="39">
        <v>95421</v>
      </c>
      <c r="G116" s="40">
        <v>3022</v>
      </c>
      <c r="H116" s="40">
        <v>3.1704653538591601E-2</v>
      </c>
      <c r="I116" s="41">
        <v>7.1920121744834509</v>
      </c>
      <c r="K116" s="39">
        <v>95422</v>
      </c>
      <c r="L116" s="40">
        <v>44</v>
      </c>
      <c r="M116" s="40">
        <v>3.163464856781318E-2</v>
      </c>
      <c r="N116" s="41">
        <v>7.2088595952047649</v>
      </c>
      <c r="P116" s="39">
        <v>95423</v>
      </c>
      <c r="Q116" s="40">
        <v>388</v>
      </c>
      <c r="R116" s="40">
        <v>2.9882859191967474E-2</v>
      </c>
      <c r="S116" s="41">
        <v>8.5987478990212907</v>
      </c>
      <c r="U116" s="39">
        <v>95424</v>
      </c>
      <c r="V116" s="40">
        <v>44</v>
      </c>
      <c r="W116" s="40">
        <v>2.9906094862132904E-2</v>
      </c>
      <c r="X116" s="41">
        <v>7.2088595952047649</v>
      </c>
      <c r="Z116" s="39">
        <v>95425</v>
      </c>
      <c r="AA116" s="40">
        <v>388</v>
      </c>
      <c r="AB116" s="40">
        <v>3.1172817303311486E-2</v>
      </c>
      <c r="AC116" s="41">
        <v>8.5987478990212907</v>
      </c>
    </row>
    <row r="117" spans="6:29" x14ac:dyDescent="0.25">
      <c r="F117" s="39">
        <v>95421</v>
      </c>
      <c r="G117" s="40">
        <v>3037</v>
      </c>
      <c r="H117" s="40">
        <v>3.1704653538591601E-2</v>
      </c>
      <c r="I117" s="41">
        <v>6.8784964797753636</v>
      </c>
      <c r="K117" s="39">
        <v>95422</v>
      </c>
      <c r="L117" s="40">
        <v>2698</v>
      </c>
      <c r="M117" s="40">
        <v>3.163464856781318E-2</v>
      </c>
      <c r="N117" s="41">
        <v>7.2913227382723633</v>
      </c>
      <c r="P117" s="39">
        <v>95423</v>
      </c>
      <c r="Q117" s="40">
        <v>2698</v>
      </c>
      <c r="R117" s="40">
        <v>2.9882859191967474E-2</v>
      </c>
      <c r="S117" s="41">
        <v>7.2913227382723633</v>
      </c>
      <c r="U117" s="39">
        <v>95424</v>
      </c>
      <c r="V117" s="40">
        <v>2698</v>
      </c>
      <c r="W117" s="40">
        <v>2.9906094862132904E-2</v>
      </c>
      <c r="X117" s="41">
        <v>7.2913227382723633</v>
      </c>
      <c r="Z117" s="39">
        <v>95425</v>
      </c>
      <c r="AA117" s="40">
        <v>2698</v>
      </c>
      <c r="AB117" s="40">
        <v>3.1172817303311486E-2</v>
      </c>
      <c r="AC117" s="41">
        <v>7.2913227382723633</v>
      </c>
    </row>
    <row r="118" spans="6:29" x14ac:dyDescent="0.25">
      <c r="F118" s="39">
        <v>95421</v>
      </c>
      <c r="G118" s="40">
        <v>106</v>
      </c>
      <c r="H118" s="40">
        <v>2.8181914256525869E-2</v>
      </c>
      <c r="I118" s="41">
        <v>7.5664878929419759</v>
      </c>
      <c r="K118" s="39">
        <v>95422</v>
      </c>
      <c r="L118" s="40">
        <v>3022</v>
      </c>
      <c r="M118" s="40">
        <v>3.163464856781318E-2</v>
      </c>
      <c r="N118" s="41">
        <v>7.1920121744834509</v>
      </c>
      <c r="P118" s="39">
        <v>95423</v>
      </c>
      <c r="Q118" s="40">
        <v>3037</v>
      </c>
      <c r="R118" s="40">
        <v>2.9882859191967474E-2</v>
      </c>
      <c r="S118" s="41">
        <v>6.8784964797753636</v>
      </c>
      <c r="U118" s="39">
        <v>95424</v>
      </c>
      <c r="V118" s="40">
        <v>3037</v>
      </c>
      <c r="W118" s="40">
        <v>2.9906094862132904E-2</v>
      </c>
      <c r="X118" s="41">
        <v>6.8784964797753636</v>
      </c>
      <c r="Z118" s="39">
        <v>95425</v>
      </c>
      <c r="AA118" s="40">
        <v>3037</v>
      </c>
      <c r="AB118" s="40">
        <v>3.1172817303311486E-2</v>
      </c>
      <c r="AC118" s="41">
        <v>6.8784964797753636</v>
      </c>
    </row>
    <row r="119" spans="6:29" x14ac:dyDescent="0.25">
      <c r="F119" s="39">
        <v>95421</v>
      </c>
      <c r="G119" s="40">
        <v>596</v>
      </c>
      <c r="H119" s="40">
        <v>2.8181914256525869E-2</v>
      </c>
      <c r="I119" s="41">
        <v>6.8869724380739088</v>
      </c>
      <c r="K119" s="39">
        <v>95422</v>
      </c>
      <c r="L119" s="40">
        <v>3037</v>
      </c>
      <c r="M119" s="40">
        <v>3.163464856781318E-2</v>
      </c>
      <c r="N119" s="41">
        <v>6.8784964797753636</v>
      </c>
      <c r="P119" s="39">
        <v>95423</v>
      </c>
      <c r="Q119" s="40">
        <v>598</v>
      </c>
      <c r="R119" s="40">
        <v>2.7890668579169643E-2</v>
      </c>
      <c r="S119" s="41">
        <v>7.0380886479478351</v>
      </c>
      <c r="U119" s="39">
        <v>95424</v>
      </c>
      <c r="V119" s="40">
        <v>603</v>
      </c>
      <c r="W119" s="40">
        <v>2.8410790119026256E-2</v>
      </c>
      <c r="X119" s="41">
        <v>7.4874986345633232</v>
      </c>
      <c r="Z119" s="39">
        <v>95425</v>
      </c>
      <c r="AA119" s="40">
        <v>598</v>
      </c>
      <c r="AB119" s="40">
        <v>2.877490827997984E-2</v>
      </c>
      <c r="AC119" s="41">
        <v>7.0380886479478351</v>
      </c>
    </row>
    <row r="120" spans="6:29" x14ac:dyDescent="0.25">
      <c r="F120" s="39">
        <v>95421</v>
      </c>
      <c r="G120" s="40">
        <v>600</v>
      </c>
      <c r="H120" s="40">
        <v>2.8181914256525869E-2</v>
      </c>
      <c r="I120" s="41">
        <v>8.3931668119962648</v>
      </c>
      <c r="K120" s="39">
        <v>95422</v>
      </c>
      <c r="L120" s="40">
        <v>598</v>
      </c>
      <c r="M120" s="40">
        <v>2.8758771425284709E-2</v>
      </c>
      <c r="N120" s="41">
        <v>7.0380886479478351</v>
      </c>
      <c r="P120" s="39">
        <v>95423</v>
      </c>
      <c r="Q120" s="40">
        <v>603</v>
      </c>
      <c r="R120" s="40">
        <v>2.7890668579169643E-2</v>
      </c>
      <c r="S120" s="41">
        <v>7.4874986345633232</v>
      </c>
      <c r="U120" s="39">
        <v>95424</v>
      </c>
      <c r="V120" s="40">
        <v>3022</v>
      </c>
      <c r="W120" s="40">
        <v>2.8410790119026256E-2</v>
      </c>
      <c r="X120" s="41">
        <v>7.1920121744834509</v>
      </c>
      <c r="Z120" s="39">
        <v>95425</v>
      </c>
      <c r="AA120" s="40">
        <v>603</v>
      </c>
      <c r="AB120" s="40">
        <v>2.877490827997984E-2</v>
      </c>
      <c r="AC120" s="41">
        <v>7.4874986345633232</v>
      </c>
    </row>
    <row r="121" spans="6:29" x14ac:dyDescent="0.25">
      <c r="F121" s="39">
        <v>95421</v>
      </c>
      <c r="G121" s="40">
        <v>604</v>
      </c>
      <c r="H121" s="40">
        <v>2.8181914256525869E-2</v>
      </c>
      <c r="I121" s="41">
        <v>7.9347043410777127</v>
      </c>
      <c r="K121" s="39">
        <v>95422</v>
      </c>
      <c r="L121" s="40">
        <v>603</v>
      </c>
      <c r="M121" s="40">
        <v>2.8758771425284709E-2</v>
      </c>
      <c r="N121" s="41">
        <v>7.4874986345633232</v>
      </c>
      <c r="P121" s="39">
        <v>95423</v>
      </c>
      <c r="Q121" s="40">
        <v>3022</v>
      </c>
      <c r="R121" s="40">
        <v>2.7890668579169643E-2</v>
      </c>
      <c r="S121" s="41">
        <v>7.1920121744834509</v>
      </c>
      <c r="U121" s="39">
        <v>95424</v>
      </c>
      <c r="V121" s="40">
        <v>598</v>
      </c>
      <c r="W121" s="40">
        <v>2.6915485375919607E-2</v>
      </c>
      <c r="X121" s="41">
        <v>7.0380886479478351</v>
      </c>
      <c r="Z121" s="39">
        <v>95425</v>
      </c>
      <c r="AA121" s="40">
        <v>3022</v>
      </c>
      <c r="AB121" s="40">
        <v>2.877490827997984E-2</v>
      </c>
      <c r="AC121" s="41">
        <v>7.1920121744834509</v>
      </c>
    </row>
    <row r="122" spans="6:29" x14ac:dyDescent="0.25">
      <c r="F122" s="39">
        <v>95421</v>
      </c>
      <c r="G122" s="40">
        <v>1012</v>
      </c>
      <c r="H122" s="40">
        <v>2.8181914256525869E-2</v>
      </c>
      <c r="I122" s="41">
        <v>6.5365087251181651</v>
      </c>
      <c r="K122" s="39">
        <v>95422</v>
      </c>
      <c r="L122" s="40">
        <v>1012</v>
      </c>
      <c r="M122" s="40">
        <v>2.8758771425284709E-2</v>
      </c>
      <c r="N122" s="41">
        <v>6.5365087251181651</v>
      </c>
      <c r="P122" s="39">
        <v>95423</v>
      </c>
      <c r="Q122" s="40">
        <v>106</v>
      </c>
      <c r="R122" s="40">
        <v>2.5898477966371812E-2</v>
      </c>
      <c r="S122" s="41">
        <v>7.5664878929419759</v>
      </c>
      <c r="U122" s="39">
        <v>95424</v>
      </c>
      <c r="V122" s="40">
        <v>1012</v>
      </c>
      <c r="W122" s="40">
        <v>2.6915485375919607E-2</v>
      </c>
      <c r="X122" s="41">
        <v>6.5365087251181651</v>
      </c>
      <c r="Z122" s="39">
        <v>95425</v>
      </c>
      <c r="AA122" s="40">
        <v>106</v>
      </c>
      <c r="AB122" s="40">
        <v>2.6376999256648184E-2</v>
      </c>
      <c r="AC122" s="41">
        <v>7.5664878929419759</v>
      </c>
    </row>
    <row r="123" spans="6:29" x14ac:dyDescent="0.25">
      <c r="F123" s="39">
        <v>95421</v>
      </c>
      <c r="G123" s="40">
        <v>2023</v>
      </c>
      <c r="H123" s="40">
        <v>2.8181914256525869E-2</v>
      </c>
      <c r="I123" s="41">
        <v>7.2674994740422063</v>
      </c>
      <c r="K123" s="39">
        <v>95422</v>
      </c>
      <c r="L123" s="40">
        <v>106</v>
      </c>
      <c r="M123" s="40">
        <v>2.5882894282756235E-2</v>
      </c>
      <c r="N123" s="41">
        <v>7.5664878929419759</v>
      </c>
      <c r="P123" s="39">
        <v>95423</v>
      </c>
      <c r="Q123" s="40">
        <v>1012</v>
      </c>
      <c r="R123" s="40">
        <v>2.5898477966371812E-2</v>
      </c>
      <c r="S123" s="41">
        <v>6.5365087251181651</v>
      </c>
      <c r="U123" s="39">
        <v>95424</v>
      </c>
      <c r="V123" s="40">
        <v>106</v>
      </c>
      <c r="W123" s="40">
        <v>2.5420180632812966E-2</v>
      </c>
      <c r="X123" s="41">
        <v>7.5664878929419759</v>
      </c>
      <c r="Z123" s="39">
        <v>95425</v>
      </c>
      <c r="AA123" s="40">
        <v>596</v>
      </c>
      <c r="AB123" s="40">
        <v>2.6376999256648184E-2</v>
      </c>
      <c r="AC123" s="41">
        <v>6.8869724380739088</v>
      </c>
    </row>
    <row r="124" spans="6:29" x14ac:dyDescent="0.25">
      <c r="F124" s="39">
        <v>95421</v>
      </c>
      <c r="G124" s="40">
        <v>542</v>
      </c>
      <c r="H124" s="40">
        <v>2.4659174974460137E-2</v>
      </c>
      <c r="I124" s="41">
        <v>7.7981057592796335</v>
      </c>
      <c r="K124" s="39">
        <v>95422</v>
      </c>
      <c r="L124" s="40">
        <v>542</v>
      </c>
      <c r="M124" s="40">
        <v>2.5882894282756235E-2</v>
      </c>
      <c r="N124" s="41">
        <v>7.7981057592796335</v>
      </c>
      <c r="P124" s="39">
        <v>95423</v>
      </c>
      <c r="Q124" s="40">
        <v>542</v>
      </c>
      <c r="R124" s="40">
        <v>2.3906287353573981E-2</v>
      </c>
      <c r="S124" s="41">
        <v>7.7981057592796335</v>
      </c>
      <c r="U124" s="39">
        <v>95424</v>
      </c>
      <c r="V124" s="40">
        <v>596</v>
      </c>
      <c r="W124" s="40">
        <v>2.5420180632812966E-2</v>
      </c>
      <c r="X124" s="41">
        <v>6.8869724380739088</v>
      </c>
      <c r="Z124" s="39">
        <v>95425</v>
      </c>
      <c r="AA124" s="40">
        <v>1012</v>
      </c>
      <c r="AB124" s="40">
        <v>2.6376999256648184E-2</v>
      </c>
      <c r="AC124" s="41">
        <v>6.5365087251181651</v>
      </c>
    </row>
    <row r="125" spans="6:29" x14ac:dyDescent="0.25">
      <c r="F125" s="39">
        <v>95421</v>
      </c>
      <c r="G125" s="40">
        <v>605</v>
      </c>
      <c r="H125" s="40">
        <v>2.4659174974460137E-2</v>
      </c>
      <c r="I125" s="41">
        <v>9.2944695993567805</v>
      </c>
      <c r="K125" s="39">
        <v>95422</v>
      </c>
      <c r="L125" s="40">
        <v>596</v>
      </c>
      <c r="M125" s="40">
        <v>2.5882894282756235E-2</v>
      </c>
      <c r="N125" s="41">
        <v>6.8869724380739088</v>
      </c>
      <c r="P125" s="39">
        <v>95423</v>
      </c>
      <c r="Q125" s="40">
        <v>596</v>
      </c>
      <c r="R125" s="40">
        <v>2.3906287353573981E-2</v>
      </c>
      <c r="S125" s="41">
        <v>6.8869724380739088</v>
      </c>
      <c r="U125" s="39">
        <v>95424</v>
      </c>
      <c r="V125" s="40">
        <v>542</v>
      </c>
      <c r="W125" s="40">
        <v>2.3924875889706321E-2</v>
      </c>
      <c r="X125" s="41">
        <v>7.7981057592796335</v>
      </c>
      <c r="Z125" s="39">
        <v>95425</v>
      </c>
      <c r="AA125" s="40">
        <v>542</v>
      </c>
      <c r="AB125" s="40">
        <v>2.3979090233316531E-2</v>
      </c>
      <c r="AC125" s="41">
        <v>7.7981057592796335</v>
      </c>
    </row>
    <row r="126" spans="6:29" x14ac:dyDescent="0.25">
      <c r="F126" s="39">
        <v>95421</v>
      </c>
      <c r="G126" s="40">
        <v>2160</v>
      </c>
      <c r="H126" s="40">
        <v>2.4659174974460137E-2</v>
      </c>
      <c r="I126" s="41">
        <v>8.9348736976062426</v>
      </c>
      <c r="K126" s="39">
        <v>95422</v>
      </c>
      <c r="L126" s="40">
        <v>3007</v>
      </c>
      <c r="M126" s="40">
        <v>2.5882894282756235E-2</v>
      </c>
      <c r="N126" s="41">
        <v>8.1474676672812762</v>
      </c>
      <c r="P126" s="39">
        <v>95423</v>
      </c>
      <c r="Q126" s="40">
        <v>3007</v>
      </c>
      <c r="R126" s="40">
        <v>2.3906287353573981E-2</v>
      </c>
      <c r="S126" s="41">
        <v>8.1474676672812762</v>
      </c>
      <c r="U126" s="39">
        <v>95424</v>
      </c>
      <c r="V126" s="40">
        <v>3007</v>
      </c>
      <c r="W126" s="40">
        <v>2.3924875889706321E-2</v>
      </c>
      <c r="X126" s="41">
        <v>8.1474676672812762</v>
      </c>
      <c r="Z126" s="39">
        <v>95425</v>
      </c>
      <c r="AA126" s="40">
        <v>3007</v>
      </c>
      <c r="AB126" s="40">
        <v>2.3979090233316531E-2</v>
      </c>
      <c r="AC126" s="41">
        <v>8.1474676672812762</v>
      </c>
    </row>
    <row r="127" spans="6:29" x14ac:dyDescent="0.25">
      <c r="F127" s="39">
        <v>95421</v>
      </c>
      <c r="G127" s="40">
        <v>2641</v>
      </c>
      <c r="H127" s="40">
        <v>2.4659174974460137E-2</v>
      </c>
      <c r="I127" s="41">
        <v>8.8366781672496586</v>
      </c>
      <c r="K127" s="39">
        <v>95422</v>
      </c>
      <c r="L127" s="40">
        <v>3025</v>
      </c>
      <c r="M127" s="40">
        <v>2.5882894282756235E-2</v>
      </c>
      <c r="N127" s="41">
        <v>6.6003611600018113</v>
      </c>
      <c r="P127" s="39">
        <v>95423</v>
      </c>
      <c r="Q127" s="40">
        <v>3025</v>
      </c>
      <c r="R127" s="40">
        <v>2.3906287353573981E-2</v>
      </c>
      <c r="S127" s="41">
        <v>6.6003611600018113</v>
      </c>
      <c r="U127" s="39">
        <v>95424</v>
      </c>
      <c r="V127" s="40">
        <v>3025</v>
      </c>
      <c r="W127" s="40">
        <v>2.3924875889706321E-2</v>
      </c>
      <c r="X127" s="41">
        <v>6.6003611600018113</v>
      </c>
      <c r="Z127" s="39">
        <v>95425</v>
      </c>
      <c r="AA127" s="40">
        <v>3025</v>
      </c>
      <c r="AB127" s="40">
        <v>2.3979090233316531E-2</v>
      </c>
      <c r="AC127" s="41">
        <v>6.6003611600018113</v>
      </c>
    </row>
    <row r="128" spans="6:29" x14ac:dyDescent="0.25">
      <c r="F128" s="39">
        <v>95421</v>
      </c>
      <c r="G128" s="40">
        <v>3007</v>
      </c>
      <c r="H128" s="40">
        <v>2.4659174974460137E-2</v>
      </c>
      <c r="I128" s="41">
        <v>8.1474676672812762</v>
      </c>
      <c r="K128" s="39">
        <v>95422</v>
      </c>
      <c r="L128" s="40">
        <v>80</v>
      </c>
      <c r="M128" s="40">
        <v>2.3007017140227765E-2</v>
      </c>
      <c r="N128" s="41">
        <v>7.2283320872152821</v>
      </c>
      <c r="P128" s="39">
        <v>95423</v>
      </c>
      <c r="Q128" s="40">
        <v>2641</v>
      </c>
      <c r="R128" s="40">
        <v>2.1914096740776146E-2</v>
      </c>
      <c r="S128" s="41">
        <v>8.8366781672496586</v>
      </c>
      <c r="U128" s="39">
        <v>95424</v>
      </c>
      <c r="V128" s="40">
        <v>2641</v>
      </c>
      <c r="W128" s="40">
        <v>2.2429571146599676E-2</v>
      </c>
      <c r="X128" s="41">
        <v>8.8366781672496586</v>
      </c>
      <c r="Z128" s="39">
        <v>95425</v>
      </c>
      <c r="AA128" s="40">
        <v>80</v>
      </c>
      <c r="AB128" s="40">
        <v>2.1581181209984878E-2</v>
      </c>
      <c r="AC128" s="41">
        <v>7.2283320872152821</v>
      </c>
    </row>
    <row r="129" spans="6:29" x14ac:dyDescent="0.25">
      <c r="F129" s="39">
        <v>95421</v>
      </c>
      <c r="G129" s="40">
        <v>3025</v>
      </c>
      <c r="H129" s="40">
        <v>2.4659174974460137E-2</v>
      </c>
      <c r="I129" s="41">
        <v>6.6003611600018113</v>
      </c>
      <c r="K129" s="39">
        <v>95422</v>
      </c>
      <c r="L129" s="40">
        <v>608</v>
      </c>
      <c r="M129" s="40">
        <v>2.3007017140227765E-2</v>
      </c>
      <c r="N129" s="41">
        <v>7.3404819408893554</v>
      </c>
      <c r="P129" s="39">
        <v>95423</v>
      </c>
      <c r="Q129" s="40">
        <v>80</v>
      </c>
      <c r="R129" s="40">
        <v>1.9921906127978319E-2</v>
      </c>
      <c r="S129" s="41">
        <v>7.2283320872152821</v>
      </c>
      <c r="U129" s="39">
        <v>95424</v>
      </c>
      <c r="V129" s="40">
        <v>80</v>
      </c>
      <c r="W129" s="40">
        <v>2.0934266403493031E-2</v>
      </c>
      <c r="X129" s="41">
        <v>7.2283320872152821</v>
      </c>
      <c r="Z129" s="39">
        <v>95425</v>
      </c>
      <c r="AA129" s="40">
        <v>608</v>
      </c>
      <c r="AB129" s="40">
        <v>2.1581181209984878E-2</v>
      </c>
      <c r="AC129" s="41">
        <v>7.3404819408893554</v>
      </c>
    </row>
    <row r="130" spans="6:29" x14ac:dyDescent="0.25">
      <c r="F130" s="39">
        <v>95421</v>
      </c>
      <c r="G130" s="40">
        <v>53</v>
      </c>
      <c r="H130" s="40">
        <v>2.1136435692394404E-2</v>
      </c>
      <c r="I130" s="41">
        <v>6.7891413076566893</v>
      </c>
      <c r="K130" s="39">
        <v>95422</v>
      </c>
      <c r="L130" s="40">
        <v>2335</v>
      </c>
      <c r="M130" s="40">
        <v>2.3007017140227765E-2</v>
      </c>
      <c r="N130" s="41">
        <v>7.0704456648992116</v>
      </c>
      <c r="P130" s="39">
        <v>95423</v>
      </c>
      <c r="Q130" s="40">
        <v>608</v>
      </c>
      <c r="R130" s="40">
        <v>1.9921906127978319E-2</v>
      </c>
      <c r="S130" s="41">
        <v>7.3404819408893554</v>
      </c>
      <c r="U130" s="39">
        <v>95424</v>
      </c>
      <c r="V130" s="40">
        <v>608</v>
      </c>
      <c r="W130" s="40">
        <v>2.0934266403493031E-2</v>
      </c>
      <c r="X130" s="41">
        <v>7.3404819408893554</v>
      </c>
      <c r="Z130" s="39">
        <v>95425</v>
      </c>
      <c r="AA130" s="40">
        <v>2335</v>
      </c>
      <c r="AB130" s="40">
        <v>2.1581181209984878E-2</v>
      </c>
      <c r="AC130" s="41">
        <v>7.0704456648992116</v>
      </c>
    </row>
    <row r="131" spans="6:29" x14ac:dyDescent="0.25">
      <c r="F131" s="39">
        <v>95421</v>
      </c>
      <c r="G131" s="40">
        <v>80</v>
      </c>
      <c r="H131" s="40">
        <v>2.1136435692394404E-2</v>
      </c>
      <c r="I131" s="41">
        <v>7.2283320872152821</v>
      </c>
      <c r="K131" s="39">
        <v>95422</v>
      </c>
      <c r="L131" s="40">
        <v>2641</v>
      </c>
      <c r="M131" s="40">
        <v>2.3007017140227765E-2</v>
      </c>
      <c r="N131" s="41">
        <v>8.8366781672496586</v>
      </c>
      <c r="P131" s="39">
        <v>95423</v>
      </c>
      <c r="Q131" s="40">
        <v>1886</v>
      </c>
      <c r="R131" s="40">
        <v>1.9921906127978319E-2</v>
      </c>
      <c r="S131" s="41">
        <v>8.3638656816281287</v>
      </c>
      <c r="U131" s="39">
        <v>95424</v>
      </c>
      <c r="V131" s="40">
        <v>3009</v>
      </c>
      <c r="W131" s="40">
        <v>2.0934266403493031E-2</v>
      </c>
      <c r="X131" s="41">
        <v>7.4786621405169988</v>
      </c>
      <c r="Z131" s="39">
        <v>95425</v>
      </c>
      <c r="AA131" s="40">
        <v>2641</v>
      </c>
      <c r="AB131" s="40">
        <v>2.1581181209984878E-2</v>
      </c>
      <c r="AC131" s="41">
        <v>8.8366781672496586</v>
      </c>
    </row>
    <row r="132" spans="6:29" x14ac:dyDescent="0.25">
      <c r="F132" s="39">
        <v>95421</v>
      </c>
      <c r="G132" s="40">
        <v>84</v>
      </c>
      <c r="H132" s="40">
        <v>2.1136435692394404E-2</v>
      </c>
      <c r="I132" s="41">
        <v>6.8557949949178703</v>
      </c>
      <c r="K132" s="39">
        <v>95422</v>
      </c>
      <c r="L132" s="40">
        <v>3009</v>
      </c>
      <c r="M132" s="40">
        <v>2.3007017140227765E-2</v>
      </c>
      <c r="N132" s="41">
        <v>7.4786621405169988</v>
      </c>
      <c r="P132" s="39">
        <v>95423</v>
      </c>
      <c r="Q132" s="40">
        <v>2335</v>
      </c>
      <c r="R132" s="40">
        <v>1.9921906127978319E-2</v>
      </c>
      <c r="S132" s="41">
        <v>7.0704456648992116</v>
      </c>
      <c r="U132" s="39">
        <v>95424</v>
      </c>
      <c r="V132" s="40">
        <v>1886</v>
      </c>
      <c r="W132" s="40">
        <v>1.9438961660386382E-2</v>
      </c>
      <c r="X132" s="41">
        <v>8.3638656816281287</v>
      </c>
      <c r="Z132" s="39">
        <v>95425</v>
      </c>
      <c r="AA132" s="40">
        <v>3009</v>
      </c>
      <c r="AB132" s="40">
        <v>2.1581181209984878E-2</v>
      </c>
      <c r="AC132" s="41">
        <v>7.4786621405169988</v>
      </c>
    </row>
    <row r="133" spans="6:29" x14ac:dyDescent="0.25">
      <c r="F133" s="39">
        <v>95421</v>
      </c>
      <c r="G133" s="40">
        <v>1886</v>
      </c>
      <c r="H133" s="40">
        <v>2.1136435692394404E-2</v>
      </c>
      <c r="I133" s="41">
        <v>8.3638656816281287</v>
      </c>
      <c r="K133" s="39">
        <v>95422</v>
      </c>
      <c r="L133" s="40">
        <v>53</v>
      </c>
      <c r="M133" s="40">
        <v>2.0131139997699297E-2</v>
      </c>
      <c r="N133" s="41">
        <v>6.7891413076566893</v>
      </c>
      <c r="P133" s="39">
        <v>95423</v>
      </c>
      <c r="Q133" s="40">
        <v>3009</v>
      </c>
      <c r="R133" s="40">
        <v>1.9921906127978319E-2</v>
      </c>
      <c r="S133" s="41">
        <v>7.4786621405169988</v>
      </c>
      <c r="U133" s="39">
        <v>95424</v>
      </c>
      <c r="V133" s="40">
        <v>2335</v>
      </c>
      <c r="W133" s="40">
        <v>1.9438961660386382E-2</v>
      </c>
      <c r="X133" s="41">
        <v>7.0704456648992116</v>
      </c>
      <c r="Z133" s="39">
        <v>95425</v>
      </c>
      <c r="AA133" s="40">
        <v>53</v>
      </c>
      <c r="AB133" s="40">
        <v>1.9183272186653225E-2</v>
      </c>
      <c r="AC133" s="41">
        <v>6.7891413076566893</v>
      </c>
    </row>
    <row r="134" spans="6:29" x14ac:dyDescent="0.25">
      <c r="F134" s="39">
        <v>95421</v>
      </c>
      <c r="G134" s="40">
        <v>2335</v>
      </c>
      <c r="H134" s="40">
        <v>2.1136435692394404E-2</v>
      </c>
      <c r="I134" s="41">
        <v>7.0704456648992116</v>
      </c>
      <c r="K134" s="39">
        <v>95422</v>
      </c>
      <c r="L134" s="40">
        <v>84</v>
      </c>
      <c r="M134" s="40">
        <v>2.0131139997699297E-2</v>
      </c>
      <c r="N134" s="41">
        <v>6.8557949949178703</v>
      </c>
      <c r="P134" s="39">
        <v>95423</v>
      </c>
      <c r="Q134" s="40">
        <v>3011</v>
      </c>
      <c r="R134" s="40">
        <v>1.9921906127978319E-2</v>
      </c>
      <c r="S134" s="41">
        <v>8.7235884884508881</v>
      </c>
      <c r="U134" s="39">
        <v>95424</v>
      </c>
      <c r="V134" s="40">
        <v>3011</v>
      </c>
      <c r="W134" s="40">
        <v>1.9438961660386382E-2</v>
      </c>
      <c r="X134" s="41">
        <v>8.7235884884508881</v>
      </c>
      <c r="Z134" s="39">
        <v>95425</v>
      </c>
      <c r="AA134" s="40">
        <v>84</v>
      </c>
      <c r="AB134" s="40">
        <v>1.9183272186653225E-2</v>
      </c>
      <c r="AC134" s="41">
        <v>6.8557949949178703</v>
      </c>
    </row>
    <row r="135" spans="6:29" x14ac:dyDescent="0.25">
      <c r="F135" s="39">
        <v>95421</v>
      </c>
      <c r="G135" s="40">
        <v>3009</v>
      </c>
      <c r="H135" s="40">
        <v>2.1136435692394404E-2</v>
      </c>
      <c r="I135" s="41">
        <v>7.4786621405169988</v>
      </c>
      <c r="K135" s="39">
        <v>95422</v>
      </c>
      <c r="L135" s="40">
        <v>1036</v>
      </c>
      <c r="M135" s="40">
        <v>2.0131139997699297E-2</v>
      </c>
      <c r="N135" s="41">
        <v>7.0615109666867975</v>
      </c>
      <c r="P135" s="39">
        <v>95423</v>
      </c>
      <c r="Q135" s="40">
        <v>3012</v>
      </c>
      <c r="R135" s="40">
        <v>1.9921906127978319E-2</v>
      </c>
      <c r="S135" s="41">
        <v>8.7235884884508881</v>
      </c>
      <c r="U135" s="39">
        <v>95424</v>
      </c>
      <c r="V135" s="40">
        <v>3012</v>
      </c>
      <c r="W135" s="40">
        <v>1.9438961660386382E-2</v>
      </c>
      <c r="X135" s="41">
        <v>8.7235884884508881</v>
      </c>
      <c r="Z135" s="39">
        <v>95425</v>
      </c>
      <c r="AA135" s="40">
        <v>1036</v>
      </c>
      <c r="AB135" s="40">
        <v>1.9183272186653225E-2</v>
      </c>
      <c r="AC135" s="41">
        <v>7.0615109666867975</v>
      </c>
    </row>
    <row r="136" spans="6:29" x14ac:dyDescent="0.25">
      <c r="F136" s="39">
        <v>95421</v>
      </c>
      <c r="G136" s="40">
        <v>3011</v>
      </c>
      <c r="H136" s="40">
        <v>2.1136435692394404E-2</v>
      </c>
      <c r="I136" s="41">
        <v>8.7235884884508881</v>
      </c>
      <c r="K136" s="39">
        <v>95422</v>
      </c>
      <c r="L136" s="40">
        <v>1886</v>
      </c>
      <c r="M136" s="40">
        <v>2.0131139997699297E-2</v>
      </c>
      <c r="N136" s="41">
        <v>8.3638656816281287</v>
      </c>
      <c r="P136" s="39">
        <v>95423</v>
      </c>
      <c r="Q136" s="40">
        <v>3023</v>
      </c>
      <c r="R136" s="40">
        <v>1.7929715515180487E-2</v>
      </c>
      <c r="S136" s="41">
        <v>7.1584448016091979</v>
      </c>
      <c r="U136" s="39">
        <v>95424</v>
      </c>
      <c r="V136" s="40">
        <v>53</v>
      </c>
      <c r="W136" s="40">
        <v>1.7943656917279741E-2</v>
      </c>
      <c r="X136" s="41">
        <v>6.7891413076566893</v>
      </c>
      <c r="Z136" s="39">
        <v>95425</v>
      </c>
      <c r="AA136" s="40">
        <v>1886</v>
      </c>
      <c r="AB136" s="40">
        <v>1.9183272186653225E-2</v>
      </c>
      <c r="AC136" s="41">
        <v>8.3638656816281287</v>
      </c>
    </row>
    <row r="137" spans="6:29" x14ac:dyDescent="0.25">
      <c r="F137" s="39">
        <v>95421</v>
      </c>
      <c r="G137" s="40">
        <v>3012</v>
      </c>
      <c r="H137" s="40">
        <v>2.1136435692394404E-2</v>
      </c>
      <c r="I137" s="41">
        <v>8.7235884884508881</v>
      </c>
      <c r="K137" s="39">
        <v>95422</v>
      </c>
      <c r="L137" s="40">
        <v>3011</v>
      </c>
      <c r="M137" s="40">
        <v>2.0131139997699297E-2</v>
      </c>
      <c r="N137" s="41">
        <v>8.7235884884508881</v>
      </c>
      <c r="P137" s="39">
        <v>95423</v>
      </c>
      <c r="Q137" s="40">
        <v>53</v>
      </c>
      <c r="R137" s="40">
        <v>1.7929715515180484E-2</v>
      </c>
      <c r="S137" s="41">
        <v>6.7891413076566893</v>
      </c>
      <c r="U137" s="39">
        <v>95424</v>
      </c>
      <c r="V137" s="40">
        <v>84</v>
      </c>
      <c r="W137" s="40">
        <v>1.7943656917279741E-2</v>
      </c>
      <c r="X137" s="41">
        <v>6.8557949949178703</v>
      </c>
      <c r="Z137" s="39">
        <v>95425</v>
      </c>
      <c r="AA137" s="40">
        <v>3011</v>
      </c>
      <c r="AB137" s="40">
        <v>1.9183272186653225E-2</v>
      </c>
      <c r="AC137" s="41">
        <v>8.7235884884508881</v>
      </c>
    </row>
    <row r="138" spans="6:29" x14ac:dyDescent="0.25">
      <c r="F138" s="39">
        <v>95421</v>
      </c>
      <c r="G138" s="40">
        <v>3023</v>
      </c>
      <c r="H138" s="40">
        <v>2.1136435692394401E-2</v>
      </c>
      <c r="I138" s="41">
        <v>7.1584448016091979</v>
      </c>
      <c r="K138" s="39">
        <v>95422</v>
      </c>
      <c r="L138" s="40">
        <v>3012</v>
      </c>
      <c r="M138" s="40">
        <v>2.0131139997699297E-2</v>
      </c>
      <c r="N138" s="41">
        <v>8.7235884884508881</v>
      </c>
      <c r="P138" s="39">
        <v>95423</v>
      </c>
      <c r="Q138" s="40">
        <v>84</v>
      </c>
      <c r="R138" s="40">
        <v>1.7929715515180484E-2</v>
      </c>
      <c r="S138" s="41">
        <v>6.8557949949178703</v>
      </c>
      <c r="U138" s="39">
        <v>95424</v>
      </c>
      <c r="V138" s="40">
        <v>1036</v>
      </c>
      <c r="W138" s="40">
        <v>1.7943656917279741E-2</v>
      </c>
      <c r="X138" s="41">
        <v>7.0615109666867975</v>
      </c>
      <c r="Z138" s="39">
        <v>95425</v>
      </c>
      <c r="AA138" s="40">
        <v>3012</v>
      </c>
      <c r="AB138" s="40">
        <v>1.9183272186653225E-2</v>
      </c>
      <c r="AC138" s="41">
        <v>8.7235884884508881</v>
      </c>
    </row>
    <row r="139" spans="6:29" x14ac:dyDescent="0.25">
      <c r="F139" s="39">
        <v>95421</v>
      </c>
      <c r="G139" s="40">
        <v>3</v>
      </c>
      <c r="H139" s="40">
        <v>1.7613696410328672E-2</v>
      </c>
      <c r="I139" s="41">
        <v>6.9644340426373583</v>
      </c>
      <c r="K139" s="39">
        <v>95422</v>
      </c>
      <c r="L139" s="40">
        <v>3</v>
      </c>
      <c r="M139" s="40">
        <v>1.7255262855170823E-2</v>
      </c>
      <c r="N139" s="41">
        <v>6.9644340426373583</v>
      </c>
      <c r="P139" s="39">
        <v>95423</v>
      </c>
      <c r="Q139" s="40">
        <v>1036</v>
      </c>
      <c r="R139" s="40">
        <v>1.7929715515180484E-2</v>
      </c>
      <c r="S139" s="41">
        <v>7.0615109666867975</v>
      </c>
      <c r="U139" s="39">
        <v>95424</v>
      </c>
      <c r="V139" s="40">
        <v>3023</v>
      </c>
      <c r="W139" s="40">
        <v>1.7943656917279741E-2</v>
      </c>
      <c r="X139" s="41">
        <v>7.1584448016091979</v>
      </c>
      <c r="Z139" s="39">
        <v>95425</v>
      </c>
      <c r="AA139" s="40">
        <v>3023</v>
      </c>
      <c r="AB139" s="40">
        <v>1.9183272186653225E-2</v>
      </c>
      <c r="AC139" s="41">
        <v>7.1584448016091979</v>
      </c>
    </row>
    <row r="140" spans="6:29" x14ac:dyDescent="0.25">
      <c r="F140" s="39">
        <v>95421</v>
      </c>
      <c r="G140" s="40">
        <v>92</v>
      </c>
      <c r="H140" s="40">
        <v>1.7613696410328672E-2</v>
      </c>
      <c r="I140" s="41">
        <v>7.268481797442826</v>
      </c>
      <c r="K140" s="39">
        <v>95422</v>
      </c>
      <c r="L140" s="40">
        <v>92</v>
      </c>
      <c r="M140" s="40">
        <v>1.7255262855170823E-2</v>
      </c>
      <c r="N140" s="41">
        <v>7.268481797442826</v>
      </c>
      <c r="P140" s="39">
        <v>95423</v>
      </c>
      <c r="Q140" s="40">
        <v>3000</v>
      </c>
      <c r="R140" s="40">
        <v>1.7929715515180484E-2</v>
      </c>
      <c r="S140" s="41">
        <v>8.9865960685689661</v>
      </c>
      <c r="U140" s="39">
        <v>95424</v>
      </c>
      <c r="V140" s="40">
        <v>3</v>
      </c>
      <c r="W140" s="40">
        <v>1.6448352174173096E-2</v>
      </c>
      <c r="X140" s="41">
        <v>6.9644340426373583</v>
      </c>
      <c r="Z140" s="39">
        <v>95425</v>
      </c>
      <c r="AA140" s="40">
        <v>3</v>
      </c>
      <c r="AB140" s="40">
        <v>1.6785363163321569E-2</v>
      </c>
      <c r="AC140" s="41">
        <v>6.9644340426373583</v>
      </c>
    </row>
    <row r="141" spans="6:29" x14ac:dyDescent="0.25">
      <c r="F141" s="39">
        <v>95421</v>
      </c>
      <c r="G141" s="40">
        <v>608</v>
      </c>
      <c r="H141" s="40">
        <v>1.7613696410328672E-2</v>
      </c>
      <c r="I141" s="41">
        <v>7.3404819408893554</v>
      </c>
      <c r="K141" s="39">
        <v>95422</v>
      </c>
      <c r="L141" s="40">
        <v>2144</v>
      </c>
      <c r="M141" s="40">
        <v>1.7255262855170823E-2</v>
      </c>
      <c r="N141" s="41">
        <v>8.6007627122158574</v>
      </c>
      <c r="P141" s="39">
        <v>95423</v>
      </c>
      <c r="Q141" s="40">
        <v>3</v>
      </c>
      <c r="R141" s="40">
        <v>1.5937524902382656E-2</v>
      </c>
      <c r="S141" s="41">
        <v>6.9644340426373583</v>
      </c>
      <c r="U141" s="39">
        <v>95424</v>
      </c>
      <c r="V141" s="40">
        <v>3000</v>
      </c>
      <c r="W141" s="40">
        <v>1.6448352174173096E-2</v>
      </c>
      <c r="X141" s="41">
        <v>8.9865960685689661</v>
      </c>
      <c r="Z141" s="39">
        <v>95425</v>
      </c>
      <c r="AA141" s="40">
        <v>92</v>
      </c>
      <c r="AB141" s="40">
        <v>1.6785363163321569E-2</v>
      </c>
      <c r="AC141" s="41">
        <v>7.268481797442826</v>
      </c>
    </row>
    <row r="142" spans="6:29" x14ac:dyDescent="0.25">
      <c r="F142" s="39">
        <v>95421</v>
      </c>
      <c r="G142" s="40">
        <v>1036</v>
      </c>
      <c r="H142" s="40">
        <v>1.7613696410328672E-2</v>
      </c>
      <c r="I142" s="41">
        <v>7.0615109666867975</v>
      </c>
      <c r="K142" s="39">
        <v>95422</v>
      </c>
      <c r="L142" s="40">
        <v>3000</v>
      </c>
      <c r="M142" s="40">
        <v>1.7255262855170823E-2</v>
      </c>
      <c r="N142" s="41">
        <v>8.9865960685689661</v>
      </c>
      <c r="P142" s="39">
        <v>95423</v>
      </c>
      <c r="Q142" s="40">
        <v>92</v>
      </c>
      <c r="R142" s="40">
        <v>1.5937524902382656E-2</v>
      </c>
      <c r="S142" s="41">
        <v>7.268481797442826</v>
      </c>
      <c r="U142" s="39">
        <v>95424</v>
      </c>
      <c r="V142" s="40">
        <v>3021</v>
      </c>
      <c r="W142" s="40">
        <v>1.6448352174173096E-2</v>
      </c>
      <c r="X142" s="41">
        <v>7.8359519834289584</v>
      </c>
      <c r="Z142" s="39">
        <v>95425</v>
      </c>
      <c r="AA142" s="40">
        <v>2144</v>
      </c>
      <c r="AB142" s="40">
        <v>1.6785363163321569E-2</v>
      </c>
      <c r="AC142" s="41">
        <v>8.6007627122158574</v>
      </c>
    </row>
    <row r="143" spans="6:29" x14ac:dyDescent="0.25">
      <c r="F143" s="39">
        <v>95421</v>
      </c>
      <c r="G143" s="40">
        <v>2144</v>
      </c>
      <c r="H143" s="40">
        <v>1.7613696410328672E-2</v>
      </c>
      <c r="I143" s="41">
        <v>8.6007627122158574</v>
      </c>
      <c r="K143" s="39">
        <v>95422</v>
      </c>
      <c r="L143" s="40">
        <v>3021</v>
      </c>
      <c r="M143" s="40">
        <v>1.7255262855170823E-2</v>
      </c>
      <c r="N143" s="41">
        <v>7.8359519834289584</v>
      </c>
      <c r="P143" s="39">
        <v>95423</v>
      </c>
      <c r="Q143" s="40">
        <v>2144</v>
      </c>
      <c r="R143" s="40">
        <v>1.5937524902382656E-2</v>
      </c>
      <c r="S143" s="41">
        <v>8.6007627122158574</v>
      </c>
      <c r="U143" s="39">
        <v>95424</v>
      </c>
      <c r="V143" s="40">
        <v>92</v>
      </c>
      <c r="W143" s="40">
        <v>1.4953047431066452E-2</v>
      </c>
      <c r="X143" s="41">
        <v>7.268481797442826</v>
      </c>
      <c r="Z143" s="39">
        <v>95425</v>
      </c>
      <c r="AA143" s="40">
        <v>3000</v>
      </c>
      <c r="AB143" s="40">
        <v>1.6785363163321569E-2</v>
      </c>
      <c r="AC143" s="41">
        <v>8.9865960685689661</v>
      </c>
    </row>
    <row r="144" spans="6:29" x14ac:dyDescent="0.25">
      <c r="F144" s="39">
        <v>95421</v>
      </c>
      <c r="G144" s="40">
        <v>3000</v>
      </c>
      <c r="H144" s="40">
        <v>1.7613696410328672E-2</v>
      </c>
      <c r="I144" s="41">
        <v>8.9865960685689661</v>
      </c>
      <c r="K144" s="39">
        <v>95422</v>
      </c>
      <c r="L144" s="40">
        <v>3023</v>
      </c>
      <c r="M144" s="40">
        <v>1.7255262855170823E-2</v>
      </c>
      <c r="N144" s="41">
        <v>7.1584448016091979</v>
      </c>
      <c r="P144" s="39">
        <v>95423</v>
      </c>
      <c r="Q144" s="40">
        <v>3021</v>
      </c>
      <c r="R144" s="40">
        <v>1.5937524902382656E-2</v>
      </c>
      <c r="S144" s="41">
        <v>7.8359519834289584</v>
      </c>
      <c r="U144" s="39">
        <v>95424</v>
      </c>
      <c r="V144" s="40">
        <v>2144</v>
      </c>
      <c r="W144" s="40">
        <v>1.4953047431066452E-2</v>
      </c>
      <c r="X144" s="41">
        <v>8.6007627122158574</v>
      </c>
      <c r="Z144" s="39">
        <v>95425</v>
      </c>
      <c r="AA144" s="40">
        <v>3021</v>
      </c>
      <c r="AB144" s="40">
        <v>1.6785363163321569E-2</v>
      </c>
      <c r="AC144" s="41">
        <v>7.8359519834289584</v>
      </c>
    </row>
    <row r="145" spans="6:29" x14ac:dyDescent="0.25">
      <c r="F145" s="39">
        <v>95421</v>
      </c>
      <c r="G145" s="40">
        <v>3021</v>
      </c>
      <c r="H145" s="40">
        <v>1.7613696410328672E-2</v>
      </c>
      <c r="I145" s="41">
        <v>7.8359519834289584</v>
      </c>
      <c r="K145" s="39">
        <v>95422</v>
      </c>
      <c r="L145" s="40">
        <v>3035</v>
      </c>
      <c r="M145" s="40">
        <v>1.7255262855170823E-2</v>
      </c>
      <c r="N145" s="41">
        <v>6.2811685389485969</v>
      </c>
      <c r="P145" s="39">
        <v>95423</v>
      </c>
      <c r="Q145" s="40">
        <v>3035</v>
      </c>
      <c r="R145" s="40">
        <v>1.5937524902382656E-2</v>
      </c>
      <c r="S145" s="41">
        <v>6.2811685389485969</v>
      </c>
      <c r="U145" s="39">
        <v>95424</v>
      </c>
      <c r="V145" s="40">
        <v>3002</v>
      </c>
      <c r="W145" s="40">
        <v>1.4953047431066452E-2</v>
      </c>
      <c r="X145" s="41">
        <v>6.9575151035445586</v>
      </c>
      <c r="Z145" s="39">
        <v>95425</v>
      </c>
      <c r="AA145" s="40">
        <v>3035</v>
      </c>
      <c r="AB145" s="40">
        <v>1.6785363163321569E-2</v>
      </c>
      <c r="AC145" s="41">
        <v>6.2811685389485969</v>
      </c>
    </row>
    <row r="146" spans="6:29" x14ac:dyDescent="0.25">
      <c r="F146" s="39">
        <v>95421</v>
      </c>
      <c r="G146" s="40">
        <v>3035</v>
      </c>
      <c r="H146" s="40">
        <v>1.7613696410328672E-2</v>
      </c>
      <c r="I146" s="41">
        <v>6.2811685389485969</v>
      </c>
      <c r="K146" s="39">
        <v>95422</v>
      </c>
      <c r="L146" s="40">
        <v>485</v>
      </c>
      <c r="M146" s="40">
        <v>1.4379385712642355E-2</v>
      </c>
      <c r="N146" s="41">
        <v>6.9668834982981878</v>
      </c>
      <c r="P146" s="39">
        <v>95423</v>
      </c>
      <c r="Q146" s="40">
        <v>485</v>
      </c>
      <c r="R146" s="40">
        <v>1.3945334289584822E-2</v>
      </c>
      <c r="S146" s="41">
        <v>6.9668834982981878</v>
      </c>
      <c r="U146" s="39">
        <v>95424</v>
      </c>
      <c r="V146" s="40">
        <v>3035</v>
      </c>
      <c r="W146" s="40">
        <v>1.4953047431066452E-2</v>
      </c>
      <c r="X146" s="41">
        <v>6.2811685389485969</v>
      </c>
      <c r="Z146" s="39">
        <v>95425</v>
      </c>
      <c r="AA146" s="40">
        <v>485</v>
      </c>
      <c r="AB146" s="40">
        <v>1.438745413998992E-2</v>
      </c>
      <c r="AC146" s="41">
        <v>6.9668834982981878</v>
      </c>
    </row>
    <row r="147" spans="6:29" x14ac:dyDescent="0.25">
      <c r="F147" s="39">
        <v>95421</v>
      </c>
      <c r="G147" s="40">
        <v>485</v>
      </c>
      <c r="H147" s="40">
        <v>1.4090957128262934E-2</v>
      </c>
      <c r="I147" s="41">
        <v>6.9668834982981878</v>
      </c>
      <c r="K147" s="39">
        <v>95422</v>
      </c>
      <c r="L147" s="40">
        <v>1001</v>
      </c>
      <c r="M147" s="40">
        <v>1.4379385712642355E-2</v>
      </c>
      <c r="N147" s="41">
        <v>6.2765974727108551</v>
      </c>
      <c r="P147" s="39">
        <v>95423</v>
      </c>
      <c r="Q147" s="40">
        <v>1001</v>
      </c>
      <c r="R147" s="40">
        <v>1.3945334289584822E-2</v>
      </c>
      <c r="S147" s="41">
        <v>6.2765974727108551</v>
      </c>
      <c r="U147" s="39">
        <v>95424</v>
      </c>
      <c r="V147" s="40">
        <v>485</v>
      </c>
      <c r="W147" s="40">
        <v>1.3457742687959804E-2</v>
      </c>
      <c r="X147" s="41">
        <v>6.9668834982981878</v>
      </c>
      <c r="Z147" s="39">
        <v>95425</v>
      </c>
      <c r="AA147" s="40">
        <v>1001</v>
      </c>
      <c r="AB147" s="40">
        <v>1.438745413998992E-2</v>
      </c>
      <c r="AC147" s="41">
        <v>6.2765974727108551</v>
      </c>
    </row>
    <row r="148" spans="6:29" x14ac:dyDescent="0.25">
      <c r="F148" s="39">
        <v>95421</v>
      </c>
      <c r="G148" s="40">
        <v>1001</v>
      </c>
      <c r="H148" s="40">
        <v>1.4090957128262934E-2</v>
      </c>
      <c r="I148" s="41">
        <v>6.2765974727108551</v>
      </c>
      <c r="K148" s="39">
        <v>95422</v>
      </c>
      <c r="L148" s="40">
        <v>1118</v>
      </c>
      <c r="M148" s="40">
        <v>1.4379385712642355E-2</v>
      </c>
      <c r="N148" s="41">
        <v>8.8204675775485075</v>
      </c>
      <c r="P148" s="39">
        <v>95423</v>
      </c>
      <c r="Q148" s="40">
        <v>3002</v>
      </c>
      <c r="R148" s="40">
        <v>1.3945334289584822E-2</v>
      </c>
      <c r="S148" s="41">
        <v>6.9575151035445586</v>
      </c>
      <c r="U148" s="39">
        <v>95424</v>
      </c>
      <c r="V148" s="40">
        <v>1001</v>
      </c>
      <c r="W148" s="40">
        <v>1.3457742687959804E-2</v>
      </c>
      <c r="X148" s="41">
        <v>6.2765974727108551</v>
      </c>
      <c r="Z148" s="39">
        <v>95425</v>
      </c>
      <c r="AA148" s="40">
        <v>3002</v>
      </c>
      <c r="AB148" s="40">
        <v>1.438745413998992E-2</v>
      </c>
      <c r="AC148" s="41">
        <v>6.9575151035445586</v>
      </c>
    </row>
    <row r="149" spans="6:29" x14ac:dyDescent="0.25">
      <c r="F149" s="39">
        <v>95421</v>
      </c>
      <c r="G149" s="40">
        <v>1118</v>
      </c>
      <c r="H149" s="40">
        <v>1.4090957128262934E-2</v>
      </c>
      <c r="I149" s="41">
        <v>8.8204675775485075</v>
      </c>
      <c r="K149" s="39">
        <v>95422</v>
      </c>
      <c r="L149" s="40">
        <v>2684</v>
      </c>
      <c r="M149" s="40">
        <v>1.4379385712642355E-2</v>
      </c>
      <c r="N149" s="41">
        <v>7.1394942773578389</v>
      </c>
      <c r="P149" s="39">
        <v>95423</v>
      </c>
      <c r="Q149" s="40">
        <v>514</v>
      </c>
      <c r="R149" s="40">
        <v>1.195314367678699E-2</v>
      </c>
      <c r="S149" s="41">
        <v>7.4605414505820509</v>
      </c>
      <c r="U149" s="39">
        <v>95424</v>
      </c>
      <c r="V149" s="40">
        <v>3014</v>
      </c>
      <c r="W149" s="40">
        <v>1.3457742687959804E-2</v>
      </c>
      <c r="X149" s="41">
        <v>7.6225920133891609</v>
      </c>
      <c r="Z149" s="39">
        <v>95425</v>
      </c>
      <c r="AA149" s="40">
        <v>514</v>
      </c>
      <c r="AB149" s="40">
        <v>1.1989545116658265E-2</v>
      </c>
      <c r="AC149" s="41">
        <v>7.4605414505820509</v>
      </c>
    </row>
    <row r="150" spans="6:29" x14ac:dyDescent="0.25">
      <c r="F150" s="39">
        <v>95421</v>
      </c>
      <c r="G150" s="40">
        <v>2684</v>
      </c>
      <c r="H150" s="40">
        <v>1.4090957128262934E-2</v>
      </c>
      <c r="I150" s="41">
        <v>7.1394942773578389</v>
      </c>
      <c r="K150" s="39">
        <v>95422</v>
      </c>
      <c r="L150" s="40">
        <v>3002</v>
      </c>
      <c r="M150" s="40">
        <v>1.4379385712642355E-2</v>
      </c>
      <c r="N150" s="41">
        <v>6.9575151035445586</v>
      </c>
      <c r="P150" s="39">
        <v>95423</v>
      </c>
      <c r="Q150" s="40">
        <v>1118</v>
      </c>
      <c r="R150" s="40">
        <v>1.195314367678699E-2</v>
      </c>
      <c r="S150" s="41">
        <v>8.8204675775485075</v>
      </c>
      <c r="U150" s="39">
        <v>95424</v>
      </c>
      <c r="V150" s="40">
        <v>514</v>
      </c>
      <c r="W150" s="40">
        <v>1.196243794485316E-2</v>
      </c>
      <c r="X150" s="41">
        <v>7.4605414505820509</v>
      </c>
      <c r="Z150" s="39">
        <v>95425</v>
      </c>
      <c r="AA150" s="40">
        <v>1118</v>
      </c>
      <c r="AB150" s="40">
        <v>1.1989545116658265E-2</v>
      </c>
      <c r="AC150" s="41">
        <v>8.8204675775485075</v>
      </c>
    </row>
    <row r="151" spans="6:29" x14ac:dyDescent="0.25">
      <c r="F151" s="39">
        <v>95421</v>
      </c>
      <c r="G151" s="40">
        <v>3002</v>
      </c>
      <c r="H151" s="40">
        <v>1.4090957128262934E-2</v>
      </c>
      <c r="I151" s="41">
        <v>6.9575151035445586</v>
      </c>
      <c r="K151" s="39">
        <v>95422</v>
      </c>
      <c r="L151" s="40">
        <v>3014</v>
      </c>
      <c r="M151" s="40">
        <v>1.4379385712642355E-2</v>
      </c>
      <c r="N151" s="41">
        <v>7.6225920133891609</v>
      </c>
      <c r="P151" s="39">
        <v>95423</v>
      </c>
      <c r="Q151" s="40">
        <v>2684</v>
      </c>
      <c r="R151" s="40">
        <v>1.195314367678699E-2</v>
      </c>
      <c r="S151" s="41">
        <v>7.1394942773578389</v>
      </c>
      <c r="U151" s="39">
        <v>95424</v>
      </c>
      <c r="V151" s="40">
        <v>1118</v>
      </c>
      <c r="W151" s="40">
        <v>1.196243794485316E-2</v>
      </c>
      <c r="X151" s="41">
        <v>8.8204675775485075</v>
      </c>
      <c r="Z151" s="39">
        <v>95425</v>
      </c>
      <c r="AA151" s="40">
        <v>2684</v>
      </c>
      <c r="AB151" s="40">
        <v>1.1989545116658265E-2</v>
      </c>
      <c r="AC151" s="41">
        <v>7.1394942773578389</v>
      </c>
    </row>
    <row r="152" spans="6:29" x14ac:dyDescent="0.25">
      <c r="F152" s="39">
        <v>95421</v>
      </c>
      <c r="G152" s="40">
        <v>3014</v>
      </c>
      <c r="H152" s="40">
        <v>1.4090957128262934E-2</v>
      </c>
      <c r="I152" s="41">
        <v>7.6225920133891609</v>
      </c>
      <c r="K152" s="39">
        <v>95422</v>
      </c>
      <c r="L152" s="40">
        <v>39</v>
      </c>
      <c r="M152" s="40">
        <v>1.1503508570113882E-2</v>
      </c>
      <c r="N152" s="41">
        <v>6.736269832800466</v>
      </c>
      <c r="P152" s="39">
        <v>95423</v>
      </c>
      <c r="Q152" s="40">
        <v>3014</v>
      </c>
      <c r="R152" s="40">
        <v>1.195314367678699E-2</v>
      </c>
      <c r="S152" s="41">
        <v>7.6225920133891609</v>
      </c>
      <c r="U152" s="39">
        <v>95424</v>
      </c>
      <c r="V152" s="40">
        <v>2684</v>
      </c>
      <c r="W152" s="40">
        <v>1.196243794485316E-2</v>
      </c>
      <c r="X152" s="41">
        <v>7.1394942773578389</v>
      </c>
      <c r="Z152" s="39">
        <v>95425</v>
      </c>
      <c r="AA152" s="40">
        <v>3014</v>
      </c>
      <c r="AB152" s="40">
        <v>1.1989545116658265E-2</v>
      </c>
      <c r="AC152" s="41">
        <v>7.6225920133891609</v>
      </c>
    </row>
    <row r="153" spans="6:29" x14ac:dyDescent="0.25">
      <c r="F153" s="39">
        <v>95421</v>
      </c>
      <c r="G153" s="40">
        <v>3030</v>
      </c>
      <c r="H153" s="40">
        <v>1.4090957128262934E-2</v>
      </c>
      <c r="I153" s="41">
        <v>7.0541231261010617</v>
      </c>
      <c r="K153" s="39">
        <v>95422</v>
      </c>
      <c r="L153" s="40">
        <v>230</v>
      </c>
      <c r="M153" s="40">
        <v>1.1503508570113882E-2</v>
      </c>
      <c r="N153" s="41">
        <v>9.5279808712946625</v>
      </c>
      <c r="P153" s="39">
        <v>95423</v>
      </c>
      <c r="Q153" s="40">
        <v>3030</v>
      </c>
      <c r="R153" s="40">
        <v>1.195314367678699E-2</v>
      </c>
      <c r="S153" s="41">
        <v>7.0541231261010617</v>
      </c>
      <c r="U153" s="39">
        <v>95424</v>
      </c>
      <c r="V153" s="40">
        <v>3030</v>
      </c>
      <c r="W153" s="40">
        <v>1.196243794485316E-2</v>
      </c>
      <c r="X153" s="41">
        <v>7.0541231261010617</v>
      </c>
      <c r="Z153" s="39">
        <v>95425</v>
      </c>
      <c r="AA153" s="40">
        <v>3030</v>
      </c>
      <c r="AB153" s="40">
        <v>1.1989545116658265E-2</v>
      </c>
      <c r="AC153" s="41">
        <v>7.0541231261010617</v>
      </c>
    </row>
    <row r="154" spans="6:29" x14ac:dyDescent="0.25">
      <c r="F154" s="39">
        <v>95421</v>
      </c>
      <c r="G154" s="40">
        <v>39</v>
      </c>
      <c r="H154" s="40">
        <v>1.0568217846197202E-2</v>
      </c>
      <c r="I154" s="41">
        <v>6.736269832800466</v>
      </c>
      <c r="K154" s="39">
        <v>95422</v>
      </c>
      <c r="L154" s="40">
        <v>248</v>
      </c>
      <c r="M154" s="40">
        <v>1.1503508570113882E-2</v>
      </c>
      <c r="N154" s="41">
        <v>8.9406394533734783</v>
      </c>
      <c r="P154" s="39">
        <v>95423</v>
      </c>
      <c r="Q154" s="40">
        <v>3039</v>
      </c>
      <c r="R154" s="40">
        <v>1.195314367678699E-2</v>
      </c>
      <c r="S154" s="41">
        <v>6.9761743120917261</v>
      </c>
      <c r="U154" s="39">
        <v>95424</v>
      </c>
      <c r="V154" s="40">
        <v>3039</v>
      </c>
      <c r="W154" s="40">
        <v>1.196243794485316E-2</v>
      </c>
      <c r="X154" s="41">
        <v>6.9761743120917261</v>
      </c>
      <c r="Z154" s="39">
        <v>95425</v>
      </c>
      <c r="AA154" s="40">
        <v>3039</v>
      </c>
      <c r="AB154" s="40">
        <v>1.1989545116658265E-2</v>
      </c>
      <c r="AC154" s="41">
        <v>6.9761743120917261</v>
      </c>
    </row>
    <row r="155" spans="6:29" x14ac:dyDescent="0.25">
      <c r="F155" s="39">
        <v>95421</v>
      </c>
      <c r="G155" s="40">
        <v>103</v>
      </c>
      <c r="H155" s="40">
        <v>1.0568217846197202E-2</v>
      </c>
      <c r="I155" s="41">
        <v>8.2126830896557443</v>
      </c>
      <c r="K155" s="39">
        <v>95422</v>
      </c>
      <c r="L155" s="40">
        <v>514</v>
      </c>
      <c r="M155" s="40">
        <v>1.1503508570113882E-2</v>
      </c>
      <c r="N155" s="41">
        <v>7.4605414505820509</v>
      </c>
      <c r="P155" s="39">
        <v>95423</v>
      </c>
      <c r="Q155" s="40">
        <v>39</v>
      </c>
      <c r="R155" s="40">
        <v>9.9609530639891593E-3</v>
      </c>
      <c r="S155" s="41">
        <v>6.736269832800466</v>
      </c>
      <c r="U155" s="39">
        <v>95424</v>
      </c>
      <c r="V155" s="40">
        <v>39</v>
      </c>
      <c r="W155" s="40">
        <v>1.0467133201746515E-2</v>
      </c>
      <c r="X155" s="41">
        <v>6.736269832800466</v>
      </c>
      <c r="Z155" s="39">
        <v>95425</v>
      </c>
      <c r="AA155" s="40">
        <v>39</v>
      </c>
      <c r="AB155" s="40">
        <v>9.5916360933266127E-3</v>
      </c>
      <c r="AC155" s="41">
        <v>6.736269832800466</v>
      </c>
    </row>
    <row r="156" spans="6:29" x14ac:dyDescent="0.25">
      <c r="F156" s="39">
        <v>95421</v>
      </c>
      <c r="G156" s="40">
        <v>248</v>
      </c>
      <c r="H156" s="40">
        <v>1.0568217846197202E-2</v>
      </c>
      <c r="I156" s="41">
        <v>8.9406394533734783</v>
      </c>
      <c r="K156" s="39">
        <v>95422</v>
      </c>
      <c r="L156" s="40">
        <v>3016</v>
      </c>
      <c r="M156" s="40">
        <v>1.1503508570113882E-2</v>
      </c>
      <c r="N156" s="41">
        <v>8.5992015645458295</v>
      </c>
      <c r="P156" s="39">
        <v>95423</v>
      </c>
      <c r="Q156" s="40">
        <v>230</v>
      </c>
      <c r="R156" s="40">
        <v>9.9609530639891593E-3</v>
      </c>
      <c r="S156" s="41">
        <v>9.5279808712946625</v>
      </c>
      <c r="U156" s="39">
        <v>95424</v>
      </c>
      <c r="V156" s="40">
        <v>230</v>
      </c>
      <c r="W156" s="40">
        <v>1.0467133201746515E-2</v>
      </c>
      <c r="X156" s="41">
        <v>9.5279808712946625</v>
      </c>
      <c r="Z156" s="39">
        <v>95425</v>
      </c>
      <c r="AA156" s="40">
        <v>103</v>
      </c>
      <c r="AB156" s="40">
        <v>9.5916360933266127E-3</v>
      </c>
      <c r="AC156" s="41">
        <v>8.2126830896557443</v>
      </c>
    </row>
    <row r="157" spans="6:29" x14ac:dyDescent="0.25">
      <c r="F157" s="39">
        <v>95421</v>
      </c>
      <c r="G157" s="40">
        <v>550</v>
      </c>
      <c r="H157" s="40">
        <v>1.0568217846197202E-2</v>
      </c>
      <c r="I157" s="41">
        <v>8.3826797011211305</v>
      </c>
      <c r="K157" s="39">
        <v>95422</v>
      </c>
      <c r="L157" s="40">
        <v>3030</v>
      </c>
      <c r="M157" s="40">
        <v>1.1503508570113882E-2</v>
      </c>
      <c r="N157" s="41">
        <v>7.0541231261010617</v>
      </c>
      <c r="P157" s="39">
        <v>95423</v>
      </c>
      <c r="Q157" s="40">
        <v>248</v>
      </c>
      <c r="R157" s="40">
        <v>9.9609530639891593E-3</v>
      </c>
      <c r="S157" s="41">
        <v>8.9406394533734783</v>
      </c>
      <c r="U157" s="39">
        <v>95424</v>
      </c>
      <c r="V157" s="40">
        <v>248</v>
      </c>
      <c r="W157" s="40">
        <v>1.0467133201746515E-2</v>
      </c>
      <c r="X157" s="41">
        <v>8.9406394533734783</v>
      </c>
      <c r="Z157" s="39">
        <v>95425</v>
      </c>
      <c r="AA157" s="40">
        <v>230</v>
      </c>
      <c r="AB157" s="40">
        <v>9.5916360933266127E-3</v>
      </c>
      <c r="AC157" s="41">
        <v>9.5279808712946625</v>
      </c>
    </row>
    <row r="158" spans="6:29" x14ac:dyDescent="0.25">
      <c r="F158" s="39">
        <v>95421</v>
      </c>
      <c r="G158" s="40">
        <v>3016</v>
      </c>
      <c r="H158" s="40">
        <v>1.0568217846197202E-2</v>
      </c>
      <c r="I158" s="41">
        <v>8.5992015645458295</v>
      </c>
      <c r="K158" s="39">
        <v>95422</v>
      </c>
      <c r="L158" s="40">
        <v>3038</v>
      </c>
      <c r="M158" s="40">
        <v>1.1503508570113882E-2</v>
      </c>
      <c r="N158" s="41">
        <v>6.7385368978268154</v>
      </c>
      <c r="P158" s="39">
        <v>95423</v>
      </c>
      <c r="Q158" s="40">
        <v>3016</v>
      </c>
      <c r="R158" s="40">
        <v>9.9609530639891593E-3</v>
      </c>
      <c r="S158" s="41">
        <v>8.5992015645458295</v>
      </c>
      <c r="U158" s="39">
        <v>95424</v>
      </c>
      <c r="V158" s="40">
        <v>3016</v>
      </c>
      <c r="W158" s="40">
        <v>1.0467133201746515E-2</v>
      </c>
      <c r="X158" s="41">
        <v>8.5992015645458295</v>
      </c>
      <c r="Z158" s="39">
        <v>95425</v>
      </c>
      <c r="AA158" s="40">
        <v>550</v>
      </c>
      <c r="AB158" s="40">
        <v>9.5916360933266127E-3</v>
      </c>
      <c r="AC158" s="41">
        <v>8.3826797011211305</v>
      </c>
    </row>
    <row r="159" spans="6:29" x14ac:dyDescent="0.25">
      <c r="F159" s="39">
        <v>95421</v>
      </c>
      <c r="G159" s="40">
        <v>3038</v>
      </c>
      <c r="H159" s="40">
        <v>1.0568217846197202E-2</v>
      </c>
      <c r="I159" s="41">
        <v>6.7385368978268154</v>
      </c>
      <c r="K159" s="39">
        <v>95422</v>
      </c>
      <c r="L159" s="40">
        <v>3039</v>
      </c>
      <c r="M159" s="40">
        <v>1.1503508570113882E-2</v>
      </c>
      <c r="N159" s="41">
        <v>6.9761743120917261</v>
      </c>
      <c r="P159" s="39">
        <v>95423</v>
      </c>
      <c r="Q159" s="40">
        <v>3038</v>
      </c>
      <c r="R159" s="40">
        <v>9.9609530639891593E-3</v>
      </c>
      <c r="S159" s="41">
        <v>6.7385368978268154</v>
      </c>
      <c r="U159" s="39">
        <v>95424</v>
      </c>
      <c r="V159" s="40">
        <v>3038</v>
      </c>
      <c r="W159" s="40">
        <v>1.0467133201746515E-2</v>
      </c>
      <c r="X159" s="41">
        <v>6.7385368978268154</v>
      </c>
      <c r="Z159" s="39">
        <v>95425</v>
      </c>
      <c r="AA159" s="40">
        <v>2201</v>
      </c>
      <c r="AB159" s="40">
        <v>9.5916360933266127E-3</v>
      </c>
      <c r="AC159" s="41">
        <v>7.1711069269390491</v>
      </c>
    </row>
    <row r="160" spans="6:29" x14ac:dyDescent="0.25">
      <c r="F160" s="39">
        <v>95421</v>
      </c>
      <c r="G160" s="40">
        <v>3039</v>
      </c>
      <c r="H160" s="40">
        <v>1.0568217846197202E-2</v>
      </c>
      <c r="I160" s="41">
        <v>6.9761743120917261</v>
      </c>
      <c r="K160" s="39">
        <v>95422</v>
      </c>
      <c r="L160" s="40">
        <v>65</v>
      </c>
      <c r="M160" s="40">
        <v>8.6276314275854117E-3</v>
      </c>
      <c r="N160" s="41">
        <v>9.6124184734715694</v>
      </c>
      <c r="P160" s="39">
        <v>95423</v>
      </c>
      <c r="Q160" s="40">
        <v>65</v>
      </c>
      <c r="R160" s="40">
        <v>7.9687624511913281E-3</v>
      </c>
      <c r="S160" s="41">
        <v>9.6124184734715694</v>
      </c>
      <c r="U160" s="39">
        <v>95424</v>
      </c>
      <c r="V160" s="40">
        <v>103</v>
      </c>
      <c r="W160" s="40">
        <v>8.9718284586398703E-3</v>
      </c>
      <c r="X160" s="41">
        <v>8.2126830896557443</v>
      </c>
      <c r="Z160" s="39">
        <v>95425</v>
      </c>
      <c r="AA160" s="40">
        <v>3016</v>
      </c>
      <c r="AB160" s="40">
        <v>9.5916360933266127E-3</v>
      </c>
      <c r="AC160" s="41">
        <v>8.5992015645458295</v>
      </c>
    </row>
    <row r="161" spans="6:29" x14ac:dyDescent="0.25">
      <c r="F161" s="39">
        <v>95421</v>
      </c>
      <c r="G161" s="40">
        <v>59</v>
      </c>
      <c r="H161" s="40">
        <v>7.0454785641314672E-3</v>
      </c>
      <c r="I161" s="41">
        <v>6.8838951012684841</v>
      </c>
      <c r="K161" s="39">
        <v>95422</v>
      </c>
      <c r="L161" s="40">
        <v>103</v>
      </c>
      <c r="M161" s="40">
        <v>8.6276314275854117E-3</v>
      </c>
      <c r="N161" s="41">
        <v>8.2126830896557443</v>
      </c>
      <c r="P161" s="39">
        <v>95423</v>
      </c>
      <c r="Q161" s="40">
        <v>103</v>
      </c>
      <c r="R161" s="40">
        <v>7.9687624511913281E-3</v>
      </c>
      <c r="S161" s="41">
        <v>8.2126830896557443</v>
      </c>
      <c r="U161" s="39">
        <v>95424</v>
      </c>
      <c r="V161" s="40">
        <v>550</v>
      </c>
      <c r="W161" s="40">
        <v>8.9718284586398703E-3</v>
      </c>
      <c r="X161" s="41">
        <v>8.3826797011211305</v>
      </c>
      <c r="Z161" s="39">
        <v>95425</v>
      </c>
      <c r="AA161" s="40">
        <v>3038</v>
      </c>
      <c r="AB161" s="40">
        <v>9.5916360933266127E-3</v>
      </c>
      <c r="AC161" s="41">
        <v>6.7385368978268154</v>
      </c>
    </row>
    <row r="162" spans="6:29" x14ac:dyDescent="0.25">
      <c r="F162" s="39">
        <v>95421</v>
      </c>
      <c r="G162" s="40">
        <v>97</v>
      </c>
      <c r="H162" s="40">
        <v>7.0454785641314672E-3</v>
      </c>
      <c r="I162" s="41">
        <v>6.4121575009458507</v>
      </c>
      <c r="K162" s="39">
        <v>95422</v>
      </c>
      <c r="L162" s="40">
        <v>316</v>
      </c>
      <c r="M162" s="40">
        <v>8.6276314275854117E-3</v>
      </c>
      <c r="N162" s="41">
        <v>7.0295163231345743</v>
      </c>
      <c r="P162" s="39">
        <v>95423</v>
      </c>
      <c r="Q162" s="40">
        <v>316</v>
      </c>
      <c r="R162" s="40">
        <v>7.9687624511913281E-3</v>
      </c>
      <c r="S162" s="41">
        <v>7.0295163231345743</v>
      </c>
      <c r="U162" s="39">
        <v>95424</v>
      </c>
      <c r="V162" s="40">
        <v>2201</v>
      </c>
      <c r="W162" s="40">
        <v>8.9718284586398703E-3</v>
      </c>
      <c r="X162" s="41">
        <v>7.1711069269390491</v>
      </c>
      <c r="Z162" s="39">
        <v>95425</v>
      </c>
      <c r="AA162" s="40">
        <v>44</v>
      </c>
      <c r="AB162" s="40">
        <v>7.1937270699949599E-3</v>
      </c>
      <c r="AC162" s="41">
        <v>7.2088595952047649</v>
      </c>
    </row>
    <row r="163" spans="6:29" x14ac:dyDescent="0.25">
      <c r="F163" s="39">
        <v>95421</v>
      </c>
      <c r="G163" s="40">
        <v>316</v>
      </c>
      <c r="H163" s="40">
        <v>7.0454785641314672E-3</v>
      </c>
      <c r="I163" s="41">
        <v>7.0295163231345743</v>
      </c>
      <c r="K163" s="39">
        <v>95422</v>
      </c>
      <c r="L163" s="40">
        <v>390</v>
      </c>
      <c r="M163" s="40">
        <v>8.6276314275854117E-3</v>
      </c>
      <c r="N163" s="41">
        <v>9.0765874421972956</v>
      </c>
      <c r="P163" s="39">
        <v>95423</v>
      </c>
      <c r="Q163" s="40">
        <v>390</v>
      </c>
      <c r="R163" s="40">
        <v>7.9687624511913281E-3</v>
      </c>
      <c r="S163" s="41">
        <v>9.0765874421972956</v>
      </c>
      <c r="U163" s="39">
        <v>95424</v>
      </c>
      <c r="V163" s="40">
        <v>65</v>
      </c>
      <c r="W163" s="40">
        <v>7.4765237155332261E-3</v>
      </c>
      <c r="X163" s="41">
        <v>9.6124184734715694</v>
      </c>
      <c r="Z163" s="39">
        <v>95425</v>
      </c>
      <c r="AA163" s="40">
        <v>65</v>
      </c>
      <c r="AB163" s="40">
        <v>7.1937270699949599E-3</v>
      </c>
      <c r="AC163" s="41">
        <v>9.6124184734715694</v>
      </c>
    </row>
    <row r="164" spans="6:29" x14ac:dyDescent="0.25">
      <c r="F164" s="39">
        <v>95421</v>
      </c>
      <c r="G164" s="40">
        <v>390</v>
      </c>
      <c r="H164" s="40">
        <v>7.0454785641314672E-3</v>
      </c>
      <c r="I164" s="41">
        <v>9.0765874421972956</v>
      </c>
      <c r="K164" s="39">
        <v>95422</v>
      </c>
      <c r="L164" s="40">
        <v>550</v>
      </c>
      <c r="M164" s="40">
        <v>8.6276314275854117E-3</v>
      </c>
      <c r="N164" s="41">
        <v>8.3826797011211305</v>
      </c>
      <c r="P164" s="39">
        <v>95423</v>
      </c>
      <c r="Q164" s="40">
        <v>550</v>
      </c>
      <c r="R164" s="40">
        <v>7.9687624511913281E-3</v>
      </c>
      <c r="S164" s="41">
        <v>8.3826797011211305</v>
      </c>
      <c r="U164" s="39">
        <v>95424</v>
      </c>
      <c r="V164" s="40">
        <v>316</v>
      </c>
      <c r="W164" s="40">
        <v>7.4765237155332261E-3</v>
      </c>
      <c r="X164" s="41">
        <v>7.0295163231345743</v>
      </c>
      <c r="Z164" s="39">
        <v>95425</v>
      </c>
      <c r="AA164" s="40">
        <v>316</v>
      </c>
      <c r="AB164" s="40">
        <v>7.1937270699949599E-3</v>
      </c>
      <c r="AC164" s="41">
        <v>7.0295163231345743</v>
      </c>
    </row>
    <row r="165" spans="6:29" x14ac:dyDescent="0.25">
      <c r="F165" s="39">
        <v>95421</v>
      </c>
      <c r="G165" s="40">
        <v>616</v>
      </c>
      <c r="H165" s="40">
        <v>7.0454785641314672E-3</v>
      </c>
      <c r="I165" s="41">
        <v>7.5037351263470349</v>
      </c>
      <c r="K165" s="39">
        <v>95422</v>
      </c>
      <c r="L165" s="40">
        <v>616</v>
      </c>
      <c r="M165" s="40">
        <v>8.6276314275854117E-3</v>
      </c>
      <c r="N165" s="41">
        <v>7.5037351263470349</v>
      </c>
      <c r="P165" s="39">
        <v>95423</v>
      </c>
      <c r="Q165" s="40">
        <v>2084</v>
      </c>
      <c r="R165" s="40">
        <v>7.9687624511913281E-3</v>
      </c>
      <c r="S165" s="41">
        <v>6.8259941888605322</v>
      </c>
      <c r="U165" s="39">
        <v>95424</v>
      </c>
      <c r="V165" s="40">
        <v>390</v>
      </c>
      <c r="W165" s="40">
        <v>7.4765237155332261E-3</v>
      </c>
      <c r="X165" s="41">
        <v>9.0765874421972956</v>
      </c>
      <c r="Z165" s="39">
        <v>95425</v>
      </c>
      <c r="AA165" s="40">
        <v>390</v>
      </c>
      <c r="AB165" s="40">
        <v>7.1937270699949599E-3</v>
      </c>
      <c r="AC165" s="41">
        <v>9.0765874421972956</v>
      </c>
    </row>
    <row r="166" spans="6:29" x14ac:dyDescent="0.25">
      <c r="F166" s="39">
        <v>95421</v>
      </c>
      <c r="G166" s="40">
        <v>770</v>
      </c>
      <c r="H166" s="40">
        <v>7.0454785641314672E-3</v>
      </c>
      <c r="I166" s="41">
        <v>9.5777722005047377</v>
      </c>
      <c r="K166" s="39">
        <v>95422</v>
      </c>
      <c r="L166" s="40">
        <v>770</v>
      </c>
      <c r="M166" s="40">
        <v>8.6276314275854117E-3</v>
      </c>
      <c r="N166" s="41">
        <v>9.5777722005047377</v>
      </c>
      <c r="P166" s="39">
        <v>95423</v>
      </c>
      <c r="Q166" s="40">
        <v>2201</v>
      </c>
      <c r="R166" s="40">
        <v>7.9687624511913281E-3</v>
      </c>
      <c r="S166" s="41">
        <v>7.1711069269390491</v>
      </c>
      <c r="U166" s="39">
        <v>95424</v>
      </c>
      <c r="V166" s="40">
        <v>2084</v>
      </c>
      <c r="W166" s="40">
        <v>7.4765237155332261E-3</v>
      </c>
      <c r="X166" s="41">
        <v>6.8259941888605322</v>
      </c>
      <c r="Z166" s="39">
        <v>95425</v>
      </c>
      <c r="AA166" s="40">
        <v>616</v>
      </c>
      <c r="AB166" s="40">
        <v>7.1937270699949599E-3</v>
      </c>
      <c r="AC166" s="41">
        <v>7.5037351263470349</v>
      </c>
    </row>
    <row r="167" spans="6:29" x14ac:dyDescent="0.25">
      <c r="F167" s="39">
        <v>95421</v>
      </c>
      <c r="G167" s="40">
        <v>2084</v>
      </c>
      <c r="H167" s="40">
        <v>7.0454785641314672E-3</v>
      </c>
      <c r="I167" s="41">
        <v>6.8259941888605322</v>
      </c>
      <c r="K167" s="39">
        <v>95422</v>
      </c>
      <c r="L167" s="40">
        <v>2084</v>
      </c>
      <c r="M167" s="40">
        <v>8.6276314275854117E-3</v>
      </c>
      <c r="N167" s="41">
        <v>6.8259941888605322</v>
      </c>
      <c r="P167" s="39">
        <v>95423</v>
      </c>
      <c r="Q167" s="40">
        <v>3018</v>
      </c>
      <c r="R167" s="40">
        <v>7.9687624511913281E-3</v>
      </c>
      <c r="S167" s="41">
        <v>7.9708102813446953</v>
      </c>
      <c r="U167" s="39">
        <v>95424</v>
      </c>
      <c r="V167" s="40">
        <v>2220</v>
      </c>
      <c r="W167" s="40">
        <v>7.4765237155332261E-3</v>
      </c>
      <c r="X167" s="41">
        <v>8.975693345286615</v>
      </c>
      <c r="Z167" s="39">
        <v>95425</v>
      </c>
      <c r="AA167" s="40">
        <v>770</v>
      </c>
      <c r="AB167" s="40">
        <v>7.1937270699949599E-3</v>
      </c>
      <c r="AC167" s="41">
        <v>9.5777722005047377</v>
      </c>
    </row>
    <row r="168" spans="6:29" x14ac:dyDescent="0.25">
      <c r="F168" s="39">
        <v>95421</v>
      </c>
      <c r="G168" s="40">
        <v>2201</v>
      </c>
      <c r="H168" s="40">
        <v>7.0454785641314672E-3</v>
      </c>
      <c r="I168" s="41">
        <v>7.1711069269390491</v>
      </c>
      <c r="K168" s="39">
        <v>95422</v>
      </c>
      <c r="L168" s="40">
        <v>2201</v>
      </c>
      <c r="M168" s="40">
        <v>8.6276314275854117E-3</v>
      </c>
      <c r="N168" s="41">
        <v>7.1711069269390491</v>
      </c>
      <c r="P168" s="39">
        <v>95423</v>
      </c>
      <c r="Q168" s="40">
        <v>3028</v>
      </c>
      <c r="R168" s="40">
        <v>7.9687624511913281E-3</v>
      </c>
      <c r="S168" s="41">
        <v>9.3294358404942113</v>
      </c>
      <c r="U168" s="39">
        <v>95424</v>
      </c>
      <c r="V168" s="40">
        <v>3018</v>
      </c>
      <c r="W168" s="40">
        <v>7.4765237155332261E-3</v>
      </c>
      <c r="X168" s="41">
        <v>7.9708102813446953</v>
      </c>
      <c r="Z168" s="39">
        <v>95425</v>
      </c>
      <c r="AA168" s="40">
        <v>2084</v>
      </c>
      <c r="AB168" s="40">
        <v>7.1937270699949599E-3</v>
      </c>
      <c r="AC168" s="41">
        <v>6.8259941888605322</v>
      </c>
    </row>
    <row r="169" spans="6:29" x14ac:dyDescent="0.25">
      <c r="F169" s="39">
        <v>95421</v>
      </c>
      <c r="G169" s="40">
        <v>2220</v>
      </c>
      <c r="H169" s="40">
        <v>7.0454785641314672E-3</v>
      </c>
      <c r="I169" s="41">
        <v>8.975693345286615</v>
      </c>
      <c r="K169" s="39">
        <v>95422</v>
      </c>
      <c r="L169" s="40">
        <v>2220</v>
      </c>
      <c r="M169" s="40">
        <v>8.6276314275854117E-3</v>
      </c>
      <c r="N169" s="41">
        <v>8.975693345286615</v>
      </c>
      <c r="P169" s="39">
        <v>95423</v>
      </c>
      <c r="Q169" s="40">
        <v>59</v>
      </c>
      <c r="R169" s="40">
        <v>5.9765718383934952E-3</v>
      </c>
      <c r="S169" s="41">
        <v>6.8838951012684841</v>
      </c>
      <c r="U169" s="39">
        <v>95424</v>
      </c>
      <c r="V169" s="40">
        <v>3028</v>
      </c>
      <c r="W169" s="40">
        <v>7.4765237155332261E-3</v>
      </c>
      <c r="X169" s="41">
        <v>9.3294358404942113</v>
      </c>
      <c r="Z169" s="39">
        <v>95425</v>
      </c>
      <c r="AA169" s="40">
        <v>2220</v>
      </c>
      <c r="AB169" s="40">
        <v>7.1937270699949599E-3</v>
      </c>
      <c r="AC169" s="41">
        <v>8.975693345286615</v>
      </c>
    </row>
    <row r="170" spans="6:29" x14ac:dyDescent="0.25">
      <c r="F170" s="39">
        <v>95421</v>
      </c>
      <c r="G170" s="40">
        <v>2796</v>
      </c>
      <c r="H170" s="40">
        <v>7.0454785641314672E-3</v>
      </c>
      <c r="I170" s="41">
        <v>7.0827486346754567</v>
      </c>
      <c r="K170" s="39">
        <v>95422</v>
      </c>
      <c r="L170" s="40">
        <v>2796</v>
      </c>
      <c r="M170" s="40">
        <v>8.6276314275854117E-3</v>
      </c>
      <c r="N170" s="41">
        <v>7.0827486346754567</v>
      </c>
      <c r="P170" s="39">
        <v>95423</v>
      </c>
      <c r="Q170" s="40">
        <v>616</v>
      </c>
      <c r="R170" s="40">
        <v>5.9765718383934952E-3</v>
      </c>
      <c r="S170" s="41">
        <v>7.5037351263470349</v>
      </c>
      <c r="U170" s="39">
        <v>95424</v>
      </c>
      <c r="V170" s="40">
        <v>59</v>
      </c>
      <c r="W170" s="40">
        <v>5.9812189724265802E-3</v>
      </c>
      <c r="X170" s="41">
        <v>6.8838951012684841</v>
      </c>
      <c r="Z170" s="39">
        <v>95425</v>
      </c>
      <c r="AA170" s="40">
        <v>2796</v>
      </c>
      <c r="AB170" s="40">
        <v>7.1937270699949599E-3</v>
      </c>
      <c r="AC170" s="41">
        <v>7.0827486346754567</v>
      </c>
    </row>
    <row r="171" spans="6:29" x14ac:dyDescent="0.25">
      <c r="F171" s="39">
        <v>95421</v>
      </c>
      <c r="G171" s="40">
        <v>3015</v>
      </c>
      <c r="H171" s="40">
        <v>7.0454785641314672E-3</v>
      </c>
      <c r="I171" s="41">
        <v>8.3284777614463454</v>
      </c>
      <c r="K171" s="39">
        <v>95422</v>
      </c>
      <c r="L171" s="40">
        <v>3018</v>
      </c>
      <c r="M171" s="40">
        <v>8.6276314275854117E-3</v>
      </c>
      <c r="N171" s="41">
        <v>7.9708102813446953</v>
      </c>
      <c r="P171" s="39">
        <v>95423</v>
      </c>
      <c r="Q171" s="40">
        <v>770</v>
      </c>
      <c r="R171" s="40">
        <v>5.9765718383934952E-3</v>
      </c>
      <c r="S171" s="41">
        <v>9.5777722005047377</v>
      </c>
      <c r="U171" s="39">
        <v>95424</v>
      </c>
      <c r="V171" s="40">
        <v>616</v>
      </c>
      <c r="W171" s="40">
        <v>5.9812189724265802E-3</v>
      </c>
      <c r="X171" s="41">
        <v>7.5037351263470349</v>
      </c>
      <c r="Z171" s="39">
        <v>95425</v>
      </c>
      <c r="AA171" s="40">
        <v>3018</v>
      </c>
      <c r="AB171" s="40">
        <v>7.1937270699949599E-3</v>
      </c>
      <c r="AC171" s="41">
        <v>7.9708102813446953</v>
      </c>
    </row>
    <row r="172" spans="6:29" x14ac:dyDescent="0.25">
      <c r="F172" s="39">
        <v>95421</v>
      </c>
      <c r="G172" s="40">
        <v>3017</v>
      </c>
      <c r="H172" s="40">
        <v>7.0454785641314672E-3</v>
      </c>
      <c r="I172" s="41">
        <v>9.5162136365617904</v>
      </c>
      <c r="K172" s="39">
        <v>95422</v>
      </c>
      <c r="L172" s="40">
        <v>3028</v>
      </c>
      <c r="M172" s="40">
        <v>8.6276314275854117E-3</v>
      </c>
      <c r="N172" s="41">
        <v>9.3294358404942113</v>
      </c>
      <c r="P172" s="39">
        <v>95423</v>
      </c>
      <c r="Q172" s="40">
        <v>2220</v>
      </c>
      <c r="R172" s="40">
        <v>5.9765718383934952E-3</v>
      </c>
      <c r="S172" s="41">
        <v>8.975693345286615</v>
      </c>
      <c r="U172" s="39">
        <v>95424</v>
      </c>
      <c r="V172" s="40">
        <v>770</v>
      </c>
      <c r="W172" s="40">
        <v>5.9812189724265802E-3</v>
      </c>
      <c r="X172" s="41">
        <v>9.5777722005047377</v>
      </c>
      <c r="Z172" s="39">
        <v>95425</v>
      </c>
      <c r="AA172" s="40">
        <v>3028</v>
      </c>
      <c r="AB172" s="40">
        <v>7.1937270699949599E-3</v>
      </c>
      <c r="AC172" s="41">
        <v>9.3294358404942113</v>
      </c>
    </row>
    <row r="173" spans="6:29" x14ac:dyDescent="0.25">
      <c r="F173" s="39">
        <v>95421</v>
      </c>
      <c r="G173" s="40">
        <v>3018</v>
      </c>
      <c r="H173" s="40">
        <v>7.0454785641314672E-3</v>
      </c>
      <c r="I173" s="41">
        <v>7.9708102813446953</v>
      </c>
      <c r="K173" s="39">
        <v>95422</v>
      </c>
      <c r="L173" s="40">
        <v>33</v>
      </c>
      <c r="M173" s="40">
        <v>5.7517542850569411E-3</v>
      </c>
      <c r="N173" s="41">
        <v>9.5603988378323415</v>
      </c>
      <c r="P173" s="39">
        <v>95423</v>
      </c>
      <c r="Q173" s="40">
        <v>2796</v>
      </c>
      <c r="R173" s="40">
        <v>5.9765718383934952E-3</v>
      </c>
      <c r="S173" s="41">
        <v>7.0827486346754567</v>
      </c>
      <c r="U173" s="39">
        <v>95424</v>
      </c>
      <c r="V173" s="40">
        <v>2796</v>
      </c>
      <c r="W173" s="40">
        <v>5.9812189724265802E-3</v>
      </c>
      <c r="X173" s="41">
        <v>7.0827486346754567</v>
      </c>
      <c r="Z173" s="39">
        <v>95425</v>
      </c>
      <c r="AA173" s="40">
        <v>33</v>
      </c>
      <c r="AB173" s="40">
        <v>4.7958180466633063E-3</v>
      </c>
      <c r="AC173" s="41">
        <v>9.5603988378323415</v>
      </c>
    </row>
    <row r="174" spans="6:29" x14ac:dyDescent="0.25">
      <c r="F174" s="39">
        <v>95421</v>
      </c>
      <c r="G174" s="40">
        <v>3027</v>
      </c>
      <c r="H174" s="40">
        <v>7.0454785641314672E-3</v>
      </c>
      <c r="I174" s="41">
        <v>9.3076901263654239</v>
      </c>
      <c r="K174" s="39">
        <v>95422</v>
      </c>
      <c r="L174" s="40">
        <v>59</v>
      </c>
      <c r="M174" s="40">
        <v>5.7517542850569411E-3</v>
      </c>
      <c r="N174" s="41">
        <v>6.8838951012684841</v>
      </c>
      <c r="P174" s="39">
        <v>95423</v>
      </c>
      <c r="Q174" s="40">
        <v>3015</v>
      </c>
      <c r="R174" s="40">
        <v>5.9765718383934952E-3</v>
      </c>
      <c r="S174" s="41">
        <v>8.3284777614463454</v>
      </c>
      <c r="U174" s="39">
        <v>95424</v>
      </c>
      <c r="V174" s="40">
        <v>3015</v>
      </c>
      <c r="W174" s="40">
        <v>5.9812189724265802E-3</v>
      </c>
      <c r="X174" s="41">
        <v>8.3284777614463454</v>
      </c>
      <c r="Z174" s="39">
        <v>95425</v>
      </c>
      <c r="AA174" s="40">
        <v>59</v>
      </c>
      <c r="AB174" s="40">
        <v>4.7958180466633063E-3</v>
      </c>
      <c r="AC174" s="41">
        <v>6.8838951012684841</v>
      </c>
    </row>
    <row r="175" spans="6:29" x14ac:dyDescent="0.25">
      <c r="F175" s="39">
        <v>95421</v>
      </c>
      <c r="G175" s="40">
        <v>3028</v>
      </c>
      <c r="H175" s="40">
        <v>7.0454785641314672E-3</v>
      </c>
      <c r="I175" s="41">
        <v>9.3294358404942113</v>
      </c>
      <c r="K175" s="39">
        <v>95422</v>
      </c>
      <c r="L175" s="40">
        <v>299</v>
      </c>
      <c r="M175" s="40">
        <v>5.7517542850569411E-3</v>
      </c>
      <c r="N175" s="41">
        <v>7.0375461896959761</v>
      </c>
      <c r="P175" s="39">
        <v>95423</v>
      </c>
      <c r="Q175" s="40">
        <v>3017</v>
      </c>
      <c r="R175" s="40">
        <v>5.9765718383934952E-3</v>
      </c>
      <c r="S175" s="41">
        <v>9.5162136365617904</v>
      </c>
      <c r="U175" s="39">
        <v>95424</v>
      </c>
      <c r="V175" s="40">
        <v>3017</v>
      </c>
      <c r="W175" s="40">
        <v>5.9812189724265802E-3</v>
      </c>
      <c r="X175" s="41">
        <v>9.5162136365617904</v>
      </c>
      <c r="Z175" s="39">
        <v>95425</v>
      </c>
      <c r="AA175" s="40">
        <v>299</v>
      </c>
      <c r="AB175" s="40">
        <v>4.7958180466633063E-3</v>
      </c>
      <c r="AC175" s="41">
        <v>7.0375461896959761</v>
      </c>
    </row>
    <row r="176" spans="6:29" x14ac:dyDescent="0.25">
      <c r="F176" s="39">
        <v>95421</v>
      </c>
      <c r="G176" s="40">
        <v>3036</v>
      </c>
      <c r="H176" s="40">
        <v>7.0454785641314672E-3</v>
      </c>
      <c r="I176" s="41">
        <v>6.9393505794912311</v>
      </c>
      <c r="K176" s="39">
        <v>95422</v>
      </c>
      <c r="L176" s="40">
        <v>385</v>
      </c>
      <c r="M176" s="40">
        <v>5.7517542850569411E-3</v>
      </c>
      <c r="N176" s="41">
        <v>8.6411490640388049</v>
      </c>
      <c r="P176" s="39">
        <v>95423</v>
      </c>
      <c r="Q176" s="40">
        <v>3027</v>
      </c>
      <c r="R176" s="40">
        <v>5.9765718383934952E-3</v>
      </c>
      <c r="S176" s="41">
        <v>9.3076901263654239</v>
      </c>
      <c r="U176" s="39">
        <v>95424</v>
      </c>
      <c r="V176" s="40">
        <v>3036</v>
      </c>
      <c r="W176" s="40">
        <v>5.9812189724265802E-3</v>
      </c>
      <c r="X176" s="41">
        <v>6.9393505794912311</v>
      </c>
      <c r="Z176" s="39">
        <v>95425</v>
      </c>
      <c r="AA176" s="40">
        <v>385</v>
      </c>
      <c r="AB176" s="40">
        <v>4.7958180466633063E-3</v>
      </c>
      <c r="AC176" s="41">
        <v>8.6411490640388049</v>
      </c>
    </row>
    <row r="177" spans="6:29" x14ac:dyDescent="0.25">
      <c r="F177" s="39">
        <v>95421</v>
      </c>
      <c r="G177" s="40">
        <v>33</v>
      </c>
      <c r="H177" s="40">
        <v>3.5227392820657336E-3</v>
      </c>
      <c r="I177" s="41">
        <v>9.5603988378323415</v>
      </c>
      <c r="K177" s="39">
        <v>95422</v>
      </c>
      <c r="L177" s="40">
        <v>3015</v>
      </c>
      <c r="M177" s="40">
        <v>5.7517542850569411E-3</v>
      </c>
      <c r="N177" s="41">
        <v>8.3284777614463454</v>
      </c>
      <c r="P177" s="39">
        <v>95423</v>
      </c>
      <c r="Q177" s="40">
        <v>3036</v>
      </c>
      <c r="R177" s="40">
        <v>5.9765718383934952E-3</v>
      </c>
      <c r="S177" s="41">
        <v>6.9393505794912311</v>
      </c>
      <c r="U177" s="39">
        <v>95424</v>
      </c>
      <c r="V177" s="40">
        <v>33</v>
      </c>
      <c r="W177" s="40">
        <v>4.4859142293199351E-3</v>
      </c>
      <c r="X177" s="41">
        <v>9.5603988378323415</v>
      </c>
      <c r="Z177" s="39">
        <v>95425</v>
      </c>
      <c r="AA177" s="40">
        <v>3001</v>
      </c>
      <c r="AB177" s="40">
        <v>4.7958180466633063E-3</v>
      </c>
      <c r="AC177" s="41">
        <v>8.8204675775485075</v>
      </c>
    </row>
    <row r="178" spans="6:29" x14ac:dyDescent="0.25">
      <c r="F178" s="39">
        <v>95421</v>
      </c>
      <c r="G178" s="40">
        <v>47</v>
      </c>
      <c r="H178" s="40">
        <v>3.5227392820657336E-3</v>
      </c>
      <c r="I178" s="41">
        <v>9.5491757275124733</v>
      </c>
      <c r="K178" s="39">
        <v>95422</v>
      </c>
      <c r="L178" s="40">
        <v>3017</v>
      </c>
      <c r="M178" s="40">
        <v>5.7517542850569411E-3</v>
      </c>
      <c r="N178" s="41">
        <v>9.5162136365617904</v>
      </c>
      <c r="P178" s="39">
        <v>95423</v>
      </c>
      <c r="Q178" s="40">
        <v>33</v>
      </c>
      <c r="R178" s="40">
        <v>3.9843812255956641E-3</v>
      </c>
      <c r="S178" s="41">
        <v>9.5603988378323415</v>
      </c>
      <c r="U178" s="39">
        <v>95424</v>
      </c>
      <c r="V178" s="40">
        <v>299</v>
      </c>
      <c r="W178" s="40">
        <v>4.4859142293199351E-3</v>
      </c>
      <c r="X178" s="41">
        <v>7.0375461896959761</v>
      </c>
      <c r="Z178" s="39">
        <v>95425</v>
      </c>
      <c r="AA178" s="40">
        <v>3015</v>
      </c>
      <c r="AB178" s="40">
        <v>4.7958180466633063E-3</v>
      </c>
      <c r="AC178" s="41">
        <v>8.3284777614463454</v>
      </c>
    </row>
    <row r="179" spans="6:29" x14ac:dyDescent="0.25">
      <c r="F179" s="39">
        <v>95421</v>
      </c>
      <c r="G179" s="40">
        <v>299</v>
      </c>
      <c r="H179" s="40">
        <v>3.5227392820657336E-3</v>
      </c>
      <c r="I179" s="41">
        <v>7.0375461896959761</v>
      </c>
      <c r="K179" s="39">
        <v>95422</v>
      </c>
      <c r="L179" s="40">
        <v>3027</v>
      </c>
      <c r="M179" s="40">
        <v>5.7517542850569411E-3</v>
      </c>
      <c r="N179" s="41">
        <v>9.3076901263654239</v>
      </c>
      <c r="P179" s="39">
        <v>95423</v>
      </c>
      <c r="Q179" s="40">
        <v>299</v>
      </c>
      <c r="R179" s="40">
        <v>3.9843812255956641E-3</v>
      </c>
      <c r="S179" s="41">
        <v>7.0375461896959761</v>
      </c>
      <c r="U179" s="39">
        <v>95424</v>
      </c>
      <c r="V179" s="40">
        <v>385</v>
      </c>
      <c r="W179" s="40">
        <v>4.4859142293199351E-3</v>
      </c>
      <c r="X179" s="41">
        <v>8.6411490640388049</v>
      </c>
      <c r="Z179" s="39">
        <v>95425</v>
      </c>
      <c r="AA179" s="40">
        <v>3017</v>
      </c>
      <c r="AB179" s="40">
        <v>4.7958180466633063E-3</v>
      </c>
      <c r="AC179" s="41">
        <v>9.5162136365617904</v>
      </c>
    </row>
    <row r="180" spans="6:29" x14ac:dyDescent="0.25">
      <c r="F180" s="39">
        <v>95421</v>
      </c>
      <c r="G180" s="40">
        <v>385</v>
      </c>
      <c r="H180" s="40">
        <v>3.5227392820657336E-3</v>
      </c>
      <c r="I180" s="41">
        <v>8.6411490640388049</v>
      </c>
      <c r="K180" s="39">
        <v>95422</v>
      </c>
      <c r="L180" s="40">
        <v>3029</v>
      </c>
      <c r="M180" s="40">
        <v>5.7517542850569411E-3</v>
      </c>
      <c r="N180" s="41">
        <v>8.38308783196862</v>
      </c>
      <c r="P180" s="39">
        <v>95423</v>
      </c>
      <c r="Q180" s="40">
        <v>385</v>
      </c>
      <c r="R180" s="40">
        <v>3.9843812255956641E-3</v>
      </c>
      <c r="S180" s="41">
        <v>8.6411490640388049</v>
      </c>
      <c r="U180" s="39">
        <v>95424</v>
      </c>
      <c r="V180" s="40">
        <v>3001</v>
      </c>
      <c r="W180" s="40">
        <v>4.4859142293199351E-3</v>
      </c>
      <c r="X180" s="41">
        <v>8.8204675775485075</v>
      </c>
      <c r="Z180" s="39">
        <v>95425</v>
      </c>
      <c r="AA180" s="40">
        <v>3027</v>
      </c>
      <c r="AB180" s="40">
        <v>4.7958180466633063E-3</v>
      </c>
      <c r="AC180" s="41">
        <v>9.3076901263654239</v>
      </c>
    </row>
    <row r="181" spans="6:29" x14ac:dyDescent="0.25">
      <c r="F181" s="39">
        <v>95421</v>
      </c>
      <c r="G181" s="40">
        <v>514</v>
      </c>
      <c r="H181" s="40">
        <v>3.5227392820657336E-3</v>
      </c>
      <c r="I181" s="41">
        <v>7.4605414505820509</v>
      </c>
      <c r="K181" s="39">
        <v>95422</v>
      </c>
      <c r="L181" s="40">
        <v>3036</v>
      </c>
      <c r="M181" s="40">
        <v>5.7517542850569411E-3</v>
      </c>
      <c r="N181" s="41">
        <v>6.9393505794912311</v>
      </c>
      <c r="P181" s="39">
        <v>95423</v>
      </c>
      <c r="Q181" s="40">
        <v>2712</v>
      </c>
      <c r="R181" s="40">
        <v>3.9843812255956641E-3</v>
      </c>
      <c r="S181" s="41">
        <v>6.9022315712487226</v>
      </c>
      <c r="U181" s="39">
        <v>95424</v>
      </c>
      <c r="V181" s="40">
        <v>3027</v>
      </c>
      <c r="W181" s="40">
        <v>4.4859142293199351E-3</v>
      </c>
      <c r="X181" s="41">
        <v>9.3076901263654239</v>
      </c>
      <c r="Z181" s="39">
        <v>95425</v>
      </c>
      <c r="AA181" s="40">
        <v>3029</v>
      </c>
      <c r="AB181" s="40">
        <v>4.7958180466633063E-3</v>
      </c>
      <c r="AC181" s="41">
        <v>8.38308783196862</v>
      </c>
    </row>
    <row r="182" spans="6:29" x14ac:dyDescent="0.25">
      <c r="F182" s="39">
        <v>95421</v>
      </c>
      <c r="G182" s="40">
        <v>2712</v>
      </c>
      <c r="H182" s="40">
        <v>3.5227392820657336E-3</v>
      </c>
      <c r="I182" s="41">
        <v>6.9022315712487226</v>
      </c>
      <c r="K182" s="39">
        <v>95422</v>
      </c>
      <c r="L182" s="40">
        <v>47</v>
      </c>
      <c r="M182" s="40">
        <v>2.8758771425284706E-3</v>
      </c>
      <c r="N182" s="41">
        <v>9.5491757275124733</v>
      </c>
      <c r="P182" s="39">
        <v>95423</v>
      </c>
      <c r="Q182" s="40">
        <v>3001</v>
      </c>
      <c r="R182" s="40">
        <v>3.9843812255956641E-3</v>
      </c>
      <c r="S182" s="41">
        <v>8.8204675775485075</v>
      </c>
      <c r="U182" s="39">
        <v>95424</v>
      </c>
      <c r="V182" s="40">
        <v>3029</v>
      </c>
      <c r="W182" s="40">
        <v>4.4859142293199351E-3</v>
      </c>
      <c r="X182" s="41">
        <v>8.38308783196862</v>
      </c>
      <c r="Z182" s="39">
        <v>95425</v>
      </c>
      <c r="AA182" s="40">
        <v>3036</v>
      </c>
      <c r="AB182" s="40">
        <v>4.7958180466633063E-3</v>
      </c>
      <c r="AC182" s="41">
        <v>6.9393505794912311</v>
      </c>
    </row>
    <row r="183" spans="6:29" x14ac:dyDescent="0.25">
      <c r="F183" s="39">
        <v>95421</v>
      </c>
      <c r="G183" s="40">
        <v>3001</v>
      </c>
      <c r="H183" s="40">
        <v>3.5227392820657336E-3</v>
      </c>
      <c r="I183" s="41">
        <v>8.8204675775485075</v>
      </c>
      <c r="K183" s="39">
        <v>95422</v>
      </c>
      <c r="L183" s="40">
        <v>127</v>
      </c>
      <c r="M183" s="40">
        <v>2.8758771425284706E-3</v>
      </c>
      <c r="N183" s="41">
        <v>9.6952506073614568</v>
      </c>
      <c r="P183" s="39">
        <v>95423</v>
      </c>
      <c r="Q183" s="40">
        <v>3003</v>
      </c>
      <c r="R183" s="40">
        <v>3.9843812255956641E-3</v>
      </c>
      <c r="S183" s="41">
        <v>10.298005562635666</v>
      </c>
      <c r="U183" s="39">
        <v>95424</v>
      </c>
      <c r="V183" s="40">
        <v>2712</v>
      </c>
      <c r="W183" s="40">
        <v>2.9906094862132901E-3</v>
      </c>
      <c r="X183" s="41">
        <v>6.9022315712487226</v>
      </c>
      <c r="Z183" s="39">
        <v>95425</v>
      </c>
      <c r="AA183" s="40">
        <v>47</v>
      </c>
      <c r="AB183" s="40">
        <v>2.3979090233316532E-3</v>
      </c>
      <c r="AC183" s="41">
        <v>9.5491757275124733</v>
      </c>
    </row>
    <row r="184" spans="6:29" x14ac:dyDescent="0.25">
      <c r="F184" s="39">
        <v>95421</v>
      </c>
      <c r="G184" s="40">
        <v>3003</v>
      </c>
      <c r="H184" s="40">
        <v>3.5227392820657336E-3</v>
      </c>
      <c r="I184" s="41">
        <v>10.298005562635666</v>
      </c>
      <c r="K184" s="39">
        <v>95422</v>
      </c>
      <c r="L184" s="40">
        <v>2712</v>
      </c>
      <c r="M184" s="40">
        <v>2.8758771425284706E-3</v>
      </c>
      <c r="N184" s="41">
        <v>6.9022315712487226</v>
      </c>
      <c r="P184" s="39">
        <v>95423</v>
      </c>
      <c r="Q184" s="40">
        <v>3029</v>
      </c>
      <c r="R184" s="40">
        <v>3.9843812255956641E-3</v>
      </c>
      <c r="S184" s="41">
        <v>8.38308783196862</v>
      </c>
      <c r="U184" s="39">
        <v>95424</v>
      </c>
      <c r="V184" s="40">
        <v>3003</v>
      </c>
      <c r="W184" s="40">
        <v>2.9906094862132901E-3</v>
      </c>
      <c r="X184" s="41">
        <v>10.298005562635666</v>
      </c>
      <c r="Z184" s="39">
        <v>95425</v>
      </c>
      <c r="AA184" s="40">
        <v>127</v>
      </c>
      <c r="AB184" s="40">
        <v>2.3979090233316532E-3</v>
      </c>
      <c r="AC184" s="41">
        <v>9.6952506073614568</v>
      </c>
    </row>
    <row r="185" spans="6:29" x14ac:dyDescent="0.25">
      <c r="F185" s="39">
        <v>95421</v>
      </c>
      <c r="G185" s="40">
        <v>3008</v>
      </c>
      <c r="H185" s="40">
        <v>3.5227392820657336E-3</v>
      </c>
      <c r="I185" s="41">
        <v>10.565075239555425</v>
      </c>
      <c r="K185" s="39">
        <v>95422</v>
      </c>
      <c r="L185" s="40">
        <v>3001</v>
      </c>
      <c r="M185" s="40">
        <v>2.8758771425284706E-3</v>
      </c>
      <c r="N185" s="41">
        <v>8.8204675775485075</v>
      </c>
      <c r="P185" s="39">
        <v>95423</v>
      </c>
      <c r="Q185" s="40">
        <v>47</v>
      </c>
      <c r="R185" s="40">
        <v>1.992190612797832E-3</v>
      </c>
      <c r="S185" s="41">
        <v>9.5491757275124733</v>
      </c>
      <c r="U185" s="39">
        <v>95424</v>
      </c>
      <c r="V185" s="40">
        <v>3008</v>
      </c>
      <c r="W185" s="40">
        <v>2.9906094862132901E-3</v>
      </c>
      <c r="X185" s="41">
        <v>10.565075239555425</v>
      </c>
      <c r="Z185" s="39">
        <v>95425</v>
      </c>
      <c r="AA185" s="40">
        <v>2712</v>
      </c>
      <c r="AB185" s="40">
        <v>2.3979090233316532E-3</v>
      </c>
      <c r="AC185" s="41">
        <v>6.9022315712487226</v>
      </c>
    </row>
    <row r="186" spans="6:29" x14ac:dyDescent="0.25">
      <c r="F186" s="39">
        <v>95421</v>
      </c>
      <c r="G186" s="40">
        <v>3013</v>
      </c>
      <c r="H186" s="40">
        <v>3.5227392820657336E-3</v>
      </c>
      <c r="I186" s="41">
        <v>8.8746172205370009</v>
      </c>
      <c r="K186" s="39">
        <v>95422</v>
      </c>
      <c r="L186" s="40">
        <v>3003</v>
      </c>
      <c r="M186" s="40">
        <v>2.8758771425284706E-3</v>
      </c>
      <c r="N186" s="41">
        <v>10.298005562635666</v>
      </c>
      <c r="P186" s="39">
        <v>95423</v>
      </c>
      <c r="Q186" s="40">
        <v>127</v>
      </c>
      <c r="R186" s="40">
        <v>1.992190612797832E-3</v>
      </c>
      <c r="S186" s="41">
        <v>9.6952506073614568</v>
      </c>
      <c r="U186" s="39">
        <v>95424</v>
      </c>
      <c r="V186" s="40">
        <v>3013</v>
      </c>
      <c r="W186" s="40">
        <v>2.9906094862132901E-3</v>
      </c>
      <c r="X186" s="41">
        <v>8.8746172205370009</v>
      </c>
      <c r="Z186" s="39">
        <v>95425</v>
      </c>
      <c r="AA186" s="40">
        <v>3003</v>
      </c>
      <c r="AB186" s="40">
        <v>2.3979090233316532E-3</v>
      </c>
      <c r="AC186" s="41">
        <v>10.298005562635666</v>
      </c>
    </row>
    <row r="187" spans="6:29" x14ac:dyDescent="0.25">
      <c r="F187" s="39">
        <v>95421</v>
      </c>
      <c r="G187" s="40">
        <v>3029</v>
      </c>
      <c r="H187" s="40">
        <v>3.5227392820657336E-3</v>
      </c>
      <c r="I187" s="41">
        <v>8.38308783196862</v>
      </c>
      <c r="K187" s="39">
        <v>95422</v>
      </c>
      <c r="L187" s="40">
        <v>3008</v>
      </c>
      <c r="M187" s="40">
        <v>2.8758771425284706E-3</v>
      </c>
      <c r="N187" s="41">
        <v>10.565075239555425</v>
      </c>
      <c r="P187" s="39">
        <v>95423</v>
      </c>
      <c r="Q187" s="40">
        <v>3008</v>
      </c>
      <c r="R187" s="40">
        <v>1.992190612797832E-3</v>
      </c>
      <c r="S187" s="41">
        <v>10.565075239555425</v>
      </c>
      <c r="U187" s="39">
        <v>95424</v>
      </c>
      <c r="V187" s="40">
        <v>47</v>
      </c>
      <c r="W187" s="40">
        <v>1.495304743106645E-3</v>
      </c>
      <c r="X187" s="41">
        <v>9.5491757275124733</v>
      </c>
      <c r="Z187" s="39">
        <v>95425</v>
      </c>
      <c r="AA187" s="40">
        <v>3008</v>
      </c>
      <c r="AB187" s="40">
        <v>2.3979090233316532E-3</v>
      </c>
      <c r="AC187" s="41">
        <v>10.565075239555425</v>
      </c>
    </row>
    <row r="188" spans="6:29" x14ac:dyDescent="0.25">
      <c r="F188" s="39">
        <v>95421</v>
      </c>
      <c r="G188" s="40">
        <v>127</v>
      </c>
      <c r="H188" s="40">
        <v>0</v>
      </c>
      <c r="I188" s="41">
        <v>9.6952506073614568</v>
      </c>
      <c r="K188" s="39">
        <v>95422</v>
      </c>
      <c r="L188" s="40">
        <v>3013</v>
      </c>
      <c r="M188" s="40">
        <v>2.8758771425284706E-3</v>
      </c>
      <c r="N188" s="41">
        <v>8.8746172205370009</v>
      </c>
      <c r="P188" s="39">
        <v>95423</v>
      </c>
      <c r="Q188" s="40">
        <v>3013</v>
      </c>
      <c r="R188" s="40">
        <v>1.992190612797832E-3</v>
      </c>
      <c r="S188" s="41">
        <v>8.8746172205370009</v>
      </c>
      <c r="U188" s="39">
        <v>95424</v>
      </c>
      <c r="V188" s="40">
        <v>127</v>
      </c>
      <c r="W188" s="40">
        <v>1.495304743106645E-3</v>
      </c>
      <c r="X188" s="41">
        <v>9.6952506073614568</v>
      </c>
      <c r="Z188" s="39">
        <v>95425</v>
      </c>
      <c r="AA188" s="40">
        <v>3013</v>
      </c>
      <c r="AB188" s="40">
        <v>2.3979090233316532E-3</v>
      </c>
      <c r="AC188" s="41">
        <v>8.8746172205370009</v>
      </c>
    </row>
    <row r="189" spans="6:29" x14ac:dyDescent="0.25">
      <c r="K189" s="39">
        <v>95422</v>
      </c>
      <c r="L189" s="40">
        <v>707</v>
      </c>
      <c r="M189" s="40">
        <v>0</v>
      </c>
      <c r="N189" s="41">
        <v>8.7995119149240857</v>
      </c>
      <c r="P189" s="39">
        <v>95423</v>
      </c>
      <c r="Q189" s="40">
        <v>707</v>
      </c>
      <c r="R189" s="40">
        <v>0</v>
      </c>
      <c r="S189" s="41">
        <v>8.7995119149240857</v>
      </c>
      <c r="U189" s="39">
        <v>95424</v>
      </c>
      <c r="V189" s="40">
        <v>707</v>
      </c>
      <c r="W189" s="40">
        <v>1.495304743106645E-3</v>
      </c>
      <c r="X189" s="41">
        <v>8.7995119149240857</v>
      </c>
      <c r="Z189" s="39">
        <v>95425</v>
      </c>
      <c r="AA189" s="40">
        <v>707</v>
      </c>
      <c r="AB189" s="40">
        <v>0</v>
      </c>
      <c r="AC189" s="41">
        <v>8.7995119149240857</v>
      </c>
    </row>
    <row r="190" spans="6:29" x14ac:dyDescent="0.25">
      <c r="P190" s="39">
        <v>95423</v>
      </c>
      <c r="Q190" s="40">
        <v>3004</v>
      </c>
      <c r="R190" s="40">
        <v>0</v>
      </c>
      <c r="S190" s="41">
        <v>9.2521294637862113</v>
      </c>
      <c r="U190" s="39">
        <v>95424</v>
      </c>
      <c r="V190" s="40">
        <v>3004</v>
      </c>
      <c r="W190" s="40">
        <v>0</v>
      </c>
      <c r="X190" s="41">
        <v>9.2521294637862113</v>
      </c>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2214E-9F30-4377-AA6E-64A3A4543797}">
  <dimension ref="A1:A29"/>
  <sheetViews>
    <sheetView workbookViewId="0">
      <selection activeCell="A16" sqref="A16:A29"/>
    </sheetView>
  </sheetViews>
  <sheetFormatPr defaultRowHeight="15" x14ac:dyDescent="0.25"/>
  <sheetData>
    <row r="1" spans="1:1" x14ac:dyDescent="0.25">
      <c r="A1" t="s">
        <v>862</v>
      </c>
    </row>
    <row r="2" spans="1:1" x14ac:dyDescent="0.25">
      <c r="A2" t="s">
        <v>863</v>
      </c>
    </row>
    <row r="3" spans="1:1" x14ac:dyDescent="0.25">
      <c r="A3" t="s">
        <v>864</v>
      </c>
    </row>
    <row r="4" spans="1:1" x14ac:dyDescent="0.25">
      <c r="A4" t="s">
        <v>865</v>
      </c>
    </row>
    <row r="5" spans="1:1" x14ac:dyDescent="0.25">
      <c r="A5" t="s">
        <v>866</v>
      </c>
    </row>
    <row r="7" spans="1:1" x14ac:dyDescent="0.25">
      <c r="A7" t="s">
        <v>867</v>
      </c>
    </row>
    <row r="9" spans="1:1" x14ac:dyDescent="0.25">
      <c r="A9" t="s">
        <v>868</v>
      </c>
    </row>
    <row r="11" spans="1:1" x14ac:dyDescent="0.25">
      <c r="A11" t="s">
        <v>869</v>
      </c>
    </row>
    <row r="13" spans="1:1" x14ac:dyDescent="0.25">
      <c r="A13" t="s">
        <v>870</v>
      </c>
    </row>
    <row r="14" spans="1:1" x14ac:dyDescent="0.25">
      <c r="A14" t="s">
        <v>871</v>
      </c>
    </row>
    <row r="16" spans="1:1" x14ac:dyDescent="0.25">
      <c r="A16" t="s">
        <v>862</v>
      </c>
    </row>
    <row r="17" spans="1:1" x14ac:dyDescent="0.25">
      <c r="A17" t="s">
        <v>872</v>
      </c>
    </row>
    <row r="18" spans="1:1" x14ac:dyDescent="0.25">
      <c r="A18" t="s">
        <v>873</v>
      </c>
    </row>
    <row r="19" spans="1:1" x14ac:dyDescent="0.25">
      <c r="A19" t="s">
        <v>874</v>
      </c>
    </row>
    <row r="21" spans="1:1" x14ac:dyDescent="0.25">
      <c r="A21" t="s">
        <v>867</v>
      </c>
    </row>
    <row r="23" spans="1:1" x14ac:dyDescent="0.25">
      <c r="A23" t="s">
        <v>875</v>
      </c>
    </row>
    <row r="25" spans="1:1" x14ac:dyDescent="0.25">
      <c r="A25" t="s">
        <v>876</v>
      </c>
    </row>
    <row r="27" spans="1:1" x14ac:dyDescent="0.25">
      <c r="A27" t="s">
        <v>877</v>
      </c>
    </row>
    <row r="29" spans="1:1" x14ac:dyDescent="0.25">
      <c r="A29" t="s">
        <v>871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Reviewer xmlns="8f75adca-0fe3-4657-b07a-186b256b984e" xsi:nil="true"/>
    <External_x0020_Contributor xmlns="4ffa91fb-a0ff-4ac5-b2db-65c790d184a4" xsi:nil="true"/>
    <TaxKeywordTaxHTField xmlns="4ffa91fb-a0ff-4ac5-b2db-65c790d184a4">
      <Terms xmlns="http://schemas.microsoft.com/office/infopath/2007/PartnerControls"/>
    </TaxKeywordTaxHTField>
    <Instructions xmlns="8f75adca-0fe3-4657-b07a-186b256b984e" xsi:nil="true"/>
    <Status xmlns="8f75adca-0fe3-4657-b07a-186b256b984e" xsi:nil="true"/>
    <Record xmlns="4ffa91fb-a0ff-4ac5-b2db-65c790d184a4">Shared</Record>
    <Rights xmlns="4ffa91fb-a0ff-4ac5-b2db-65c790d184a4" xsi:nil="true"/>
    <Document_x0020_Creation_x0020_Date xmlns="4ffa91fb-a0ff-4ac5-b2db-65c790d184a4">2021-07-15T00:40:02+00:00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Reference_x0020_No xmlns="8f75adca-0fe3-4657-b07a-186b256b984e" xsi:nil="true"/>
    <EPA_x0020_Contributor xmlns="4ffa91fb-a0ff-4ac5-b2db-65c790d184a4">
      <UserInfo>
        <DisplayName/>
        <AccountId xsi:nil="true"/>
        <AccountType/>
      </UserInfo>
    </EPA_x0020_Contributor>
    <TaxCatchAll xmlns="4ffa91fb-a0ff-4ac5-b2db-65c790d184a4" xsi:nil="true"/>
    <Ref_x0020_No xmlns="8f75adca-0fe3-4657-b07a-186b256b984e"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32" ma:contentTypeDescription="Create a new document." ma:contentTypeScope="" ma:versionID="8f517ea65706818f3e2795bac6d91c24">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3e0348c637db3eedf3034156f7b4f516"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element ref="ns6:Reviewer" minOccurs="0"/>
                <xsd:element ref="ns6:Status" minOccurs="0"/>
                <xsd:element ref="ns5:LastSharedByUser" minOccurs="0"/>
                <xsd:element ref="ns5:LastSharedByTime" minOccurs="0"/>
                <xsd:element ref="ns6:Instructions" minOccurs="0"/>
                <xsd:element ref="ns6:MediaServiceMetadata" minOccurs="0"/>
                <xsd:element ref="ns6:MediaServiceFastMetadata" minOccurs="0"/>
                <xsd:element ref="ns6:MediaServiceAutoTags" minOccurs="0"/>
                <xsd:element ref="ns6:MediaServiceOCR" minOccurs="0"/>
                <xsd:element ref="ns6:MediaServiceAutoKeyPoints" minOccurs="0"/>
                <xsd:element ref="ns6:MediaServiceKeyPoints" minOccurs="0"/>
                <xsd:element ref="ns6: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5" nillable="true" ma:displayName="Last Shared By User" ma:description="" ma:internalName="LastSharedByUser" ma:readOnly="true">
      <xsd:simpleType>
        <xsd:restriction base="dms:Note">
          <xsd:maxLength value="255"/>
        </xsd:restriction>
      </xsd:simpleType>
    </xsd:element>
    <xsd:element name="LastSharedByTime" ma:index="36"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element name="Reviewer" ma:index="33" nillable="true" ma:displayName="Reviewer" ma:internalName="Reviewer">
      <xsd:simpleType>
        <xsd:restriction base="dms:Note">
          <xsd:maxLength value="255"/>
        </xsd:restriction>
      </xsd:simpleType>
    </xsd:element>
    <xsd:element name="Status" ma:index="34" nillable="true" ma:displayName="Status" ma:internalName="Status">
      <xsd:simpleType>
        <xsd:restriction base="dms:Text">
          <xsd:maxLength value="255"/>
        </xsd:restriction>
      </xsd:simpleType>
    </xsd:element>
    <xsd:element name="Instructions" ma:index="37" nillable="true" ma:displayName="Instructions" ma:internalName="Instructions">
      <xsd:simpleType>
        <xsd:restriction base="dms:Note">
          <xsd:maxLength value="255"/>
        </xsd:restriction>
      </xsd:simpleType>
    </xsd:element>
    <xsd:element name="MediaServiceMetadata" ma:index="38" nillable="true" ma:displayName="MediaServiceMetadata" ma:description="" ma:hidden="true" ma:internalName="MediaServiceMetadata" ma:readOnly="true">
      <xsd:simpleType>
        <xsd:restriction base="dms:Note"/>
      </xsd:simpleType>
    </xsd:element>
    <xsd:element name="MediaServiceFastMetadata" ma:index="39" nillable="true" ma:displayName="MediaServiceFastMetadata" ma:description="" ma:hidden="true" ma:internalName="MediaServiceFastMetadata" ma:readOnly="true">
      <xsd:simpleType>
        <xsd:restriction base="dms:Note"/>
      </xsd:simpleType>
    </xsd:element>
    <xsd:element name="MediaServiceAutoTags" ma:index="40" nillable="true" ma:displayName="Tags" ma:internalName="MediaServiceAutoTags" ma:readOnly="true">
      <xsd:simpleType>
        <xsd:restriction base="dms:Text"/>
      </xsd:simpleType>
    </xsd:element>
    <xsd:element name="MediaServiceOCR" ma:index="41" nillable="true" ma:displayName="Extracted Text" ma:internalName="MediaServiceOCR" ma:readOnly="true">
      <xsd:simpleType>
        <xsd:restriction base="dms:Note">
          <xsd:maxLength value="255"/>
        </xsd:restriction>
      </xsd:simpleType>
    </xsd:element>
    <xsd:element name="MediaServiceAutoKeyPoints" ma:index="42" nillable="true" ma:displayName="MediaServiceAutoKeyPoints" ma:hidden="true" ma:internalName="MediaServiceAutoKeyPoints" ma:readOnly="true">
      <xsd:simpleType>
        <xsd:restriction base="dms:Note"/>
      </xsd:simpleType>
    </xsd:element>
    <xsd:element name="MediaServiceKeyPoints" ma:index="43" nillable="true" ma:displayName="KeyPoints" ma:internalName="MediaServiceKeyPoints" ma:readOnly="true">
      <xsd:simpleType>
        <xsd:restriction base="dms:Note">
          <xsd:maxLength value="255"/>
        </xsd:restriction>
      </xsd:simpleType>
    </xsd:element>
    <xsd:element name="MediaServiceDateTaken" ma:index="4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5ABD22-B369-46B5-89EE-3915E614C202}">
  <ds:schemaRefs>
    <ds:schemaRef ds:uri="Microsoft.SharePoint.Taxonomy.ContentTypeSync"/>
  </ds:schemaRefs>
</ds:datastoreItem>
</file>

<file path=customXml/itemProps2.xml><?xml version="1.0" encoding="utf-8"?>
<ds:datastoreItem xmlns:ds="http://schemas.openxmlformats.org/officeDocument/2006/customXml" ds:itemID="{3A685153-36B8-4234-9717-B406BF144225}">
  <ds:schemaRefs>
    <ds:schemaRef ds:uri="http://schemas.microsoft.com/sharepoint/v3/contenttype/forms"/>
  </ds:schemaRefs>
</ds:datastoreItem>
</file>

<file path=customXml/itemProps3.xml><?xml version="1.0" encoding="utf-8"?>
<ds:datastoreItem xmlns:ds="http://schemas.openxmlformats.org/officeDocument/2006/customXml" ds:itemID="{C9E2643D-1618-477A-B7F6-C4521D8BD270}">
  <ds:schemaRefs>
    <ds:schemaRef ds:uri="http://schemas.microsoft.com/office/2006/metadata/properties"/>
    <ds:schemaRef ds:uri="http://schemas.microsoft.com/office/infopath/2007/PartnerControls"/>
    <ds:schemaRef ds:uri="http://schemas.microsoft.com/sharepoint/v3/fields"/>
    <ds:schemaRef ds:uri="http://schemas.microsoft.com/sharepoint/v3"/>
    <ds:schemaRef ds:uri="4ffa91fb-a0ff-4ac5-b2db-65c790d184a4"/>
    <ds:schemaRef ds:uri="8f75adca-0fe3-4657-b07a-186b256b984e"/>
    <ds:schemaRef ds:uri="http://schemas.microsoft.com/sharepoint.v3"/>
  </ds:schemaRefs>
</ds:datastoreItem>
</file>

<file path=customXml/itemProps4.xml><?xml version="1.0" encoding="utf-8"?>
<ds:datastoreItem xmlns:ds="http://schemas.openxmlformats.org/officeDocument/2006/customXml" ds:itemID="{1B9AD7D5-A316-46A1-81AA-D6E09B98C0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7d7b659b-c050-4388-b6f3-49109a48db57"/>
    <ds:schemaRef ds:uri="8f75adca-0fe3-4657-b07a-186b256b98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Charts</vt:lpstr>
      </vt:variant>
      <vt:variant>
        <vt:i4>2</vt:i4>
      </vt:variant>
    </vt:vector>
  </HeadingPairs>
  <TitlesOfParts>
    <vt:vector size="10" baseType="lpstr">
      <vt:lpstr>PROFILES</vt:lpstr>
      <vt:lpstr>SPECIES</vt:lpstr>
      <vt:lpstr>REFERENCES</vt:lpstr>
      <vt:lpstr>PROFILE_REFERENCE_CROSSWALK</vt:lpstr>
      <vt:lpstr>Koss etal Emission Factors</vt:lpstr>
      <vt:lpstr>Koss etal Weight Percents</vt:lpstr>
      <vt:lpstr>Existing SPECIATE</vt:lpstr>
      <vt:lpstr>Notes</vt:lpstr>
      <vt:lpstr>Koss Composite</vt:lpstr>
      <vt:lpstr>Current SPECIATE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Ying Hsu</dc:creator>
  <cp:lastModifiedBy>Ying Hsu</cp:lastModifiedBy>
  <dcterms:created xsi:type="dcterms:W3CDTF">2021-05-18T15:24:18Z</dcterms:created>
  <dcterms:modified xsi:type="dcterms:W3CDTF">2022-08-01T17:05:16Z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ies>
</file>